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onzalez\Downloads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Sheet1!$A$1:$N$10409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L9136" i="1"/>
  <c r="L9670" i="1"/>
  <c r="L9675" i="1"/>
  <c r="P9670" i="1"/>
  <c r="L9139" i="1"/>
  <c r="P9137" i="1"/>
  <c r="L9134" i="1"/>
  <c r="P9134" i="1"/>
  <c r="L8589" i="1"/>
  <c r="L8593" i="1"/>
  <c r="P8590" i="1"/>
  <c r="L8422" i="1"/>
  <c r="M8422" i="1"/>
  <c r="L8415" i="1"/>
  <c r="P8407" i="1"/>
  <c r="P8409" i="1"/>
  <c r="L8428" i="1"/>
  <c r="L8419" i="1"/>
  <c r="L8292" i="1"/>
  <c r="M8292" i="1"/>
  <c r="L8277" i="1"/>
  <c r="P8278" i="1"/>
  <c r="L8301" i="1"/>
  <c r="P9678" i="1"/>
  <c r="Q9678" i="1"/>
  <c r="P9677" i="1"/>
  <c r="Q9677" i="1"/>
  <c r="P9676" i="1"/>
  <c r="Q9676" i="1"/>
  <c r="P9675" i="1"/>
  <c r="Q9670" i="1"/>
  <c r="P9672" i="1"/>
  <c r="Q9672" i="1"/>
  <c r="P9671" i="1"/>
  <c r="Q9671" i="1"/>
  <c r="P9669" i="1"/>
  <c r="Q9669" i="1"/>
  <c r="P9668" i="1"/>
  <c r="O9670" i="1"/>
  <c r="O9668" i="1"/>
  <c r="Q9134" i="1"/>
  <c r="P9143" i="1"/>
  <c r="Q9143" i="1"/>
  <c r="P9142" i="1"/>
  <c r="Q9142" i="1"/>
  <c r="P9141" i="1"/>
  <c r="Q9141" i="1"/>
  <c r="P9140" i="1"/>
  <c r="Q9140" i="1"/>
  <c r="P9138" i="1"/>
  <c r="Q9138" i="1"/>
  <c r="Q9137" i="1"/>
  <c r="P9136" i="1"/>
  <c r="Q9136" i="1"/>
  <c r="P9135" i="1"/>
  <c r="Q9135" i="1"/>
  <c r="P9133" i="1"/>
  <c r="Q9133" i="1"/>
  <c r="O9133" i="1"/>
  <c r="P8599" i="1"/>
  <c r="Q8599" i="1"/>
  <c r="P8598" i="1"/>
  <c r="Q8598" i="1"/>
  <c r="P8597" i="1"/>
  <c r="Q8597" i="1"/>
  <c r="P8596" i="1"/>
  <c r="Q8596" i="1"/>
  <c r="P8593" i="1"/>
  <c r="Q8593" i="1"/>
  <c r="P8592" i="1"/>
  <c r="Q8592" i="1"/>
  <c r="P8591" i="1"/>
  <c r="Q8591" i="1"/>
  <c r="P8589" i="1"/>
  <c r="Q8589" i="1"/>
  <c r="P8588" i="1"/>
  <c r="Q8588" i="1"/>
  <c r="O8590" i="1"/>
  <c r="O8588" i="1"/>
  <c r="P8411" i="1"/>
  <c r="Q8411" i="1"/>
  <c r="Q8407" i="1"/>
  <c r="L8416" i="1"/>
  <c r="P8408" i="1"/>
  <c r="Q8408" i="1"/>
  <c r="O8400" i="1"/>
  <c r="P8277" i="1"/>
  <c r="O8402" i="1"/>
  <c r="P8410" i="1"/>
  <c r="Q8410" i="1"/>
  <c r="Q8409" i="1"/>
  <c r="P8404" i="1"/>
  <c r="P8403" i="1"/>
  <c r="Q8403" i="1"/>
  <c r="P8402" i="1"/>
  <c r="Q8402" i="1"/>
  <c r="P8401" i="1"/>
  <c r="Q8401" i="1"/>
  <c r="P8400" i="1"/>
  <c r="Q8400" i="1"/>
  <c r="P8399" i="1"/>
  <c r="Q8399" i="1"/>
  <c r="O8406" i="1"/>
  <c r="O8405" i="1"/>
  <c r="O8404" i="1"/>
  <c r="O8403" i="1"/>
  <c r="O8401" i="1"/>
  <c r="P9679" i="1"/>
  <c r="P9673" i="1"/>
  <c r="Q9673" i="1"/>
  <c r="Q9668" i="1"/>
  <c r="O9669" i="1"/>
  <c r="O9671" i="1"/>
  <c r="Q9675" i="1"/>
  <c r="Q9679" i="1"/>
  <c r="Q9144" i="1"/>
  <c r="P9144" i="1"/>
  <c r="P8600" i="1"/>
  <c r="Q8600" i="1"/>
  <c r="O9134" i="1"/>
  <c r="O9135" i="1"/>
  <c r="Q9139" i="1"/>
  <c r="P9139" i="1"/>
  <c r="P8594" i="1"/>
  <c r="O8589" i="1"/>
  <c r="O8591" i="1"/>
  <c r="Q8590" i="1"/>
  <c r="N8418" i="1"/>
  <c r="P8405" i="1"/>
  <c r="P8412" i="1"/>
  <c r="Q8412" i="1"/>
  <c r="Q8404" i="1"/>
  <c r="Q8405" i="1"/>
  <c r="O8399" i="1"/>
  <c r="O8407" i="1"/>
  <c r="O8273" i="1"/>
  <c r="N8279" i="1"/>
  <c r="Q8277" i="1"/>
  <c r="O8275" i="1"/>
  <c r="O8276" i="1"/>
  <c r="P8287" i="1"/>
  <c r="Q8287" i="1"/>
  <c r="P8286" i="1"/>
  <c r="Q8286" i="1"/>
  <c r="P8285" i="1"/>
  <c r="Q8285" i="1"/>
  <c r="P8284" i="1"/>
  <c r="Q8284" i="1"/>
  <c r="P8283" i="1"/>
  <c r="Q8283" i="1"/>
  <c r="P8282" i="1"/>
  <c r="Q8282" i="1"/>
  <c r="P8279" i="1"/>
  <c r="Q8279" i="1"/>
  <c r="Q8278" i="1"/>
  <c r="P8276" i="1"/>
  <c r="Q8276" i="1"/>
  <c r="P8275" i="1"/>
  <c r="Q8275" i="1"/>
  <c r="P8274" i="1"/>
  <c r="Q8274" i="1"/>
  <c r="P8273" i="1"/>
  <c r="O8281" i="1"/>
  <c r="O8280" i="1"/>
  <c r="O8279" i="1"/>
  <c r="O8278" i="1"/>
  <c r="O8277" i="1"/>
  <c r="O8274" i="1"/>
  <c r="Q9681" i="1"/>
  <c r="P9681" i="1"/>
  <c r="R9144" i="1"/>
  <c r="S9144" i="1"/>
  <c r="R8600" i="1"/>
  <c r="R8593" i="1"/>
  <c r="Q8594" i="1"/>
  <c r="S8600" i="1"/>
  <c r="P8414" i="1"/>
  <c r="Q8414" i="1"/>
  <c r="P8280" i="1"/>
  <c r="Q8280" i="1"/>
  <c r="Q8273" i="1"/>
  <c r="P8288" i="1"/>
  <c r="Q8288" i="1"/>
  <c r="O8282" i="1"/>
  <c r="M10409" i="1"/>
  <c r="M10408" i="1"/>
  <c r="Q8290" i="1"/>
  <c r="P8290" i="1"/>
  <c r="N8320" i="1"/>
  <c r="M10407" i="1"/>
  <c r="M10406" i="1"/>
  <c r="M9706" i="1"/>
  <c r="M9705" i="1"/>
  <c r="M10405" i="1"/>
  <c r="L10404" i="1"/>
  <c r="M10404" i="1"/>
  <c r="M10403" i="1"/>
  <c r="M10402" i="1"/>
  <c r="M10401" i="1"/>
  <c r="M10400" i="1"/>
  <c r="M10399" i="1"/>
  <c r="M10395" i="1"/>
  <c r="M10396" i="1"/>
  <c r="M10397" i="1"/>
  <c r="M10398" i="1"/>
  <c r="M10394" i="1"/>
  <c r="L9689" i="1"/>
  <c r="M9690" i="1"/>
  <c r="L9719" i="1"/>
  <c r="N9734" i="1"/>
  <c r="M9738" i="1"/>
  <c r="M9737" i="1"/>
  <c r="M9736" i="1"/>
  <c r="M9735" i="1"/>
  <c r="M9697" i="1"/>
  <c r="M9698" i="1"/>
  <c r="M9699" i="1"/>
  <c r="M9700" i="1"/>
  <c r="M9701" i="1"/>
  <c r="M9702" i="1"/>
  <c r="M9703" i="1"/>
  <c r="M9704" i="1"/>
  <c r="M9707" i="1"/>
  <c r="M9708" i="1"/>
  <c r="M9709" i="1"/>
  <c r="M9710" i="1"/>
  <c r="M9711" i="1"/>
  <c r="M9712" i="1"/>
  <c r="M9713" i="1"/>
  <c r="M9714" i="1"/>
  <c r="M9715" i="1"/>
  <c r="M9716" i="1"/>
  <c r="M9717" i="1"/>
  <c r="M9718" i="1"/>
  <c r="M9720" i="1"/>
  <c r="M9721" i="1"/>
  <c r="M9722" i="1"/>
  <c r="M9723" i="1"/>
  <c r="M9724" i="1"/>
  <c r="M9725" i="1"/>
  <c r="M9726" i="1"/>
  <c r="M9727" i="1"/>
  <c r="M9728" i="1"/>
  <c r="M9729" i="1"/>
  <c r="M9730" i="1"/>
  <c r="M9731" i="1"/>
  <c r="M9732" i="1"/>
  <c r="M9733" i="1"/>
  <c r="M9734" i="1"/>
  <c r="M9696" i="1"/>
  <c r="N9695" i="1"/>
  <c r="M9695" i="1"/>
  <c r="M9683" i="1"/>
  <c r="M9684" i="1"/>
  <c r="M9685" i="1"/>
  <c r="M9686" i="1"/>
  <c r="M9687" i="1"/>
  <c r="M9688" i="1"/>
  <c r="M9689" i="1"/>
  <c r="M9691" i="1"/>
  <c r="M9692" i="1"/>
  <c r="M9693" i="1"/>
  <c r="M9694" i="1"/>
  <c r="M9682" i="1"/>
  <c r="N9681" i="1"/>
  <c r="N9677" i="1"/>
  <c r="M9674" i="1"/>
  <c r="M9675" i="1"/>
  <c r="M9676" i="1"/>
  <c r="M9677" i="1"/>
  <c r="M9678" i="1"/>
  <c r="M9679" i="1"/>
  <c r="M9680" i="1"/>
  <c r="M9681" i="1"/>
  <c r="M9673" i="1"/>
  <c r="N9672" i="1"/>
  <c r="M9669" i="1"/>
  <c r="M9670" i="1"/>
  <c r="M9671" i="1"/>
  <c r="M9672" i="1"/>
  <c r="M9668" i="1"/>
  <c r="M9667" i="1"/>
  <c r="M9666" i="1"/>
  <c r="M9131" i="1"/>
  <c r="M9132" i="1"/>
  <c r="M9719" i="1"/>
  <c r="L9613" i="1"/>
  <c r="N9664" i="1"/>
  <c r="M9665" i="1"/>
  <c r="M9157" i="1"/>
  <c r="M9158" i="1"/>
  <c r="M9159" i="1"/>
  <c r="M9160" i="1"/>
  <c r="M9161" i="1"/>
  <c r="M9162" i="1"/>
  <c r="M9163" i="1"/>
  <c r="M9164" i="1"/>
  <c r="M9165" i="1"/>
  <c r="M9166" i="1"/>
  <c r="M9167" i="1"/>
  <c r="M9168" i="1"/>
  <c r="M9169" i="1"/>
  <c r="M9170" i="1"/>
  <c r="M9171" i="1"/>
  <c r="M9172" i="1"/>
  <c r="M9173" i="1"/>
  <c r="M9174" i="1"/>
  <c r="M9175" i="1"/>
  <c r="M9176" i="1"/>
  <c r="M9177" i="1"/>
  <c r="M9178" i="1"/>
  <c r="M9179" i="1"/>
  <c r="M9180" i="1"/>
  <c r="M9181" i="1"/>
  <c r="M9182" i="1"/>
  <c r="M9183" i="1"/>
  <c r="M9184" i="1"/>
  <c r="M9185" i="1"/>
  <c r="M9186" i="1"/>
  <c r="M9187" i="1"/>
  <c r="M9188" i="1"/>
  <c r="M9189" i="1"/>
  <c r="M9190" i="1"/>
  <c r="M9191" i="1"/>
  <c r="M9192" i="1"/>
  <c r="M9193" i="1"/>
  <c r="M9194" i="1"/>
  <c r="M9195" i="1"/>
  <c r="M9196" i="1"/>
  <c r="M9197" i="1"/>
  <c r="M9198" i="1"/>
  <c r="M9199" i="1"/>
  <c r="M9200" i="1"/>
  <c r="M9201" i="1"/>
  <c r="M9202" i="1"/>
  <c r="M9203" i="1"/>
  <c r="M9204" i="1"/>
  <c r="M9205" i="1"/>
  <c r="M9206" i="1"/>
  <c r="M9207" i="1"/>
  <c r="M9208" i="1"/>
  <c r="M9209" i="1"/>
  <c r="M9210" i="1"/>
  <c r="M9211" i="1"/>
  <c r="M9212" i="1"/>
  <c r="M9213" i="1"/>
  <c r="M9214" i="1"/>
  <c r="M9215" i="1"/>
  <c r="M9216" i="1"/>
  <c r="M9217" i="1"/>
  <c r="M9218" i="1"/>
  <c r="M9219" i="1"/>
  <c r="M9220" i="1"/>
  <c r="M9221" i="1"/>
  <c r="M9222" i="1"/>
  <c r="M9223" i="1"/>
  <c r="M9224" i="1"/>
  <c r="M9225" i="1"/>
  <c r="M9226" i="1"/>
  <c r="M9227" i="1"/>
  <c r="M9228" i="1"/>
  <c r="M9229" i="1"/>
  <c r="M9230" i="1"/>
  <c r="M9231" i="1"/>
  <c r="M9232" i="1"/>
  <c r="M9233" i="1"/>
  <c r="M9234" i="1"/>
  <c r="M9235" i="1"/>
  <c r="M9236" i="1"/>
  <c r="M9237" i="1"/>
  <c r="M9238" i="1"/>
  <c r="M9239" i="1"/>
  <c r="M9240" i="1"/>
  <c r="M9241" i="1"/>
  <c r="M9242" i="1"/>
  <c r="M9243" i="1"/>
  <c r="M9244" i="1"/>
  <c r="M9245" i="1"/>
  <c r="M9246" i="1"/>
  <c r="M9247" i="1"/>
  <c r="M9248" i="1"/>
  <c r="M9249" i="1"/>
  <c r="M9250" i="1"/>
  <c r="M9251" i="1"/>
  <c r="M9252" i="1"/>
  <c r="M9253" i="1"/>
  <c r="M9254" i="1"/>
  <c r="M9255" i="1"/>
  <c r="M9256" i="1"/>
  <c r="M9257" i="1"/>
  <c r="M9258" i="1"/>
  <c r="M9259" i="1"/>
  <c r="M9260" i="1"/>
  <c r="M9261" i="1"/>
  <c r="M9262" i="1"/>
  <c r="M9263" i="1"/>
  <c r="M9264" i="1"/>
  <c r="M9265" i="1"/>
  <c r="M9266" i="1"/>
  <c r="M9267" i="1"/>
  <c r="M9268" i="1"/>
  <c r="M9269" i="1"/>
  <c r="M9270" i="1"/>
  <c r="M9271" i="1"/>
  <c r="M9272" i="1"/>
  <c r="M9273" i="1"/>
  <c r="M9274" i="1"/>
  <c r="M9275" i="1"/>
  <c r="M9276" i="1"/>
  <c r="M9277" i="1"/>
  <c r="M9278" i="1"/>
  <c r="M9279" i="1"/>
  <c r="M9280" i="1"/>
  <c r="M9281" i="1"/>
  <c r="M9282" i="1"/>
  <c r="M9283" i="1"/>
  <c r="M9284" i="1"/>
  <c r="M9285" i="1"/>
  <c r="M9286" i="1"/>
  <c r="M9287" i="1"/>
  <c r="M9288" i="1"/>
  <c r="M9289" i="1"/>
  <c r="M9290" i="1"/>
  <c r="M9291" i="1"/>
  <c r="M9292" i="1"/>
  <c r="M9293" i="1"/>
  <c r="M9294" i="1"/>
  <c r="M9295" i="1"/>
  <c r="M9296" i="1"/>
  <c r="M9297" i="1"/>
  <c r="M9298" i="1"/>
  <c r="M9299" i="1"/>
  <c r="M9300" i="1"/>
  <c r="M9301" i="1"/>
  <c r="M9302" i="1"/>
  <c r="M9303" i="1"/>
  <c r="M9304" i="1"/>
  <c r="M9305" i="1"/>
  <c r="M9306" i="1"/>
  <c r="M9307" i="1"/>
  <c r="M9308" i="1"/>
  <c r="M9309" i="1"/>
  <c r="M9310" i="1"/>
  <c r="M9311" i="1"/>
  <c r="M9312" i="1"/>
  <c r="M9313" i="1"/>
  <c r="M9314" i="1"/>
  <c r="M9315" i="1"/>
  <c r="M9316" i="1"/>
  <c r="M9317" i="1"/>
  <c r="M9318" i="1"/>
  <c r="M9319" i="1"/>
  <c r="M9320" i="1"/>
  <c r="M9321" i="1"/>
  <c r="M9322" i="1"/>
  <c r="M9323" i="1"/>
  <c r="M9324" i="1"/>
  <c r="M9325" i="1"/>
  <c r="M9326" i="1"/>
  <c r="M9327" i="1"/>
  <c r="M9328" i="1"/>
  <c r="M9329" i="1"/>
  <c r="M9330" i="1"/>
  <c r="M9331" i="1"/>
  <c r="M9332" i="1"/>
  <c r="M9333" i="1"/>
  <c r="M9334" i="1"/>
  <c r="M9335" i="1"/>
  <c r="M9336" i="1"/>
  <c r="M9337" i="1"/>
  <c r="M9338" i="1"/>
  <c r="M9339" i="1"/>
  <c r="M9340" i="1"/>
  <c r="M9341" i="1"/>
  <c r="M9342" i="1"/>
  <c r="M9343" i="1"/>
  <c r="M9344" i="1"/>
  <c r="M9345" i="1"/>
  <c r="M9346" i="1"/>
  <c r="M9347" i="1"/>
  <c r="M9348" i="1"/>
  <c r="M9349" i="1"/>
  <c r="M9350" i="1"/>
  <c r="M9351" i="1"/>
  <c r="M9352" i="1"/>
  <c r="M9353" i="1"/>
  <c r="M9354" i="1"/>
  <c r="M9355" i="1"/>
  <c r="M9356" i="1"/>
  <c r="M9357" i="1"/>
  <c r="M9358" i="1"/>
  <c r="M9359" i="1"/>
  <c r="M9360" i="1"/>
  <c r="M9361" i="1"/>
  <c r="M9362" i="1"/>
  <c r="M9363" i="1"/>
  <c r="M9364" i="1"/>
  <c r="M9365" i="1"/>
  <c r="M9366" i="1"/>
  <c r="M9367" i="1"/>
  <c r="M9368" i="1"/>
  <c r="M9369" i="1"/>
  <c r="M9370" i="1"/>
  <c r="M9371" i="1"/>
  <c r="M9372" i="1"/>
  <c r="M9373" i="1"/>
  <c r="M9374" i="1"/>
  <c r="M9375" i="1"/>
  <c r="M9376" i="1"/>
  <c r="M9377" i="1"/>
  <c r="M9378" i="1"/>
  <c r="M9379" i="1"/>
  <c r="M9380" i="1"/>
  <c r="M9381" i="1"/>
  <c r="M9382" i="1"/>
  <c r="M9383" i="1"/>
  <c r="M9384" i="1"/>
  <c r="M9385" i="1"/>
  <c r="M9386" i="1"/>
  <c r="M9387" i="1"/>
  <c r="M9388" i="1"/>
  <c r="M9389" i="1"/>
  <c r="M9390" i="1"/>
  <c r="M9391" i="1"/>
  <c r="M9392" i="1"/>
  <c r="M9393" i="1"/>
  <c r="M9394" i="1"/>
  <c r="M9395" i="1"/>
  <c r="M9396" i="1"/>
  <c r="M9397" i="1"/>
  <c r="M9398" i="1"/>
  <c r="M9399" i="1"/>
  <c r="M9400" i="1"/>
  <c r="M9401" i="1"/>
  <c r="M9402" i="1"/>
  <c r="M9403" i="1"/>
  <c r="M9404" i="1"/>
  <c r="M9405" i="1"/>
  <c r="M9406" i="1"/>
  <c r="M9407" i="1"/>
  <c r="M9408" i="1"/>
  <c r="M9409" i="1"/>
  <c r="M9410" i="1"/>
  <c r="M9411" i="1"/>
  <c r="M9412" i="1"/>
  <c r="M9413" i="1"/>
  <c r="M9414" i="1"/>
  <c r="M9415" i="1"/>
  <c r="M9416" i="1"/>
  <c r="M9417" i="1"/>
  <c r="M9418" i="1"/>
  <c r="M9419" i="1"/>
  <c r="M9420" i="1"/>
  <c r="M9421" i="1"/>
  <c r="M9422" i="1"/>
  <c r="M9423" i="1"/>
  <c r="M9424" i="1"/>
  <c r="M9425" i="1"/>
  <c r="M9426" i="1"/>
  <c r="M9427" i="1"/>
  <c r="M9428" i="1"/>
  <c r="M9429" i="1"/>
  <c r="M9430" i="1"/>
  <c r="M9431" i="1"/>
  <c r="M9432" i="1"/>
  <c r="M9433" i="1"/>
  <c r="M9434" i="1"/>
  <c r="M9435" i="1"/>
  <c r="M9436" i="1"/>
  <c r="M9437" i="1"/>
  <c r="M9438" i="1"/>
  <c r="M9439" i="1"/>
  <c r="M9440" i="1"/>
  <c r="M9441" i="1"/>
  <c r="M9442" i="1"/>
  <c r="M9443" i="1"/>
  <c r="M9444" i="1"/>
  <c r="M9445" i="1"/>
  <c r="M9446" i="1"/>
  <c r="M9447" i="1"/>
  <c r="M9448" i="1"/>
  <c r="M9449" i="1"/>
  <c r="M9450" i="1"/>
  <c r="M9451" i="1"/>
  <c r="M9452" i="1"/>
  <c r="M9453" i="1"/>
  <c r="M9454" i="1"/>
  <c r="M9455" i="1"/>
  <c r="M9456" i="1"/>
  <c r="M9457" i="1"/>
  <c r="M9458" i="1"/>
  <c r="M9459" i="1"/>
  <c r="M9460" i="1"/>
  <c r="M9461" i="1"/>
  <c r="M9462" i="1"/>
  <c r="M9463" i="1"/>
  <c r="M9464" i="1"/>
  <c r="M9465" i="1"/>
  <c r="M9466" i="1"/>
  <c r="M9467" i="1"/>
  <c r="M9468" i="1"/>
  <c r="M9469" i="1"/>
  <c r="M9470" i="1"/>
  <c r="M9471" i="1"/>
  <c r="M9472" i="1"/>
  <c r="M9473" i="1"/>
  <c r="M9474" i="1"/>
  <c r="M9475" i="1"/>
  <c r="M9476" i="1"/>
  <c r="M9477" i="1"/>
  <c r="M9478" i="1"/>
  <c r="M9479" i="1"/>
  <c r="M9480" i="1"/>
  <c r="M9481" i="1"/>
  <c r="M9482" i="1"/>
  <c r="M9483" i="1"/>
  <c r="M9484" i="1"/>
  <c r="M9485" i="1"/>
  <c r="M9486" i="1"/>
  <c r="M9487" i="1"/>
  <c r="M9488" i="1"/>
  <c r="M9489" i="1"/>
  <c r="M9490" i="1"/>
  <c r="M9491" i="1"/>
  <c r="M9492" i="1"/>
  <c r="M9493" i="1"/>
  <c r="M9494" i="1"/>
  <c r="M9495" i="1"/>
  <c r="M9496" i="1"/>
  <c r="M9497" i="1"/>
  <c r="M9498" i="1"/>
  <c r="M9499" i="1"/>
  <c r="M9500" i="1"/>
  <c r="M9501" i="1"/>
  <c r="M9502" i="1"/>
  <c r="M9503" i="1"/>
  <c r="M9504" i="1"/>
  <c r="M9505" i="1"/>
  <c r="M9506" i="1"/>
  <c r="M9507" i="1"/>
  <c r="M9508" i="1"/>
  <c r="M9509" i="1"/>
  <c r="M9510" i="1"/>
  <c r="M9511" i="1"/>
  <c r="M9512" i="1"/>
  <c r="M9513" i="1"/>
  <c r="M9514" i="1"/>
  <c r="M9515" i="1"/>
  <c r="M9516" i="1"/>
  <c r="M9517" i="1"/>
  <c r="M9518" i="1"/>
  <c r="M9519" i="1"/>
  <c r="M9520" i="1"/>
  <c r="M9521" i="1"/>
  <c r="M9522" i="1"/>
  <c r="M9523" i="1"/>
  <c r="M9524" i="1"/>
  <c r="M9525" i="1"/>
  <c r="M9526" i="1"/>
  <c r="M9527" i="1"/>
  <c r="M9528" i="1"/>
  <c r="M9529" i="1"/>
  <c r="M9530" i="1"/>
  <c r="M9531" i="1"/>
  <c r="M9532" i="1"/>
  <c r="M9533" i="1"/>
  <c r="M9534" i="1"/>
  <c r="M9535" i="1"/>
  <c r="M9536" i="1"/>
  <c r="M9537" i="1"/>
  <c r="M9538" i="1"/>
  <c r="M9539" i="1"/>
  <c r="M9540" i="1"/>
  <c r="M9541" i="1"/>
  <c r="M9542" i="1"/>
  <c r="M9543" i="1"/>
  <c r="M9544" i="1"/>
  <c r="M9545" i="1"/>
  <c r="M9546" i="1"/>
  <c r="M9547" i="1"/>
  <c r="M9548" i="1"/>
  <c r="M9549" i="1"/>
  <c r="M9550" i="1"/>
  <c r="M9551" i="1"/>
  <c r="M9552" i="1"/>
  <c r="M9553" i="1"/>
  <c r="M9554" i="1"/>
  <c r="M9555" i="1"/>
  <c r="M9556" i="1"/>
  <c r="M9557" i="1"/>
  <c r="M9558" i="1"/>
  <c r="M9559" i="1"/>
  <c r="M9560" i="1"/>
  <c r="M9561" i="1"/>
  <c r="M9562" i="1"/>
  <c r="M9563" i="1"/>
  <c r="M9564" i="1"/>
  <c r="M9565" i="1"/>
  <c r="M9566" i="1"/>
  <c r="M9567" i="1"/>
  <c r="M9568" i="1"/>
  <c r="M9569" i="1"/>
  <c r="M9570" i="1"/>
  <c r="M9571" i="1"/>
  <c r="M9572" i="1"/>
  <c r="M9573" i="1"/>
  <c r="M9574" i="1"/>
  <c r="M9575" i="1"/>
  <c r="M9576" i="1"/>
  <c r="M9577" i="1"/>
  <c r="M9578" i="1"/>
  <c r="M9579" i="1"/>
  <c r="M9580" i="1"/>
  <c r="M9581" i="1"/>
  <c r="M9582" i="1"/>
  <c r="M9583" i="1"/>
  <c r="M9584" i="1"/>
  <c r="M9585" i="1"/>
  <c r="M9586" i="1"/>
  <c r="M9587" i="1"/>
  <c r="M9588" i="1"/>
  <c r="M9589" i="1"/>
  <c r="M9590" i="1"/>
  <c r="M9591" i="1"/>
  <c r="M9592" i="1"/>
  <c r="M9593" i="1"/>
  <c r="M9594" i="1"/>
  <c r="M9595" i="1"/>
  <c r="M9596" i="1"/>
  <c r="M9597" i="1"/>
  <c r="M9598" i="1"/>
  <c r="M9599" i="1"/>
  <c r="M9600" i="1"/>
  <c r="M9601" i="1"/>
  <c r="M9602" i="1"/>
  <c r="M9603" i="1"/>
  <c r="M9604" i="1"/>
  <c r="M9605" i="1"/>
  <c r="M9606" i="1"/>
  <c r="M9607" i="1"/>
  <c r="M9608" i="1"/>
  <c r="M9609" i="1"/>
  <c r="M9610" i="1"/>
  <c r="M9611" i="1"/>
  <c r="M9612" i="1"/>
  <c r="M9613" i="1"/>
  <c r="M9614" i="1"/>
  <c r="M9615" i="1"/>
  <c r="M9616" i="1"/>
  <c r="M9617" i="1"/>
  <c r="M9618" i="1"/>
  <c r="M9619" i="1"/>
  <c r="M9620" i="1"/>
  <c r="M9621" i="1"/>
  <c r="M9622" i="1"/>
  <c r="M9623" i="1"/>
  <c r="M9624" i="1"/>
  <c r="M9625" i="1"/>
  <c r="M9626" i="1"/>
  <c r="M9627" i="1"/>
  <c r="M9628" i="1"/>
  <c r="M9629" i="1"/>
  <c r="M9630" i="1"/>
  <c r="M9631" i="1"/>
  <c r="M9632" i="1"/>
  <c r="M9633" i="1"/>
  <c r="M9634" i="1"/>
  <c r="M9635" i="1"/>
  <c r="M9636" i="1"/>
  <c r="M9637" i="1"/>
  <c r="M9638" i="1"/>
  <c r="M9639" i="1"/>
  <c r="M9640" i="1"/>
  <c r="M9641" i="1"/>
  <c r="M9642" i="1"/>
  <c r="M9643" i="1"/>
  <c r="M9644" i="1"/>
  <c r="M9645" i="1"/>
  <c r="M9646" i="1"/>
  <c r="M9647" i="1"/>
  <c r="M9648" i="1"/>
  <c r="M9649" i="1"/>
  <c r="M9650" i="1"/>
  <c r="M9651" i="1"/>
  <c r="M9652" i="1"/>
  <c r="M9653" i="1"/>
  <c r="M9654" i="1"/>
  <c r="M9655" i="1"/>
  <c r="M9656" i="1"/>
  <c r="M9657" i="1"/>
  <c r="M9658" i="1"/>
  <c r="M9659" i="1"/>
  <c r="M9660" i="1"/>
  <c r="M9661" i="1"/>
  <c r="M9662" i="1"/>
  <c r="M9663" i="1"/>
  <c r="M9664" i="1"/>
  <c r="M9156" i="1"/>
  <c r="N9155" i="1"/>
  <c r="M9146" i="1"/>
  <c r="M9147" i="1"/>
  <c r="M9148" i="1"/>
  <c r="M9149" i="1"/>
  <c r="M9150" i="1"/>
  <c r="M9151" i="1"/>
  <c r="M9152" i="1"/>
  <c r="M9153" i="1"/>
  <c r="M9154" i="1"/>
  <c r="M9155" i="1"/>
  <c r="M9145" i="1"/>
  <c r="N9144" i="1"/>
  <c r="N9140" i="1"/>
  <c r="M9136" i="1"/>
  <c r="M9137" i="1"/>
  <c r="M9138" i="1"/>
  <c r="M9139" i="1"/>
  <c r="M9140" i="1"/>
  <c r="M9141" i="1"/>
  <c r="M9142" i="1"/>
  <c r="M9143" i="1"/>
  <c r="M9144" i="1"/>
  <c r="M9135" i="1"/>
  <c r="N9134" i="1"/>
  <c r="M9134" i="1"/>
  <c r="M9133" i="1"/>
  <c r="M5523" i="1"/>
  <c r="N9130" i="1"/>
  <c r="M8614" i="1"/>
  <c r="M8615" i="1"/>
  <c r="M8616" i="1"/>
  <c r="M8617" i="1"/>
  <c r="M8618" i="1"/>
  <c r="M8619" i="1"/>
  <c r="M8620" i="1"/>
  <c r="M8621" i="1"/>
  <c r="M8622" i="1"/>
  <c r="M8623" i="1"/>
  <c r="M8624" i="1"/>
  <c r="M8625" i="1"/>
  <c r="M8626" i="1"/>
  <c r="M8627" i="1"/>
  <c r="M8628" i="1"/>
  <c r="M8629" i="1"/>
  <c r="M8630" i="1"/>
  <c r="M8631" i="1"/>
  <c r="M8632" i="1"/>
  <c r="M8633" i="1"/>
  <c r="M8634" i="1"/>
  <c r="M8635" i="1"/>
  <c r="M8636" i="1"/>
  <c r="M8637" i="1"/>
  <c r="M8638" i="1"/>
  <c r="M8639" i="1"/>
  <c r="M8640" i="1"/>
  <c r="M8641" i="1"/>
  <c r="M8642" i="1"/>
  <c r="M8643" i="1"/>
  <c r="M8644" i="1"/>
  <c r="M8645" i="1"/>
  <c r="M8646" i="1"/>
  <c r="M8647" i="1"/>
  <c r="M8648" i="1"/>
  <c r="M8649" i="1"/>
  <c r="M8650" i="1"/>
  <c r="M8651" i="1"/>
  <c r="M8652" i="1"/>
  <c r="M8653" i="1"/>
  <c r="M8654" i="1"/>
  <c r="M8655" i="1"/>
  <c r="M8656" i="1"/>
  <c r="M8657" i="1"/>
  <c r="M8658" i="1"/>
  <c r="M8659" i="1"/>
  <c r="M8660" i="1"/>
  <c r="M8661" i="1"/>
  <c r="M8662" i="1"/>
  <c r="M8663" i="1"/>
  <c r="M8664" i="1"/>
  <c r="M8665" i="1"/>
  <c r="M8666" i="1"/>
  <c r="M8667" i="1"/>
  <c r="M8668" i="1"/>
  <c r="M8669" i="1"/>
  <c r="M8670" i="1"/>
  <c r="M8671" i="1"/>
  <c r="M8672" i="1"/>
  <c r="M8673" i="1"/>
  <c r="M8674" i="1"/>
  <c r="M8675" i="1"/>
  <c r="M8676" i="1"/>
  <c r="M8677" i="1"/>
  <c r="M8678" i="1"/>
  <c r="M8679" i="1"/>
  <c r="M8680" i="1"/>
  <c r="M8681" i="1"/>
  <c r="M8682" i="1"/>
  <c r="M8683" i="1"/>
  <c r="M8684" i="1"/>
  <c r="M8685" i="1"/>
  <c r="M8686" i="1"/>
  <c r="M8687" i="1"/>
  <c r="M8688" i="1"/>
  <c r="M8689" i="1"/>
  <c r="M8690" i="1"/>
  <c r="M8691" i="1"/>
  <c r="M8692" i="1"/>
  <c r="M8693" i="1"/>
  <c r="M8694" i="1"/>
  <c r="M8695" i="1"/>
  <c r="M8696" i="1"/>
  <c r="M8697" i="1"/>
  <c r="M8698" i="1"/>
  <c r="M8699" i="1"/>
  <c r="M8700" i="1"/>
  <c r="M8701" i="1"/>
  <c r="M8702" i="1"/>
  <c r="M8703" i="1"/>
  <c r="M8704" i="1"/>
  <c r="M8705" i="1"/>
  <c r="M8706" i="1"/>
  <c r="M8707" i="1"/>
  <c r="M8708" i="1"/>
  <c r="M8709" i="1"/>
  <c r="M8710" i="1"/>
  <c r="M8711" i="1"/>
  <c r="M8712" i="1"/>
  <c r="M8713" i="1"/>
  <c r="M8714" i="1"/>
  <c r="M8715" i="1"/>
  <c r="M8716" i="1"/>
  <c r="M8717" i="1"/>
  <c r="M8718" i="1"/>
  <c r="M8719" i="1"/>
  <c r="M8720" i="1"/>
  <c r="M8721" i="1"/>
  <c r="M8722" i="1"/>
  <c r="M8723" i="1"/>
  <c r="M8724" i="1"/>
  <c r="M8725" i="1"/>
  <c r="M8726" i="1"/>
  <c r="M8727" i="1"/>
  <c r="M8728" i="1"/>
  <c r="M8729" i="1"/>
  <c r="M8730" i="1"/>
  <c r="M8731" i="1"/>
  <c r="M8732" i="1"/>
  <c r="M8733" i="1"/>
  <c r="M8734" i="1"/>
  <c r="M8735" i="1"/>
  <c r="M8736" i="1"/>
  <c r="M8737" i="1"/>
  <c r="M8738" i="1"/>
  <c r="M8739" i="1"/>
  <c r="M8740" i="1"/>
  <c r="M8741" i="1"/>
  <c r="M8742" i="1"/>
  <c r="M8743" i="1"/>
  <c r="M8744" i="1"/>
  <c r="M8745" i="1"/>
  <c r="M8746" i="1"/>
  <c r="M8747" i="1"/>
  <c r="M8748" i="1"/>
  <c r="M8749" i="1"/>
  <c r="M8750" i="1"/>
  <c r="M8751" i="1"/>
  <c r="M8752" i="1"/>
  <c r="M8753" i="1"/>
  <c r="M8754" i="1"/>
  <c r="M8755" i="1"/>
  <c r="M8756" i="1"/>
  <c r="M8757" i="1"/>
  <c r="M8758" i="1"/>
  <c r="M8759" i="1"/>
  <c r="M8760" i="1"/>
  <c r="M8761" i="1"/>
  <c r="M8762" i="1"/>
  <c r="M8763" i="1"/>
  <c r="M8764" i="1"/>
  <c r="M8765" i="1"/>
  <c r="M8766" i="1"/>
  <c r="M8767" i="1"/>
  <c r="M8768" i="1"/>
  <c r="M8769" i="1"/>
  <c r="M8770" i="1"/>
  <c r="M8771" i="1"/>
  <c r="M8772" i="1"/>
  <c r="M8773" i="1"/>
  <c r="M8774" i="1"/>
  <c r="M8775" i="1"/>
  <c r="M8776" i="1"/>
  <c r="M8777" i="1"/>
  <c r="M8778" i="1"/>
  <c r="M8779" i="1"/>
  <c r="M8780" i="1"/>
  <c r="M8781" i="1"/>
  <c r="M8782" i="1"/>
  <c r="M8783" i="1"/>
  <c r="M8784" i="1"/>
  <c r="M8785" i="1"/>
  <c r="M8786" i="1"/>
  <c r="M8787" i="1"/>
  <c r="M8788" i="1"/>
  <c r="M8789" i="1"/>
  <c r="M8790" i="1"/>
  <c r="M8791" i="1"/>
  <c r="M8792" i="1"/>
  <c r="M8793" i="1"/>
  <c r="M8794" i="1"/>
  <c r="M8795" i="1"/>
  <c r="M8796" i="1"/>
  <c r="M8797" i="1"/>
  <c r="M8798" i="1"/>
  <c r="M8799" i="1"/>
  <c r="M8800" i="1"/>
  <c r="M8801" i="1"/>
  <c r="M8802" i="1"/>
  <c r="M8803" i="1"/>
  <c r="M8804" i="1"/>
  <c r="M8805" i="1"/>
  <c r="M8806" i="1"/>
  <c r="M8807" i="1"/>
  <c r="M8808" i="1"/>
  <c r="M8809" i="1"/>
  <c r="M8810" i="1"/>
  <c r="M8811" i="1"/>
  <c r="M8812" i="1"/>
  <c r="M8813" i="1"/>
  <c r="M8814" i="1"/>
  <c r="M8815" i="1"/>
  <c r="M8816" i="1"/>
  <c r="M8817" i="1"/>
  <c r="M8818" i="1"/>
  <c r="M8819" i="1"/>
  <c r="M8820" i="1"/>
  <c r="M8821" i="1"/>
  <c r="M8822" i="1"/>
  <c r="M8823" i="1"/>
  <c r="M8824" i="1"/>
  <c r="M8825" i="1"/>
  <c r="M8826" i="1"/>
  <c r="M8827" i="1"/>
  <c r="M8828" i="1"/>
  <c r="M8829" i="1"/>
  <c r="M8830" i="1"/>
  <c r="M8831" i="1"/>
  <c r="M8832" i="1"/>
  <c r="M8833" i="1"/>
  <c r="M8834" i="1"/>
  <c r="M8835" i="1"/>
  <c r="M8836" i="1"/>
  <c r="M8837" i="1"/>
  <c r="M8838" i="1"/>
  <c r="M8839" i="1"/>
  <c r="M8840" i="1"/>
  <c r="M8841" i="1"/>
  <c r="M8842" i="1"/>
  <c r="M8843" i="1"/>
  <c r="M8844" i="1"/>
  <c r="M8845" i="1"/>
  <c r="M8846" i="1"/>
  <c r="M8847" i="1"/>
  <c r="M8848" i="1"/>
  <c r="M8849" i="1"/>
  <c r="M8850" i="1"/>
  <c r="M8851" i="1"/>
  <c r="M8852" i="1"/>
  <c r="M8853" i="1"/>
  <c r="M8854" i="1"/>
  <c r="M8855" i="1"/>
  <c r="M8856" i="1"/>
  <c r="M8857" i="1"/>
  <c r="M8858" i="1"/>
  <c r="M8859" i="1"/>
  <c r="M8860" i="1"/>
  <c r="M8861" i="1"/>
  <c r="M8862" i="1"/>
  <c r="M8863" i="1"/>
  <c r="M8864" i="1"/>
  <c r="M8865" i="1"/>
  <c r="M8866" i="1"/>
  <c r="M8867" i="1"/>
  <c r="M8868" i="1"/>
  <c r="M8869" i="1"/>
  <c r="M8870" i="1"/>
  <c r="M8871" i="1"/>
  <c r="M8872" i="1"/>
  <c r="M8873" i="1"/>
  <c r="M8874" i="1"/>
  <c r="M8875" i="1"/>
  <c r="M8876" i="1"/>
  <c r="M8877" i="1"/>
  <c r="M8878" i="1"/>
  <c r="M8879" i="1"/>
  <c r="M8880" i="1"/>
  <c r="M8881" i="1"/>
  <c r="M8882" i="1"/>
  <c r="M8883" i="1"/>
  <c r="M8884" i="1"/>
  <c r="M8885" i="1"/>
  <c r="M8886" i="1"/>
  <c r="M8887" i="1"/>
  <c r="M8888" i="1"/>
  <c r="M8889" i="1"/>
  <c r="M8890" i="1"/>
  <c r="M8891" i="1"/>
  <c r="M8892" i="1"/>
  <c r="M8893" i="1"/>
  <c r="M8894" i="1"/>
  <c r="M8895" i="1"/>
  <c r="M8896" i="1"/>
  <c r="M8897" i="1"/>
  <c r="M8898" i="1"/>
  <c r="M8899" i="1"/>
  <c r="M8900" i="1"/>
  <c r="M8901" i="1"/>
  <c r="M8902" i="1"/>
  <c r="M8903" i="1"/>
  <c r="M8904" i="1"/>
  <c r="M8905" i="1"/>
  <c r="M8906" i="1"/>
  <c r="M8907" i="1"/>
  <c r="M8908" i="1"/>
  <c r="M8909" i="1"/>
  <c r="M8910" i="1"/>
  <c r="M8911" i="1"/>
  <c r="M8912" i="1"/>
  <c r="M8913" i="1"/>
  <c r="M8914" i="1"/>
  <c r="M8915" i="1"/>
  <c r="M8916" i="1"/>
  <c r="M8917" i="1"/>
  <c r="M8918" i="1"/>
  <c r="M8919" i="1"/>
  <c r="M8920" i="1"/>
  <c r="M8921" i="1"/>
  <c r="M8922" i="1"/>
  <c r="M8923" i="1"/>
  <c r="M8924" i="1"/>
  <c r="M8925" i="1"/>
  <c r="M8926" i="1"/>
  <c r="M8927" i="1"/>
  <c r="M8928" i="1"/>
  <c r="M8929" i="1"/>
  <c r="M8930" i="1"/>
  <c r="M8931" i="1"/>
  <c r="M8932" i="1"/>
  <c r="M8933" i="1"/>
  <c r="M8934" i="1"/>
  <c r="M8935" i="1"/>
  <c r="M8936" i="1"/>
  <c r="M8937" i="1"/>
  <c r="M8938" i="1"/>
  <c r="M8939" i="1"/>
  <c r="M8940" i="1"/>
  <c r="M8941" i="1"/>
  <c r="M8942" i="1"/>
  <c r="M8943" i="1"/>
  <c r="M8944" i="1"/>
  <c r="M8945" i="1"/>
  <c r="M8946" i="1"/>
  <c r="M8947" i="1"/>
  <c r="M8948" i="1"/>
  <c r="M8949" i="1"/>
  <c r="M8950" i="1"/>
  <c r="M8951" i="1"/>
  <c r="M8952" i="1"/>
  <c r="M8953" i="1"/>
  <c r="M8954" i="1"/>
  <c r="M8955" i="1"/>
  <c r="M8956" i="1"/>
  <c r="M8957" i="1"/>
  <c r="M8958" i="1"/>
  <c r="M8959" i="1"/>
  <c r="M8960" i="1"/>
  <c r="M8961" i="1"/>
  <c r="M8962" i="1"/>
  <c r="M8963" i="1"/>
  <c r="M8964" i="1"/>
  <c r="M8965" i="1"/>
  <c r="M8966" i="1"/>
  <c r="M8967" i="1"/>
  <c r="M8968" i="1"/>
  <c r="M8969" i="1"/>
  <c r="M8970" i="1"/>
  <c r="M8971" i="1"/>
  <c r="M8972" i="1"/>
  <c r="M8973" i="1"/>
  <c r="M8974" i="1"/>
  <c r="M8975" i="1"/>
  <c r="M8976" i="1"/>
  <c r="M8977" i="1"/>
  <c r="M8978" i="1"/>
  <c r="M8979" i="1"/>
  <c r="M8980" i="1"/>
  <c r="M8981" i="1"/>
  <c r="M8982" i="1"/>
  <c r="M8983" i="1"/>
  <c r="M8984" i="1"/>
  <c r="M8985" i="1"/>
  <c r="M8986" i="1"/>
  <c r="M8987" i="1"/>
  <c r="M8988" i="1"/>
  <c r="M8989" i="1"/>
  <c r="M8990" i="1"/>
  <c r="M8991" i="1"/>
  <c r="M8992" i="1"/>
  <c r="M8993" i="1"/>
  <c r="M8994" i="1"/>
  <c r="M8995" i="1"/>
  <c r="M8996" i="1"/>
  <c r="M8997" i="1"/>
  <c r="M8998" i="1"/>
  <c r="M8999" i="1"/>
  <c r="M9000" i="1"/>
  <c r="M9001" i="1"/>
  <c r="M9002" i="1"/>
  <c r="M9003" i="1"/>
  <c r="M9004" i="1"/>
  <c r="M9005" i="1"/>
  <c r="M9006" i="1"/>
  <c r="M9007" i="1"/>
  <c r="M9008" i="1"/>
  <c r="M9009" i="1"/>
  <c r="M9010" i="1"/>
  <c r="M9011" i="1"/>
  <c r="M9012" i="1"/>
  <c r="M9013" i="1"/>
  <c r="M9014" i="1"/>
  <c r="M9015" i="1"/>
  <c r="M9016" i="1"/>
  <c r="M9017" i="1"/>
  <c r="M9018" i="1"/>
  <c r="M9019" i="1"/>
  <c r="M9020" i="1"/>
  <c r="M9021" i="1"/>
  <c r="M9022" i="1"/>
  <c r="M9023" i="1"/>
  <c r="M9024" i="1"/>
  <c r="M9025" i="1"/>
  <c r="M9026" i="1"/>
  <c r="M9027" i="1"/>
  <c r="M9028" i="1"/>
  <c r="M9029" i="1"/>
  <c r="M9030" i="1"/>
  <c r="M9031" i="1"/>
  <c r="M9032" i="1"/>
  <c r="M9033" i="1"/>
  <c r="M9034" i="1"/>
  <c r="M9035" i="1"/>
  <c r="M9036" i="1"/>
  <c r="M9037" i="1"/>
  <c r="M9038" i="1"/>
  <c r="M9039" i="1"/>
  <c r="M9040" i="1"/>
  <c r="M9041" i="1"/>
  <c r="M9042" i="1"/>
  <c r="M9043" i="1"/>
  <c r="M9044" i="1"/>
  <c r="M9045" i="1"/>
  <c r="M9046" i="1"/>
  <c r="M9047" i="1"/>
  <c r="M9048" i="1"/>
  <c r="M9049" i="1"/>
  <c r="M9050" i="1"/>
  <c r="M9051" i="1"/>
  <c r="M9052" i="1"/>
  <c r="M9053" i="1"/>
  <c r="M9054" i="1"/>
  <c r="M9055" i="1"/>
  <c r="M9056" i="1"/>
  <c r="M9057" i="1"/>
  <c r="M9058" i="1"/>
  <c r="M9059" i="1"/>
  <c r="M9060" i="1"/>
  <c r="M9061" i="1"/>
  <c r="M9062" i="1"/>
  <c r="M9063" i="1"/>
  <c r="M9064" i="1"/>
  <c r="M9065" i="1"/>
  <c r="M9066" i="1"/>
  <c r="M9067" i="1"/>
  <c r="M9068" i="1"/>
  <c r="M9069" i="1"/>
  <c r="M9070" i="1"/>
  <c r="M9071" i="1"/>
  <c r="M9072" i="1"/>
  <c r="M9073" i="1"/>
  <c r="M9074" i="1"/>
  <c r="M9075" i="1"/>
  <c r="M9076" i="1"/>
  <c r="M9077" i="1"/>
  <c r="M9078" i="1"/>
  <c r="M9079" i="1"/>
  <c r="M9080" i="1"/>
  <c r="M9081" i="1"/>
  <c r="M9082" i="1"/>
  <c r="M9083" i="1"/>
  <c r="M9084" i="1"/>
  <c r="M9085" i="1"/>
  <c r="M9086" i="1"/>
  <c r="M9087" i="1"/>
  <c r="M9088" i="1"/>
  <c r="M9089" i="1"/>
  <c r="M9090" i="1"/>
  <c r="M9091" i="1"/>
  <c r="M9092" i="1"/>
  <c r="M9093" i="1"/>
  <c r="M9094" i="1"/>
  <c r="M9095" i="1"/>
  <c r="M9096" i="1"/>
  <c r="M9097" i="1"/>
  <c r="M9098" i="1"/>
  <c r="M9099" i="1"/>
  <c r="M9100" i="1"/>
  <c r="M9101" i="1"/>
  <c r="M9102" i="1"/>
  <c r="M9103" i="1"/>
  <c r="M9104" i="1"/>
  <c r="M9105" i="1"/>
  <c r="M9106" i="1"/>
  <c r="M9107" i="1"/>
  <c r="M9108" i="1"/>
  <c r="M9109" i="1"/>
  <c r="M9110" i="1"/>
  <c r="M9111" i="1"/>
  <c r="M9112" i="1"/>
  <c r="M9113" i="1"/>
  <c r="M9114" i="1"/>
  <c r="M9115" i="1"/>
  <c r="M9116" i="1"/>
  <c r="M9117" i="1"/>
  <c r="M9118" i="1"/>
  <c r="M9119" i="1"/>
  <c r="M9120" i="1"/>
  <c r="M9121" i="1"/>
  <c r="M9122" i="1"/>
  <c r="M9123" i="1"/>
  <c r="M9124" i="1"/>
  <c r="M9125" i="1"/>
  <c r="M9126" i="1"/>
  <c r="M9127" i="1"/>
  <c r="M9128" i="1"/>
  <c r="M9129" i="1"/>
  <c r="M9130" i="1"/>
  <c r="M8613" i="1"/>
  <c r="N8612" i="1"/>
  <c r="M8603" i="1"/>
  <c r="M8604" i="1"/>
  <c r="M8605" i="1"/>
  <c r="M8606" i="1"/>
  <c r="M8607" i="1"/>
  <c r="M8608" i="1"/>
  <c r="M8609" i="1"/>
  <c r="M8610" i="1"/>
  <c r="M8611" i="1"/>
  <c r="M8612" i="1"/>
  <c r="M8602" i="1"/>
  <c r="N8601" i="1"/>
  <c r="M8598" i="1"/>
  <c r="M8599" i="1"/>
  <c r="M8600" i="1"/>
  <c r="M8601" i="1"/>
  <c r="N8597" i="1"/>
  <c r="M8597" i="1"/>
  <c r="M8596" i="1"/>
  <c r="M8595" i="1"/>
  <c r="M8594" i="1"/>
  <c r="M8593" i="1"/>
  <c r="M8592" i="1"/>
  <c r="N8591" i="1"/>
  <c r="M8591" i="1"/>
  <c r="M8590" i="1"/>
  <c r="M8589" i="1"/>
  <c r="M8588" i="1"/>
  <c r="N8448" i="1"/>
  <c r="M8447" i="1"/>
  <c r="M8448" i="1"/>
  <c r="N8446" i="1"/>
  <c r="M8430" i="1"/>
  <c r="M8431" i="1"/>
  <c r="M8432" i="1"/>
  <c r="M8433" i="1"/>
  <c r="M8434" i="1"/>
  <c r="M8435" i="1"/>
  <c r="M8436" i="1"/>
  <c r="M8437" i="1"/>
  <c r="M8438" i="1"/>
  <c r="M8439" i="1"/>
  <c r="M8440" i="1"/>
  <c r="M8441" i="1"/>
  <c r="M8442" i="1"/>
  <c r="M8443" i="1"/>
  <c r="M8444" i="1"/>
  <c r="M8445" i="1"/>
  <c r="M8446" i="1"/>
  <c r="M8429" i="1"/>
  <c r="N8578" i="1"/>
  <c r="M8587" i="1"/>
  <c r="M8586" i="1"/>
  <c r="M8585" i="1"/>
  <c r="N8584" i="1"/>
  <c r="M8579" i="1"/>
  <c r="M8580" i="1"/>
  <c r="M8581" i="1"/>
  <c r="M8582" i="1"/>
  <c r="M8583" i="1"/>
  <c r="M8584" i="1"/>
  <c r="M8450" i="1"/>
  <c r="M8451" i="1"/>
  <c r="M8452" i="1"/>
  <c r="M8453" i="1"/>
  <c r="M8454" i="1"/>
  <c r="M8455" i="1"/>
  <c r="M8456" i="1"/>
  <c r="M8457" i="1"/>
  <c r="M8458" i="1"/>
  <c r="M8459" i="1"/>
  <c r="M8460" i="1"/>
  <c r="M8461" i="1"/>
  <c r="M8462" i="1"/>
  <c r="M8463" i="1"/>
  <c r="M8464" i="1"/>
  <c r="M8465" i="1"/>
  <c r="M8466" i="1"/>
  <c r="M8467" i="1"/>
  <c r="M8468" i="1"/>
  <c r="M8469" i="1"/>
  <c r="M8470" i="1"/>
  <c r="M8471" i="1"/>
  <c r="M8472" i="1"/>
  <c r="M8473" i="1"/>
  <c r="M8474" i="1"/>
  <c r="M8475" i="1"/>
  <c r="M8476" i="1"/>
  <c r="M8477" i="1"/>
  <c r="M8478" i="1"/>
  <c r="M8479" i="1"/>
  <c r="M8480" i="1"/>
  <c r="M8481" i="1"/>
  <c r="M8482" i="1"/>
  <c r="M8483" i="1"/>
  <c r="M8484" i="1"/>
  <c r="M8485" i="1"/>
  <c r="M8486" i="1"/>
  <c r="M8487" i="1"/>
  <c r="M8488" i="1"/>
  <c r="M8489" i="1"/>
  <c r="M8490" i="1"/>
  <c r="M8491" i="1"/>
  <c r="M8492" i="1"/>
  <c r="M8493" i="1"/>
  <c r="M8494" i="1"/>
  <c r="M8495" i="1"/>
  <c r="M8496" i="1"/>
  <c r="M8497" i="1"/>
  <c r="M8498" i="1"/>
  <c r="M8499" i="1"/>
  <c r="M8500" i="1"/>
  <c r="M8501" i="1"/>
  <c r="M8502" i="1"/>
  <c r="M8503" i="1"/>
  <c r="M8504" i="1"/>
  <c r="M8505" i="1"/>
  <c r="M8506" i="1"/>
  <c r="M8507" i="1"/>
  <c r="M8508" i="1"/>
  <c r="M8509" i="1"/>
  <c r="M8510" i="1"/>
  <c r="M8511" i="1"/>
  <c r="M8512" i="1"/>
  <c r="M8513" i="1"/>
  <c r="M8514" i="1"/>
  <c r="M8515" i="1"/>
  <c r="M8516" i="1"/>
  <c r="M8517" i="1"/>
  <c r="M8518" i="1"/>
  <c r="M8519" i="1"/>
  <c r="M8520" i="1"/>
  <c r="M8521" i="1"/>
  <c r="M8522" i="1"/>
  <c r="M8523" i="1"/>
  <c r="M8524" i="1"/>
  <c r="M8525" i="1"/>
  <c r="M8526" i="1"/>
  <c r="M8527" i="1"/>
  <c r="M8528" i="1"/>
  <c r="M8529" i="1"/>
  <c r="M8530" i="1"/>
  <c r="M8531" i="1"/>
  <c r="M8532" i="1"/>
  <c r="M8533" i="1"/>
  <c r="M8534" i="1"/>
  <c r="M8535" i="1"/>
  <c r="M8536" i="1"/>
  <c r="M8537" i="1"/>
  <c r="M8538" i="1"/>
  <c r="M8539" i="1"/>
  <c r="M8540" i="1"/>
  <c r="M8541" i="1"/>
  <c r="M8542" i="1"/>
  <c r="M8543" i="1"/>
  <c r="M8544" i="1"/>
  <c r="M8545" i="1"/>
  <c r="M8546" i="1"/>
  <c r="M8547" i="1"/>
  <c r="M8548" i="1"/>
  <c r="M8549" i="1"/>
  <c r="M8550" i="1"/>
  <c r="M8551" i="1"/>
  <c r="M8552" i="1"/>
  <c r="M8553" i="1"/>
  <c r="M8554" i="1"/>
  <c r="M8555" i="1"/>
  <c r="M8556" i="1"/>
  <c r="M8557" i="1"/>
  <c r="M8558" i="1"/>
  <c r="M8559" i="1"/>
  <c r="M8560" i="1"/>
  <c r="M8561" i="1"/>
  <c r="M8562" i="1"/>
  <c r="M8563" i="1"/>
  <c r="M8564" i="1"/>
  <c r="M8565" i="1"/>
  <c r="M8566" i="1"/>
  <c r="M8567" i="1"/>
  <c r="M8568" i="1"/>
  <c r="M8569" i="1"/>
  <c r="M8570" i="1"/>
  <c r="M8571" i="1"/>
  <c r="M8572" i="1"/>
  <c r="M8573" i="1"/>
  <c r="M8574" i="1"/>
  <c r="M8575" i="1"/>
  <c r="M8576" i="1"/>
  <c r="M8577" i="1"/>
  <c r="M8578" i="1"/>
  <c r="M8449" i="1"/>
  <c r="N8428" i="1"/>
  <c r="M8427" i="1"/>
  <c r="M8428" i="1"/>
  <c r="M8426" i="1"/>
  <c r="M8424" i="1"/>
  <c r="M8425" i="1"/>
  <c r="M8423" i="1"/>
  <c r="N8422" i="1"/>
  <c r="M8420" i="1"/>
  <c r="M8421" i="1"/>
  <c r="M8419" i="1"/>
  <c r="M8412" i="1"/>
  <c r="M8413" i="1"/>
  <c r="M8414" i="1"/>
  <c r="M8415" i="1"/>
  <c r="M8416" i="1"/>
  <c r="M8417" i="1"/>
  <c r="M8418" i="1"/>
  <c r="M8407" i="1"/>
  <c r="M8408" i="1"/>
  <c r="M8409" i="1"/>
  <c r="M8410" i="1"/>
  <c r="M8411" i="1"/>
  <c r="M8406" i="1"/>
  <c r="N8405" i="1"/>
  <c r="M8400" i="1"/>
  <c r="M8401" i="1"/>
  <c r="M8402" i="1"/>
  <c r="M8403" i="1"/>
  <c r="M8404" i="1"/>
  <c r="M8405" i="1"/>
  <c r="M8399" i="1"/>
  <c r="M8347" i="1"/>
  <c r="M8341" i="1"/>
  <c r="N8384" i="1"/>
  <c r="M8398" i="1"/>
  <c r="M8386" i="1"/>
  <c r="M8387" i="1"/>
  <c r="M8388" i="1"/>
  <c r="M8389" i="1"/>
  <c r="M8390" i="1"/>
  <c r="M8391" i="1"/>
  <c r="M8392" i="1"/>
  <c r="M8393" i="1"/>
  <c r="M8394" i="1"/>
  <c r="M8395" i="1"/>
  <c r="M8396" i="1"/>
  <c r="M8397" i="1"/>
  <c r="M8385" i="1"/>
  <c r="N8397" i="1"/>
  <c r="N8392" i="1"/>
  <c r="M8326" i="1"/>
  <c r="M8327" i="1"/>
  <c r="M8328" i="1"/>
  <c r="M8329" i="1"/>
  <c r="M8330" i="1"/>
  <c r="M8331" i="1"/>
  <c r="M8332" i="1"/>
  <c r="M8333" i="1"/>
  <c r="M8334" i="1"/>
  <c r="M8335" i="1"/>
  <c r="M8336" i="1"/>
  <c r="M8337" i="1"/>
  <c r="M8338" i="1"/>
  <c r="M8339" i="1"/>
  <c r="M8340" i="1"/>
  <c r="M8342" i="1"/>
  <c r="M8343" i="1"/>
  <c r="M8344" i="1"/>
  <c r="M8345" i="1"/>
  <c r="M8346" i="1"/>
  <c r="M8348" i="1"/>
  <c r="M8349" i="1"/>
  <c r="M8350" i="1"/>
  <c r="M8351" i="1"/>
  <c r="M8352" i="1"/>
  <c r="M8353" i="1"/>
  <c r="M8354" i="1"/>
  <c r="M8355" i="1"/>
  <c r="M8356" i="1"/>
  <c r="M8357" i="1"/>
  <c r="M8358" i="1"/>
  <c r="M8359" i="1"/>
  <c r="M8360" i="1"/>
  <c r="M8361" i="1"/>
  <c r="M8362" i="1"/>
  <c r="M8363" i="1"/>
  <c r="M8364" i="1"/>
  <c r="M8365" i="1"/>
  <c r="M8366" i="1"/>
  <c r="M8367" i="1"/>
  <c r="M8368" i="1"/>
  <c r="M8369" i="1"/>
  <c r="M8370" i="1"/>
  <c r="M8371" i="1"/>
  <c r="M8372" i="1"/>
  <c r="M8373" i="1"/>
  <c r="M8374" i="1"/>
  <c r="M8375" i="1"/>
  <c r="M8376" i="1"/>
  <c r="M8377" i="1"/>
  <c r="M8378" i="1"/>
  <c r="M8379" i="1"/>
  <c r="M8380" i="1"/>
  <c r="M8381" i="1"/>
  <c r="M8382" i="1"/>
  <c r="M8383" i="1"/>
  <c r="M8384" i="1"/>
  <c r="M8325" i="1"/>
  <c r="N8324" i="1"/>
  <c r="M8324" i="1"/>
  <c r="M8323" i="1"/>
  <c r="M8322" i="1"/>
  <c r="N8321" i="1"/>
  <c r="M8321" i="1"/>
  <c r="M8306" i="1"/>
  <c r="M8307" i="1"/>
  <c r="M8308" i="1"/>
  <c r="M8309" i="1"/>
  <c r="M8310" i="1"/>
  <c r="M8311" i="1"/>
  <c r="M8312" i="1"/>
  <c r="M8313" i="1"/>
  <c r="M8314" i="1"/>
  <c r="M8315" i="1"/>
  <c r="M8316" i="1"/>
  <c r="M8317" i="1"/>
  <c r="M8318" i="1"/>
  <c r="M8319" i="1"/>
  <c r="M8320" i="1"/>
  <c r="M8305" i="1"/>
  <c r="M8290" i="1"/>
  <c r="M8281" i="1"/>
  <c r="M8282" i="1"/>
  <c r="M8283" i="1"/>
  <c r="M8284" i="1"/>
  <c r="M8285" i="1"/>
  <c r="M8286" i="1"/>
  <c r="M8287" i="1"/>
  <c r="M8288" i="1"/>
  <c r="M8289" i="1"/>
  <c r="M8280" i="1"/>
  <c r="M8300" i="1"/>
  <c r="M8301" i="1"/>
  <c r="M8302" i="1"/>
  <c r="M8303" i="1"/>
  <c r="M8304" i="1"/>
  <c r="M8299" i="1"/>
  <c r="N8304" i="1"/>
  <c r="N8298" i="1"/>
  <c r="N8291" i="1"/>
  <c r="N8292" i="1"/>
  <c r="M8293" i="1"/>
  <c r="M8294" i="1"/>
  <c r="M8295" i="1"/>
  <c r="M8296" i="1"/>
  <c r="M8297" i="1"/>
  <c r="M8298" i="1"/>
  <c r="M8291" i="1"/>
  <c r="N8290" i="1"/>
  <c r="M8279" i="1"/>
  <c r="M8274" i="1"/>
  <c r="M8275" i="1"/>
  <c r="M8276" i="1"/>
  <c r="M8277" i="1"/>
  <c r="M8278" i="1"/>
  <c r="M8273" i="1"/>
  <c r="M8235" i="1"/>
  <c r="M8183" i="1"/>
  <c r="M8174" i="1"/>
  <c r="M8080" i="1"/>
  <c r="M8069" i="1"/>
  <c r="M8023" i="1"/>
  <c r="M8016" i="1"/>
  <c r="M8004" i="1"/>
  <c r="M7987" i="1"/>
  <c r="M7973" i="1"/>
  <c r="M7968" i="1"/>
  <c r="M7923" i="1"/>
  <c r="M7922" i="1"/>
  <c r="M7920" i="1"/>
  <c r="M7737" i="1"/>
  <c r="M7736" i="1"/>
  <c r="M7696" i="1"/>
  <c r="M7639" i="1"/>
  <c r="M7625" i="1"/>
  <c r="M7582" i="1"/>
  <c r="M7581" i="1"/>
  <c r="M7580" i="1"/>
  <c r="M7579" i="1"/>
  <c r="M7550" i="1"/>
  <c r="M7432" i="1"/>
  <c r="M7426" i="1"/>
  <c r="M7411" i="1"/>
  <c r="M7410" i="1"/>
  <c r="M7346" i="1"/>
  <c r="M7306" i="1"/>
  <c r="M7207" i="1"/>
  <c r="M7174" i="1"/>
  <c r="M7107" i="1"/>
  <c r="M7106" i="1"/>
  <c r="M7104" i="1"/>
  <c r="M7102" i="1"/>
  <c r="M7036" i="1"/>
  <c r="M7014" i="1"/>
  <c r="M6871" i="1"/>
  <c r="M6870" i="1"/>
  <c r="M6805" i="1"/>
  <c r="M6744" i="1"/>
  <c r="M6741" i="1"/>
  <c r="M6736" i="1"/>
  <c r="M6663" i="1"/>
  <c r="M6616" i="1"/>
  <c r="M6614" i="1"/>
  <c r="M6612" i="1"/>
  <c r="M6602" i="1"/>
  <c r="M6593" i="1"/>
  <c r="M6581" i="1"/>
  <c r="M6577" i="1"/>
  <c r="M6519" i="1"/>
  <c r="M6507" i="1"/>
  <c r="M6433" i="1"/>
  <c r="M6319" i="1"/>
  <c r="M6310" i="1"/>
  <c r="M6246" i="1"/>
  <c r="M6215" i="1"/>
  <c r="M6164" i="1"/>
  <c r="M6163" i="1"/>
  <c r="M6078" i="1"/>
  <c r="M5999" i="1"/>
  <c r="M5914" i="1"/>
  <c r="M5890" i="1"/>
  <c r="M5862" i="1"/>
  <c r="M5859" i="1"/>
  <c r="M5857" i="1"/>
  <c r="M5798" i="1"/>
  <c r="M5782" i="1"/>
  <c r="M5751" i="1"/>
  <c r="M5644" i="1"/>
  <c r="M5602" i="1"/>
  <c r="M5583" i="1"/>
  <c r="M5455" i="1"/>
  <c r="M5382" i="1"/>
  <c r="M5330" i="1"/>
  <c r="M5322" i="1"/>
  <c r="M5050" i="1"/>
  <c r="M4905" i="1"/>
  <c r="M4876" i="1"/>
  <c r="M4804" i="1"/>
  <c r="M4592" i="1"/>
  <c r="M4585" i="1"/>
  <c r="M4569" i="1"/>
  <c r="M4506" i="1"/>
  <c r="M4505" i="1"/>
  <c r="M4504" i="1"/>
  <c r="M4488" i="1"/>
  <c r="M4475" i="1"/>
  <c r="M4453" i="1"/>
  <c r="M4384" i="1"/>
  <c r="M4287" i="1"/>
  <c r="M4119" i="1"/>
  <c r="M4093" i="1"/>
  <c r="M4091" i="1"/>
  <c r="M4084" i="1"/>
  <c r="M4082" i="1"/>
  <c r="M4078" i="1"/>
  <c r="M4076" i="1"/>
  <c r="M4044" i="1"/>
  <c r="M3989" i="1"/>
  <c r="M3865" i="1"/>
  <c r="M3801" i="1"/>
  <c r="M3536" i="1"/>
  <c r="M3532" i="1"/>
  <c r="M3517" i="1"/>
  <c r="M3390" i="1"/>
  <c r="M3274" i="1"/>
  <c r="M2970" i="1"/>
  <c r="M2957" i="1"/>
  <c r="M2830" i="1"/>
  <c r="M2822" i="1"/>
  <c r="M2600" i="1"/>
  <c r="M2587" i="1"/>
  <c r="M2570" i="1"/>
  <c r="M2521" i="1"/>
  <c r="M2511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2" i="1"/>
  <c r="M2513" i="1"/>
  <c r="M2514" i="1"/>
  <c r="M2515" i="1"/>
  <c r="M2516" i="1"/>
  <c r="M2517" i="1"/>
  <c r="M2518" i="1"/>
  <c r="M2519" i="1"/>
  <c r="M2520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3" i="1"/>
  <c r="M2824" i="1"/>
  <c r="M2825" i="1"/>
  <c r="M2826" i="1"/>
  <c r="M2827" i="1"/>
  <c r="M2828" i="1"/>
  <c r="M2829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3" i="1"/>
  <c r="M3534" i="1"/>
  <c r="M3535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M3895" i="1"/>
  <c r="M3896" i="1"/>
  <c r="M3897" i="1"/>
  <c r="M3898" i="1"/>
  <c r="M3899" i="1"/>
  <c r="M3900" i="1"/>
  <c r="M3901" i="1"/>
  <c r="M3902" i="1"/>
  <c r="M3903" i="1"/>
  <c r="M3904" i="1"/>
  <c r="M3905" i="1"/>
  <c r="M3906" i="1"/>
  <c r="M3907" i="1"/>
  <c r="M3908" i="1"/>
  <c r="M3909" i="1"/>
  <c r="M3910" i="1"/>
  <c r="M3911" i="1"/>
  <c r="M3912" i="1"/>
  <c r="M3913" i="1"/>
  <c r="M3914" i="1"/>
  <c r="M3915" i="1"/>
  <c r="M3916" i="1"/>
  <c r="M3917" i="1"/>
  <c r="M3918" i="1"/>
  <c r="M3919" i="1"/>
  <c r="M3920" i="1"/>
  <c r="M3921" i="1"/>
  <c r="M3922" i="1"/>
  <c r="M3923" i="1"/>
  <c r="M3924" i="1"/>
  <c r="M3925" i="1"/>
  <c r="M3926" i="1"/>
  <c r="M3927" i="1"/>
  <c r="M3928" i="1"/>
  <c r="M3929" i="1"/>
  <c r="M3930" i="1"/>
  <c r="M3931" i="1"/>
  <c r="M3932" i="1"/>
  <c r="M3933" i="1"/>
  <c r="M3934" i="1"/>
  <c r="M3935" i="1"/>
  <c r="M3936" i="1"/>
  <c r="M3937" i="1"/>
  <c r="M3938" i="1"/>
  <c r="M3939" i="1"/>
  <c r="M3940" i="1"/>
  <c r="M3941" i="1"/>
  <c r="M3942" i="1"/>
  <c r="M3943" i="1"/>
  <c r="M3944" i="1"/>
  <c r="M3945" i="1"/>
  <c r="M3946" i="1"/>
  <c r="M3947" i="1"/>
  <c r="M3948" i="1"/>
  <c r="M3949" i="1"/>
  <c r="M3950" i="1"/>
  <c r="M3951" i="1"/>
  <c r="M3952" i="1"/>
  <c r="M3953" i="1"/>
  <c r="M3954" i="1"/>
  <c r="M3955" i="1"/>
  <c r="M3956" i="1"/>
  <c r="M3957" i="1"/>
  <c r="M3958" i="1"/>
  <c r="M3959" i="1"/>
  <c r="M3960" i="1"/>
  <c r="M3961" i="1"/>
  <c r="M3962" i="1"/>
  <c r="M3963" i="1"/>
  <c r="M3964" i="1"/>
  <c r="M3965" i="1"/>
  <c r="M3966" i="1"/>
  <c r="M3967" i="1"/>
  <c r="M3968" i="1"/>
  <c r="M3969" i="1"/>
  <c r="M3970" i="1"/>
  <c r="M3971" i="1"/>
  <c r="M3972" i="1"/>
  <c r="M3973" i="1"/>
  <c r="M3974" i="1"/>
  <c r="M3975" i="1"/>
  <c r="M3976" i="1"/>
  <c r="M3977" i="1"/>
  <c r="M3978" i="1"/>
  <c r="M3979" i="1"/>
  <c r="M3980" i="1"/>
  <c r="M3981" i="1"/>
  <c r="M3982" i="1"/>
  <c r="M3983" i="1"/>
  <c r="M3984" i="1"/>
  <c r="M3985" i="1"/>
  <c r="M3986" i="1"/>
  <c r="M3987" i="1"/>
  <c r="M3988" i="1"/>
  <c r="M3990" i="1"/>
  <c r="M3991" i="1"/>
  <c r="M3992" i="1"/>
  <c r="M3993" i="1"/>
  <c r="M3994" i="1"/>
  <c r="M3995" i="1"/>
  <c r="M3996" i="1"/>
  <c r="M3997" i="1"/>
  <c r="M3998" i="1"/>
  <c r="M3999" i="1"/>
  <c r="M4000" i="1"/>
  <c r="M4001" i="1"/>
  <c r="M4002" i="1"/>
  <c r="M4003" i="1"/>
  <c r="M4004" i="1"/>
  <c r="M4005" i="1"/>
  <c r="M4006" i="1"/>
  <c r="M4007" i="1"/>
  <c r="M4008" i="1"/>
  <c r="M4009" i="1"/>
  <c r="M4010" i="1"/>
  <c r="M4011" i="1"/>
  <c r="M4012" i="1"/>
  <c r="M4013" i="1"/>
  <c r="M4014" i="1"/>
  <c r="M4015" i="1"/>
  <c r="M4016" i="1"/>
  <c r="M4017" i="1"/>
  <c r="M4018" i="1"/>
  <c r="M4019" i="1"/>
  <c r="M4020" i="1"/>
  <c r="M4021" i="1"/>
  <c r="M4022" i="1"/>
  <c r="M4023" i="1"/>
  <c r="M4024" i="1"/>
  <c r="M4025" i="1"/>
  <c r="M4026" i="1"/>
  <c r="M4027" i="1"/>
  <c r="M4028" i="1"/>
  <c r="M4029" i="1"/>
  <c r="M4030" i="1"/>
  <c r="M4031" i="1"/>
  <c r="M4032" i="1"/>
  <c r="M4033" i="1"/>
  <c r="M4034" i="1"/>
  <c r="M4035" i="1"/>
  <c r="M4036" i="1"/>
  <c r="M4037" i="1"/>
  <c r="M4038" i="1"/>
  <c r="M4039" i="1"/>
  <c r="M4040" i="1"/>
  <c r="M4041" i="1"/>
  <c r="M4042" i="1"/>
  <c r="M4043" i="1"/>
  <c r="M4045" i="1"/>
  <c r="M4046" i="1"/>
  <c r="M4047" i="1"/>
  <c r="M4048" i="1"/>
  <c r="M4049" i="1"/>
  <c r="M4050" i="1"/>
  <c r="M4051" i="1"/>
  <c r="M4052" i="1"/>
  <c r="M4053" i="1"/>
  <c r="M4054" i="1"/>
  <c r="M4055" i="1"/>
  <c r="M4056" i="1"/>
  <c r="M4057" i="1"/>
  <c r="M4058" i="1"/>
  <c r="M4059" i="1"/>
  <c r="M4060" i="1"/>
  <c r="M4061" i="1"/>
  <c r="M4062" i="1"/>
  <c r="M4063" i="1"/>
  <c r="M4064" i="1"/>
  <c r="M4065" i="1"/>
  <c r="M4066" i="1"/>
  <c r="M4067" i="1"/>
  <c r="M4068" i="1"/>
  <c r="M4069" i="1"/>
  <c r="M4070" i="1"/>
  <c r="M4071" i="1"/>
  <c r="M4072" i="1"/>
  <c r="M4073" i="1"/>
  <c r="M4074" i="1"/>
  <c r="M4075" i="1"/>
  <c r="M4077" i="1"/>
  <c r="M4079" i="1"/>
  <c r="M4080" i="1"/>
  <c r="M4081" i="1"/>
  <c r="M4083" i="1"/>
  <c r="M4085" i="1"/>
  <c r="M4086" i="1"/>
  <c r="M4087" i="1"/>
  <c r="M4088" i="1"/>
  <c r="M4089" i="1"/>
  <c r="M4090" i="1"/>
  <c r="M4092" i="1"/>
  <c r="M4094" i="1"/>
  <c r="M4095" i="1"/>
  <c r="M4096" i="1"/>
  <c r="M4097" i="1"/>
  <c r="M4098" i="1"/>
  <c r="M4099" i="1"/>
  <c r="M4100" i="1"/>
  <c r="M4101" i="1"/>
  <c r="M4102" i="1"/>
  <c r="M4103" i="1"/>
  <c r="M4104" i="1"/>
  <c r="M4105" i="1"/>
  <c r="M4106" i="1"/>
  <c r="M4107" i="1"/>
  <c r="M4108" i="1"/>
  <c r="M4109" i="1"/>
  <c r="M4110" i="1"/>
  <c r="M4111" i="1"/>
  <c r="M4112" i="1"/>
  <c r="M4113" i="1"/>
  <c r="M4114" i="1"/>
  <c r="M4115" i="1"/>
  <c r="M4116" i="1"/>
  <c r="M4117" i="1"/>
  <c r="M4118" i="1"/>
  <c r="M4120" i="1"/>
  <c r="M4121" i="1"/>
  <c r="M4122" i="1"/>
  <c r="M4123" i="1"/>
  <c r="M4124" i="1"/>
  <c r="M4125" i="1"/>
  <c r="M4126" i="1"/>
  <c r="M4127" i="1"/>
  <c r="M4128" i="1"/>
  <c r="M4129" i="1"/>
  <c r="M4130" i="1"/>
  <c r="M4131" i="1"/>
  <c r="M4132" i="1"/>
  <c r="M4133" i="1"/>
  <c r="M4134" i="1"/>
  <c r="M4135" i="1"/>
  <c r="M4136" i="1"/>
  <c r="M4137" i="1"/>
  <c r="M4138" i="1"/>
  <c r="M4139" i="1"/>
  <c r="M4140" i="1"/>
  <c r="M4141" i="1"/>
  <c r="M4142" i="1"/>
  <c r="M4143" i="1"/>
  <c r="M4144" i="1"/>
  <c r="M4145" i="1"/>
  <c r="M4146" i="1"/>
  <c r="M4147" i="1"/>
  <c r="M4148" i="1"/>
  <c r="M4149" i="1"/>
  <c r="M4150" i="1"/>
  <c r="M4151" i="1"/>
  <c r="M4152" i="1"/>
  <c r="M4153" i="1"/>
  <c r="M4154" i="1"/>
  <c r="M4155" i="1"/>
  <c r="M4156" i="1"/>
  <c r="M4157" i="1"/>
  <c r="M4158" i="1"/>
  <c r="M4159" i="1"/>
  <c r="M4160" i="1"/>
  <c r="M4161" i="1"/>
  <c r="M4162" i="1"/>
  <c r="M4163" i="1"/>
  <c r="M4164" i="1"/>
  <c r="M4165" i="1"/>
  <c r="M4166" i="1"/>
  <c r="M4167" i="1"/>
  <c r="M4168" i="1"/>
  <c r="M4169" i="1"/>
  <c r="M4170" i="1"/>
  <c r="M4171" i="1"/>
  <c r="M4172" i="1"/>
  <c r="M4173" i="1"/>
  <c r="M4174" i="1"/>
  <c r="M4175" i="1"/>
  <c r="M4176" i="1"/>
  <c r="M4177" i="1"/>
  <c r="M4178" i="1"/>
  <c r="M4179" i="1"/>
  <c r="M4180" i="1"/>
  <c r="M4181" i="1"/>
  <c r="M4182" i="1"/>
  <c r="M4183" i="1"/>
  <c r="M4184" i="1"/>
  <c r="M4185" i="1"/>
  <c r="M4186" i="1"/>
  <c r="M4187" i="1"/>
  <c r="M4188" i="1"/>
  <c r="M4189" i="1"/>
  <c r="M4190" i="1"/>
  <c r="M4191" i="1"/>
  <c r="M4192" i="1"/>
  <c r="M4193" i="1"/>
  <c r="M4194" i="1"/>
  <c r="M4195" i="1"/>
  <c r="M4196" i="1"/>
  <c r="M4197" i="1"/>
  <c r="M4198" i="1"/>
  <c r="M4199" i="1"/>
  <c r="M4200" i="1"/>
  <c r="M4201" i="1"/>
  <c r="M4202" i="1"/>
  <c r="M4203" i="1"/>
  <c r="M4204" i="1"/>
  <c r="M4205" i="1"/>
  <c r="M4206" i="1"/>
  <c r="M4207" i="1"/>
  <c r="M4208" i="1"/>
  <c r="M4209" i="1"/>
  <c r="M4210" i="1"/>
  <c r="M4211" i="1"/>
  <c r="M4212" i="1"/>
  <c r="M4213" i="1"/>
  <c r="M4214" i="1"/>
  <c r="M4215" i="1"/>
  <c r="M4216" i="1"/>
  <c r="M4217" i="1"/>
  <c r="M4218" i="1"/>
  <c r="M4219" i="1"/>
  <c r="M4220" i="1"/>
  <c r="M4221" i="1"/>
  <c r="M4222" i="1"/>
  <c r="M4223" i="1"/>
  <c r="M4224" i="1"/>
  <c r="M4225" i="1"/>
  <c r="M4226" i="1"/>
  <c r="M4227" i="1"/>
  <c r="M4228" i="1"/>
  <c r="M4229" i="1"/>
  <c r="M4230" i="1"/>
  <c r="M4231" i="1"/>
  <c r="M4232" i="1"/>
  <c r="M4233" i="1"/>
  <c r="M4234" i="1"/>
  <c r="M4235" i="1"/>
  <c r="M4236" i="1"/>
  <c r="M4237" i="1"/>
  <c r="M4238" i="1"/>
  <c r="M4239" i="1"/>
  <c r="M4240" i="1"/>
  <c r="M4241" i="1"/>
  <c r="M4242" i="1"/>
  <c r="M4243" i="1"/>
  <c r="M4244" i="1"/>
  <c r="M4245" i="1"/>
  <c r="M4246" i="1"/>
  <c r="M4247" i="1"/>
  <c r="M4248" i="1"/>
  <c r="M4249" i="1"/>
  <c r="M4250" i="1"/>
  <c r="M4251" i="1"/>
  <c r="M4252" i="1"/>
  <c r="M4253" i="1"/>
  <c r="M4254" i="1"/>
  <c r="M4255" i="1"/>
  <c r="M4256" i="1"/>
  <c r="M4257" i="1"/>
  <c r="M4258" i="1"/>
  <c r="M4259" i="1"/>
  <c r="M4260" i="1"/>
  <c r="M4261" i="1"/>
  <c r="M4262" i="1"/>
  <c r="M4263" i="1"/>
  <c r="M4264" i="1"/>
  <c r="M4265" i="1"/>
  <c r="M4266" i="1"/>
  <c r="M4267" i="1"/>
  <c r="M4268" i="1"/>
  <c r="M4269" i="1"/>
  <c r="M4270" i="1"/>
  <c r="M4271" i="1"/>
  <c r="M4272" i="1"/>
  <c r="M4273" i="1"/>
  <c r="M4274" i="1"/>
  <c r="M4275" i="1"/>
  <c r="M4276" i="1"/>
  <c r="M4277" i="1"/>
  <c r="M4278" i="1"/>
  <c r="M4279" i="1"/>
  <c r="M4280" i="1"/>
  <c r="M4281" i="1"/>
  <c r="M4282" i="1"/>
  <c r="M4283" i="1"/>
  <c r="M4284" i="1"/>
  <c r="M4285" i="1"/>
  <c r="M4286" i="1"/>
  <c r="M4288" i="1"/>
  <c r="M4289" i="1"/>
  <c r="M4290" i="1"/>
  <c r="M4291" i="1"/>
  <c r="M4292" i="1"/>
  <c r="M4293" i="1"/>
  <c r="M4294" i="1"/>
  <c r="M4295" i="1"/>
  <c r="M4296" i="1"/>
  <c r="M4297" i="1"/>
  <c r="M4298" i="1"/>
  <c r="M4299" i="1"/>
  <c r="M4300" i="1"/>
  <c r="M4301" i="1"/>
  <c r="M4302" i="1"/>
  <c r="M4303" i="1"/>
  <c r="M4304" i="1"/>
  <c r="M4305" i="1"/>
  <c r="M4306" i="1"/>
  <c r="M4307" i="1"/>
  <c r="M4308" i="1"/>
  <c r="M4309" i="1"/>
  <c r="M4310" i="1"/>
  <c r="M4311" i="1"/>
  <c r="M4312" i="1"/>
  <c r="M4313" i="1"/>
  <c r="M4314" i="1"/>
  <c r="M4315" i="1"/>
  <c r="M4316" i="1"/>
  <c r="M4317" i="1"/>
  <c r="M4318" i="1"/>
  <c r="M4319" i="1"/>
  <c r="M4320" i="1"/>
  <c r="M4321" i="1"/>
  <c r="M4322" i="1"/>
  <c r="M4323" i="1"/>
  <c r="M4324" i="1"/>
  <c r="M4325" i="1"/>
  <c r="M4326" i="1"/>
  <c r="M4327" i="1"/>
  <c r="M4328" i="1"/>
  <c r="M4329" i="1"/>
  <c r="M4330" i="1"/>
  <c r="M4331" i="1"/>
  <c r="M4332" i="1"/>
  <c r="M4333" i="1"/>
  <c r="M4334" i="1"/>
  <c r="M4335" i="1"/>
  <c r="M4336" i="1"/>
  <c r="M4337" i="1"/>
  <c r="M4338" i="1"/>
  <c r="M4339" i="1"/>
  <c r="M4340" i="1"/>
  <c r="M4341" i="1"/>
  <c r="M4342" i="1"/>
  <c r="M4343" i="1"/>
  <c r="M4344" i="1"/>
  <c r="M4345" i="1"/>
  <c r="M4346" i="1"/>
  <c r="M4347" i="1"/>
  <c r="M4348" i="1"/>
  <c r="M4349" i="1"/>
  <c r="M4350" i="1"/>
  <c r="M4351" i="1"/>
  <c r="M4352" i="1"/>
  <c r="M4353" i="1"/>
  <c r="M4354" i="1"/>
  <c r="M4355" i="1"/>
  <c r="M4356" i="1"/>
  <c r="M4357" i="1"/>
  <c r="M4358" i="1"/>
  <c r="M4359" i="1"/>
  <c r="M4360" i="1"/>
  <c r="M4361" i="1"/>
  <c r="M4362" i="1"/>
  <c r="M4363" i="1"/>
  <c r="M4364" i="1"/>
  <c r="M4365" i="1"/>
  <c r="M4366" i="1"/>
  <c r="M4367" i="1"/>
  <c r="M4368" i="1"/>
  <c r="M4369" i="1"/>
  <c r="M4370" i="1"/>
  <c r="M4371" i="1"/>
  <c r="M4372" i="1"/>
  <c r="M4373" i="1"/>
  <c r="M4374" i="1"/>
  <c r="M4375" i="1"/>
  <c r="M4376" i="1"/>
  <c r="M4377" i="1"/>
  <c r="M4378" i="1"/>
  <c r="M4379" i="1"/>
  <c r="M4380" i="1"/>
  <c r="M4381" i="1"/>
  <c r="M4382" i="1"/>
  <c r="M4383" i="1"/>
  <c r="M4385" i="1"/>
  <c r="M4386" i="1"/>
  <c r="M4387" i="1"/>
  <c r="M4388" i="1"/>
  <c r="M4389" i="1"/>
  <c r="M4390" i="1"/>
  <c r="M4391" i="1"/>
  <c r="M4392" i="1"/>
  <c r="M4393" i="1"/>
  <c r="M4394" i="1"/>
  <c r="M4395" i="1"/>
  <c r="M4396" i="1"/>
  <c r="M4397" i="1"/>
  <c r="M4398" i="1"/>
  <c r="M4399" i="1"/>
  <c r="M4400" i="1"/>
  <c r="M4401" i="1"/>
  <c r="M4402" i="1"/>
  <c r="M4403" i="1"/>
  <c r="M4404" i="1"/>
  <c r="M4405" i="1"/>
  <c r="M4406" i="1"/>
  <c r="M4407" i="1"/>
  <c r="M4408" i="1"/>
  <c r="M4409" i="1"/>
  <c r="M4410" i="1"/>
  <c r="M4411" i="1"/>
  <c r="M4412" i="1"/>
  <c r="M4413" i="1"/>
  <c r="M4414" i="1"/>
  <c r="M4415" i="1"/>
  <c r="M4416" i="1"/>
  <c r="M4417" i="1"/>
  <c r="M4418" i="1"/>
  <c r="M4419" i="1"/>
  <c r="M4420" i="1"/>
  <c r="M4421" i="1"/>
  <c r="M4422" i="1"/>
  <c r="M4423" i="1"/>
  <c r="M4424" i="1"/>
  <c r="M4425" i="1"/>
  <c r="M4426" i="1"/>
  <c r="M4427" i="1"/>
  <c r="M4428" i="1"/>
  <c r="M4429" i="1"/>
  <c r="M4430" i="1"/>
  <c r="M4431" i="1"/>
  <c r="M4432" i="1"/>
  <c r="M4433" i="1"/>
  <c r="M4434" i="1"/>
  <c r="M4435" i="1"/>
  <c r="M4436" i="1"/>
  <c r="M4437" i="1"/>
  <c r="M4438" i="1"/>
  <c r="M4439" i="1"/>
  <c r="M4440" i="1"/>
  <c r="M4441" i="1"/>
  <c r="M4442" i="1"/>
  <c r="M4443" i="1"/>
  <c r="M4444" i="1"/>
  <c r="M4445" i="1"/>
  <c r="M4446" i="1"/>
  <c r="M4447" i="1"/>
  <c r="M4448" i="1"/>
  <c r="M4449" i="1"/>
  <c r="M4450" i="1"/>
  <c r="M4451" i="1"/>
  <c r="M4452" i="1"/>
  <c r="M4454" i="1"/>
  <c r="M4455" i="1"/>
  <c r="M4456" i="1"/>
  <c r="M4457" i="1"/>
  <c r="M4458" i="1"/>
  <c r="M4459" i="1"/>
  <c r="M4460" i="1"/>
  <c r="M4461" i="1"/>
  <c r="M4462" i="1"/>
  <c r="M4463" i="1"/>
  <c r="M4464" i="1"/>
  <c r="M4465" i="1"/>
  <c r="M4466" i="1"/>
  <c r="M4467" i="1"/>
  <c r="M4468" i="1"/>
  <c r="M4469" i="1"/>
  <c r="M4470" i="1"/>
  <c r="M4471" i="1"/>
  <c r="M4472" i="1"/>
  <c r="M4473" i="1"/>
  <c r="M4474" i="1"/>
  <c r="M4476" i="1"/>
  <c r="M4477" i="1"/>
  <c r="M4478" i="1"/>
  <c r="M4479" i="1"/>
  <c r="M4480" i="1"/>
  <c r="M4481" i="1"/>
  <c r="M4482" i="1"/>
  <c r="M4483" i="1"/>
  <c r="M4484" i="1"/>
  <c r="M4485" i="1"/>
  <c r="M4486" i="1"/>
  <c r="M4487" i="1"/>
  <c r="M4489" i="1"/>
  <c r="M4490" i="1"/>
  <c r="M4491" i="1"/>
  <c r="M4492" i="1"/>
  <c r="M4493" i="1"/>
  <c r="M4494" i="1"/>
  <c r="M4495" i="1"/>
  <c r="M4496" i="1"/>
  <c r="M4497" i="1"/>
  <c r="M4498" i="1"/>
  <c r="M4499" i="1"/>
  <c r="M4500" i="1"/>
  <c r="M4501" i="1"/>
  <c r="M4502" i="1"/>
  <c r="M4503" i="1"/>
  <c r="M4507" i="1"/>
  <c r="M4508" i="1"/>
  <c r="M4509" i="1"/>
  <c r="M4510" i="1"/>
  <c r="M4511" i="1"/>
  <c r="M4512" i="1"/>
  <c r="M4513" i="1"/>
  <c r="M4514" i="1"/>
  <c r="M4515" i="1"/>
  <c r="M4516" i="1"/>
  <c r="M4517" i="1"/>
  <c r="M4518" i="1"/>
  <c r="M4519" i="1"/>
  <c r="M4520" i="1"/>
  <c r="M4521" i="1"/>
  <c r="M4522" i="1"/>
  <c r="M4523" i="1"/>
  <c r="M4524" i="1"/>
  <c r="M4525" i="1"/>
  <c r="M4526" i="1"/>
  <c r="M4527" i="1"/>
  <c r="M4528" i="1"/>
  <c r="M4529" i="1"/>
  <c r="M4530" i="1"/>
  <c r="M4531" i="1"/>
  <c r="M4532" i="1"/>
  <c r="M4533" i="1"/>
  <c r="M4534" i="1"/>
  <c r="M4535" i="1"/>
  <c r="M4536" i="1"/>
  <c r="M4537" i="1"/>
  <c r="M4538" i="1"/>
  <c r="M4539" i="1"/>
  <c r="M4540" i="1"/>
  <c r="M4541" i="1"/>
  <c r="M4542" i="1"/>
  <c r="M4543" i="1"/>
  <c r="M4544" i="1"/>
  <c r="M4545" i="1"/>
  <c r="M4546" i="1"/>
  <c r="M4547" i="1"/>
  <c r="M4548" i="1"/>
  <c r="M4549" i="1"/>
  <c r="M4550" i="1"/>
  <c r="M4551" i="1"/>
  <c r="M4552" i="1"/>
  <c r="M4553" i="1"/>
  <c r="M4554" i="1"/>
  <c r="M4555" i="1"/>
  <c r="M4556" i="1"/>
  <c r="M4557" i="1"/>
  <c r="M4558" i="1"/>
  <c r="M4559" i="1"/>
  <c r="M4560" i="1"/>
  <c r="M4561" i="1"/>
  <c r="M4562" i="1"/>
  <c r="M4563" i="1"/>
  <c r="M4564" i="1"/>
  <c r="M4565" i="1"/>
  <c r="M4566" i="1"/>
  <c r="M4567" i="1"/>
  <c r="M4568" i="1"/>
  <c r="M4570" i="1"/>
  <c r="M4571" i="1"/>
  <c r="M4572" i="1"/>
  <c r="M4573" i="1"/>
  <c r="M4574" i="1"/>
  <c r="M4575" i="1"/>
  <c r="M4576" i="1"/>
  <c r="M4577" i="1"/>
  <c r="M4578" i="1"/>
  <c r="M4579" i="1"/>
  <c r="M4580" i="1"/>
  <c r="M4581" i="1"/>
  <c r="M4582" i="1"/>
  <c r="M4583" i="1"/>
  <c r="M4584" i="1"/>
  <c r="M4586" i="1"/>
  <c r="M4587" i="1"/>
  <c r="M4588" i="1"/>
  <c r="M4589" i="1"/>
  <c r="M4590" i="1"/>
  <c r="M4591" i="1"/>
  <c r="M4593" i="1"/>
  <c r="M4594" i="1"/>
  <c r="M4595" i="1"/>
  <c r="M4596" i="1"/>
  <c r="M4597" i="1"/>
  <c r="M4598" i="1"/>
  <c r="M4599" i="1"/>
  <c r="M4600" i="1"/>
  <c r="M4601" i="1"/>
  <c r="M4602" i="1"/>
  <c r="M4603" i="1"/>
  <c r="M4604" i="1"/>
  <c r="M4605" i="1"/>
  <c r="M4606" i="1"/>
  <c r="M4607" i="1"/>
  <c r="M4608" i="1"/>
  <c r="M4609" i="1"/>
  <c r="M4610" i="1"/>
  <c r="M4611" i="1"/>
  <c r="M4612" i="1"/>
  <c r="M4613" i="1"/>
  <c r="M4614" i="1"/>
  <c r="M4615" i="1"/>
  <c r="M4616" i="1"/>
  <c r="M4617" i="1"/>
  <c r="M4618" i="1"/>
  <c r="M4619" i="1"/>
  <c r="M4620" i="1"/>
  <c r="M4621" i="1"/>
  <c r="M4622" i="1"/>
  <c r="M4623" i="1"/>
  <c r="M4624" i="1"/>
  <c r="M4625" i="1"/>
  <c r="M4626" i="1"/>
  <c r="M4627" i="1"/>
  <c r="M4628" i="1"/>
  <c r="M4629" i="1"/>
  <c r="M4630" i="1"/>
  <c r="M4631" i="1"/>
  <c r="M4632" i="1"/>
  <c r="M4633" i="1"/>
  <c r="M4634" i="1"/>
  <c r="M4635" i="1"/>
  <c r="M4636" i="1"/>
  <c r="M4637" i="1"/>
  <c r="M4638" i="1"/>
  <c r="M4639" i="1"/>
  <c r="M4640" i="1"/>
  <c r="M4641" i="1"/>
  <c r="M4642" i="1"/>
  <c r="M4643" i="1"/>
  <c r="M4644" i="1"/>
  <c r="M4645" i="1"/>
  <c r="M4646" i="1"/>
  <c r="M4647" i="1"/>
  <c r="M4648" i="1"/>
  <c r="M4649" i="1"/>
  <c r="M4650" i="1"/>
  <c r="M4651" i="1"/>
  <c r="M4652" i="1"/>
  <c r="M4653" i="1"/>
  <c r="M4654" i="1"/>
  <c r="M4655" i="1"/>
  <c r="M4656" i="1"/>
  <c r="M4657" i="1"/>
  <c r="M4658" i="1"/>
  <c r="M4659" i="1"/>
  <c r="M4660" i="1"/>
  <c r="M4661" i="1"/>
  <c r="M4662" i="1"/>
  <c r="M4663" i="1"/>
  <c r="M4664" i="1"/>
  <c r="M4665" i="1"/>
  <c r="M4666" i="1"/>
  <c r="M4667" i="1"/>
  <c r="M4668" i="1"/>
  <c r="M4669" i="1"/>
  <c r="M4670" i="1"/>
  <c r="M4671" i="1"/>
  <c r="M4672" i="1"/>
  <c r="M4673" i="1"/>
  <c r="M4674" i="1"/>
  <c r="M4675" i="1"/>
  <c r="M4676" i="1"/>
  <c r="M4677" i="1"/>
  <c r="M4678" i="1"/>
  <c r="M4679" i="1"/>
  <c r="M4680" i="1"/>
  <c r="M4681" i="1"/>
  <c r="M4682" i="1"/>
  <c r="M4683" i="1"/>
  <c r="M4684" i="1"/>
  <c r="M4685" i="1"/>
  <c r="M4686" i="1"/>
  <c r="M4687" i="1"/>
  <c r="M4688" i="1"/>
  <c r="M4689" i="1"/>
  <c r="M4690" i="1"/>
  <c r="M4691" i="1"/>
  <c r="M4692" i="1"/>
  <c r="M4693" i="1"/>
  <c r="M4694" i="1"/>
  <c r="M4695" i="1"/>
  <c r="M4696" i="1"/>
  <c r="M4697" i="1"/>
  <c r="M4698" i="1"/>
  <c r="M4699" i="1"/>
  <c r="M4700" i="1"/>
  <c r="M4701" i="1"/>
  <c r="M4702" i="1"/>
  <c r="M4703" i="1"/>
  <c r="M4704" i="1"/>
  <c r="M4705" i="1"/>
  <c r="M4706" i="1"/>
  <c r="M4707" i="1"/>
  <c r="M4708" i="1"/>
  <c r="M4709" i="1"/>
  <c r="M4710" i="1"/>
  <c r="M4711" i="1"/>
  <c r="M4712" i="1"/>
  <c r="M4713" i="1"/>
  <c r="M4714" i="1"/>
  <c r="M4715" i="1"/>
  <c r="M4716" i="1"/>
  <c r="M4717" i="1"/>
  <c r="M4718" i="1"/>
  <c r="M4719" i="1"/>
  <c r="M4720" i="1"/>
  <c r="M4721" i="1"/>
  <c r="M4722" i="1"/>
  <c r="M4723" i="1"/>
  <c r="M4724" i="1"/>
  <c r="M4725" i="1"/>
  <c r="M4726" i="1"/>
  <c r="M4727" i="1"/>
  <c r="M4728" i="1"/>
  <c r="M4729" i="1"/>
  <c r="M4730" i="1"/>
  <c r="M4731" i="1"/>
  <c r="M4732" i="1"/>
  <c r="M4733" i="1"/>
  <c r="M4734" i="1"/>
  <c r="M4735" i="1"/>
  <c r="M4736" i="1"/>
  <c r="M4737" i="1"/>
  <c r="M4738" i="1"/>
  <c r="M4739" i="1"/>
  <c r="M4740" i="1"/>
  <c r="M4741" i="1"/>
  <c r="M4742" i="1"/>
  <c r="M4743" i="1"/>
  <c r="M4744" i="1"/>
  <c r="M4745" i="1"/>
  <c r="M4746" i="1"/>
  <c r="M4747" i="1"/>
  <c r="M4748" i="1"/>
  <c r="M4749" i="1"/>
  <c r="M4750" i="1"/>
  <c r="M4751" i="1"/>
  <c r="M4752" i="1"/>
  <c r="M4753" i="1"/>
  <c r="M4754" i="1"/>
  <c r="M4755" i="1"/>
  <c r="M4756" i="1"/>
  <c r="M4757" i="1"/>
  <c r="M4758" i="1"/>
  <c r="M4759" i="1"/>
  <c r="M4760" i="1"/>
  <c r="M4761" i="1"/>
  <c r="M4762" i="1"/>
  <c r="M4763" i="1"/>
  <c r="M4764" i="1"/>
  <c r="M4765" i="1"/>
  <c r="M4766" i="1"/>
  <c r="M4767" i="1"/>
  <c r="M4768" i="1"/>
  <c r="M4769" i="1"/>
  <c r="M4770" i="1"/>
  <c r="M4771" i="1"/>
  <c r="M4772" i="1"/>
  <c r="M4773" i="1"/>
  <c r="M4774" i="1"/>
  <c r="M4775" i="1"/>
  <c r="M4776" i="1"/>
  <c r="M4777" i="1"/>
  <c r="M4778" i="1"/>
  <c r="M4779" i="1"/>
  <c r="M4780" i="1"/>
  <c r="M4781" i="1"/>
  <c r="M4782" i="1"/>
  <c r="M4783" i="1"/>
  <c r="M4784" i="1"/>
  <c r="M4785" i="1"/>
  <c r="M4786" i="1"/>
  <c r="M4787" i="1"/>
  <c r="M4788" i="1"/>
  <c r="M4789" i="1"/>
  <c r="M4790" i="1"/>
  <c r="M4791" i="1"/>
  <c r="M4792" i="1"/>
  <c r="M4793" i="1"/>
  <c r="M4794" i="1"/>
  <c r="M4795" i="1"/>
  <c r="M4796" i="1"/>
  <c r="M4797" i="1"/>
  <c r="M4798" i="1"/>
  <c r="M4799" i="1"/>
  <c r="M4800" i="1"/>
  <c r="M4801" i="1"/>
  <c r="M4802" i="1"/>
  <c r="M4803" i="1"/>
  <c r="M4805" i="1"/>
  <c r="M4806" i="1"/>
  <c r="M4807" i="1"/>
  <c r="M4808" i="1"/>
  <c r="M4809" i="1"/>
  <c r="M4810" i="1"/>
  <c r="M4811" i="1"/>
  <c r="M4812" i="1"/>
  <c r="M4813" i="1"/>
  <c r="M4814" i="1"/>
  <c r="M4815" i="1"/>
  <c r="M4816" i="1"/>
  <c r="M4817" i="1"/>
  <c r="M4818" i="1"/>
  <c r="M4819" i="1"/>
  <c r="M4820" i="1"/>
  <c r="M4821" i="1"/>
  <c r="M4822" i="1"/>
  <c r="M4823" i="1"/>
  <c r="M4824" i="1"/>
  <c r="M4825" i="1"/>
  <c r="M4826" i="1"/>
  <c r="M4827" i="1"/>
  <c r="M4828" i="1"/>
  <c r="M4829" i="1"/>
  <c r="M4830" i="1"/>
  <c r="M4831" i="1"/>
  <c r="M4832" i="1"/>
  <c r="M4833" i="1"/>
  <c r="M4834" i="1"/>
  <c r="M4835" i="1"/>
  <c r="M4836" i="1"/>
  <c r="M4837" i="1"/>
  <c r="M4838" i="1"/>
  <c r="M4839" i="1"/>
  <c r="M4840" i="1"/>
  <c r="M4841" i="1"/>
  <c r="M4842" i="1"/>
  <c r="M4843" i="1"/>
  <c r="M4844" i="1"/>
  <c r="M4845" i="1"/>
  <c r="M4846" i="1"/>
  <c r="M4847" i="1"/>
  <c r="M4848" i="1"/>
  <c r="M4849" i="1"/>
  <c r="M4850" i="1"/>
  <c r="M4851" i="1"/>
  <c r="M4852" i="1"/>
  <c r="M4853" i="1"/>
  <c r="M4854" i="1"/>
  <c r="M4855" i="1"/>
  <c r="M4856" i="1"/>
  <c r="M4857" i="1"/>
  <c r="M4858" i="1"/>
  <c r="M4859" i="1"/>
  <c r="M4860" i="1"/>
  <c r="M4861" i="1"/>
  <c r="M4862" i="1"/>
  <c r="M4863" i="1"/>
  <c r="M4864" i="1"/>
  <c r="M4865" i="1"/>
  <c r="M4866" i="1"/>
  <c r="M4867" i="1"/>
  <c r="M4868" i="1"/>
  <c r="M4869" i="1"/>
  <c r="M4870" i="1"/>
  <c r="M4871" i="1"/>
  <c r="M4872" i="1"/>
  <c r="M4873" i="1"/>
  <c r="M4874" i="1"/>
  <c r="M4875" i="1"/>
  <c r="M4877" i="1"/>
  <c r="M4878" i="1"/>
  <c r="M4879" i="1"/>
  <c r="M4880" i="1"/>
  <c r="M4881" i="1"/>
  <c r="M4882" i="1"/>
  <c r="M4883" i="1"/>
  <c r="M4884" i="1"/>
  <c r="M4885" i="1"/>
  <c r="M4886" i="1"/>
  <c r="M4887" i="1"/>
  <c r="M4888" i="1"/>
  <c r="M4889" i="1"/>
  <c r="M4890" i="1"/>
  <c r="M4891" i="1"/>
  <c r="M4892" i="1"/>
  <c r="M4893" i="1"/>
  <c r="M4894" i="1"/>
  <c r="M4895" i="1"/>
  <c r="M4896" i="1"/>
  <c r="M4897" i="1"/>
  <c r="M4898" i="1"/>
  <c r="M4899" i="1"/>
  <c r="M4900" i="1"/>
  <c r="M4901" i="1"/>
  <c r="M4902" i="1"/>
  <c r="M4903" i="1"/>
  <c r="M4904" i="1"/>
  <c r="M4906" i="1"/>
  <c r="M4907" i="1"/>
  <c r="M4908" i="1"/>
  <c r="M4909" i="1"/>
  <c r="M4910" i="1"/>
  <c r="M4911" i="1"/>
  <c r="M4912" i="1"/>
  <c r="M4913" i="1"/>
  <c r="M4914" i="1"/>
  <c r="M4915" i="1"/>
  <c r="M4916" i="1"/>
  <c r="M4917" i="1"/>
  <c r="M4918" i="1"/>
  <c r="M4919" i="1"/>
  <c r="M4920" i="1"/>
  <c r="M4921" i="1"/>
  <c r="M4922" i="1"/>
  <c r="M4923" i="1"/>
  <c r="M4924" i="1"/>
  <c r="M4925" i="1"/>
  <c r="M4926" i="1"/>
  <c r="M4927" i="1"/>
  <c r="M4928" i="1"/>
  <c r="M4929" i="1"/>
  <c r="M4930" i="1"/>
  <c r="M4931" i="1"/>
  <c r="M4932" i="1"/>
  <c r="M4933" i="1"/>
  <c r="M4934" i="1"/>
  <c r="M4935" i="1"/>
  <c r="M4936" i="1"/>
  <c r="M4937" i="1"/>
  <c r="M4938" i="1"/>
  <c r="M4939" i="1"/>
  <c r="M4940" i="1"/>
  <c r="M4941" i="1"/>
  <c r="M4942" i="1"/>
  <c r="M4943" i="1"/>
  <c r="M4944" i="1"/>
  <c r="M4945" i="1"/>
  <c r="M4946" i="1"/>
  <c r="M4947" i="1"/>
  <c r="M4948" i="1"/>
  <c r="M4949" i="1"/>
  <c r="M4950" i="1"/>
  <c r="M4951" i="1"/>
  <c r="M4952" i="1"/>
  <c r="M4953" i="1"/>
  <c r="M4954" i="1"/>
  <c r="M4955" i="1"/>
  <c r="M4956" i="1"/>
  <c r="M4957" i="1"/>
  <c r="M4958" i="1"/>
  <c r="M4959" i="1"/>
  <c r="M4960" i="1"/>
  <c r="M4961" i="1"/>
  <c r="M4962" i="1"/>
  <c r="M4963" i="1"/>
  <c r="M4964" i="1"/>
  <c r="M4965" i="1"/>
  <c r="M4966" i="1"/>
  <c r="M4967" i="1"/>
  <c r="M4968" i="1"/>
  <c r="M4969" i="1"/>
  <c r="M4970" i="1"/>
  <c r="M4971" i="1"/>
  <c r="M4972" i="1"/>
  <c r="M4973" i="1"/>
  <c r="M4974" i="1"/>
  <c r="M4975" i="1"/>
  <c r="M4976" i="1"/>
  <c r="M4977" i="1"/>
  <c r="M4978" i="1"/>
  <c r="M4979" i="1"/>
  <c r="M4980" i="1"/>
  <c r="M4981" i="1"/>
  <c r="M4982" i="1"/>
  <c r="M4983" i="1"/>
  <c r="M4984" i="1"/>
  <c r="M4985" i="1"/>
  <c r="M4986" i="1"/>
  <c r="M4987" i="1"/>
  <c r="M4988" i="1"/>
  <c r="M4989" i="1"/>
  <c r="M4990" i="1"/>
  <c r="M4991" i="1"/>
  <c r="M4992" i="1"/>
  <c r="M4993" i="1"/>
  <c r="M4994" i="1"/>
  <c r="M4995" i="1"/>
  <c r="M4996" i="1"/>
  <c r="M4997" i="1"/>
  <c r="M4998" i="1"/>
  <c r="M4999" i="1"/>
  <c r="M5000" i="1"/>
  <c r="M5001" i="1"/>
  <c r="M5002" i="1"/>
  <c r="M5003" i="1"/>
  <c r="M5004" i="1"/>
  <c r="M5005" i="1"/>
  <c r="M5006" i="1"/>
  <c r="M5007" i="1"/>
  <c r="M5008" i="1"/>
  <c r="M5009" i="1"/>
  <c r="M5010" i="1"/>
  <c r="M5011" i="1"/>
  <c r="M5012" i="1"/>
  <c r="M5013" i="1"/>
  <c r="M5014" i="1"/>
  <c r="M5015" i="1"/>
  <c r="M5016" i="1"/>
  <c r="M5017" i="1"/>
  <c r="M5018" i="1"/>
  <c r="M5019" i="1"/>
  <c r="M5020" i="1"/>
  <c r="M5021" i="1"/>
  <c r="M5022" i="1"/>
  <c r="M5023" i="1"/>
  <c r="M5024" i="1"/>
  <c r="M5025" i="1"/>
  <c r="M5026" i="1"/>
  <c r="M5027" i="1"/>
  <c r="M5028" i="1"/>
  <c r="M5029" i="1"/>
  <c r="M5030" i="1"/>
  <c r="M5031" i="1"/>
  <c r="M5032" i="1"/>
  <c r="M5033" i="1"/>
  <c r="M5034" i="1"/>
  <c r="M5035" i="1"/>
  <c r="M5036" i="1"/>
  <c r="M5037" i="1"/>
  <c r="M5038" i="1"/>
  <c r="M5039" i="1"/>
  <c r="M5040" i="1"/>
  <c r="M5041" i="1"/>
  <c r="M5042" i="1"/>
  <c r="M5043" i="1"/>
  <c r="M5044" i="1"/>
  <c r="M5045" i="1"/>
  <c r="M5046" i="1"/>
  <c r="M5047" i="1"/>
  <c r="M5048" i="1"/>
  <c r="M5049" i="1"/>
  <c r="M5051" i="1"/>
  <c r="M5052" i="1"/>
  <c r="M5053" i="1"/>
  <c r="M5054" i="1"/>
  <c r="M5055" i="1"/>
  <c r="M5056" i="1"/>
  <c r="M5057" i="1"/>
  <c r="M5058" i="1"/>
  <c r="M5059" i="1"/>
  <c r="M5060" i="1"/>
  <c r="M5061" i="1"/>
  <c r="M5062" i="1"/>
  <c r="M5063" i="1"/>
  <c r="M5064" i="1"/>
  <c r="M5065" i="1"/>
  <c r="M5066" i="1"/>
  <c r="M5067" i="1"/>
  <c r="M5068" i="1"/>
  <c r="M5069" i="1"/>
  <c r="M5070" i="1"/>
  <c r="M5071" i="1"/>
  <c r="M5072" i="1"/>
  <c r="M5073" i="1"/>
  <c r="M5074" i="1"/>
  <c r="M5075" i="1"/>
  <c r="M5076" i="1"/>
  <c r="M5077" i="1"/>
  <c r="M5078" i="1"/>
  <c r="M5079" i="1"/>
  <c r="M5080" i="1"/>
  <c r="M5081" i="1"/>
  <c r="M5082" i="1"/>
  <c r="M5083" i="1"/>
  <c r="M5084" i="1"/>
  <c r="M5085" i="1"/>
  <c r="M5086" i="1"/>
  <c r="M5087" i="1"/>
  <c r="M5088" i="1"/>
  <c r="M5089" i="1"/>
  <c r="M5090" i="1"/>
  <c r="M5091" i="1"/>
  <c r="M5092" i="1"/>
  <c r="M5093" i="1"/>
  <c r="M5094" i="1"/>
  <c r="M5095" i="1"/>
  <c r="M5096" i="1"/>
  <c r="M5097" i="1"/>
  <c r="M5098" i="1"/>
  <c r="M5099" i="1"/>
  <c r="M5100" i="1"/>
  <c r="M5101" i="1"/>
  <c r="M5102" i="1"/>
  <c r="M5103" i="1"/>
  <c r="M5104" i="1"/>
  <c r="M5105" i="1"/>
  <c r="M5106" i="1"/>
  <c r="M5107" i="1"/>
  <c r="M5108" i="1"/>
  <c r="M5109" i="1"/>
  <c r="M5110" i="1"/>
  <c r="M5111" i="1"/>
  <c r="M5112" i="1"/>
  <c r="M5113" i="1"/>
  <c r="M5114" i="1"/>
  <c r="M5115" i="1"/>
  <c r="M5116" i="1"/>
  <c r="M5117" i="1"/>
  <c r="M5118" i="1"/>
  <c r="M5119" i="1"/>
  <c r="M5120" i="1"/>
  <c r="M5121" i="1"/>
  <c r="M5122" i="1"/>
  <c r="M5123" i="1"/>
  <c r="M5124" i="1"/>
  <c r="M5125" i="1"/>
  <c r="M5126" i="1"/>
  <c r="M5127" i="1"/>
  <c r="M5128" i="1"/>
  <c r="M5129" i="1"/>
  <c r="M5130" i="1"/>
  <c r="M5131" i="1"/>
  <c r="M5132" i="1"/>
  <c r="M5133" i="1"/>
  <c r="M5134" i="1"/>
  <c r="M5135" i="1"/>
  <c r="M5136" i="1"/>
  <c r="M5137" i="1"/>
  <c r="M5138" i="1"/>
  <c r="M5139" i="1"/>
  <c r="M5140" i="1"/>
  <c r="M5141" i="1"/>
  <c r="M5142" i="1"/>
  <c r="M5143" i="1"/>
  <c r="M5144" i="1"/>
  <c r="M5145" i="1"/>
  <c r="M5146" i="1"/>
  <c r="M5147" i="1"/>
  <c r="M5148" i="1"/>
  <c r="M5149" i="1"/>
  <c r="M5150" i="1"/>
  <c r="M5151" i="1"/>
  <c r="M5152" i="1"/>
  <c r="M5153" i="1"/>
  <c r="M5154" i="1"/>
  <c r="M5155" i="1"/>
  <c r="M5156" i="1"/>
  <c r="M5157" i="1"/>
  <c r="M5158" i="1"/>
  <c r="M5159" i="1"/>
  <c r="M5160" i="1"/>
  <c r="M5161" i="1"/>
  <c r="M5162" i="1"/>
  <c r="M5163" i="1"/>
  <c r="M5164" i="1"/>
  <c r="M5165" i="1"/>
  <c r="M5166" i="1"/>
  <c r="M5167" i="1"/>
  <c r="M5168" i="1"/>
  <c r="M5169" i="1"/>
  <c r="M5170" i="1"/>
  <c r="M5171" i="1"/>
  <c r="M5172" i="1"/>
  <c r="M5173" i="1"/>
  <c r="M5174" i="1"/>
  <c r="M5175" i="1"/>
  <c r="M5176" i="1"/>
  <c r="M5177" i="1"/>
  <c r="M5178" i="1"/>
  <c r="M5179" i="1"/>
  <c r="M5180" i="1"/>
  <c r="M5181" i="1"/>
  <c r="M5182" i="1"/>
  <c r="M5183" i="1"/>
  <c r="M5184" i="1"/>
  <c r="M5185" i="1"/>
  <c r="M5186" i="1"/>
  <c r="M5187" i="1"/>
  <c r="M5188" i="1"/>
  <c r="M5189" i="1"/>
  <c r="M5190" i="1"/>
  <c r="M5191" i="1"/>
  <c r="M5192" i="1"/>
  <c r="M5193" i="1"/>
  <c r="M5194" i="1"/>
  <c r="M5195" i="1"/>
  <c r="M5196" i="1"/>
  <c r="M5197" i="1"/>
  <c r="M5198" i="1"/>
  <c r="M5199" i="1"/>
  <c r="M5200" i="1"/>
  <c r="M5201" i="1"/>
  <c r="M5202" i="1"/>
  <c r="M5203" i="1"/>
  <c r="M5204" i="1"/>
  <c r="M5205" i="1"/>
  <c r="M5206" i="1"/>
  <c r="M5207" i="1"/>
  <c r="M5208" i="1"/>
  <c r="M5209" i="1"/>
  <c r="M5210" i="1"/>
  <c r="M5211" i="1"/>
  <c r="M5212" i="1"/>
  <c r="M5213" i="1"/>
  <c r="M5214" i="1"/>
  <c r="M5215" i="1"/>
  <c r="M5216" i="1"/>
  <c r="M5217" i="1"/>
  <c r="M5218" i="1"/>
  <c r="M5219" i="1"/>
  <c r="M5220" i="1"/>
  <c r="M5221" i="1"/>
  <c r="M5222" i="1"/>
  <c r="M5223" i="1"/>
  <c r="M5224" i="1"/>
  <c r="M5225" i="1"/>
  <c r="M5226" i="1"/>
  <c r="M5227" i="1"/>
  <c r="M5228" i="1"/>
  <c r="M5229" i="1"/>
  <c r="M5230" i="1"/>
  <c r="M5231" i="1"/>
  <c r="M5232" i="1"/>
  <c r="M5233" i="1"/>
  <c r="M5234" i="1"/>
  <c r="M5235" i="1"/>
  <c r="M5236" i="1"/>
  <c r="M5237" i="1"/>
  <c r="M5238" i="1"/>
  <c r="M5239" i="1"/>
  <c r="M5240" i="1"/>
  <c r="M5241" i="1"/>
  <c r="M5242" i="1"/>
  <c r="M5243" i="1"/>
  <c r="M5244" i="1"/>
  <c r="M5245" i="1"/>
  <c r="M5246" i="1"/>
  <c r="M5247" i="1"/>
  <c r="M5248" i="1"/>
  <c r="M5249" i="1"/>
  <c r="M5250" i="1"/>
  <c r="M5251" i="1"/>
  <c r="M5252" i="1"/>
  <c r="M5253" i="1"/>
  <c r="M5254" i="1"/>
  <c r="M5255" i="1"/>
  <c r="M5256" i="1"/>
  <c r="M5257" i="1"/>
  <c r="M5258" i="1"/>
  <c r="M5259" i="1"/>
  <c r="M5260" i="1"/>
  <c r="M5261" i="1"/>
  <c r="M5262" i="1"/>
  <c r="M5263" i="1"/>
  <c r="M5264" i="1"/>
  <c r="M5265" i="1"/>
  <c r="M5266" i="1"/>
  <c r="M5267" i="1"/>
  <c r="M5268" i="1"/>
  <c r="M5269" i="1"/>
  <c r="M5270" i="1"/>
  <c r="M5271" i="1"/>
  <c r="M5272" i="1"/>
  <c r="M5273" i="1"/>
  <c r="M5274" i="1"/>
  <c r="M5275" i="1"/>
  <c r="M5276" i="1"/>
  <c r="M5277" i="1"/>
  <c r="M5278" i="1"/>
  <c r="M5279" i="1"/>
  <c r="M5280" i="1"/>
  <c r="M5281" i="1"/>
  <c r="M5282" i="1"/>
  <c r="M5283" i="1"/>
  <c r="M5284" i="1"/>
  <c r="M5285" i="1"/>
  <c r="M5286" i="1"/>
  <c r="M5287" i="1"/>
  <c r="M5288" i="1"/>
  <c r="M5289" i="1"/>
  <c r="M5290" i="1"/>
  <c r="M5291" i="1"/>
  <c r="M5292" i="1"/>
  <c r="M5293" i="1"/>
  <c r="M5294" i="1"/>
  <c r="M5295" i="1"/>
  <c r="M5296" i="1"/>
  <c r="M5297" i="1"/>
  <c r="M5298" i="1"/>
  <c r="M5299" i="1"/>
  <c r="M5300" i="1"/>
  <c r="M5301" i="1"/>
  <c r="M5302" i="1"/>
  <c r="M5303" i="1"/>
  <c r="M5304" i="1"/>
  <c r="M5305" i="1"/>
  <c r="M5306" i="1"/>
  <c r="M5307" i="1"/>
  <c r="M5308" i="1"/>
  <c r="M5309" i="1"/>
  <c r="M5310" i="1"/>
  <c r="M5311" i="1"/>
  <c r="M5312" i="1"/>
  <c r="M5313" i="1"/>
  <c r="M5314" i="1"/>
  <c r="M5315" i="1"/>
  <c r="M5316" i="1"/>
  <c r="M5317" i="1"/>
  <c r="M5318" i="1"/>
  <c r="M5319" i="1"/>
  <c r="M5320" i="1"/>
  <c r="M5321" i="1"/>
  <c r="M5323" i="1"/>
  <c r="M5324" i="1"/>
  <c r="M5325" i="1"/>
  <c r="M5326" i="1"/>
  <c r="M5327" i="1"/>
  <c r="M5328" i="1"/>
  <c r="M5329" i="1"/>
  <c r="M5331" i="1"/>
  <c r="M5332" i="1"/>
  <c r="M5333" i="1"/>
  <c r="M5334" i="1"/>
  <c r="M5335" i="1"/>
  <c r="M5336" i="1"/>
  <c r="M5337" i="1"/>
  <c r="M5338" i="1"/>
  <c r="M5339" i="1"/>
  <c r="M5340" i="1"/>
  <c r="M5341" i="1"/>
  <c r="M5342" i="1"/>
  <c r="M5343" i="1"/>
  <c r="M5344" i="1"/>
  <c r="M5345" i="1"/>
  <c r="M5346" i="1"/>
  <c r="M5347" i="1"/>
  <c r="M5348" i="1"/>
  <c r="M5349" i="1"/>
  <c r="M5350" i="1"/>
  <c r="M5351" i="1"/>
  <c r="M5352" i="1"/>
  <c r="M5353" i="1"/>
  <c r="M5354" i="1"/>
  <c r="M5355" i="1"/>
  <c r="M5356" i="1"/>
  <c r="M5357" i="1"/>
  <c r="M5358" i="1"/>
  <c r="M5359" i="1"/>
  <c r="M5360" i="1"/>
  <c r="M5361" i="1"/>
  <c r="M5362" i="1"/>
  <c r="M5363" i="1"/>
  <c r="M5364" i="1"/>
  <c r="M5365" i="1"/>
  <c r="M5366" i="1"/>
  <c r="M5367" i="1"/>
  <c r="M5368" i="1"/>
  <c r="M5369" i="1"/>
  <c r="M5370" i="1"/>
  <c r="M5371" i="1"/>
  <c r="M5372" i="1"/>
  <c r="M5373" i="1"/>
  <c r="M5374" i="1"/>
  <c r="M5375" i="1"/>
  <c r="M5376" i="1"/>
  <c r="M5377" i="1"/>
  <c r="M5378" i="1"/>
  <c r="M5379" i="1"/>
  <c r="M5380" i="1"/>
  <c r="M5381" i="1"/>
  <c r="M5383" i="1"/>
  <c r="M5384" i="1"/>
  <c r="M5385" i="1"/>
  <c r="M5386" i="1"/>
  <c r="M5387" i="1"/>
  <c r="M5388" i="1"/>
  <c r="M5389" i="1"/>
  <c r="M5390" i="1"/>
  <c r="M5391" i="1"/>
  <c r="M5392" i="1"/>
  <c r="M5393" i="1"/>
  <c r="M5394" i="1"/>
  <c r="M5395" i="1"/>
  <c r="M5396" i="1"/>
  <c r="M5397" i="1"/>
  <c r="M5398" i="1"/>
  <c r="M5399" i="1"/>
  <c r="M5400" i="1"/>
  <c r="M5401" i="1"/>
  <c r="M5402" i="1"/>
  <c r="M5403" i="1"/>
  <c r="M5404" i="1"/>
  <c r="M5405" i="1"/>
  <c r="M5406" i="1"/>
  <c r="M5407" i="1"/>
  <c r="M5408" i="1"/>
  <c r="M5409" i="1"/>
  <c r="M5410" i="1"/>
  <c r="M5411" i="1"/>
  <c r="M5412" i="1"/>
  <c r="M5413" i="1"/>
  <c r="M5414" i="1"/>
  <c r="M5415" i="1"/>
  <c r="M5416" i="1"/>
  <c r="M5417" i="1"/>
  <c r="M5418" i="1"/>
  <c r="M5419" i="1"/>
  <c r="M5420" i="1"/>
  <c r="M5421" i="1"/>
  <c r="M5422" i="1"/>
  <c r="M5423" i="1"/>
  <c r="M5424" i="1"/>
  <c r="M5425" i="1"/>
  <c r="M5426" i="1"/>
  <c r="M5427" i="1"/>
  <c r="M5428" i="1"/>
  <c r="M5429" i="1"/>
  <c r="M5430" i="1"/>
  <c r="M5431" i="1"/>
  <c r="M5432" i="1"/>
  <c r="M5433" i="1"/>
  <c r="M5434" i="1"/>
  <c r="M5435" i="1"/>
  <c r="M5436" i="1"/>
  <c r="M5437" i="1"/>
  <c r="M5438" i="1"/>
  <c r="M5439" i="1"/>
  <c r="M5440" i="1"/>
  <c r="M5441" i="1"/>
  <c r="M5442" i="1"/>
  <c r="M5443" i="1"/>
  <c r="M5444" i="1"/>
  <c r="M5445" i="1"/>
  <c r="M5446" i="1"/>
  <c r="M5447" i="1"/>
  <c r="M5448" i="1"/>
  <c r="M5449" i="1"/>
  <c r="M5450" i="1"/>
  <c r="M5451" i="1"/>
  <c r="M5452" i="1"/>
  <c r="M5453" i="1"/>
  <c r="M5454" i="1"/>
  <c r="M5456" i="1"/>
  <c r="M5457" i="1"/>
  <c r="M5458" i="1"/>
  <c r="M5459" i="1"/>
  <c r="M5460" i="1"/>
  <c r="M5461" i="1"/>
  <c r="M5462" i="1"/>
  <c r="M5463" i="1"/>
  <c r="M5464" i="1"/>
  <c r="M5465" i="1"/>
  <c r="M5466" i="1"/>
  <c r="M5467" i="1"/>
  <c r="M5468" i="1"/>
  <c r="M5469" i="1"/>
  <c r="M5470" i="1"/>
  <c r="M5471" i="1"/>
  <c r="M5472" i="1"/>
  <c r="M5473" i="1"/>
  <c r="M5474" i="1"/>
  <c r="M5475" i="1"/>
  <c r="M5476" i="1"/>
  <c r="M5477" i="1"/>
  <c r="M5478" i="1"/>
  <c r="M5479" i="1"/>
  <c r="M5480" i="1"/>
  <c r="M5481" i="1"/>
  <c r="M5482" i="1"/>
  <c r="M5483" i="1"/>
  <c r="M5484" i="1"/>
  <c r="M5485" i="1"/>
  <c r="M5486" i="1"/>
  <c r="M5487" i="1"/>
  <c r="M5488" i="1"/>
  <c r="M5489" i="1"/>
  <c r="M5490" i="1"/>
  <c r="M5491" i="1"/>
  <c r="M5492" i="1"/>
  <c r="M5493" i="1"/>
  <c r="M5494" i="1"/>
  <c r="M5495" i="1"/>
  <c r="M5496" i="1"/>
  <c r="M5497" i="1"/>
  <c r="M5498" i="1"/>
  <c r="M5499" i="1"/>
  <c r="M5500" i="1"/>
  <c r="M5501" i="1"/>
  <c r="M5502" i="1"/>
  <c r="M5503" i="1"/>
  <c r="M5504" i="1"/>
  <c r="M5505" i="1"/>
  <c r="M5506" i="1"/>
  <c r="M5507" i="1"/>
  <c r="M5508" i="1"/>
  <c r="M5509" i="1"/>
  <c r="M5510" i="1"/>
  <c r="M5511" i="1"/>
  <c r="M5512" i="1"/>
  <c r="M5513" i="1"/>
  <c r="M5514" i="1"/>
  <c r="M5515" i="1"/>
  <c r="M5516" i="1"/>
  <c r="M5517" i="1"/>
  <c r="M5518" i="1"/>
  <c r="M5519" i="1"/>
  <c r="M5520" i="1"/>
  <c r="M5521" i="1"/>
  <c r="M5522" i="1"/>
  <c r="M5524" i="1"/>
  <c r="M5525" i="1"/>
  <c r="M5526" i="1"/>
  <c r="M5527" i="1"/>
  <c r="M5528" i="1"/>
  <c r="M5529" i="1"/>
  <c r="M5530" i="1"/>
  <c r="M5531" i="1"/>
  <c r="M5532" i="1"/>
  <c r="M5533" i="1"/>
  <c r="M5534" i="1"/>
  <c r="M5535" i="1"/>
  <c r="M5536" i="1"/>
  <c r="M5537" i="1"/>
  <c r="M5538" i="1"/>
  <c r="M5539" i="1"/>
  <c r="M5540" i="1"/>
  <c r="M5541" i="1"/>
  <c r="M5542" i="1"/>
  <c r="M5543" i="1"/>
  <c r="M5544" i="1"/>
  <c r="M5545" i="1"/>
  <c r="M5546" i="1"/>
  <c r="M5547" i="1"/>
  <c r="M5548" i="1"/>
  <c r="M5549" i="1"/>
  <c r="M5550" i="1"/>
  <c r="M5551" i="1"/>
  <c r="M5552" i="1"/>
  <c r="M5553" i="1"/>
  <c r="M5554" i="1"/>
  <c r="M5555" i="1"/>
  <c r="M5556" i="1"/>
  <c r="M5557" i="1"/>
  <c r="M5558" i="1"/>
  <c r="M5559" i="1"/>
  <c r="M5560" i="1"/>
  <c r="M5561" i="1"/>
  <c r="M5562" i="1"/>
  <c r="M5563" i="1"/>
  <c r="M5564" i="1"/>
  <c r="M5565" i="1"/>
  <c r="M5566" i="1"/>
  <c r="M5567" i="1"/>
  <c r="M5568" i="1"/>
  <c r="M5569" i="1"/>
  <c r="M5570" i="1"/>
  <c r="M5571" i="1"/>
  <c r="M5572" i="1"/>
  <c r="M5573" i="1"/>
  <c r="M5574" i="1"/>
  <c r="M5575" i="1"/>
  <c r="M5576" i="1"/>
  <c r="M5577" i="1"/>
  <c r="M5578" i="1"/>
  <c r="M5579" i="1"/>
  <c r="M5580" i="1"/>
  <c r="M5581" i="1"/>
  <c r="M5582" i="1"/>
  <c r="M5584" i="1"/>
  <c r="M5585" i="1"/>
  <c r="M5586" i="1"/>
  <c r="M5587" i="1"/>
  <c r="M5588" i="1"/>
  <c r="M5589" i="1"/>
  <c r="M5590" i="1"/>
  <c r="M5591" i="1"/>
  <c r="M5592" i="1"/>
  <c r="M5593" i="1"/>
  <c r="M5594" i="1"/>
  <c r="M5595" i="1"/>
  <c r="M5596" i="1"/>
  <c r="M5597" i="1"/>
  <c r="M5598" i="1"/>
  <c r="M5599" i="1"/>
  <c r="M5600" i="1"/>
  <c r="M5601" i="1"/>
  <c r="M5603" i="1"/>
  <c r="M5604" i="1"/>
  <c r="M5605" i="1"/>
  <c r="M5606" i="1"/>
  <c r="M5607" i="1"/>
  <c r="M5608" i="1"/>
  <c r="M5609" i="1"/>
  <c r="M5610" i="1"/>
  <c r="M5611" i="1"/>
  <c r="M5612" i="1"/>
  <c r="M5613" i="1"/>
  <c r="M5614" i="1"/>
  <c r="M5615" i="1"/>
  <c r="M5616" i="1"/>
  <c r="M5617" i="1"/>
  <c r="M5618" i="1"/>
  <c r="M5619" i="1"/>
  <c r="M5620" i="1"/>
  <c r="M5621" i="1"/>
  <c r="M5622" i="1"/>
  <c r="M5623" i="1"/>
  <c r="M5624" i="1"/>
  <c r="M5625" i="1"/>
  <c r="M5626" i="1"/>
  <c r="M5627" i="1"/>
  <c r="M5628" i="1"/>
  <c r="M5629" i="1"/>
  <c r="M5630" i="1"/>
  <c r="M5631" i="1"/>
  <c r="M5632" i="1"/>
  <c r="M5633" i="1"/>
  <c r="M5634" i="1"/>
  <c r="M5635" i="1"/>
  <c r="M5636" i="1"/>
  <c r="M5637" i="1"/>
  <c r="M5638" i="1"/>
  <c r="M5639" i="1"/>
  <c r="M5640" i="1"/>
  <c r="M5641" i="1"/>
  <c r="M5642" i="1"/>
  <c r="M5643" i="1"/>
  <c r="M5645" i="1"/>
  <c r="M5646" i="1"/>
  <c r="M5647" i="1"/>
  <c r="M5648" i="1"/>
  <c r="M5649" i="1"/>
  <c r="M5650" i="1"/>
  <c r="M5651" i="1"/>
  <c r="M5652" i="1"/>
  <c r="M5653" i="1"/>
  <c r="M5654" i="1"/>
  <c r="M5655" i="1"/>
  <c r="M5656" i="1"/>
  <c r="M5657" i="1"/>
  <c r="M5658" i="1"/>
  <c r="M5659" i="1"/>
  <c r="M5660" i="1"/>
  <c r="M5661" i="1"/>
  <c r="M5662" i="1"/>
  <c r="M5663" i="1"/>
  <c r="M5664" i="1"/>
  <c r="M5665" i="1"/>
  <c r="M5666" i="1"/>
  <c r="M5667" i="1"/>
  <c r="M5668" i="1"/>
  <c r="M5669" i="1"/>
  <c r="M5670" i="1"/>
  <c r="M5671" i="1"/>
  <c r="M5672" i="1"/>
  <c r="M5673" i="1"/>
  <c r="M5674" i="1"/>
  <c r="M5675" i="1"/>
  <c r="M5676" i="1"/>
  <c r="M5677" i="1"/>
  <c r="M5678" i="1"/>
  <c r="M5679" i="1"/>
  <c r="M5680" i="1"/>
  <c r="M5681" i="1"/>
  <c r="M5682" i="1"/>
  <c r="M5683" i="1"/>
  <c r="M5684" i="1"/>
  <c r="M5685" i="1"/>
  <c r="M5686" i="1"/>
  <c r="M5687" i="1"/>
  <c r="M5688" i="1"/>
  <c r="M5689" i="1"/>
  <c r="M5690" i="1"/>
  <c r="M5691" i="1"/>
  <c r="M5692" i="1"/>
  <c r="M5693" i="1"/>
  <c r="M5694" i="1"/>
  <c r="M5695" i="1"/>
  <c r="M5696" i="1"/>
  <c r="M5697" i="1"/>
  <c r="M5698" i="1"/>
  <c r="M5699" i="1"/>
  <c r="M5700" i="1"/>
  <c r="M5701" i="1"/>
  <c r="M5702" i="1"/>
  <c r="M5703" i="1"/>
  <c r="M5704" i="1"/>
  <c r="M5705" i="1"/>
  <c r="M5706" i="1"/>
  <c r="M5707" i="1"/>
  <c r="M5708" i="1"/>
  <c r="M5709" i="1"/>
  <c r="M5710" i="1"/>
  <c r="M5711" i="1"/>
  <c r="M5712" i="1"/>
  <c r="M5713" i="1"/>
  <c r="M5714" i="1"/>
  <c r="M5715" i="1"/>
  <c r="M5716" i="1"/>
  <c r="M5717" i="1"/>
  <c r="M5718" i="1"/>
  <c r="M5719" i="1"/>
  <c r="M5720" i="1"/>
  <c r="M5721" i="1"/>
  <c r="M5722" i="1"/>
  <c r="M5723" i="1"/>
  <c r="M5724" i="1"/>
  <c r="M5725" i="1"/>
  <c r="M5726" i="1"/>
  <c r="M5727" i="1"/>
  <c r="M5728" i="1"/>
  <c r="M5729" i="1"/>
  <c r="M5730" i="1"/>
  <c r="M5731" i="1"/>
  <c r="M5732" i="1"/>
  <c r="M5733" i="1"/>
  <c r="M5734" i="1"/>
  <c r="M5735" i="1"/>
  <c r="M5736" i="1"/>
  <c r="M5737" i="1"/>
  <c r="M5738" i="1"/>
  <c r="M5739" i="1"/>
  <c r="M5740" i="1"/>
  <c r="M5741" i="1"/>
  <c r="M5742" i="1"/>
  <c r="M5743" i="1"/>
  <c r="M5744" i="1"/>
  <c r="M5745" i="1"/>
  <c r="M5746" i="1"/>
  <c r="M5747" i="1"/>
  <c r="M5748" i="1"/>
  <c r="M5749" i="1"/>
  <c r="M5750" i="1"/>
  <c r="M5752" i="1"/>
  <c r="M5753" i="1"/>
  <c r="M5754" i="1"/>
  <c r="M5755" i="1"/>
  <c r="M5756" i="1"/>
  <c r="M5757" i="1"/>
  <c r="M5758" i="1"/>
  <c r="M5759" i="1"/>
  <c r="M5760" i="1"/>
  <c r="M5761" i="1"/>
  <c r="M5762" i="1"/>
  <c r="M5763" i="1"/>
  <c r="M5764" i="1"/>
  <c r="M5765" i="1"/>
  <c r="M5766" i="1"/>
  <c r="M5767" i="1"/>
  <c r="M5768" i="1"/>
  <c r="M5769" i="1"/>
  <c r="M5770" i="1"/>
  <c r="M5771" i="1"/>
  <c r="M5772" i="1"/>
  <c r="M5773" i="1"/>
  <c r="M5774" i="1"/>
  <c r="M5775" i="1"/>
  <c r="M5776" i="1"/>
  <c r="M5777" i="1"/>
  <c r="M5778" i="1"/>
  <c r="M5779" i="1"/>
  <c r="M5780" i="1"/>
  <c r="M5781" i="1"/>
  <c r="M5783" i="1"/>
  <c r="M5784" i="1"/>
  <c r="M5785" i="1"/>
  <c r="M5786" i="1"/>
  <c r="M5787" i="1"/>
  <c r="M5788" i="1"/>
  <c r="M5789" i="1"/>
  <c r="M5790" i="1"/>
  <c r="M5791" i="1"/>
  <c r="M5792" i="1"/>
  <c r="M5793" i="1"/>
  <c r="M5794" i="1"/>
  <c r="M5795" i="1"/>
  <c r="M5796" i="1"/>
  <c r="M5797" i="1"/>
  <c r="M5799" i="1"/>
  <c r="M5800" i="1"/>
  <c r="M5801" i="1"/>
  <c r="M5802" i="1"/>
  <c r="M5803" i="1"/>
  <c r="M5804" i="1"/>
  <c r="M5805" i="1"/>
  <c r="M5806" i="1"/>
  <c r="M5807" i="1"/>
  <c r="M5808" i="1"/>
  <c r="M5809" i="1"/>
  <c r="M5810" i="1"/>
  <c r="M5811" i="1"/>
  <c r="M5812" i="1"/>
  <c r="M5813" i="1"/>
  <c r="M5814" i="1"/>
  <c r="M5815" i="1"/>
  <c r="M5816" i="1"/>
  <c r="M5817" i="1"/>
  <c r="M5818" i="1"/>
  <c r="M5819" i="1"/>
  <c r="M5820" i="1"/>
  <c r="M5821" i="1"/>
  <c r="M5822" i="1"/>
  <c r="M5823" i="1"/>
  <c r="M5824" i="1"/>
  <c r="M5825" i="1"/>
  <c r="M5826" i="1"/>
  <c r="M5827" i="1"/>
  <c r="M5828" i="1"/>
  <c r="M5829" i="1"/>
  <c r="M5830" i="1"/>
  <c r="M5831" i="1"/>
  <c r="M5832" i="1"/>
  <c r="M5833" i="1"/>
  <c r="M5834" i="1"/>
  <c r="M5835" i="1"/>
  <c r="M5836" i="1"/>
  <c r="M5837" i="1"/>
  <c r="M5838" i="1"/>
  <c r="M5839" i="1"/>
  <c r="M5840" i="1"/>
  <c r="M5841" i="1"/>
  <c r="M5842" i="1"/>
  <c r="M5843" i="1"/>
  <c r="M5844" i="1"/>
  <c r="M5845" i="1"/>
  <c r="M5846" i="1"/>
  <c r="M5847" i="1"/>
  <c r="M5848" i="1"/>
  <c r="M5849" i="1"/>
  <c r="M5850" i="1"/>
  <c r="M5851" i="1"/>
  <c r="M5852" i="1"/>
  <c r="M5853" i="1"/>
  <c r="M5854" i="1"/>
  <c r="M5855" i="1"/>
  <c r="M5856" i="1"/>
  <c r="M5858" i="1"/>
  <c r="M5860" i="1"/>
  <c r="M5861" i="1"/>
  <c r="M5863" i="1"/>
  <c r="M5864" i="1"/>
  <c r="M5865" i="1"/>
  <c r="M5866" i="1"/>
  <c r="M5867" i="1"/>
  <c r="M5868" i="1"/>
  <c r="M5869" i="1"/>
  <c r="M5870" i="1"/>
  <c r="M5871" i="1"/>
  <c r="M5872" i="1"/>
  <c r="M5873" i="1"/>
  <c r="M5874" i="1"/>
  <c r="M5875" i="1"/>
  <c r="M5876" i="1"/>
  <c r="M5877" i="1"/>
  <c r="M5878" i="1"/>
  <c r="M5879" i="1"/>
  <c r="M5880" i="1"/>
  <c r="M5881" i="1"/>
  <c r="M5882" i="1"/>
  <c r="M5883" i="1"/>
  <c r="M5884" i="1"/>
  <c r="M5885" i="1"/>
  <c r="M5886" i="1"/>
  <c r="M5887" i="1"/>
  <c r="M5888" i="1"/>
  <c r="M5889" i="1"/>
  <c r="M5891" i="1"/>
  <c r="M5892" i="1"/>
  <c r="M5893" i="1"/>
  <c r="M5894" i="1"/>
  <c r="M5895" i="1"/>
  <c r="M5896" i="1"/>
  <c r="M5897" i="1"/>
  <c r="M5898" i="1"/>
  <c r="M5899" i="1"/>
  <c r="M5900" i="1"/>
  <c r="M5901" i="1"/>
  <c r="M5902" i="1"/>
  <c r="M5903" i="1"/>
  <c r="M5904" i="1"/>
  <c r="M5905" i="1"/>
  <c r="M5906" i="1"/>
  <c r="M5907" i="1"/>
  <c r="M5908" i="1"/>
  <c r="M5909" i="1"/>
  <c r="M5910" i="1"/>
  <c r="M5911" i="1"/>
  <c r="M5912" i="1"/>
  <c r="M5913" i="1"/>
  <c r="M5915" i="1"/>
  <c r="M5916" i="1"/>
  <c r="M5917" i="1"/>
  <c r="M5918" i="1"/>
  <c r="M5919" i="1"/>
  <c r="M5920" i="1"/>
  <c r="M5921" i="1"/>
  <c r="M5922" i="1"/>
  <c r="M5923" i="1"/>
  <c r="M5924" i="1"/>
  <c r="M5925" i="1"/>
  <c r="M5926" i="1"/>
  <c r="M5927" i="1"/>
  <c r="M5928" i="1"/>
  <c r="M5929" i="1"/>
  <c r="M5930" i="1"/>
  <c r="M5931" i="1"/>
  <c r="M5932" i="1"/>
  <c r="M5933" i="1"/>
  <c r="M5934" i="1"/>
  <c r="M5935" i="1"/>
  <c r="M5936" i="1"/>
  <c r="M5937" i="1"/>
  <c r="M5938" i="1"/>
  <c r="M5939" i="1"/>
  <c r="M5940" i="1"/>
  <c r="M5941" i="1"/>
  <c r="M5942" i="1"/>
  <c r="M5943" i="1"/>
  <c r="M5944" i="1"/>
  <c r="M5945" i="1"/>
  <c r="M5946" i="1"/>
  <c r="M5947" i="1"/>
  <c r="M5948" i="1"/>
  <c r="M5949" i="1"/>
  <c r="M5950" i="1"/>
  <c r="M5951" i="1"/>
  <c r="M5952" i="1"/>
  <c r="M5953" i="1"/>
  <c r="M5954" i="1"/>
  <c r="M5955" i="1"/>
  <c r="M5956" i="1"/>
  <c r="M5957" i="1"/>
  <c r="M5958" i="1"/>
  <c r="M5959" i="1"/>
  <c r="M5960" i="1"/>
  <c r="M5961" i="1"/>
  <c r="M5962" i="1"/>
  <c r="M5963" i="1"/>
  <c r="M5964" i="1"/>
  <c r="M5965" i="1"/>
  <c r="M5966" i="1"/>
  <c r="M5967" i="1"/>
  <c r="M5968" i="1"/>
  <c r="M5969" i="1"/>
  <c r="M5970" i="1"/>
  <c r="M5971" i="1"/>
  <c r="M5972" i="1"/>
  <c r="M5973" i="1"/>
  <c r="M5974" i="1"/>
  <c r="M5975" i="1"/>
  <c r="M5976" i="1"/>
  <c r="M5977" i="1"/>
  <c r="M5978" i="1"/>
  <c r="M5979" i="1"/>
  <c r="M5980" i="1"/>
  <c r="M5981" i="1"/>
  <c r="M5982" i="1"/>
  <c r="M5983" i="1"/>
  <c r="M5984" i="1"/>
  <c r="M5985" i="1"/>
  <c r="M5986" i="1"/>
  <c r="M5987" i="1"/>
  <c r="M5988" i="1"/>
  <c r="M5989" i="1"/>
  <c r="M5990" i="1"/>
  <c r="M5991" i="1"/>
  <c r="M5992" i="1"/>
  <c r="M5993" i="1"/>
  <c r="M5994" i="1"/>
  <c r="M5995" i="1"/>
  <c r="M5996" i="1"/>
  <c r="M5997" i="1"/>
  <c r="M5998" i="1"/>
  <c r="M6000" i="1"/>
  <c r="M6001" i="1"/>
  <c r="M6002" i="1"/>
  <c r="M6003" i="1"/>
  <c r="M6004" i="1"/>
  <c r="M6005" i="1"/>
  <c r="M6006" i="1"/>
  <c r="M6007" i="1"/>
  <c r="M6008" i="1"/>
  <c r="M6009" i="1"/>
  <c r="M6010" i="1"/>
  <c r="M6011" i="1"/>
  <c r="M6012" i="1"/>
  <c r="M6013" i="1"/>
  <c r="M6014" i="1"/>
  <c r="M6015" i="1"/>
  <c r="M6016" i="1"/>
  <c r="M6017" i="1"/>
  <c r="M6018" i="1"/>
  <c r="M6019" i="1"/>
  <c r="M6020" i="1"/>
  <c r="M6021" i="1"/>
  <c r="M6022" i="1"/>
  <c r="M6023" i="1"/>
  <c r="M6024" i="1"/>
  <c r="M6025" i="1"/>
  <c r="M6026" i="1"/>
  <c r="M6027" i="1"/>
  <c r="M6028" i="1"/>
  <c r="M6029" i="1"/>
  <c r="M6030" i="1"/>
  <c r="M6031" i="1"/>
  <c r="M6032" i="1"/>
  <c r="M6033" i="1"/>
  <c r="M6034" i="1"/>
  <c r="M6035" i="1"/>
  <c r="M6036" i="1"/>
  <c r="M6037" i="1"/>
  <c r="M6038" i="1"/>
  <c r="M6039" i="1"/>
  <c r="M6040" i="1"/>
  <c r="M6041" i="1"/>
  <c r="M6042" i="1"/>
  <c r="M6043" i="1"/>
  <c r="M6044" i="1"/>
  <c r="M6045" i="1"/>
  <c r="M6046" i="1"/>
  <c r="M6047" i="1"/>
  <c r="M6048" i="1"/>
  <c r="M6049" i="1"/>
  <c r="M6050" i="1"/>
  <c r="M6051" i="1"/>
  <c r="M6052" i="1"/>
  <c r="M6053" i="1"/>
  <c r="M6054" i="1"/>
  <c r="M6055" i="1"/>
  <c r="M6056" i="1"/>
  <c r="M6057" i="1"/>
  <c r="M6058" i="1"/>
  <c r="M6059" i="1"/>
  <c r="M6060" i="1"/>
  <c r="M6061" i="1"/>
  <c r="M6062" i="1"/>
  <c r="M6063" i="1"/>
  <c r="M6064" i="1"/>
  <c r="M6065" i="1"/>
  <c r="M6066" i="1"/>
  <c r="M6067" i="1"/>
  <c r="M6068" i="1"/>
  <c r="M6069" i="1"/>
  <c r="M6070" i="1"/>
  <c r="M6071" i="1"/>
  <c r="M6072" i="1"/>
  <c r="M6073" i="1"/>
  <c r="M6074" i="1"/>
  <c r="M6075" i="1"/>
  <c r="M6076" i="1"/>
  <c r="M6077" i="1"/>
  <c r="M6079" i="1"/>
  <c r="M6080" i="1"/>
  <c r="M6081" i="1"/>
  <c r="M6082" i="1"/>
  <c r="M6083" i="1"/>
  <c r="M6084" i="1"/>
  <c r="M6085" i="1"/>
  <c r="M6086" i="1"/>
  <c r="M6087" i="1"/>
  <c r="M6088" i="1"/>
  <c r="M6089" i="1"/>
  <c r="M6090" i="1"/>
  <c r="M6091" i="1"/>
  <c r="M6092" i="1"/>
  <c r="M6093" i="1"/>
  <c r="M6094" i="1"/>
  <c r="M6095" i="1"/>
  <c r="M6096" i="1"/>
  <c r="M6097" i="1"/>
  <c r="M6098" i="1"/>
  <c r="M6099" i="1"/>
  <c r="M6100" i="1"/>
  <c r="M6101" i="1"/>
  <c r="M6102" i="1"/>
  <c r="M6103" i="1"/>
  <c r="M6104" i="1"/>
  <c r="M6105" i="1"/>
  <c r="M6106" i="1"/>
  <c r="M6107" i="1"/>
  <c r="M6108" i="1"/>
  <c r="M6109" i="1"/>
  <c r="M6110" i="1"/>
  <c r="M6111" i="1"/>
  <c r="M6112" i="1"/>
  <c r="M6113" i="1"/>
  <c r="M6114" i="1"/>
  <c r="M6115" i="1"/>
  <c r="M6116" i="1"/>
  <c r="M6117" i="1"/>
  <c r="M6118" i="1"/>
  <c r="M6119" i="1"/>
  <c r="M6120" i="1"/>
  <c r="M6121" i="1"/>
  <c r="M6122" i="1"/>
  <c r="M6123" i="1"/>
  <c r="M6124" i="1"/>
  <c r="M6125" i="1"/>
  <c r="M6126" i="1"/>
  <c r="M6127" i="1"/>
  <c r="M6128" i="1"/>
  <c r="M6129" i="1"/>
  <c r="M6130" i="1"/>
  <c r="M6131" i="1"/>
  <c r="M6132" i="1"/>
  <c r="M6133" i="1"/>
  <c r="M6134" i="1"/>
  <c r="M6135" i="1"/>
  <c r="M6136" i="1"/>
  <c r="M6137" i="1"/>
  <c r="M6138" i="1"/>
  <c r="M6139" i="1"/>
  <c r="M6140" i="1"/>
  <c r="M6141" i="1"/>
  <c r="M6142" i="1"/>
  <c r="M6143" i="1"/>
  <c r="M6144" i="1"/>
  <c r="M6145" i="1"/>
  <c r="M6146" i="1"/>
  <c r="M6147" i="1"/>
  <c r="M6148" i="1"/>
  <c r="M6149" i="1"/>
  <c r="M6150" i="1"/>
  <c r="M6151" i="1"/>
  <c r="M6152" i="1"/>
  <c r="M6153" i="1"/>
  <c r="M6154" i="1"/>
  <c r="M6155" i="1"/>
  <c r="M6156" i="1"/>
  <c r="M6157" i="1"/>
  <c r="M6158" i="1"/>
  <c r="M6159" i="1"/>
  <c r="M6160" i="1"/>
  <c r="M6161" i="1"/>
  <c r="M6162" i="1"/>
  <c r="M6165" i="1"/>
  <c r="M6166" i="1"/>
  <c r="M6167" i="1"/>
  <c r="M6168" i="1"/>
  <c r="M6169" i="1"/>
  <c r="M6170" i="1"/>
  <c r="M6171" i="1"/>
  <c r="M6172" i="1"/>
  <c r="M6173" i="1"/>
  <c r="M6174" i="1"/>
  <c r="M6175" i="1"/>
  <c r="M6176" i="1"/>
  <c r="M6177" i="1"/>
  <c r="M6178" i="1"/>
  <c r="M6179" i="1"/>
  <c r="M6180" i="1"/>
  <c r="M6181" i="1"/>
  <c r="M6182" i="1"/>
  <c r="M6183" i="1"/>
  <c r="M6184" i="1"/>
  <c r="M6185" i="1"/>
  <c r="M6186" i="1"/>
  <c r="M6187" i="1"/>
  <c r="M6188" i="1"/>
  <c r="M6189" i="1"/>
  <c r="M6190" i="1"/>
  <c r="M6191" i="1"/>
  <c r="M6192" i="1"/>
  <c r="M6193" i="1"/>
  <c r="M6194" i="1"/>
  <c r="M6195" i="1"/>
  <c r="M6196" i="1"/>
  <c r="M6197" i="1"/>
  <c r="M6198" i="1"/>
  <c r="M6199" i="1"/>
  <c r="M6200" i="1"/>
  <c r="M6201" i="1"/>
  <c r="M6202" i="1"/>
  <c r="M6203" i="1"/>
  <c r="M6204" i="1"/>
  <c r="M6205" i="1"/>
  <c r="M6206" i="1"/>
  <c r="M6207" i="1"/>
  <c r="M6208" i="1"/>
  <c r="M6209" i="1"/>
  <c r="M6210" i="1"/>
  <c r="M6211" i="1"/>
  <c r="M6212" i="1"/>
  <c r="M6213" i="1"/>
  <c r="M6214" i="1"/>
  <c r="M6216" i="1"/>
  <c r="M6217" i="1"/>
  <c r="M6218" i="1"/>
  <c r="M6219" i="1"/>
  <c r="M6220" i="1"/>
  <c r="M6221" i="1"/>
  <c r="M6222" i="1"/>
  <c r="M6223" i="1"/>
  <c r="M6224" i="1"/>
  <c r="M6225" i="1"/>
  <c r="M6226" i="1"/>
  <c r="M6227" i="1"/>
  <c r="M6228" i="1"/>
  <c r="M6229" i="1"/>
  <c r="M6230" i="1"/>
  <c r="M6231" i="1"/>
  <c r="M6232" i="1"/>
  <c r="M6233" i="1"/>
  <c r="M6234" i="1"/>
  <c r="M6235" i="1"/>
  <c r="M6236" i="1"/>
  <c r="M6237" i="1"/>
  <c r="M6238" i="1"/>
  <c r="M6239" i="1"/>
  <c r="M6240" i="1"/>
  <c r="M6241" i="1"/>
  <c r="M6242" i="1"/>
  <c r="M6243" i="1"/>
  <c r="M6244" i="1"/>
  <c r="M6245" i="1"/>
  <c r="M6247" i="1"/>
  <c r="M6248" i="1"/>
  <c r="M6249" i="1"/>
  <c r="M6250" i="1"/>
  <c r="M6251" i="1"/>
  <c r="M6252" i="1"/>
  <c r="M6253" i="1"/>
  <c r="M6254" i="1"/>
  <c r="M6255" i="1"/>
  <c r="M6256" i="1"/>
  <c r="M6257" i="1"/>
  <c r="M6258" i="1"/>
  <c r="M6259" i="1"/>
  <c r="M6260" i="1"/>
  <c r="M6261" i="1"/>
  <c r="M6262" i="1"/>
  <c r="M6263" i="1"/>
  <c r="M6264" i="1"/>
  <c r="M6265" i="1"/>
  <c r="M6266" i="1"/>
  <c r="M6267" i="1"/>
  <c r="M6268" i="1"/>
  <c r="M6269" i="1"/>
  <c r="M6270" i="1"/>
  <c r="M6271" i="1"/>
  <c r="M6272" i="1"/>
  <c r="M6273" i="1"/>
  <c r="M6274" i="1"/>
  <c r="M6275" i="1"/>
  <c r="M6276" i="1"/>
  <c r="M6277" i="1"/>
  <c r="M6278" i="1"/>
  <c r="M6279" i="1"/>
  <c r="M6280" i="1"/>
  <c r="M6281" i="1"/>
  <c r="M6282" i="1"/>
  <c r="M6283" i="1"/>
  <c r="M6284" i="1"/>
  <c r="M6285" i="1"/>
  <c r="M6286" i="1"/>
  <c r="M6287" i="1"/>
  <c r="M6288" i="1"/>
  <c r="M6289" i="1"/>
  <c r="M6290" i="1"/>
  <c r="M6291" i="1"/>
  <c r="M6292" i="1"/>
  <c r="M6293" i="1"/>
  <c r="M6294" i="1"/>
  <c r="M6295" i="1"/>
  <c r="M6296" i="1"/>
  <c r="M6297" i="1"/>
  <c r="M6298" i="1"/>
  <c r="M6299" i="1"/>
  <c r="M6300" i="1"/>
  <c r="M6301" i="1"/>
  <c r="M6302" i="1"/>
  <c r="M6303" i="1"/>
  <c r="M6304" i="1"/>
  <c r="M6305" i="1"/>
  <c r="M6306" i="1"/>
  <c r="M6307" i="1"/>
  <c r="M6308" i="1"/>
  <c r="M6309" i="1"/>
  <c r="M6311" i="1"/>
  <c r="M6312" i="1"/>
  <c r="M6313" i="1"/>
  <c r="M6314" i="1"/>
  <c r="M6315" i="1"/>
  <c r="M6316" i="1"/>
  <c r="M6317" i="1"/>
  <c r="M6318" i="1"/>
  <c r="M6320" i="1"/>
  <c r="M6321" i="1"/>
  <c r="M6322" i="1"/>
  <c r="M6323" i="1"/>
  <c r="M6324" i="1"/>
  <c r="M6325" i="1"/>
  <c r="M6326" i="1"/>
  <c r="M6327" i="1"/>
  <c r="M6328" i="1"/>
  <c r="M6329" i="1"/>
  <c r="M6330" i="1"/>
  <c r="M6331" i="1"/>
  <c r="M6332" i="1"/>
  <c r="M6333" i="1"/>
  <c r="M6334" i="1"/>
  <c r="M6335" i="1"/>
  <c r="M6336" i="1"/>
  <c r="M6337" i="1"/>
  <c r="M6338" i="1"/>
  <c r="M6339" i="1"/>
  <c r="M6340" i="1"/>
  <c r="M6341" i="1"/>
  <c r="M6342" i="1"/>
  <c r="M6343" i="1"/>
  <c r="M6344" i="1"/>
  <c r="M6345" i="1"/>
  <c r="M6346" i="1"/>
  <c r="M6347" i="1"/>
  <c r="M6348" i="1"/>
  <c r="M6349" i="1"/>
  <c r="M6350" i="1"/>
  <c r="M6351" i="1"/>
  <c r="M6352" i="1"/>
  <c r="M6353" i="1"/>
  <c r="M6354" i="1"/>
  <c r="M6355" i="1"/>
  <c r="M6356" i="1"/>
  <c r="M6357" i="1"/>
  <c r="M6358" i="1"/>
  <c r="M6359" i="1"/>
  <c r="M6360" i="1"/>
  <c r="M6361" i="1"/>
  <c r="M6362" i="1"/>
  <c r="M6363" i="1"/>
  <c r="M6364" i="1"/>
  <c r="M6365" i="1"/>
  <c r="M6366" i="1"/>
  <c r="M6367" i="1"/>
  <c r="M6368" i="1"/>
  <c r="M6369" i="1"/>
  <c r="M6370" i="1"/>
  <c r="M6371" i="1"/>
  <c r="M6372" i="1"/>
  <c r="M6373" i="1"/>
  <c r="M6374" i="1"/>
  <c r="M6375" i="1"/>
  <c r="M6376" i="1"/>
  <c r="M6377" i="1"/>
  <c r="M6378" i="1"/>
  <c r="M6379" i="1"/>
  <c r="M6380" i="1"/>
  <c r="M6381" i="1"/>
  <c r="M6382" i="1"/>
  <c r="M6383" i="1"/>
  <c r="M6384" i="1"/>
  <c r="M6385" i="1"/>
  <c r="M6386" i="1"/>
  <c r="M6387" i="1"/>
  <c r="M6388" i="1"/>
  <c r="M6389" i="1"/>
  <c r="M6390" i="1"/>
  <c r="M6391" i="1"/>
  <c r="M6392" i="1"/>
  <c r="M6393" i="1"/>
  <c r="M6394" i="1"/>
  <c r="M6395" i="1"/>
  <c r="M6396" i="1"/>
  <c r="M6397" i="1"/>
  <c r="M6398" i="1"/>
  <c r="M6399" i="1"/>
  <c r="M6400" i="1"/>
  <c r="M6401" i="1"/>
  <c r="M6402" i="1"/>
  <c r="M6403" i="1"/>
  <c r="M6404" i="1"/>
  <c r="M6405" i="1"/>
  <c r="M6406" i="1"/>
  <c r="M6407" i="1"/>
  <c r="M6408" i="1"/>
  <c r="M6409" i="1"/>
  <c r="M6410" i="1"/>
  <c r="M6411" i="1"/>
  <c r="M6412" i="1"/>
  <c r="M6413" i="1"/>
  <c r="M6414" i="1"/>
  <c r="M6415" i="1"/>
  <c r="M6416" i="1"/>
  <c r="M6417" i="1"/>
  <c r="M6418" i="1"/>
  <c r="M6419" i="1"/>
  <c r="M6420" i="1"/>
  <c r="M6421" i="1"/>
  <c r="M6422" i="1"/>
  <c r="M6423" i="1"/>
  <c r="M6424" i="1"/>
  <c r="M6425" i="1"/>
  <c r="M6426" i="1"/>
  <c r="M6427" i="1"/>
  <c r="M6428" i="1"/>
  <c r="M6429" i="1"/>
  <c r="M6430" i="1"/>
  <c r="M6431" i="1"/>
  <c r="M6432" i="1"/>
  <c r="M6434" i="1"/>
  <c r="M6435" i="1"/>
  <c r="M6436" i="1"/>
  <c r="M6437" i="1"/>
  <c r="M6438" i="1"/>
  <c r="M6439" i="1"/>
  <c r="M6440" i="1"/>
  <c r="M6441" i="1"/>
  <c r="M6442" i="1"/>
  <c r="M6443" i="1"/>
  <c r="M6444" i="1"/>
  <c r="M6445" i="1"/>
  <c r="M6446" i="1"/>
  <c r="M6447" i="1"/>
  <c r="M6448" i="1"/>
  <c r="M6449" i="1"/>
  <c r="M6450" i="1"/>
  <c r="M6451" i="1"/>
  <c r="M6452" i="1"/>
  <c r="M6453" i="1"/>
  <c r="M6454" i="1"/>
  <c r="M6455" i="1"/>
  <c r="M6456" i="1"/>
  <c r="M6457" i="1"/>
  <c r="M6458" i="1"/>
  <c r="M6459" i="1"/>
  <c r="M6460" i="1"/>
  <c r="M6461" i="1"/>
  <c r="M6462" i="1"/>
  <c r="M6463" i="1"/>
  <c r="M6464" i="1"/>
  <c r="M6465" i="1"/>
  <c r="M6466" i="1"/>
  <c r="M6467" i="1"/>
  <c r="M6468" i="1"/>
  <c r="M6469" i="1"/>
  <c r="M6470" i="1"/>
  <c r="M6471" i="1"/>
  <c r="M6472" i="1"/>
  <c r="M6473" i="1"/>
  <c r="M6474" i="1"/>
  <c r="M6475" i="1"/>
  <c r="M6476" i="1"/>
  <c r="M6477" i="1"/>
  <c r="M6478" i="1"/>
  <c r="M6479" i="1"/>
  <c r="M6480" i="1"/>
  <c r="M6481" i="1"/>
  <c r="M6482" i="1"/>
  <c r="M6483" i="1"/>
  <c r="M6484" i="1"/>
  <c r="M6485" i="1"/>
  <c r="M6486" i="1"/>
  <c r="M6487" i="1"/>
  <c r="M6488" i="1"/>
  <c r="M6489" i="1"/>
  <c r="M6490" i="1"/>
  <c r="M6491" i="1"/>
  <c r="M6492" i="1"/>
  <c r="M6493" i="1"/>
  <c r="M6494" i="1"/>
  <c r="M6495" i="1"/>
  <c r="M6496" i="1"/>
  <c r="M6497" i="1"/>
  <c r="M6498" i="1"/>
  <c r="M6499" i="1"/>
  <c r="M6500" i="1"/>
  <c r="M6501" i="1"/>
  <c r="M6502" i="1"/>
  <c r="M6503" i="1"/>
  <c r="M6504" i="1"/>
  <c r="M6505" i="1"/>
  <c r="M6506" i="1"/>
  <c r="M6508" i="1"/>
  <c r="M6509" i="1"/>
  <c r="M6510" i="1"/>
  <c r="M6511" i="1"/>
  <c r="M6512" i="1"/>
  <c r="M6513" i="1"/>
  <c r="M6514" i="1"/>
  <c r="M6515" i="1"/>
  <c r="M6516" i="1"/>
  <c r="M6517" i="1"/>
  <c r="M6518" i="1"/>
  <c r="M6520" i="1"/>
  <c r="M6521" i="1"/>
  <c r="M6522" i="1"/>
  <c r="M6523" i="1"/>
  <c r="M6524" i="1"/>
  <c r="M6525" i="1"/>
  <c r="M6526" i="1"/>
  <c r="M6527" i="1"/>
  <c r="M6528" i="1"/>
  <c r="M6529" i="1"/>
  <c r="M6530" i="1"/>
  <c r="M6531" i="1"/>
  <c r="M6532" i="1"/>
  <c r="M6533" i="1"/>
  <c r="M6534" i="1"/>
  <c r="M6535" i="1"/>
  <c r="M6536" i="1"/>
  <c r="M6537" i="1"/>
  <c r="M6538" i="1"/>
  <c r="M6539" i="1"/>
  <c r="M6540" i="1"/>
  <c r="M6541" i="1"/>
  <c r="M6542" i="1"/>
  <c r="M6543" i="1"/>
  <c r="M6544" i="1"/>
  <c r="M6545" i="1"/>
  <c r="M6546" i="1"/>
  <c r="M6547" i="1"/>
  <c r="M6548" i="1"/>
  <c r="M6549" i="1"/>
  <c r="M6550" i="1"/>
  <c r="M6551" i="1"/>
  <c r="M6552" i="1"/>
  <c r="M6553" i="1"/>
  <c r="M6554" i="1"/>
  <c r="M6555" i="1"/>
  <c r="M6556" i="1"/>
  <c r="M6557" i="1"/>
  <c r="M6558" i="1"/>
  <c r="M6559" i="1"/>
  <c r="M6560" i="1"/>
  <c r="M6561" i="1"/>
  <c r="M6562" i="1"/>
  <c r="M6563" i="1"/>
  <c r="M6564" i="1"/>
  <c r="M6565" i="1"/>
  <c r="M6566" i="1"/>
  <c r="M6567" i="1"/>
  <c r="M6568" i="1"/>
  <c r="M6569" i="1"/>
  <c r="M6570" i="1"/>
  <c r="M6571" i="1"/>
  <c r="M6572" i="1"/>
  <c r="M6573" i="1"/>
  <c r="M6574" i="1"/>
  <c r="M6575" i="1"/>
  <c r="M6576" i="1"/>
  <c r="M6578" i="1"/>
  <c r="M6579" i="1"/>
  <c r="M6580" i="1"/>
  <c r="M6582" i="1"/>
  <c r="M6583" i="1"/>
  <c r="M6584" i="1"/>
  <c r="M6585" i="1"/>
  <c r="M6586" i="1"/>
  <c r="M6587" i="1"/>
  <c r="M6588" i="1"/>
  <c r="M6589" i="1"/>
  <c r="M6590" i="1"/>
  <c r="M6591" i="1"/>
  <c r="M6592" i="1"/>
  <c r="M6594" i="1"/>
  <c r="M6595" i="1"/>
  <c r="M6596" i="1"/>
  <c r="M6597" i="1"/>
  <c r="M6598" i="1"/>
  <c r="M6599" i="1"/>
  <c r="M6600" i="1"/>
  <c r="M6601" i="1"/>
  <c r="M6603" i="1"/>
  <c r="M6604" i="1"/>
  <c r="M6605" i="1"/>
  <c r="M6606" i="1"/>
  <c r="M6607" i="1"/>
  <c r="M6608" i="1"/>
  <c r="M6609" i="1"/>
  <c r="M6610" i="1"/>
  <c r="M6611" i="1"/>
  <c r="M6613" i="1"/>
  <c r="M6615" i="1"/>
  <c r="M6617" i="1"/>
  <c r="M6618" i="1"/>
  <c r="M6619" i="1"/>
  <c r="M6620" i="1"/>
  <c r="M6621" i="1"/>
  <c r="M6622" i="1"/>
  <c r="M6623" i="1"/>
  <c r="M6624" i="1"/>
  <c r="M6625" i="1"/>
  <c r="M6626" i="1"/>
  <c r="M6627" i="1"/>
  <c r="M6628" i="1"/>
  <c r="M6629" i="1"/>
  <c r="M6630" i="1"/>
  <c r="M6631" i="1"/>
  <c r="M6632" i="1"/>
  <c r="M6633" i="1"/>
  <c r="M6634" i="1"/>
  <c r="M6635" i="1"/>
  <c r="M6636" i="1"/>
  <c r="M6637" i="1"/>
  <c r="M6638" i="1"/>
  <c r="M6639" i="1"/>
  <c r="M6640" i="1"/>
  <c r="M6641" i="1"/>
  <c r="M6642" i="1"/>
  <c r="M6643" i="1"/>
  <c r="M6644" i="1"/>
  <c r="M6645" i="1"/>
  <c r="M6646" i="1"/>
  <c r="M6647" i="1"/>
  <c r="M6648" i="1"/>
  <c r="M6649" i="1"/>
  <c r="M6650" i="1"/>
  <c r="M6651" i="1"/>
  <c r="M6652" i="1"/>
  <c r="M6653" i="1"/>
  <c r="M6654" i="1"/>
  <c r="M6655" i="1"/>
  <c r="M6656" i="1"/>
  <c r="M6657" i="1"/>
  <c r="M6658" i="1"/>
  <c r="M6659" i="1"/>
  <c r="M6660" i="1"/>
  <c r="M6661" i="1"/>
  <c r="M6662" i="1"/>
  <c r="M6664" i="1"/>
  <c r="M6665" i="1"/>
  <c r="M6666" i="1"/>
  <c r="M6667" i="1"/>
  <c r="M6668" i="1"/>
  <c r="M6669" i="1"/>
  <c r="M6670" i="1"/>
  <c r="M6671" i="1"/>
  <c r="M6672" i="1"/>
  <c r="M6673" i="1"/>
  <c r="M6674" i="1"/>
  <c r="M6675" i="1"/>
  <c r="M6676" i="1"/>
  <c r="M6677" i="1"/>
  <c r="M6678" i="1"/>
  <c r="M6679" i="1"/>
  <c r="M6680" i="1"/>
  <c r="M6681" i="1"/>
  <c r="M6682" i="1"/>
  <c r="M6683" i="1"/>
  <c r="M6684" i="1"/>
  <c r="M6685" i="1"/>
  <c r="M6686" i="1"/>
  <c r="M6687" i="1"/>
  <c r="M6688" i="1"/>
  <c r="M6689" i="1"/>
  <c r="M6690" i="1"/>
  <c r="M6691" i="1"/>
  <c r="M6692" i="1"/>
  <c r="M6693" i="1"/>
  <c r="M6694" i="1"/>
  <c r="M6695" i="1"/>
  <c r="M6696" i="1"/>
  <c r="M6697" i="1"/>
  <c r="M6698" i="1"/>
  <c r="M6699" i="1"/>
  <c r="M6700" i="1"/>
  <c r="M6701" i="1"/>
  <c r="M6702" i="1"/>
  <c r="M6703" i="1"/>
  <c r="M6704" i="1"/>
  <c r="M6705" i="1"/>
  <c r="M6706" i="1"/>
  <c r="M6707" i="1"/>
  <c r="M6708" i="1"/>
  <c r="M6709" i="1"/>
  <c r="M6710" i="1"/>
  <c r="M6711" i="1"/>
  <c r="M6712" i="1"/>
  <c r="M6713" i="1"/>
  <c r="M6714" i="1"/>
  <c r="M6715" i="1"/>
  <c r="M6716" i="1"/>
  <c r="M6717" i="1"/>
  <c r="M6718" i="1"/>
  <c r="M6719" i="1"/>
  <c r="M6720" i="1"/>
  <c r="M6721" i="1"/>
  <c r="M6722" i="1"/>
  <c r="M6723" i="1"/>
  <c r="M6724" i="1"/>
  <c r="M6725" i="1"/>
  <c r="M6726" i="1"/>
  <c r="M6727" i="1"/>
  <c r="M6728" i="1"/>
  <c r="M6729" i="1"/>
  <c r="M6730" i="1"/>
  <c r="M6731" i="1"/>
  <c r="M6732" i="1"/>
  <c r="M6733" i="1"/>
  <c r="M6734" i="1"/>
  <c r="M6735" i="1"/>
  <c r="M6737" i="1"/>
  <c r="M6738" i="1"/>
  <c r="M6739" i="1"/>
  <c r="M6740" i="1"/>
  <c r="M6742" i="1"/>
  <c r="M6743" i="1"/>
  <c r="M6745" i="1"/>
  <c r="M6746" i="1"/>
  <c r="M6747" i="1"/>
  <c r="M6748" i="1"/>
  <c r="M6749" i="1"/>
  <c r="M6750" i="1"/>
  <c r="M6751" i="1"/>
  <c r="M6752" i="1"/>
  <c r="M6753" i="1"/>
  <c r="M6754" i="1"/>
  <c r="M6755" i="1"/>
  <c r="M6756" i="1"/>
  <c r="M6757" i="1"/>
  <c r="M6758" i="1"/>
  <c r="M6759" i="1"/>
  <c r="M6760" i="1"/>
  <c r="M6761" i="1"/>
  <c r="M6762" i="1"/>
  <c r="M6763" i="1"/>
  <c r="M6764" i="1"/>
  <c r="M6765" i="1"/>
  <c r="M6766" i="1"/>
  <c r="M6767" i="1"/>
  <c r="M6768" i="1"/>
  <c r="M6769" i="1"/>
  <c r="M6770" i="1"/>
  <c r="M6771" i="1"/>
  <c r="M6772" i="1"/>
  <c r="M6773" i="1"/>
  <c r="M6774" i="1"/>
  <c r="M6775" i="1"/>
  <c r="M6776" i="1"/>
  <c r="M6777" i="1"/>
  <c r="M6778" i="1"/>
  <c r="M6779" i="1"/>
  <c r="M6780" i="1"/>
  <c r="M6781" i="1"/>
  <c r="M6782" i="1"/>
  <c r="M6783" i="1"/>
  <c r="M6784" i="1"/>
  <c r="M6785" i="1"/>
  <c r="M6786" i="1"/>
  <c r="M6787" i="1"/>
  <c r="M6788" i="1"/>
  <c r="M6789" i="1"/>
  <c r="M6790" i="1"/>
  <c r="M6791" i="1"/>
  <c r="M6792" i="1"/>
  <c r="M6793" i="1"/>
  <c r="M6794" i="1"/>
  <c r="M6795" i="1"/>
  <c r="M6796" i="1"/>
  <c r="M6797" i="1"/>
  <c r="M6798" i="1"/>
  <c r="M6799" i="1"/>
  <c r="M6800" i="1"/>
  <c r="M6801" i="1"/>
  <c r="M6802" i="1"/>
  <c r="M6803" i="1"/>
  <c r="M6804" i="1"/>
  <c r="M6806" i="1"/>
  <c r="M6807" i="1"/>
  <c r="M6808" i="1"/>
  <c r="M6809" i="1"/>
  <c r="M6810" i="1"/>
  <c r="M6811" i="1"/>
  <c r="M6812" i="1"/>
  <c r="M6813" i="1"/>
  <c r="M6814" i="1"/>
  <c r="M6815" i="1"/>
  <c r="M6816" i="1"/>
  <c r="M6817" i="1"/>
  <c r="M6818" i="1"/>
  <c r="M6819" i="1"/>
  <c r="M6820" i="1"/>
  <c r="M6821" i="1"/>
  <c r="M6822" i="1"/>
  <c r="M6823" i="1"/>
  <c r="M6824" i="1"/>
  <c r="M6825" i="1"/>
  <c r="M6826" i="1"/>
  <c r="M6827" i="1"/>
  <c r="M6828" i="1"/>
  <c r="M6829" i="1"/>
  <c r="M6830" i="1"/>
  <c r="M6831" i="1"/>
  <c r="M6832" i="1"/>
  <c r="M6833" i="1"/>
  <c r="M6834" i="1"/>
  <c r="M6835" i="1"/>
  <c r="M6836" i="1"/>
  <c r="M6837" i="1"/>
  <c r="M6838" i="1"/>
  <c r="M6839" i="1"/>
  <c r="M6840" i="1"/>
  <c r="M6841" i="1"/>
  <c r="M6842" i="1"/>
  <c r="M6843" i="1"/>
  <c r="M6844" i="1"/>
  <c r="M6845" i="1"/>
  <c r="M6846" i="1"/>
  <c r="M6847" i="1"/>
  <c r="M6848" i="1"/>
  <c r="M6849" i="1"/>
  <c r="M6850" i="1"/>
  <c r="M6851" i="1"/>
  <c r="M6852" i="1"/>
  <c r="M6853" i="1"/>
  <c r="M6854" i="1"/>
  <c r="M6855" i="1"/>
  <c r="M6856" i="1"/>
  <c r="M6857" i="1"/>
  <c r="M6858" i="1"/>
  <c r="M6859" i="1"/>
  <c r="M6860" i="1"/>
  <c r="M6861" i="1"/>
  <c r="M6862" i="1"/>
  <c r="M6863" i="1"/>
  <c r="M6864" i="1"/>
  <c r="M6865" i="1"/>
  <c r="M6866" i="1"/>
  <c r="M6867" i="1"/>
  <c r="M6868" i="1"/>
  <c r="M6869" i="1"/>
  <c r="M6872" i="1"/>
  <c r="M6873" i="1"/>
  <c r="M6874" i="1"/>
  <c r="M6875" i="1"/>
  <c r="M6876" i="1"/>
  <c r="M6877" i="1"/>
  <c r="M6878" i="1"/>
  <c r="M6879" i="1"/>
  <c r="M6880" i="1"/>
  <c r="M6881" i="1"/>
  <c r="M6882" i="1"/>
  <c r="M6883" i="1"/>
  <c r="M6884" i="1"/>
  <c r="M6885" i="1"/>
  <c r="M6886" i="1"/>
  <c r="M6887" i="1"/>
  <c r="M6888" i="1"/>
  <c r="M6889" i="1"/>
  <c r="M6890" i="1"/>
  <c r="M6891" i="1"/>
  <c r="M6892" i="1"/>
  <c r="M6893" i="1"/>
  <c r="M6894" i="1"/>
  <c r="M6895" i="1"/>
  <c r="M6896" i="1"/>
  <c r="M6897" i="1"/>
  <c r="M6898" i="1"/>
  <c r="M6899" i="1"/>
  <c r="M6900" i="1"/>
  <c r="M6901" i="1"/>
  <c r="M6902" i="1"/>
  <c r="M6903" i="1"/>
  <c r="M6904" i="1"/>
  <c r="M6905" i="1"/>
  <c r="M6906" i="1"/>
  <c r="M6907" i="1"/>
  <c r="M6908" i="1"/>
  <c r="M6909" i="1"/>
  <c r="M6910" i="1"/>
  <c r="M6911" i="1"/>
  <c r="M6912" i="1"/>
  <c r="M6913" i="1"/>
  <c r="M6914" i="1"/>
  <c r="M6915" i="1"/>
  <c r="M6916" i="1"/>
  <c r="M6917" i="1"/>
  <c r="M6918" i="1"/>
  <c r="M6919" i="1"/>
  <c r="M6920" i="1"/>
  <c r="M6921" i="1"/>
  <c r="M6922" i="1"/>
  <c r="M6923" i="1"/>
  <c r="M6924" i="1"/>
  <c r="M6925" i="1"/>
  <c r="M6926" i="1"/>
  <c r="M6927" i="1"/>
  <c r="M6928" i="1"/>
  <c r="M6929" i="1"/>
  <c r="M6930" i="1"/>
  <c r="M6931" i="1"/>
  <c r="M6932" i="1"/>
  <c r="M6933" i="1"/>
  <c r="M6934" i="1"/>
  <c r="M6935" i="1"/>
  <c r="M6936" i="1"/>
  <c r="M6937" i="1"/>
  <c r="M6938" i="1"/>
  <c r="M6939" i="1"/>
  <c r="M6940" i="1"/>
  <c r="M6941" i="1"/>
  <c r="M6942" i="1"/>
  <c r="M6943" i="1"/>
  <c r="M6944" i="1"/>
  <c r="M6945" i="1"/>
  <c r="M6946" i="1"/>
  <c r="M6947" i="1"/>
  <c r="M6948" i="1"/>
  <c r="M6949" i="1"/>
  <c r="M6950" i="1"/>
  <c r="M6951" i="1"/>
  <c r="M6952" i="1"/>
  <c r="M6953" i="1"/>
  <c r="M6954" i="1"/>
  <c r="M6955" i="1"/>
  <c r="M6956" i="1"/>
  <c r="M6957" i="1"/>
  <c r="M6958" i="1"/>
  <c r="M6959" i="1"/>
  <c r="M6960" i="1"/>
  <c r="M6961" i="1"/>
  <c r="M6962" i="1"/>
  <c r="M6963" i="1"/>
  <c r="M6964" i="1"/>
  <c r="M6965" i="1"/>
  <c r="M6966" i="1"/>
  <c r="M6967" i="1"/>
  <c r="M6968" i="1"/>
  <c r="M6969" i="1"/>
  <c r="M6970" i="1"/>
  <c r="M6971" i="1"/>
  <c r="M6972" i="1"/>
  <c r="M6973" i="1"/>
  <c r="M6974" i="1"/>
  <c r="M6975" i="1"/>
  <c r="M6976" i="1"/>
  <c r="M6977" i="1"/>
  <c r="M6978" i="1"/>
  <c r="M6979" i="1"/>
  <c r="M6980" i="1"/>
  <c r="M6981" i="1"/>
  <c r="M6982" i="1"/>
  <c r="M6983" i="1"/>
  <c r="M6984" i="1"/>
  <c r="M6985" i="1"/>
  <c r="M6986" i="1"/>
  <c r="M6987" i="1"/>
  <c r="M6988" i="1"/>
  <c r="M6989" i="1"/>
  <c r="M6990" i="1"/>
  <c r="M6991" i="1"/>
  <c r="M6992" i="1"/>
  <c r="M6993" i="1"/>
  <c r="M6994" i="1"/>
  <c r="M6995" i="1"/>
  <c r="M6996" i="1"/>
  <c r="M6997" i="1"/>
  <c r="M6998" i="1"/>
  <c r="M6999" i="1"/>
  <c r="M7000" i="1"/>
  <c r="M7001" i="1"/>
  <c r="M7002" i="1"/>
  <c r="M7003" i="1"/>
  <c r="M7004" i="1"/>
  <c r="M7005" i="1"/>
  <c r="M7006" i="1"/>
  <c r="M7007" i="1"/>
  <c r="M7008" i="1"/>
  <c r="M7009" i="1"/>
  <c r="M7010" i="1"/>
  <c r="M7011" i="1"/>
  <c r="M7012" i="1"/>
  <c r="M7013" i="1"/>
  <c r="M7015" i="1"/>
  <c r="M7016" i="1"/>
  <c r="M7017" i="1"/>
  <c r="M7018" i="1"/>
  <c r="M7019" i="1"/>
  <c r="M7020" i="1"/>
  <c r="M7021" i="1"/>
  <c r="M7022" i="1"/>
  <c r="M7023" i="1"/>
  <c r="M7024" i="1"/>
  <c r="M7025" i="1"/>
  <c r="M7026" i="1"/>
  <c r="M7027" i="1"/>
  <c r="M7028" i="1"/>
  <c r="M7029" i="1"/>
  <c r="M7030" i="1"/>
  <c r="M7031" i="1"/>
  <c r="M7032" i="1"/>
  <c r="M7033" i="1"/>
  <c r="M7034" i="1"/>
  <c r="M7035" i="1"/>
  <c r="M7037" i="1"/>
  <c r="M7038" i="1"/>
  <c r="M7039" i="1"/>
  <c r="M7040" i="1"/>
  <c r="M7041" i="1"/>
  <c r="M7042" i="1"/>
  <c r="M7043" i="1"/>
  <c r="M7044" i="1"/>
  <c r="M7045" i="1"/>
  <c r="M7046" i="1"/>
  <c r="M7047" i="1"/>
  <c r="M7048" i="1"/>
  <c r="M7049" i="1"/>
  <c r="M7050" i="1"/>
  <c r="M7051" i="1"/>
  <c r="M7052" i="1"/>
  <c r="M7053" i="1"/>
  <c r="M7054" i="1"/>
  <c r="M7055" i="1"/>
  <c r="M7056" i="1"/>
  <c r="M7057" i="1"/>
  <c r="M7058" i="1"/>
  <c r="M7059" i="1"/>
  <c r="M7060" i="1"/>
  <c r="M7061" i="1"/>
  <c r="M7062" i="1"/>
  <c r="M7063" i="1"/>
  <c r="M7064" i="1"/>
  <c r="M7065" i="1"/>
  <c r="M7066" i="1"/>
  <c r="M7067" i="1"/>
  <c r="M7068" i="1"/>
  <c r="M7069" i="1"/>
  <c r="M7070" i="1"/>
  <c r="M7071" i="1"/>
  <c r="M7072" i="1"/>
  <c r="M7073" i="1"/>
  <c r="M7074" i="1"/>
  <c r="M7075" i="1"/>
  <c r="M7076" i="1"/>
  <c r="M7077" i="1"/>
  <c r="M7078" i="1"/>
  <c r="M7079" i="1"/>
  <c r="M7080" i="1"/>
  <c r="M7081" i="1"/>
  <c r="M7082" i="1"/>
  <c r="M7083" i="1"/>
  <c r="M7084" i="1"/>
  <c r="M7085" i="1"/>
  <c r="M7086" i="1"/>
  <c r="M7087" i="1"/>
  <c r="M7088" i="1"/>
  <c r="M7089" i="1"/>
  <c r="M7090" i="1"/>
  <c r="M7091" i="1"/>
  <c r="M7092" i="1"/>
  <c r="M7093" i="1"/>
  <c r="M7094" i="1"/>
  <c r="M7095" i="1"/>
  <c r="M7096" i="1"/>
  <c r="M7097" i="1"/>
  <c r="M7098" i="1"/>
  <c r="M7099" i="1"/>
  <c r="M7100" i="1"/>
  <c r="M7101" i="1"/>
  <c r="M7103" i="1"/>
  <c r="M7105" i="1"/>
  <c r="M7108" i="1"/>
  <c r="M7109" i="1"/>
  <c r="M7110" i="1"/>
  <c r="M7111" i="1"/>
  <c r="M7112" i="1"/>
  <c r="M7113" i="1"/>
  <c r="M7114" i="1"/>
  <c r="M7115" i="1"/>
  <c r="M7116" i="1"/>
  <c r="M7117" i="1"/>
  <c r="M7118" i="1"/>
  <c r="M7119" i="1"/>
  <c r="M7120" i="1"/>
  <c r="M7121" i="1"/>
  <c r="M7122" i="1"/>
  <c r="M7123" i="1"/>
  <c r="M7124" i="1"/>
  <c r="M7125" i="1"/>
  <c r="M7126" i="1"/>
  <c r="M7127" i="1"/>
  <c r="M7128" i="1"/>
  <c r="M7129" i="1"/>
  <c r="M7130" i="1"/>
  <c r="M7131" i="1"/>
  <c r="M7132" i="1"/>
  <c r="M7133" i="1"/>
  <c r="M7134" i="1"/>
  <c r="M7135" i="1"/>
  <c r="M7136" i="1"/>
  <c r="M7137" i="1"/>
  <c r="M7138" i="1"/>
  <c r="M7139" i="1"/>
  <c r="M7140" i="1"/>
  <c r="M7141" i="1"/>
  <c r="M7142" i="1"/>
  <c r="M7143" i="1"/>
  <c r="M7144" i="1"/>
  <c r="M7145" i="1"/>
  <c r="M7146" i="1"/>
  <c r="M7147" i="1"/>
  <c r="M7148" i="1"/>
  <c r="M7149" i="1"/>
  <c r="M7150" i="1"/>
  <c r="M7151" i="1"/>
  <c r="M7152" i="1"/>
  <c r="M7153" i="1"/>
  <c r="M7154" i="1"/>
  <c r="M7155" i="1"/>
  <c r="M7156" i="1"/>
  <c r="M7157" i="1"/>
  <c r="M7158" i="1"/>
  <c r="M7159" i="1"/>
  <c r="M7160" i="1"/>
  <c r="M7161" i="1"/>
  <c r="M7162" i="1"/>
  <c r="M7163" i="1"/>
  <c r="M7164" i="1"/>
  <c r="M7165" i="1"/>
  <c r="M7166" i="1"/>
  <c r="M7167" i="1"/>
  <c r="M7168" i="1"/>
  <c r="M7169" i="1"/>
  <c r="M7170" i="1"/>
  <c r="M7171" i="1"/>
  <c r="M7172" i="1"/>
  <c r="M7173" i="1"/>
  <c r="M7175" i="1"/>
  <c r="M7176" i="1"/>
  <c r="M7177" i="1"/>
  <c r="M7178" i="1"/>
  <c r="M7179" i="1"/>
  <c r="M7180" i="1"/>
  <c r="M7181" i="1"/>
  <c r="M7182" i="1"/>
  <c r="M7183" i="1"/>
  <c r="M7184" i="1"/>
  <c r="M7185" i="1"/>
  <c r="M7186" i="1"/>
  <c r="M7187" i="1"/>
  <c r="M7188" i="1"/>
  <c r="M7189" i="1"/>
  <c r="M7190" i="1"/>
  <c r="M7191" i="1"/>
  <c r="M7192" i="1"/>
  <c r="M7193" i="1"/>
  <c r="M7194" i="1"/>
  <c r="M7195" i="1"/>
  <c r="M7196" i="1"/>
  <c r="M7197" i="1"/>
  <c r="M7198" i="1"/>
  <c r="M7199" i="1"/>
  <c r="M7200" i="1"/>
  <c r="M7201" i="1"/>
  <c r="M7202" i="1"/>
  <c r="M7203" i="1"/>
  <c r="M7204" i="1"/>
  <c r="M7205" i="1"/>
  <c r="M7206" i="1"/>
  <c r="M7208" i="1"/>
  <c r="M7209" i="1"/>
  <c r="M7210" i="1"/>
  <c r="M7211" i="1"/>
  <c r="M7212" i="1"/>
  <c r="M7213" i="1"/>
  <c r="M7214" i="1"/>
  <c r="M7215" i="1"/>
  <c r="M7216" i="1"/>
  <c r="M7217" i="1"/>
  <c r="M7218" i="1"/>
  <c r="M7219" i="1"/>
  <c r="M7220" i="1"/>
  <c r="M7221" i="1"/>
  <c r="M7222" i="1"/>
  <c r="M7223" i="1"/>
  <c r="M7224" i="1"/>
  <c r="M7225" i="1"/>
  <c r="M7226" i="1"/>
  <c r="M7227" i="1"/>
  <c r="M7228" i="1"/>
  <c r="M7229" i="1"/>
  <c r="M7230" i="1"/>
  <c r="M7231" i="1"/>
  <c r="M7232" i="1"/>
  <c r="M7233" i="1"/>
  <c r="M7234" i="1"/>
  <c r="M7235" i="1"/>
  <c r="M7236" i="1"/>
  <c r="M7237" i="1"/>
  <c r="M7238" i="1"/>
  <c r="M7239" i="1"/>
  <c r="M7240" i="1"/>
  <c r="M7241" i="1"/>
  <c r="M7242" i="1"/>
  <c r="M7243" i="1"/>
  <c r="M7244" i="1"/>
  <c r="M7245" i="1"/>
  <c r="M7246" i="1"/>
  <c r="M7247" i="1"/>
  <c r="M7248" i="1"/>
  <c r="M7249" i="1"/>
  <c r="M7250" i="1"/>
  <c r="M7251" i="1"/>
  <c r="M7252" i="1"/>
  <c r="M7253" i="1"/>
  <c r="M7254" i="1"/>
  <c r="M7255" i="1"/>
  <c r="M7256" i="1"/>
  <c r="M7257" i="1"/>
  <c r="M7258" i="1"/>
  <c r="M7259" i="1"/>
  <c r="M7260" i="1"/>
  <c r="M7261" i="1"/>
  <c r="M7262" i="1"/>
  <c r="M7263" i="1"/>
  <c r="M7264" i="1"/>
  <c r="M7265" i="1"/>
  <c r="M7266" i="1"/>
  <c r="M7267" i="1"/>
  <c r="M7268" i="1"/>
  <c r="M7269" i="1"/>
  <c r="M7270" i="1"/>
  <c r="M7271" i="1"/>
  <c r="M7272" i="1"/>
  <c r="M7273" i="1"/>
  <c r="M7274" i="1"/>
  <c r="M7275" i="1"/>
  <c r="M7276" i="1"/>
  <c r="M7277" i="1"/>
  <c r="M7278" i="1"/>
  <c r="M7279" i="1"/>
  <c r="M7280" i="1"/>
  <c r="M7281" i="1"/>
  <c r="M7282" i="1"/>
  <c r="M7283" i="1"/>
  <c r="M7284" i="1"/>
  <c r="M7285" i="1"/>
  <c r="M7286" i="1"/>
  <c r="M7287" i="1"/>
  <c r="M7288" i="1"/>
  <c r="M7289" i="1"/>
  <c r="M7290" i="1"/>
  <c r="M7291" i="1"/>
  <c r="M7292" i="1"/>
  <c r="M7293" i="1"/>
  <c r="M7294" i="1"/>
  <c r="M7295" i="1"/>
  <c r="M7296" i="1"/>
  <c r="M7297" i="1"/>
  <c r="M7298" i="1"/>
  <c r="M7299" i="1"/>
  <c r="M7300" i="1"/>
  <c r="M7301" i="1"/>
  <c r="M7302" i="1"/>
  <c r="M7303" i="1"/>
  <c r="M7304" i="1"/>
  <c r="M7305" i="1"/>
  <c r="M7307" i="1"/>
  <c r="M7308" i="1"/>
  <c r="M7309" i="1"/>
  <c r="M7310" i="1"/>
  <c r="M7311" i="1"/>
  <c r="M7312" i="1"/>
  <c r="M7313" i="1"/>
  <c r="M7314" i="1"/>
  <c r="M7315" i="1"/>
  <c r="M7316" i="1"/>
  <c r="M7317" i="1"/>
  <c r="M7318" i="1"/>
  <c r="M7319" i="1"/>
  <c r="M7320" i="1"/>
  <c r="M7321" i="1"/>
  <c r="M7322" i="1"/>
  <c r="M7323" i="1"/>
  <c r="M7324" i="1"/>
  <c r="M7325" i="1"/>
  <c r="M7326" i="1"/>
  <c r="M7327" i="1"/>
  <c r="M7328" i="1"/>
  <c r="M7329" i="1"/>
  <c r="M7330" i="1"/>
  <c r="M7331" i="1"/>
  <c r="M7332" i="1"/>
  <c r="M7333" i="1"/>
  <c r="M7334" i="1"/>
  <c r="M7335" i="1"/>
  <c r="M7336" i="1"/>
  <c r="M7337" i="1"/>
  <c r="M7338" i="1"/>
  <c r="M7339" i="1"/>
  <c r="M7340" i="1"/>
  <c r="M7341" i="1"/>
  <c r="M7342" i="1"/>
  <c r="M7343" i="1"/>
  <c r="M7344" i="1"/>
  <c r="M7345" i="1"/>
  <c r="M7347" i="1"/>
  <c r="M7348" i="1"/>
  <c r="M7349" i="1"/>
  <c r="M7350" i="1"/>
  <c r="M7351" i="1"/>
  <c r="M7352" i="1"/>
  <c r="M7353" i="1"/>
  <c r="M7354" i="1"/>
  <c r="M7355" i="1"/>
  <c r="M7356" i="1"/>
  <c r="M7357" i="1"/>
  <c r="M7358" i="1"/>
  <c r="M7359" i="1"/>
  <c r="M7360" i="1"/>
  <c r="M7361" i="1"/>
  <c r="M7362" i="1"/>
  <c r="M7363" i="1"/>
  <c r="M7364" i="1"/>
  <c r="M7365" i="1"/>
  <c r="M7366" i="1"/>
  <c r="M7367" i="1"/>
  <c r="M7368" i="1"/>
  <c r="M7369" i="1"/>
  <c r="M7370" i="1"/>
  <c r="M7371" i="1"/>
  <c r="M7372" i="1"/>
  <c r="M7373" i="1"/>
  <c r="M7374" i="1"/>
  <c r="M7375" i="1"/>
  <c r="M7376" i="1"/>
  <c r="M7377" i="1"/>
  <c r="M7378" i="1"/>
  <c r="M7379" i="1"/>
  <c r="M7380" i="1"/>
  <c r="M7381" i="1"/>
  <c r="M7382" i="1"/>
  <c r="M7383" i="1"/>
  <c r="M7384" i="1"/>
  <c r="M7385" i="1"/>
  <c r="M7386" i="1"/>
  <c r="M7387" i="1"/>
  <c r="M7388" i="1"/>
  <c r="M7389" i="1"/>
  <c r="M7390" i="1"/>
  <c r="M7391" i="1"/>
  <c r="M7392" i="1"/>
  <c r="M7393" i="1"/>
  <c r="M7394" i="1"/>
  <c r="M7395" i="1"/>
  <c r="M7396" i="1"/>
  <c r="M7397" i="1"/>
  <c r="M7398" i="1"/>
  <c r="M7399" i="1"/>
  <c r="M7400" i="1"/>
  <c r="M7401" i="1"/>
  <c r="M7402" i="1"/>
  <c r="M7403" i="1"/>
  <c r="M7404" i="1"/>
  <c r="M7405" i="1"/>
  <c r="M7406" i="1"/>
  <c r="M7407" i="1"/>
  <c r="M7408" i="1"/>
  <c r="M7409" i="1"/>
  <c r="M7412" i="1"/>
  <c r="M7413" i="1"/>
  <c r="M7414" i="1"/>
  <c r="M7415" i="1"/>
  <c r="M7416" i="1"/>
  <c r="M7417" i="1"/>
  <c r="M7418" i="1"/>
  <c r="M7419" i="1"/>
  <c r="M7420" i="1"/>
  <c r="M7421" i="1"/>
  <c r="M7422" i="1"/>
  <c r="M7423" i="1"/>
  <c r="M7424" i="1"/>
  <c r="M7425" i="1"/>
  <c r="M7427" i="1"/>
  <c r="M7428" i="1"/>
  <c r="M7429" i="1"/>
  <c r="M7430" i="1"/>
  <c r="M7431" i="1"/>
  <c r="M7433" i="1"/>
  <c r="M7434" i="1"/>
  <c r="M7435" i="1"/>
  <c r="M7436" i="1"/>
  <c r="M7437" i="1"/>
  <c r="M7438" i="1"/>
  <c r="M7439" i="1"/>
  <c r="M7440" i="1"/>
  <c r="M7441" i="1"/>
  <c r="M7442" i="1"/>
  <c r="M7443" i="1"/>
  <c r="M7444" i="1"/>
  <c r="M7445" i="1"/>
  <c r="M7446" i="1"/>
  <c r="M7447" i="1"/>
  <c r="M7448" i="1"/>
  <c r="M7449" i="1"/>
  <c r="M7450" i="1"/>
  <c r="M7451" i="1"/>
  <c r="M7452" i="1"/>
  <c r="M7453" i="1"/>
  <c r="M7454" i="1"/>
  <c r="M7455" i="1"/>
  <c r="M7456" i="1"/>
  <c r="M7457" i="1"/>
  <c r="M7458" i="1"/>
  <c r="M7459" i="1"/>
  <c r="M7460" i="1"/>
  <c r="M7461" i="1"/>
  <c r="M7462" i="1"/>
  <c r="M7463" i="1"/>
  <c r="M7464" i="1"/>
  <c r="M7465" i="1"/>
  <c r="M7466" i="1"/>
  <c r="M7467" i="1"/>
  <c r="M7468" i="1"/>
  <c r="M7469" i="1"/>
  <c r="M7470" i="1"/>
  <c r="M7471" i="1"/>
  <c r="M7472" i="1"/>
  <c r="M7473" i="1"/>
  <c r="M7474" i="1"/>
  <c r="M7475" i="1"/>
  <c r="M7476" i="1"/>
  <c r="M7477" i="1"/>
  <c r="M7478" i="1"/>
  <c r="M7479" i="1"/>
  <c r="M7480" i="1"/>
  <c r="M7481" i="1"/>
  <c r="M7482" i="1"/>
  <c r="M7483" i="1"/>
  <c r="M7484" i="1"/>
  <c r="M7485" i="1"/>
  <c r="M7486" i="1"/>
  <c r="M7487" i="1"/>
  <c r="M7488" i="1"/>
  <c r="M7489" i="1"/>
  <c r="M7490" i="1"/>
  <c r="M7491" i="1"/>
  <c r="M7492" i="1"/>
  <c r="M7493" i="1"/>
  <c r="M7494" i="1"/>
  <c r="M7495" i="1"/>
  <c r="M7496" i="1"/>
  <c r="M7497" i="1"/>
  <c r="M7498" i="1"/>
  <c r="M7499" i="1"/>
  <c r="M7500" i="1"/>
  <c r="M7501" i="1"/>
  <c r="M7502" i="1"/>
  <c r="M7503" i="1"/>
  <c r="M7504" i="1"/>
  <c r="M7505" i="1"/>
  <c r="M7506" i="1"/>
  <c r="M7507" i="1"/>
  <c r="M7508" i="1"/>
  <c r="M7509" i="1"/>
  <c r="M7510" i="1"/>
  <c r="M7511" i="1"/>
  <c r="M7512" i="1"/>
  <c r="M7513" i="1"/>
  <c r="M7514" i="1"/>
  <c r="M7515" i="1"/>
  <c r="M7516" i="1"/>
  <c r="M7517" i="1"/>
  <c r="M7518" i="1"/>
  <c r="M7519" i="1"/>
  <c r="M7520" i="1"/>
  <c r="M7521" i="1"/>
  <c r="M7522" i="1"/>
  <c r="M7523" i="1"/>
  <c r="M7524" i="1"/>
  <c r="M7525" i="1"/>
  <c r="M7526" i="1"/>
  <c r="M7527" i="1"/>
  <c r="M7528" i="1"/>
  <c r="M7529" i="1"/>
  <c r="M7530" i="1"/>
  <c r="M7531" i="1"/>
  <c r="M7532" i="1"/>
  <c r="M7533" i="1"/>
  <c r="M7534" i="1"/>
  <c r="M7535" i="1"/>
  <c r="M7536" i="1"/>
  <c r="M7537" i="1"/>
  <c r="M7538" i="1"/>
  <c r="M7539" i="1"/>
  <c r="M7540" i="1"/>
  <c r="M7541" i="1"/>
  <c r="M7542" i="1"/>
  <c r="M7543" i="1"/>
  <c r="M7544" i="1"/>
  <c r="M7545" i="1"/>
  <c r="M7546" i="1"/>
  <c r="M7547" i="1"/>
  <c r="M7548" i="1"/>
  <c r="M7549" i="1"/>
  <c r="M7551" i="1"/>
  <c r="M7552" i="1"/>
  <c r="M7553" i="1"/>
  <c r="M7554" i="1"/>
  <c r="M7555" i="1"/>
  <c r="M7556" i="1"/>
  <c r="M7557" i="1"/>
  <c r="M7558" i="1"/>
  <c r="M7559" i="1"/>
  <c r="M7560" i="1"/>
  <c r="M7561" i="1"/>
  <c r="M7562" i="1"/>
  <c r="M7563" i="1"/>
  <c r="M7564" i="1"/>
  <c r="M7565" i="1"/>
  <c r="M7566" i="1"/>
  <c r="M7567" i="1"/>
  <c r="M7568" i="1"/>
  <c r="M7569" i="1"/>
  <c r="M7570" i="1"/>
  <c r="M7571" i="1"/>
  <c r="M7572" i="1"/>
  <c r="M7573" i="1"/>
  <c r="M7574" i="1"/>
  <c r="M7575" i="1"/>
  <c r="M7576" i="1"/>
  <c r="M7577" i="1"/>
  <c r="M7578" i="1"/>
  <c r="M7583" i="1"/>
  <c r="M7584" i="1"/>
  <c r="M7585" i="1"/>
  <c r="M7586" i="1"/>
  <c r="M7587" i="1"/>
  <c r="M7588" i="1"/>
  <c r="M7589" i="1"/>
  <c r="M7590" i="1"/>
  <c r="M7591" i="1"/>
  <c r="M7592" i="1"/>
  <c r="M7593" i="1"/>
  <c r="M7594" i="1"/>
  <c r="M7595" i="1"/>
  <c r="M7596" i="1"/>
  <c r="M7597" i="1"/>
  <c r="M7598" i="1"/>
  <c r="M7599" i="1"/>
  <c r="M7600" i="1"/>
  <c r="M7601" i="1"/>
  <c r="M7602" i="1"/>
  <c r="M7603" i="1"/>
  <c r="M7604" i="1"/>
  <c r="M7605" i="1"/>
  <c r="M7606" i="1"/>
  <c r="M7607" i="1"/>
  <c r="M7608" i="1"/>
  <c r="M7609" i="1"/>
  <c r="M7610" i="1"/>
  <c r="M7611" i="1"/>
  <c r="M7612" i="1"/>
  <c r="M7613" i="1"/>
  <c r="M7614" i="1"/>
  <c r="M7615" i="1"/>
  <c r="M7616" i="1"/>
  <c r="M7617" i="1"/>
  <c r="M7618" i="1"/>
  <c r="M7619" i="1"/>
  <c r="M7620" i="1"/>
  <c r="M7621" i="1"/>
  <c r="M7622" i="1"/>
  <c r="M7623" i="1"/>
  <c r="M7624" i="1"/>
  <c r="M7626" i="1"/>
  <c r="M7627" i="1"/>
  <c r="M7628" i="1"/>
  <c r="M7629" i="1"/>
  <c r="M7630" i="1"/>
  <c r="M7631" i="1"/>
  <c r="M7632" i="1"/>
  <c r="M7633" i="1"/>
  <c r="M7634" i="1"/>
  <c r="M7635" i="1"/>
  <c r="M7636" i="1"/>
  <c r="M7637" i="1"/>
  <c r="M7638" i="1"/>
  <c r="M7640" i="1"/>
  <c r="M7641" i="1"/>
  <c r="M7642" i="1"/>
  <c r="M7643" i="1"/>
  <c r="M7644" i="1"/>
  <c r="M7645" i="1"/>
  <c r="M7646" i="1"/>
  <c r="M7647" i="1"/>
  <c r="M7648" i="1"/>
  <c r="M7649" i="1"/>
  <c r="M7650" i="1"/>
  <c r="M7651" i="1"/>
  <c r="M7652" i="1"/>
  <c r="M7653" i="1"/>
  <c r="M7654" i="1"/>
  <c r="M7655" i="1"/>
  <c r="M7656" i="1"/>
  <c r="M7657" i="1"/>
  <c r="M7658" i="1"/>
  <c r="M7659" i="1"/>
  <c r="M7660" i="1"/>
  <c r="M7661" i="1"/>
  <c r="M7662" i="1"/>
  <c r="M7663" i="1"/>
  <c r="M7664" i="1"/>
  <c r="M7665" i="1"/>
  <c r="M7666" i="1"/>
  <c r="M7667" i="1"/>
  <c r="M7668" i="1"/>
  <c r="M7669" i="1"/>
  <c r="M7670" i="1"/>
  <c r="M7671" i="1"/>
  <c r="M7672" i="1"/>
  <c r="M7673" i="1"/>
  <c r="M7674" i="1"/>
  <c r="M7675" i="1"/>
  <c r="M7676" i="1"/>
  <c r="M7677" i="1"/>
  <c r="M7678" i="1"/>
  <c r="M7679" i="1"/>
  <c r="M7680" i="1"/>
  <c r="M7681" i="1"/>
  <c r="M7682" i="1"/>
  <c r="M7683" i="1"/>
  <c r="M7684" i="1"/>
  <c r="M7685" i="1"/>
  <c r="M7686" i="1"/>
  <c r="M7687" i="1"/>
  <c r="M7688" i="1"/>
  <c r="M7689" i="1"/>
  <c r="M7690" i="1"/>
  <c r="M7691" i="1"/>
  <c r="M7692" i="1"/>
  <c r="M7693" i="1"/>
  <c r="M7694" i="1"/>
  <c r="M7695" i="1"/>
  <c r="M7697" i="1"/>
  <c r="M7698" i="1"/>
  <c r="M7699" i="1"/>
  <c r="M7700" i="1"/>
  <c r="M7701" i="1"/>
  <c r="M7702" i="1"/>
  <c r="M7703" i="1"/>
  <c r="M7704" i="1"/>
  <c r="M7705" i="1"/>
  <c r="M7706" i="1"/>
  <c r="M7707" i="1"/>
  <c r="M7708" i="1"/>
  <c r="M7709" i="1"/>
  <c r="M7710" i="1"/>
  <c r="M7711" i="1"/>
  <c r="M7712" i="1"/>
  <c r="M7713" i="1"/>
  <c r="M7714" i="1"/>
  <c r="M7715" i="1"/>
  <c r="M7716" i="1"/>
  <c r="M7717" i="1"/>
  <c r="M7718" i="1"/>
  <c r="M7719" i="1"/>
  <c r="M7720" i="1"/>
  <c r="M7721" i="1"/>
  <c r="M7722" i="1"/>
  <c r="M7723" i="1"/>
  <c r="M7724" i="1"/>
  <c r="M7725" i="1"/>
  <c r="M7726" i="1"/>
  <c r="M7727" i="1"/>
  <c r="M7728" i="1"/>
  <c r="M7729" i="1"/>
  <c r="M7730" i="1"/>
  <c r="M7731" i="1"/>
  <c r="M7732" i="1"/>
  <c r="M7733" i="1"/>
  <c r="M7734" i="1"/>
  <c r="M7735" i="1"/>
  <c r="M7738" i="1"/>
  <c r="M7739" i="1"/>
  <c r="M7740" i="1"/>
  <c r="M7741" i="1"/>
  <c r="M7742" i="1"/>
  <c r="M7743" i="1"/>
  <c r="M7744" i="1"/>
  <c r="M7745" i="1"/>
  <c r="M7746" i="1"/>
  <c r="M7747" i="1"/>
  <c r="M7748" i="1"/>
  <c r="M7749" i="1"/>
  <c r="M7750" i="1"/>
  <c r="M7751" i="1"/>
  <c r="M7752" i="1"/>
  <c r="M7753" i="1"/>
  <c r="M7754" i="1"/>
  <c r="M7755" i="1"/>
  <c r="M7756" i="1"/>
  <c r="M7757" i="1"/>
  <c r="M7758" i="1"/>
  <c r="M7759" i="1"/>
  <c r="M7760" i="1"/>
  <c r="M7761" i="1"/>
  <c r="M7762" i="1"/>
  <c r="M7763" i="1"/>
  <c r="M7764" i="1"/>
  <c r="M7765" i="1"/>
  <c r="M7766" i="1"/>
  <c r="M7767" i="1"/>
  <c r="M7768" i="1"/>
  <c r="M7769" i="1"/>
  <c r="M7770" i="1"/>
  <c r="M7771" i="1"/>
  <c r="M7772" i="1"/>
  <c r="M7773" i="1"/>
  <c r="M7774" i="1"/>
  <c r="M7775" i="1"/>
  <c r="M7776" i="1"/>
  <c r="M7777" i="1"/>
  <c r="M7778" i="1"/>
  <c r="M7779" i="1"/>
  <c r="M7780" i="1"/>
  <c r="M7781" i="1"/>
  <c r="M7782" i="1"/>
  <c r="M7783" i="1"/>
  <c r="M7784" i="1"/>
  <c r="M7785" i="1"/>
  <c r="M7786" i="1"/>
  <c r="M7787" i="1"/>
  <c r="M7788" i="1"/>
  <c r="M7789" i="1"/>
  <c r="M7790" i="1"/>
  <c r="M7791" i="1"/>
  <c r="M7792" i="1"/>
  <c r="M7793" i="1"/>
  <c r="M7794" i="1"/>
  <c r="M7795" i="1"/>
  <c r="M7796" i="1"/>
  <c r="M7797" i="1"/>
  <c r="M7798" i="1"/>
  <c r="M7799" i="1"/>
  <c r="M7800" i="1"/>
  <c r="M7801" i="1"/>
  <c r="M7802" i="1"/>
  <c r="M7803" i="1"/>
  <c r="M7804" i="1"/>
  <c r="M7805" i="1"/>
  <c r="M7806" i="1"/>
  <c r="M7807" i="1"/>
  <c r="M7808" i="1"/>
  <c r="M7809" i="1"/>
  <c r="M7810" i="1"/>
  <c r="M7811" i="1"/>
  <c r="M7812" i="1"/>
  <c r="M7813" i="1"/>
  <c r="M7814" i="1"/>
  <c r="M7815" i="1"/>
  <c r="M7816" i="1"/>
  <c r="M7817" i="1"/>
  <c r="M7818" i="1"/>
  <c r="M7819" i="1"/>
  <c r="M7820" i="1"/>
  <c r="M7821" i="1"/>
  <c r="M7822" i="1"/>
  <c r="M7823" i="1"/>
  <c r="M7824" i="1"/>
  <c r="M7825" i="1"/>
  <c r="M7826" i="1"/>
  <c r="M7827" i="1"/>
  <c r="M7828" i="1"/>
  <c r="M7829" i="1"/>
  <c r="M7830" i="1"/>
  <c r="M7831" i="1"/>
  <c r="M7832" i="1"/>
  <c r="M7833" i="1"/>
  <c r="M7834" i="1"/>
  <c r="M7835" i="1"/>
  <c r="M7836" i="1"/>
  <c r="M7837" i="1"/>
  <c r="M7838" i="1"/>
  <c r="M7839" i="1"/>
  <c r="M7840" i="1"/>
  <c r="M7841" i="1"/>
  <c r="M7842" i="1"/>
  <c r="M7843" i="1"/>
  <c r="M7844" i="1"/>
  <c r="M7845" i="1"/>
  <c r="M7846" i="1"/>
  <c r="M7847" i="1"/>
  <c r="M7848" i="1"/>
  <c r="M7849" i="1"/>
  <c r="M7850" i="1"/>
  <c r="M7851" i="1"/>
  <c r="M7852" i="1"/>
  <c r="M7853" i="1"/>
  <c r="M7854" i="1"/>
  <c r="M7855" i="1"/>
  <c r="M7856" i="1"/>
  <c r="M7857" i="1"/>
  <c r="M7858" i="1"/>
  <c r="M7859" i="1"/>
  <c r="M7860" i="1"/>
  <c r="M7861" i="1"/>
  <c r="M7862" i="1"/>
  <c r="M7863" i="1"/>
  <c r="M7864" i="1"/>
  <c r="M7865" i="1"/>
  <c r="M7866" i="1"/>
  <c r="M7867" i="1"/>
  <c r="M7868" i="1"/>
  <c r="M7869" i="1"/>
  <c r="M7870" i="1"/>
  <c r="M7871" i="1"/>
  <c r="M7872" i="1"/>
  <c r="M7873" i="1"/>
  <c r="M7874" i="1"/>
  <c r="M7875" i="1"/>
  <c r="M7876" i="1"/>
  <c r="M7877" i="1"/>
  <c r="M7878" i="1"/>
  <c r="M7879" i="1"/>
  <c r="M7880" i="1"/>
  <c r="M7881" i="1"/>
  <c r="M7882" i="1"/>
  <c r="M7883" i="1"/>
  <c r="M7884" i="1"/>
  <c r="M7885" i="1"/>
  <c r="M7886" i="1"/>
  <c r="M7887" i="1"/>
  <c r="M7888" i="1"/>
  <c r="M7889" i="1"/>
  <c r="M7890" i="1"/>
  <c r="M7891" i="1"/>
  <c r="M7892" i="1"/>
  <c r="M7893" i="1"/>
  <c r="M7894" i="1"/>
  <c r="M7895" i="1"/>
  <c r="M7896" i="1"/>
  <c r="M7897" i="1"/>
  <c r="M7898" i="1"/>
  <c r="M7899" i="1"/>
  <c r="M7900" i="1"/>
  <c r="M7901" i="1"/>
  <c r="M7902" i="1"/>
  <c r="M7903" i="1"/>
  <c r="M7904" i="1"/>
  <c r="M7905" i="1"/>
  <c r="M7906" i="1"/>
  <c r="M7907" i="1"/>
  <c r="M7908" i="1"/>
  <c r="M7909" i="1"/>
  <c r="M7910" i="1"/>
  <c r="M7911" i="1"/>
  <c r="M7912" i="1"/>
  <c r="M7913" i="1"/>
  <c r="M7914" i="1"/>
  <c r="M7915" i="1"/>
  <c r="M7916" i="1"/>
  <c r="M7917" i="1"/>
  <c r="M7918" i="1"/>
  <c r="M7919" i="1"/>
  <c r="M7921" i="1"/>
  <c r="M7924" i="1"/>
  <c r="M7925" i="1"/>
  <c r="M7926" i="1"/>
  <c r="M7927" i="1"/>
  <c r="M7928" i="1"/>
  <c r="M7929" i="1"/>
  <c r="M7930" i="1"/>
  <c r="M7931" i="1"/>
  <c r="M7932" i="1"/>
  <c r="M7933" i="1"/>
  <c r="M7934" i="1"/>
  <c r="M7935" i="1"/>
  <c r="M7936" i="1"/>
  <c r="M7937" i="1"/>
  <c r="M7938" i="1"/>
  <c r="M7939" i="1"/>
  <c r="M7940" i="1"/>
  <c r="M7941" i="1"/>
  <c r="M7942" i="1"/>
  <c r="M7943" i="1"/>
  <c r="M7944" i="1"/>
  <c r="M7945" i="1"/>
  <c r="M7946" i="1"/>
  <c r="M7947" i="1"/>
  <c r="M7948" i="1"/>
  <c r="M7949" i="1"/>
  <c r="M7950" i="1"/>
  <c r="M7951" i="1"/>
  <c r="M7952" i="1"/>
  <c r="M7953" i="1"/>
  <c r="M7954" i="1"/>
  <c r="M7955" i="1"/>
  <c r="M7956" i="1"/>
  <c r="M7957" i="1"/>
  <c r="M7958" i="1"/>
  <c r="M7959" i="1"/>
  <c r="M7960" i="1"/>
  <c r="M7961" i="1"/>
  <c r="M7962" i="1"/>
  <c r="M7963" i="1"/>
  <c r="M7964" i="1"/>
  <c r="M7965" i="1"/>
  <c r="M7966" i="1"/>
  <c r="M7967" i="1"/>
  <c r="M7969" i="1"/>
  <c r="M7970" i="1"/>
  <c r="M7971" i="1"/>
  <c r="M7972" i="1"/>
  <c r="M7974" i="1"/>
  <c r="M7975" i="1"/>
  <c r="M7976" i="1"/>
  <c r="M7977" i="1"/>
  <c r="M7978" i="1"/>
  <c r="M7979" i="1"/>
  <c r="M7980" i="1"/>
  <c r="M7981" i="1"/>
  <c r="M7982" i="1"/>
  <c r="M7983" i="1"/>
  <c r="M7984" i="1"/>
  <c r="M7985" i="1"/>
  <c r="M7986" i="1"/>
  <c r="M7988" i="1"/>
  <c r="M7989" i="1"/>
  <c r="M7990" i="1"/>
  <c r="M7991" i="1"/>
  <c r="M7992" i="1"/>
  <c r="M7993" i="1"/>
  <c r="M7994" i="1"/>
  <c r="M7995" i="1"/>
  <c r="M7996" i="1"/>
  <c r="M7997" i="1"/>
  <c r="M7998" i="1"/>
  <c r="M7999" i="1"/>
  <c r="M8000" i="1"/>
  <c r="M8001" i="1"/>
  <c r="M8002" i="1"/>
  <c r="M8003" i="1"/>
  <c r="M8005" i="1"/>
  <c r="M8006" i="1"/>
  <c r="M8007" i="1"/>
  <c r="M8008" i="1"/>
  <c r="M8009" i="1"/>
  <c r="M8010" i="1"/>
  <c r="M8011" i="1"/>
  <c r="M8012" i="1"/>
  <c r="M8013" i="1"/>
  <c r="M8014" i="1"/>
  <c r="M8015" i="1"/>
  <c r="M8017" i="1"/>
  <c r="M8018" i="1"/>
  <c r="M8019" i="1"/>
  <c r="M8020" i="1"/>
  <c r="M8021" i="1"/>
  <c r="M8022" i="1"/>
  <c r="M8024" i="1"/>
  <c r="M8025" i="1"/>
  <c r="M8026" i="1"/>
  <c r="M8027" i="1"/>
  <c r="M8028" i="1"/>
  <c r="M8029" i="1"/>
  <c r="M8030" i="1"/>
  <c r="M8031" i="1"/>
  <c r="M8032" i="1"/>
  <c r="M8033" i="1"/>
  <c r="M8034" i="1"/>
  <c r="M8035" i="1"/>
  <c r="M8036" i="1"/>
  <c r="M8037" i="1"/>
  <c r="M8038" i="1"/>
  <c r="M8039" i="1"/>
  <c r="M8040" i="1"/>
  <c r="M8041" i="1"/>
  <c r="M8042" i="1"/>
  <c r="M8043" i="1"/>
  <c r="M8044" i="1"/>
  <c r="M8045" i="1"/>
  <c r="M8046" i="1"/>
  <c r="M8047" i="1"/>
  <c r="M8048" i="1"/>
  <c r="M8049" i="1"/>
  <c r="M8050" i="1"/>
  <c r="M8051" i="1"/>
  <c r="M8052" i="1"/>
  <c r="M8053" i="1"/>
  <c r="M8054" i="1"/>
  <c r="M8055" i="1"/>
  <c r="M8056" i="1"/>
  <c r="M8057" i="1"/>
  <c r="M8058" i="1"/>
  <c r="M8059" i="1"/>
  <c r="M8060" i="1"/>
  <c r="M8061" i="1"/>
  <c r="M8062" i="1"/>
  <c r="M8063" i="1"/>
  <c r="M8064" i="1"/>
  <c r="M8065" i="1"/>
  <c r="M8066" i="1"/>
  <c r="M8067" i="1"/>
  <c r="M8068" i="1"/>
  <c r="M8070" i="1"/>
  <c r="M8071" i="1"/>
  <c r="M8072" i="1"/>
  <c r="M8073" i="1"/>
  <c r="M8074" i="1"/>
  <c r="M8075" i="1"/>
  <c r="M8076" i="1"/>
  <c r="M8077" i="1"/>
  <c r="M8078" i="1"/>
  <c r="M8079" i="1"/>
  <c r="M8081" i="1"/>
  <c r="M8082" i="1"/>
  <c r="M8083" i="1"/>
  <c r="M8084" i="1"/>
  <c r="M8085" i="1"/>
  <c r="M8086" i="1"/>
  <c r="M8087" i="1"/>
  <c r="M8088" i="1"/>
  <c r="M8089" i="1"/>
  <c r="M8090" i="1"/>
  <c r="M8091" i="1"/>
  <c r="M8092" i="1"/>
  <c r="M8093" i="1"/>
  <c r="M8094" i="1"/>
  <c r="M8095" i="1"/>
  <c r="M8096" i="1"/>
  <c r="M8097" i="1"/>
  <c r="M8098" i="1"/>
  <c r="M8099" i="1"/>
  <c r="M8100" i="1"/>
  <c r="M8101" i="1"/>
  <c r="M8102" i="1"/>
  <c r="M8103" i="1"/>
  <c r="M8104" i="1"/>
  <c r="M8105" i="1"/>
  <c r="M8106" i="1"/>
  <c r="M8107" i="1"/>
  <c r="M8108" i="1"/>
  <c r="M8109" i="1"/>
  <c r="M8110" i="1"/>
  <c r="M8111" i="1"/>
  <c r="M8112" i="1"/>
  <c r="M8113" i="1"/>
  <c r="M8114" i="1"/>
  <c r="M8115" i="1"/>
  <c r="M8116" i="1"/>
  <c r="M8117" i="1"/>
  <c r="M8118" i="1"/>
  <c r="M8119" i="1"/>
  <c r="M8120" i="1"/>
  <c r="M8121" i="1"/>
  <c r="M8122" i="1"/>
  <c r="M8123" i="1"/>
  <c r="M8124" i="1"/>
  <c r="M8125" i="1"/>
  <c r="M8126" i="1"/>
  <c r="M8127" i="1"/>
  <c r="M8128" i="1"/>
  <c r="M8129" i="1"/>
  <c r="M8130" i="1"/>
  <c r="M8131" i="1"/>
  <c r="M8132" i="1"/>
  <c r="M8133" i="1"/>
  <c r="M8134" i="1"/>
  <c r="M8135" i="1"/>
  <c r="M8136" i="1"/>
  <c r="M8137" i="1"/>
  <c r="M8138" i="1"/>
  <c r="M8139" i="1"/>
  <c r="M8140" i="1"/>
  <c r="M8141" i="1"/>
  <c r="M8142" i="1"/>
  <c r="M8143" i="1"/>
  <c r="M8144" i="1"/>
  <c r="M8145" i="1"/>
  <c r="M8146" i="1"/>
  <c r="M8147" i="1"/>
  <c r="M8148" i="1"/>
  <c r="M8149" i="1"/>
  <c r="M8150" i="1"/>
  <c r="M8151" i="1"/>
  <c r="M8152" i="1"/>
  <c r="M8153" i="1"/>
  <c r="M8154" i="1"/>
  <c r="M8155" i="1"/>
  <c r="M8156" i="1"/>
  <c r="M8157" i="1"/>
  <c r="M8158" i="1"/>
  <c r="M8159" i="1"/>
  <c r="M8160" i="1"/>
  <c r="M8161" i="1"/>
  <c r="M8162" i="1"/>
  <c r="M8163" i="1"/>
  <c r="M8164" i="1"/>
  <c r="M8165" i="1"/>
  <c r="M8166" i="1"/>
  <c r="M8167" i="1"/>
  <c r="M8168" i="1"/>
  <c r="M8169" i="1"/>
  <c r="M8170" i="1"/>
  <c r="M8171" i="1"/>
  <c r="M8172" i="1"/>
  <c r="M8173" i="1"/>
  <c r="M8175" i="1"/>
  <c r="M8176" i="1"/>
  <c r="M8177" i="1"/>
  <c r="M8178" i="1"/>
  <c r="M8179" i="1"/>
  <c r="M8180" i="1"/>
  <c r="M8181" i="1"/>
  <c r="M8182" i="1"/>
  <c r="M8184" i="1"/>
  <c r="M8185" i="1"/>
  <c r="M8186" i="1"/>
  <c r="M8187" i="1"/>
  <c r="M8188" i="1"/>
  <c r="M8189" i="1"/>
  <c r="M8190" i="1"/>
  <c r="M8191" i="1"/>
  <c r="M8192" i="1"/>
  <c r="M8193" i="1"/>
  <c r="M8194" i="1"/>
  <c r="M8195" i="1"/>
  <c r="M8196" i="1"/>
  <c r="M8197" i="1"/>
  <c r="M8198" i="1"/>
  <c r="M8199" i="1"/>
  <c r="M8200" i="1"/>
  <c r="M8201" i="1"/>
  <c r="M8202" i="1"/>
  <c r="M8203" i="1"/>
  <c r="M8204" i="1"/>
  <c r="M8205" i="1"/>
  <c r="M8206" i="1"/>
  <c r="M8207" i="1"/>
  <c r="M8208" i="1"/>
  <c r="M8209" i="1"/>
  <c r="M8210" i="1"/>
  <c r="M8211" i="1"/>
  <c r="M8212" i="1"/>
  <c r="M8213" i="1"/>
  <c r="M8214" i="1"/>
  <c r="M8215" i="1"/>
  <c r="M8216" i="1"/>
  <c r="M8217" i="1"/>
  <c r="M8218" i="1"/>
  <c r="M8219" i="1"/>
  <c r="M8220" i="1"/>
  <c r="M8221" i="1"/>
  <c r="M8222" i="1"/>
  <c r="M8223" i="1"/>
  <c r="M8224" i="1"/>
  <c r="M8225" i="1"/>
  <c r="M8226" i="1"/>
  <c r="M8227" i="1"/>
  <c r="M8228" i="1"/>
  <c r="M8229" i="1"/>
  <c r="M8230" i="1"/>
  <c r="M8231" i="1"/>
  <c r="M8232" i="1"/>
  <c r="M8233" i="1"/>
  <c r="M8234" i="1"/>
  <c r="M8236" i="1"/>
  <c r="M8237" i="1"/>
  <c r="M8238" i="1"/>
  <c r="M8239" i="1"/>
  <c r="M8240" i="1"/>
  <c r="M8241" i="1"/>
  <c r="M8242" i="1"/>
  <c r="M8243" i="1"/>
  <c r="M8244" i="1"/>
  <c r="M8245" i="1"/>
  <c r="M8246" i="1"/>
  <c r="M8247" i="1"/>
  <c r="M8248" i="1"/>
  <c r="M8249" i="1"/>
  <c r="M8250" i="1"/>
  <c r="M8251" i="1"/>
  <c r="M8252" i="1"/>
  <c r="M8253" i="1"/>
  <c r="M8254" i="1"/>
  <c r="M8255" i="1"/>
  <c r="M8256" i="1"/>
  <c r="M8257" i="1"/>
  <c r="M8258" i="1"/>
  <c r="M8259" i="1"/>
  <c r="M8260" i="1"/>
  <c r="M8261" i="1"/>
  <c r="M8262" i="1"/>
  <c r="M8263" i="1"/>
  <c r="M8264" i="1"/>
  <c r="M8265" i="1"/>
  <c r="M8266" i="1"/>
  <c r="M8267" i="1"/>
  <c r="M8268" i="1"/>
  <c r="M8269" i="1"/>
  <c r="M8270" i="1"/>
  <c r="M8271" i="1"/>
  <c r="M8272" i="1"/>
  <c r="M2" i="1"/>
</calcChain>
</file>

<file path=xl/comments1.xml><?xml version="1.0" encoding="utf-8"?>
<comments xmlns="http://schemas.openxmlformats.org/spreadsheetml/2006/main">
  <authors>
    <author>Valeria Chavez-fernandez</author>
  </authors>
  <commentList>
    <comment ref="L8277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$0.13 due to rounding error. This would balance for1st tier error but not change the total on charter bolded balance sheet report.</t>
        </r>
      </text>
    </comment>
    <comment ref="L8292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$0.13 due to rounding error. This would decrease total by $1.00 </t>
        </r>
      </text>
    </comment>
    <comment ref="L8415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Increased $0.13 due to rounding error. This would decrease total by $1.00 </t>
        </r>
      </text>
    </comment>
    <comment ref="L8422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Increased $0.13 due to rounding error. This would balance for1st tier error but not change the total on charter bolded balance sheet report.</t>
        </r>
      </text>
    </comment>
    <comment ref="L8589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$0.02 due to rounding error. This would balance for1st tier error but not change the total on charter bolded balance sheet report.</t>
        </r>
      </text>
    </comment>
    <comment ref="L8593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$0.02 due to rounding error. This would decrease total by $1.00 </t>
        </r>
      </text>
    </comment>
    <comment ref="L9134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$0.32 due to rounding error. This would balance for1st tier error but not change the total on charter bolded balance sheet report.</t>
        </r>
      </text>
    </comment>
    <comment ref="L9139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$0.32 due to rounding error. This would decrease total by $1.00 </t>
        </r>
      </text>
    </comment>
    <comment ref="L9670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$0.09 due to rounding error. This would balance for1st tier error but not change the total on charter bolded balance sheet report.</t>
        </r>
      </text>
    </comment>
    <comment ref="L9675" authorId="0" shapeId="0">
      <text>
        <r>
          <rPr>
            <b/>
            <sz val="9"/>
            <color indexed="81"/>
            <rFont val="Tahoma"/>
            <family val="2"/>
          </rPr>
          <t>Valeria Chavez-fernandez:</t>
        </r>
        <r>
          <rPr>
            <sz val="9"/>
            <color indexed="81"/>
            <rFont val="Tahoma"/>
            <family val="2"/>
          </rPr>
          <t xml:space="preserve">
Decreased $0.09 due to rounding error. This would decrease total by $1.00 </t>
        </r>
      </text>
    </comment>
  </commentList>
</comments>
</file>

<file path=xl/sharedStrings.xml><?xml version="1.0" encoding="utf-8"?>
<sst xmlns="http://schemas.openxmlformats.org/spreadsheetml/2006/main" count="104372" uniqueCount="955">
  <si>
    <t xml:space="preserve">sd code </t>
  </si>
  <si>
    <t>Adm Code</t>
  </si>
  <si>
    <t>School code</t>
  </si>
  <si>
    <t>Fund</t>
  </si>
  <si>
    <t>Location</t>
  </si>
  <si>
    <t>SRE</t>
  </si>
  <si>
    <t>Program</t>
  </si>
  <si>
    <t>Obj Source</t>
  </si>
  <si>
    <t>Job</t>
  </si>
  <si>
    <t>Grant</t>
  </si>
  <si>
    <t>ADE amount</t>
  </si>
  <si>
    <t>$amount</t>
  </si>
  <si>
    <t>Conversion</t>
  </si>
  <si>
    <t>Notes</t>
  </si>
  <si>
    <t>22</t>
  </si>
  <si>
    <t>000</t>
  </si>
  <si>
    <t>00</t>
  </si>
  <si>
    <t>0000</t>
  </si>
  <si>
    <t>8142</t>
  </si>
  <si>
    <t>3210</t>
  </si>
  <si>
    <t>41</t>
  </si>
  <si>
    <t>8111</t>
  </si>
  <si>
    <t>10</t>
  </si>
  <si>
    <t>8101</t>
  </si>
  <si>
    <t>8103</t>
  </si>
  <si>
    <t>8105</t>
  </si>
  <si>
    <t>8121</t>
  </si>
  <si>
    <t>8153</t>
  </si>
  <si>
    <t>8181</t>
  </si>
  <si>
    <t>17</t>
  </si>
  <si>
    <t>18</t>
  </si>
  <si>
    <t>8191</t>
  </si>
  <si>
    <t>21</t>
  </si>
  <si>
    <t>8104</t>
  </si>
  <si>
    <t>4582</t>
  </si>
  <si>
    <t>8171</t>
  </si>
  <si>
    <t>4010</t>
  </si>
  <si>
    <t>4027</t>
  </si>
  <si>
    <t>4048</t>
  </si>
  <si>
    <t>4173</t>
  </si>
  <si>
    <t>4365</t>
  </si>
  <si>
    <t>4367</t>
  </si>
  <si>
    <t>4424</t>
  </si>
  <si>
    <t>5027</t>
  </si>
  <si>
    <t>5323</t>
  </si>
  <si>
    <t>9003</t>
  </si>
  <si>
    <t>4012</t>
  </si>
  <si>
    <t>23</t>
  </si>
  <si>
    <t>25</t>
  </si>
  <si>
    <t>26</t>
  </si>
  <si>
    <t>28</t>
  </si>
  <si>
    <t>31</t>
  </si>
  <si>
    <t>64</t>
  </si>
  <si>
    <t>72</t>
  </si>
  <si>
    <t>85</t>
  </si>
  <si>
    <t>8132</t>
  </si>
  <si>
    <t>19</t>
  </si>
  <si>
    <t>27</t>
  </si>
  <si>
    <t>7421</t>
  </si>
  <si>
    <t>7402</t>
  </si>
  <si>
    <t>7461</t>
  </si>
  <si>
    <t>7471</t>
  </si>
  <si>
    <t>7481</t>
  </si>
  <si>
    <t>61</t>
  </si>
  <si>
    <t>7482</t>
  </si>
  <si>
    <t>3250</t>
  </si>
  <si>
    <t>3139</t>
  </si>
  <si>
    <t>3140</t>
  </si>
  <si>
    <t>3150</t>
  </si>
  <si>
    <t>3206</t>
  </si>
  <si>
    <t>3228</t>
  </si>
  <si>
    <t>7432</t>
  </si>
  <si>
    <t>3227</t>
  </si>
  <si>
    <t>3235</t>
  </si>
  <si>
    <t>3237</t>
  </si>
  <si>
    <t>3959</t>
  </si>
  <si>
    <t>6721</t>
  </si>
  <si>
    <t>6750</t>
  </si>
  <si>
    <t>6760</t>
  </si>
  <si>
    <t>6770</t>
  </si>
  <si>
    <t>6720</t>
  </si>
  <si>
    <t>1425</t>
  </si>
  <si>
    <t>600</t>
  </si>
  <si>
    <t>3141</t>
  </si>
  <si>
    <t>2011</t>
  </si>
  <si>
    <t>3231</t>
  </si>
  <si>
    <t>3899</t>
  </si>
  <si>
    <t>4413</t>
  </si>
  <si>
    <t>5010</t>
  </si>
  <si>
    <t>14</t>
  </si>
  <si>
    <t>1900</t>
  </si>
  <si>
    <t>2098</t>
  </si>
  <si>
    <t>101</t>
  </si>
  <si>
    <t>1950</t>
  </si>
  <si>
    <t>1977</t>
  </si>
  <si>
    <t>1980</t>
  </si>
  <si>
    <t>1983</t>
  </si>
  <si>
    <t>2030</t>
  </si>
  <si>
    <t>2035</t>
  </si>
  <si>
    <t>2043</t>
  </si>
  <si>
    <t>102</t>
  </si>
  <si>
    <t>1927</t>
  </si>
  <si>
    <t>1928</t>
  </si>
  <si>
    <t>1934</t>
  </si>
  <si>
    <t>1985</t>
  </si>
  <si>
    <t>2008</t>
  </si>
  <si>
    <t>2015</t>
  </si>
  <si>
    <t>2016</t>
  </si>
  <si>
    <t>2017</t>
  </si>
  <si>
    <t>2018</t>
  </si>
  <si>
    <t>2019</t>
  </si>
  <si>
    <t>2056</t>
  </si>
  <si>
    <t>2066</t>
  </si>
  <si>
    <t>2097</t>
  </si>
  <si>
    <t>103</t>
  </si>
  <si>
    <t>1925</t>
  </si>
  <si>
    <t>1966</t>
  </si>
  <si>
    <t>104</t>
  </si>
  <si>
    <t>1904</t>
  </si>
  <si>
    <t>1926</t>
  </si>
  <si>
    <t>1959</t>
  </si>
  <si>
    <t>2027</t>
  </si>
  <si>
    <t>2045</t>
  </si>
  <si>
    <t>2050</t>
  </si>
  <si>
    <t>2092</t>
  </si>
  <si>
    <t>105</t>
  </si>
  <si>
    <t>1986</t>
  </si>
  <si>
    <t>2004</t>
  </si>
  <si>
    <t>106</t>
  </si>
  <si>
    <t>1913</t>
  </si>
  <si>
    <t>1961</t>
  </si>
  <si>
    <t>1965</t>
  </si>
  <si>
    <t>1967</t>
  </si>
  <si>
    <t>2007</t>
  </si>
  <si>
    <t>2031</t>
  </si>
  <si>
    <t>107</t>
  </si>
  <si>
    <t>2022</t>
  </si>
  <si>
    <t>108</t>
  </si>
  <si>
    <t>1910</t>
  </si>
  <si>
    <t>1988</t>
  </si>
  <si>
    <t>1989</t>
  </si>
  <si>
    <t>2040</t>
  </si>
  <si>
    <t>109</t>
  </si>
  <si>
    <t>1964</t>
  </si>
  <si>
    <t>2094</t>
  </si>
  <si>
    <t>110</t>
  </si>
  <si>
    <t>2036</t>
  </si>
  <si>
    <t>111</t>
  </si>
  <si>
    <t>112</t>
  </si>
  <si>
    <t>201</t>
  </si>
  <si>
    <t>1800</t>
  </si>
  <si>
    <t>1902</t>
  </si>
  <si>
    <t>1915</t>
  </si>
  <si>
    <t>1929</t>
  </si>
  <si>
    <t>1931</t>
  </si>
  <si>
    <t>1953</t>
  </si>
  <si>
    <t>1954</t>
  </si>
  <si>
    <t>1957</t>
  </si>
  <si>
    <t>1960</t>
  </si>
  <si>
    <t>1963</t>
  </si>
  <si>
    <t>1987</t>
  </si>
  <si>
    <t>2001</t>
  </si>
  <si>
    <t>2012</t>
  </si>
  <si>
    <t>2014</t>
  </si>
  <si>
    <t>2026</t>
  </si>
  <si>
    <t>2042</t>
  </si>
  <si>
    <t>2085</t>
  </si>
  <si>
    <t>2099</t>
  </si>
  <si>
    <t>202</t>
  </si>
  <si>
    <t>1906</t>
  </si>
  <si>
    <t>1936</t>
  </si>
  <si>
    <t>1940</t>
  </si>
  <si>
    <t>1943</t>
  </si>
  <si>
    <t>1946</t>
  </si>
  <si>
    <t>1970</t>
  </si>
  <si>
    <t>2013</t>
  </si>
  <si>
    <t>2025</t>
  </si>
  <si>
    <t>2037</t>
  </si>
  <si>
    <t>203</t>
  </si>
  <si>
    <t>1942</t>
  </si>
  <si>
    <t>1948</t>
  </si>
  <si>
    <t>2024</t>
  </si>
  <si>
    <t>2044</t>
  </si>
  <si>
    <t>204</t>
  </si>
  <si>
    <t>1912</t>
  </si>
  <si>
    <t>1919</t>
  </si>
  <si>
    <t>1968</t>
  </si>
  <si>
    <t>205</t>
  </si>
  <si>
    <t>301</t>
  </si>
  <si>
    <t>1905</t>
  </si>
  <si>
    <t>1914</t>
  </si>
  <si>
    <t>1917</t>
  </si>
  <si>
    <t>1921</t>
  </si>
  <si>
    <t>1922</t>
  </si>
  <si>
    <t>1923</t>
  </si>
  <si>
    <t>1924</t>
  </si>
  <si>
    <t>1933</t>
  </si>
  <si>
    <t>1935</t>
  </si>
  <si>
    <t>1939</t>
  </si>
  <si>
    <t>1944</t>
  </si>
  <si>
    <t>1945</t>
  </si>
  <si>
    <t>1947</t>
  </si>
  <si>
    <t>1949</t>
  </si>
  <si>
    <t>1958</t>
  </si>
  <si>
    <t>1975</t>
  </si>
  <si>
    <t>1978</t>
  </si>
  <si>
    <t>1979</t>
  </si>
  <si>
    <t>1981</t>
  </si>
  <si>
    <t>1982</t>
  </si>
  <si>
    <t>1984</t>
  </si>
  <si>
    <t>1990</t>
  </si>
  <si>
    <t>1993</t>
  </si>
  <si>
    <t>1994</t>
  </si>
  <si>
    <t>1997</t>
  </si>
  <si>
    <t>2003</t>
  </si>
  <si>
    <t>2005</t>
  </si>
  <si>
    <t>2010</t>
  </si>
  <si>
    <t>2029</t>
  </si>
  <si>
    <t>2033</t>
  </si>
  <si>
    <t>2038</t>
  </si>
  <si>
    <t>2041</t>
  </si>
  <si>
    <t>2051</t>
  </si>
  <si>
    <t>2052</t>
  </si>
  <si>
    <t>2053</t>
  </si>
  <si>
    <t>2055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</si>
  <si>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</si>
  <si>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</si>
  <si>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</si>
  <si>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</si>
  <si>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</si>
  <si>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</si>
  <si>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</si>
  <si>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</si>
  <si>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</si>
  <si>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</si>
  <si>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</si>
  <si>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</si>
  <si>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</si>
  <si>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</si>
  <si>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</si>
  <si>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</si>
  <si>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</si>
  <si>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</si>
  <si>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</si>
  <si>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</si>
  <si>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</si>
  <si>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2081</t>
  </si>
  <si>
    <t>2082</t>
  </si>
  <si>
    <t>2083</t>
  </si>
  <si>
    <t>2084</t>
  </si>
  <si>
    <t>2086</t>
  </si>
  <si>
    <t>2088</t>
  </si>
  <si>
    <t>2091</t>
  </si>
  <si>
    <t>2095</t>
  </si>
  <si>
    <t>2096</t>
  </si>
  <si>
    <t>302</t>
  </si>
  <si>
    <t>1911</t>
  </si>
  <si>
    <t>1918</t>
  </si>
  <si>
    <t>1941</t>
  </si>
  <si>
    <t>1972</t>
  </si>
  <si>
    <t>1976</t>
  </si>
  <si>
    <t>1992</t>
  </si>
  <si>
    <t>1995</t>
  </si>
  <si>
    <t>1998</t>
  </si>
  <si>
    <t>2079</t>
  </si>
  <si>
    <t>303</t>
  </si>
  <si>
    <t>1909</t>
  </si>
  <si>
    <t>1951</t>
  </si>
  <si>
    <t>1952</t>
  </si>
  <si>
    <t>2009</t>
  </si>
  <si>
    <t>2023</t>
  </si>
  <si>
    <t>305</t>
  </si>
  <si>
    <t>1916</t>
  </si>
  <si>
    <t>1920</t>
  </si>
  <si>
    <t>1932</t>
  </si>
  <si>
    <t>1962</t>
  </si>
  <si>
    <t>1974</t>
  </si>
  <si>
    <t>1996</t>
  </si>
  <si>
    <t>2028</t>
  </si>
  <si>
    <t>610</t>
  </si>
  <si>
    <t>2021</t>
  </si>
  <si>
    <t>760</t>
  </si>
  <si>
    <t>780</t>
  </si>
  <si>
    <t>973</t>
  </si>
  <si>
    <t>100</t>
  </si>
  <si>
    <t>32</t>
  </si>
  <si>
    <t>2047</t>
  </si>
  <si>
    <t>2054</t>
  </si>
  <si>
    <t>2090</t>
  </si>
  <si>
    <t>2100</t>
  </si>
  <si>
    <t>2105</t>
  </si>
  <si>
    <t>2106</t>
  </si>
  <si>
    <t>3953</t>
  </si>
  <si>
    <t>16</t>
  </si>
  <si>
    <t>0016</t>
  </si>
  <si>
    <t>1712</t>
  </si>
  <si>
    <t>6792</t>
  </si>
  <si>
    <t>0017</t>
  </si>
  <si>
    <t>1110</t>
  </si>
  <si>
    <t>1120</t>
  </si>
  <si>
    <t>1140</t>
  </si>
  <si>
    <t>1141</t>
  </si>
  <si>
    <t>1510</t>
  </si>
  <si>
    <t>1740</t>
  </si>
  <si>
    <t>1971</t>
  </si>
  <si>
    <t>3000</t>
  </si>
  <si>
    <t>3130</t>
  </si>
  <si>
    <t>3010</t>
  </si>
  <si>
    <t>3120</t>
  </si>
  <si>
    <t>3898</t>
  </si>
  <si>
    <t>3110</t>
  </si>
  <si>
    <t>5217</t>
  </si>
  <si>
    <t>5218</t>
  </si>
  <si>
    <t>5219</t>
  </si>
  <si>
    <t>5223</t>
  </si>
  <si>
    <t>5225</t>
  </si>
  <si>
    <t>5228</t>
  </si>
  <si>
    <t>5261</t>
  </si>
  <si>
    <t>5819</t>
  </si>
  <si>
    <t>2213</t>
  </si>
  <si>
    <t>1310</t>
  </si>
  <si>
    <t>901</t>
  </si>
  <si>
    <t>5711</t>
  </si>
  <si>
    <t>902</t>
  </si>
  <si>
    <t>903</t>
  </si>
  <si>
    <t>904</t>
  </si>
  <si>
    <t>932</t>
  </si>
  <si>
    <t>1418</t>
  </si>
  <si>
    <t>1429</t>
  </si>
  <si>
    <t>1459</t>
  </si>
  <si>
    <t>5210</t>
  </si>
  <si>
    <t>5500</t>
  </si>
  <si>
    <t>1482</t>
  </si>
  <si>
    <t>800</t>
  </si>
  <si>
    <t>1532</t>
  </si>
  <si>
    <t>5810</t>
  </si>
  <si>
    <t>3100</t>
  </si>
  <si>
    <t>1611</t>
  </si>
  <si>
    <t>4555</t>
  </si>
  <si>
    <t>1621</t>
  </si>
  <si>
    <t>1622</t>
  </si>
  <si>
    <t>1625</t>
  </si>
  <si>
    <t>3164</t>
  </si>
  <si>
    <t>3169</t>
  </si>
  <si>
    <t>4000</t>
  </si>
  <si>
    <t>4553</t>
  </si>
  <si>
    <t>4559</t>
  </si>
  <si>
    <t>1612</t>
  </si>
  <si>
    <t>1631</t>
  </si>
  <si>
    <t>1690</t>
  </si>
  <si>
    <t>94</t>
  </si>
  <si>
    <t>770</t>
  </si>
  <si>
    <t>3161</t>
  </si>
  <si>
    <t>791</t>
  </si>
  <si>
    <t>792</t>
  </si>
  <si>
    <t>793</t>
  </si>
  <si>
    <t>796</t>
  </si>
  <si>
    <t>797</t>
  </si>
  <si>
    <t>974</t>
  </si>
  <si>
    <t>3113</t>
  </si>
  <si>
    <t>3960</t>
  </si>
  <si>
    <t>3961</t>
  </si>
  <si>
    <t>5181</t>
  </si>
  <si>
    <t>4951</t>
  </si>
  <si>
    <t>620</t>
  </si>
  <si>
    <t>1790</t>
  </si>
  <si>
    <t>1750</t>
  </si>
  <si>
    <t>1745</t>
  </si>
  <si>
    <t>200</t>
  </si>
  <si>
    <t>1815</t>
  </si>
  <si>
    <t>1826</t>
  </si>
  <si>
    <t>1832</t>
  </si>
  <si>
    <t>1710</t>
  </si>
  <si>
    <t>1845</t>
  </si>
  <si>
    <t>1850</t>
  </si>
  <si>
    <t>1856</t>
  </si>
  <si>
    <t>1860</t>
  </si>
  <si>
    <t>1863</t>
  </si>
  <si>
    <t>1817</t>
  </si>
  <si>
    <t>1818</t>
  </si>
  <si>
    <t>1821</t>
  </si>
  <si>
    <t>1827</t>
  </si>
  <si>
    <t>1828</t>
  </si>
  <si>
    <t>1829</t>
  </si>
  <si>
    <t>1844</t>
  </si>
  <si>
    <t>1851</t>
  </si>
  <si>
    <t>1858</t>
  </si>
  <si>
    <t>1859</t>
  </si>
  <si>
    <t>1878</t>
  </si>
  <si>
    <t>1805</t>
  </si>
  <si>
    <t>2002</t>
  </si>
  <si>
    <t>2087</t>
  </si>
  <si>
    <t>1410</t>
  </si>
  <si>
    <t>1490</t>
  </si>
  <si>
    <t>3160</t>
  </si>
  <si>
    <t>2700</t>
  </si>
  <si>
    <t>1820</t>
  </si>
  <si>
    <t>2114</t>
  </si>
  <si>
    <t>1300</t>
  </si>
  <si>
    <t>11</t>
  </si>
  <si>
    <t>0040</t>
  </si>
  <si>
    <t>2117</t>
  </si>
  <si>
    <t>0061</t>
  </si>
  <si>
    <t>1311</t>
  </si>
  <si>
    <t>2111</t>
  </si>
  <si>
    <t>2115</t>
  </si>
  <si>
    <t>2116</t>
  </si>
  <si>
    <t>2107</t>
  </si>
  <si>
    <t>2108</t>
  </si>
  <si>
    <t>2109</t>
  </si>
  <si>
    <t>2110</t>
  </si>
  <si>
    <t>2112</t>
  </si>
  <si>
    <t>2113</t>
  </si>
  <si>
    <t>2120</t>
  </si>
  <si>
    <t>29</t>
  </si>
  <si>
    <t>2900</t>
  </si>
  <si>
    <t>1322</t>
  </si>
  <si>
    <t>790</t>
  </si>
  <si>
    <t>2540</t>
  </si>
  <si>
    <t>1840</t>
  </si>
  <si>
    <t>1841</t>
  </si>
  <si>
    <t>3201</t>
  </si>
  <si>
    <t>1973</t>
  </si>
  <si>
    <t>1520</t>
  </si>
  <si>
    <t>0100</t>
  </si>
  <si>
    <t>0200</t>
  </si>
  <si>
    <t>0300</t>
  </si>
  <si>
    <t>0400</t>
  </si>
  <si>
    <t>0600</t>
  </si>
  <si>
    <t>0601</t>
  </si>
  <si>
    <t>0701</t>
  </si>
  <si>
    <t>1400</t>
  </si>
  <si>
    <t>1500</t>
  </si>
  <si>
    <t>1600</t>
  </si>
  <si>
    <t>1700</t>
  </si>
  <si>
    <t>2000</t>
  </si>
  <si>
    <t>0010</t>
  </si>
  <si>
    <t>0112</t>
  </si>
  <si>
    <t>0115</t>
  </si>
  <si>
    <t>400</t>
  </si>
  <si>
    <t>0151</t>
  </si>
  <si>
    <t>0152</t>
  </si>
  <si>
    <t>0155</t>
  </si>
  <si>
    <t>0192</t>
  </si>
  <si>
    <t>0201</t>
  </si>
  <si>
    <t>0202</t>
  </si>
  <si>
    <t>0500</t>
  </si>
  <si>
    <t>0533</t>
  </si>
  <si>
    <t>0550</t>
  </si>
  <si>
    <t>0617</t>
  </si>
  <si>
    <t>0640</t>
  </si>
  <si>
    <t>1200</t>
  </si>
  <si>
    <t>0159</t>
  </si>
  <si>
    <t>12</t>
  </si>
  <si>
    <t>1770</t>
  </si>
  <si>
    <t>1791</t>
  </si>
  <si>
    <t>3131</t>
  </si>
  <si>
    <t>0851</t>
  </si>
  <si>
    <t>0090</t>
  </si>
  <si>
    <t>0125</t>
  </si>
  <si>
    <t>2122</t>
  </si>
  <si>
    <t>2140</t>
  </si>
  <si>
    <t>24</t>
  </si>
  <si>
    <t>2410</t>
  </si>
  <si>
    <t>0110</t>
  </si>
  <si>
    <t>500</t>
  </si>
  <si>
    <t>0132</t>
  </si>
  <si>
    <t>0153</t>
  </si>
  <si>
    <t>0531</t>
  </si>
  <si>
    <t>2621</t>
  </si>
  <si>
    <t>2622</t>
  </si>
  <si>
    <t>0421</t>
  </si>
  <si>
    <t>0621</t>
  </si>
  <si>
    <t>0622</t>
  </si>
  <si>
    <t>0011</t>
  </si>
  <si>
    <t>0012</t>
  </si>
  <si>
    <t>0013</t>
  </si>
  <si>
    <t>0014</t>
  </si>
  <si>
    <t>0015</t>
  </si>
  <si>
    <t>0062</t>
  </si>
  <si>
    <t>0580</t>
  </si>
  <si>
    <t>0734</t>
  </si>
  <si>
    <t>0810</t>
  </si>
  <si>
    <t>0830</t>
  </si>
  <si>
    <t>1210</t>
  </si>
  <si>
    <t>0650</t>
  </si>
  <si>
    <t>2220</t>
  </si>
  <si>
    <t>0411</t>
  </si>
  <si>
    <t>2130</t>
  </si>
  <si>
    <t>2610</t>
  </si>
  <si>
    <t>0730</t>
  </si>
  <si>
    <t>0070</t>
  </si>
  <si>
    <t>96</t>
  </si>
  <si>
    <t>0510</t>
  </si>
  <si>
    <t>0583</t>
  </si>
  <si>
    <t>0019</t>
  </si>
  <si>
    <t>0020</t>
  </si>
  <si>
    <t>0026</t>
  </si>
  <si>
    <t>0120</t>
  </si>
  <si>
    <t>1100</t>
  </si>
  <si>
    <t>1240</t>
  </si>
  <si>
    <t>1250</t>
  </si>
  <si>
    <t>1391</t>
  </si>
  <si>
    <t>13</t>
  </si>
  <si>
    <t>0175</t>
  </si>
  <si>
    <t>0156</t>
  </si>
  <si>
    <t>0173</t>
  </si>
  <si>
    <t>97</t>
  </si>
  <si>
    <t>0094</t>
  </si>
  <si>
    <t>0027</t>
  </si>
  <si>
    <t>0028</t>
  </si>
  <si>
    <t>223</t>
  </si>
  <si>
    <t>2660</t>
  </si>
  <si>
    <t>0591</t>
  </si>
  <si>
    <t>0023</t>
  </si>
  <si>
    <t>0900</t>
  </si>
  <si>
    <t>222</t>
  </si>
  <si>
    <t>0800</t>
  </si>
  <si>
    <t>0870</t>
  </si>
  <si>
    <t>0030</t>
  </si>
  <si>
    <t>0543</t>
  </si>
  <si>
    <t>0560</t>
  </si>
  <si>
    <t>1023</t>
  </si>
  <si>
    <t>0060</t>
  </si>
  <si>
    <t>0700</t>
  </si>
  <si>
    <t>1000</t>
  </si>
  <si>
    <t>1010</t>
  </si>
  <si>
    <t>1063</t>
  </si>
  <si>
    <t>1070</t>
  </si>
  <si>
    <t>1880</t>
  </si>
  <si>
    <t>2218</t>
  </si>
  <si>
    <t>300</t>
  </si>
  <si>
    <t>2490</t>
  </si>
  <si>
    <t>0174</t>
  </si>
  <si>
    <t>0033</t>
  </si>
  <si>
    <t>0534</t>
  </si>
  <si>
    <t>0050</t>
  </si>
  <si>
    <t>0569</t>
  </si>
  <si>
    <t>0001</t>
  </si>
  <si>
    <t>0280</t>
  </si>
  <si>
    <t>0128</t>
  </si>
  <si>
    <t>0157</t>
  </si>
  <si>
    <t>0172</t>
  </si>
  <si>
    <t>1720</t>
  </si>
  <si>
    <t>1730</t>
  </si>
  <si>
    <t>1783</t>
  </si>
  <si>
    <t>1785</t>
  </si>
  <si>
    <t>1901</t>
  </si>
  <si>
    <t>0562</t>
  </si>
  <si>
    <t>0091</t>
  </si>
  <si>
    <t>0191</t>
  </si>
  <si>
    <t>0092</t>
  </si>
  <si>
    <t>0171</t>
  </si>
  <si>
    <t>0093</t>
  </si>
  <si>
    <t>0154</t>
  </si>
  <si>
    <t>0097</t>
  </si>
  <si>
    <t>0164</t>
  </si>
  <si>
    <t>2129</t>
  </si>
  <si>
    <t>2150</t>
  </si>
  <si>
    <t>2160</t>
  </si>
  <si>
    <t>2200</t>
  </si>
  <si>
    <t>2210</t>
  </si>
  <si>
    <t>0158</t>
  </si>
  <si>
    <t>2212</t>
  </si>
  <si>
    <t>2214</t>
  </si>
  <si>
    <t>2232</t>
  </si>
  <si>
    <t>2300</t>
  </si>
  <si>
    <t>2310</t>
  </si>
  <si>
    <t>0311</t>
  </si>
  <si>
    <t>0332</t>
  </si>
  <si>
    <t>0540</t>
  </si>
  <si>
    <t>2311</t>
  </si>
  <si>
    <t>0586</t>
  </si>
  <si>
    <t>2315</t>
  </si>
  <si>
    <t>0331</t>
  </si>
  <si>
    <t>2318</t>
  </si>
  <si>
    <t>2319</t>
  </si>
  <si>
    <t>2321</t>
  </si>
  <si>
    <t>2322</t>
  </si>
  <si>
    <t>2324</t>
  </si>
  <si>
    <t>2326</t>
  </si>
  <si>
    <t>2400</t>
  </si>
  <si>
    <t>2500</t>
  </si>
  <si>
    <t>2510</t>
  </si>
  <si>
    <t>0313</t>
  </si>
  <si>
    <t>2520</t>
  </si>
  <si>
    <t>0532</t>
  </si>
  <si>
    <t>2530</t>
  </si>
  <si>
    <t>2590</t>
  </si>
  <si>
    <t>2800</t>
  </si>
  <si>
    <t>2811</t>
  </si>
  <si>
    <t>2820</t>
  </si>
  <si>
    <t>2830</t>
  </si>
  <si>
    <t>1991</t>
  </si>
  <si>
    <t>2832</t>
  </si>
  <si>
    <t>2835</t>
  </si>
  <si>
    <t>2839</t>
  </si>
  <si>
    <t>2844</t>
  </si>
  <si>
    <t>2846</t>
  </si>
  <si>
    <t>0536</t>
  </si>
  <si>
    <t>2890</t>
  </si>
  <si>
    <t>2961</t>
  </si>
  <si>
    <t>2962</t>
  </si>
  <si>
    <t>2991</t>
  </si>
  <si>
    <t>33</t>
  </si>
  <si>
    <t>3300</t>
  </si>
  <si>
    <t>40</t>
  </si>
  <si>
    <t>0127</t>
  </si>
  <si>
    <t>99</t>
  </si>
  <si>
    <t>601</t>
  </si>
  <si>
    <t>0564</t>
  </si>
  <si>
    <t>0565</t>
  </si>
  <si>
    <t>1792</t>
  </si>
  <si>
    <t>2620</t>
  </si>
  <si>
    <t>0003</t>
  </si>
  <si>
    <t>2630</t>
  </si>
  <si>
    <t>0133</t>
  </si>
  <si>
    <t>2720</t>
  </si>
  <si>
    <t>0116</t>
  </si>
  <si>
    <t>2850</t>
  </si>
  <si>
    <t>0525</t>
  </si>
  <si>
    <t>0594</t>
  </si>
  <si>
    <t>971</t>
  </si>
  <si>
    <t>975</t>
  </si>
  <si>
    <t>1438</t>
  </si>
  <si>
    <t>1445</t>
  </si>
  <si>
    <t>1433</t>
  </si>
  <si>
    <t>1436</t>
  </si>
  <si>
    <t>1426</t>
  </si>
  <si>
    <t>1404</t>
  </si>
  <si>
    <t>1408</t>
  </si>
  <si>
    <t>1439</t>
  </si>
  <si>
    <t>1455</t>
  </si>
  <si>
    <t>1443</t>
  </si>
  <si>
    <t>1446</t>
  </si>
  <si>
    <t>1457</t>
  </si>
  <si>
    <t>1440</t>
  </si>
  <si>
    <t>1441</t>
  </si>
  <si>
    <t>1449</t>
  </si>
  <si>
    <t>1450</t>
  </si>
  <si>
    <t>1407</t>
  </si>
  <si>
    <t>1401</t>
  </si>
  <si>
    <t>1405</t>
  </si>
  <si>
    <t>1415</t>
  </si>
  <si>
    <t>1403</t>
  </si>
  <si>
    <t>1412</t>
  </si>
  <si>
    <t>1435</t>
  </si>
  <si>
    <t>1454</t>
  </si>
  <si>
    <t>0723</t>
  </si>
  <si>
    <t>1409</t>
  </si>
  <si>
    <t>1411</t>
  </si>
  <si>
    <t>1417</t>
  </si>
  <si>
    <t>1428</t>
  </si>
  <si>
    <t>1444</t>
  </si>
  <si>
    <t>1448</t>
  </si>
  <si>
    <t>1453</t>
  </si>
  <si>
    <t>0441</t>
  </si>
  <si>
    <t>1257</t>
  </si>
  <si>
    <t>1414</t>
  </si>
  <si>
    <t>1406</t>
  </si>
  <si>
    <t>1432</t>
  </si>
  <si>
    <t>1434</t>
  </si>
  <si>
    <t>1456</t>
  </si>
  <si>
    <t>1308</t>
  </si>
  <si>
    <t>1467</t>
  </si>
  <si>
    <t>1422</t>
  </si>
  <si>
    <t>1451</t>
  </si>
  <si>
    <t>1458</t>
  </si>
  <si>
    <t>1413</t>
  </si>
  <si>
    <t>1424</t>
  </si>
  <si>
    <t>1427</t>
  </si>
  <si>
    <t>1481</t>
  </si>
  <si>
    <t>51</t>
  </si>
  <si>
    <t>5100</t>
  </si>
  <si>
    <t>0314</t>
  </si>
  <si>
    <t>1470</t>
  </si>
  <si>
    <t>0330</t>
  </si>
  <si>
    <t>0910</t>
  </si>
  <si>
    <t>0940</t>
  </si>
  <si>
    <t>615</t>
  </si>
  <si>
    <t>660</t>
  </si>
  <si>
    <t>46</t>
  </si>
  <si>
    <t>4600</t>
  </si>
  <si>
    <t>1437</t>
  </si>
  <si>
    <t>1431</t>
  </si>
  <si>
    <t>1420</t>
  </si>
  <si>
    <t>1472</t>
  </si>
  <si>
    <t>0732</t>
  </si>
  <si>
    <t>1452</t>
  </si>
  <si>
    <t>1421</t>
  </si>
  <si>
    <t>1423</t>
  </si>
  <si>
    <t>45</t>
  </si>
  <si>
    <t>4500</t>
  </si>
  <si>
    <t>0721</t>
  </si>
  <si>
    <t>0521</t>
  </si>
  <si>
    <t>0522</t>
  </si>
  <si>
    <t>0526</t>
  </si>
  <si>
    <t>0610</t>
  </si>
  <si>
    <t>0177</t>
  </si>
  <si>
    <t>0618</t>
  </si>
  <si>
    <t>0630</t>
  </si>
  <si>
    <t>0890</t>
  </si>
  <si>
    <t>0616</t>
  </si>
  <si>
    <t>0633</t>
  </si>
  <si>
    <t>9211</t>
  </si>
  <si>
    <t>2323</t>
  </si>
  <si>
    <t>0869</t>
  </si>
  <si>
    <t>9202</t>
  </si>
  <si>
    <t>2721</t>
  </si>
  <si>
    <t>992</t>
  </si>
  <si>
    <t>0592</t>
  </si>
  <si>
    <t>0176</t>
  </si>
  <si>
    <t>1801</t>
  </si>
  <si>
    <t>1865</t>
  </si>
  <si>
    <t>2089</t>
  </si>
  <si>
    <t>2650</t>
  </si>
  <si>
    <t>0615</t>
  </si>
  <si>
    <t>0619</t>
  </si>
  <si>
    <t>0626</t>
  </si>
  <si>
    <t>0699</t>
  </si>
  <si>
    <t>0535</t>
  </si>
  <si>
    <t>2740</t>
  </si>
  <si>
    <t>2790</t>
  </si>
  <si>
    <t>0514</t>
  </si>
  <si>
    <t>0868</t>
  </si>
  <si>
    <t>0129</t>
  </si>
  <si>
    <t>0098</t>
  </si>
  <si>
    <t>0722</t>
  </si>
  <si>
    <t>0729</t>
  </si>
  <si>
    <t>0450</t>
  </si>
  <si>
    <t>0760</t>
  </si>
  <si>
    <t>0733</t>
  </si>
  <si>
    <t>0720</t>
  </si>
  <si>
    <t>00000</t>
  </si>
  <si>
    <t>6294</t>
  </si>
  <si>
    <t>6395</t>
  </si>
  <si>
    <t>8060</t>
  </si>
  <si>
    <t>8130</t>
  </si>
  <si>
    <t>3900</t>
  </si>
  <si>
    <t>8032</t>
  </si>
  <si>
    <t>5615</t>
  </si>
  <si>
    <t>7714</t>
  </si>
  <si>
    <t>9426</t>
  </si>
  <si>
    <t>8820</t>
  </si>
  <si>
    <t>1013</t>
  </si>
  <si>
    <t>7318</t>
  </si>
  <si>
    <t>6638</t>
  </si>
  <si>
    <t>9230</t>
  </si>
  <si>
    <t>7131</t>
  </si>
  <si>
    <t>6702</t>
  </si>
  <si>
    <t>7351</t>
  </si>
  <si>
    <t>1022</t>
  </si>
  <si>
    <t>7129</t>
  </si>
  <si>
    <t>1021</t>
  </si>
  <si>
    <t>7340</t>
  </si>
  <si>
    <t>1052</t>
  </si>
  <si>
    <t>4950</t>
  </si>
  <si>
    <t>2945</t>
  </si>
  <si>
    <t>2399</t>
  </si>
  <si>
    <t>9801</t>
  </si>
  <si>
    <t>7725</t>
  </si>
  <si>
    <t>8102</t>
  </si>
  <si>
    <t>8199</t>
  </si>
  <si>
    <t>7499</t>
  </si>
  <si>
    <t>6710</t>
  </si>
  <si>
    <t>8114</t>
  </si>
  <si>
    <t>8211</t>
  </si>
  <si>
    <t>8231</t>
  </si>
  <si>
    <t>8232</t>
  </si>
  <si>
    <t>8800</t>
  </si>
  <si>
    <t>7444</t>
  </si>
  <si>
    <t>7442</t>
  </si>
  <si>
    <t>7451</t>
  </si>
  <si>
    <t>6790</t>
  </si>
  <si>
    <t>6791</t>
  </si>
  <si>
    <t>1320</t>
  </si>
  <si>
    <t>1760</t>
  </si>
  <si>
    <t>3954</t>
  </si>
  <si>
    <t>4954</t>
  </si>
  <si>
    <t>5710</t>
  </si>
  <si>
    <t>5900</t>
  </si>
  <si>
    <t>2600</t>
  </si>
  <si>
    <t>*Changed from 1954 to 5710.</t>
  </si>
  <si>
    <t>*Created an 0594 expense for $12,211.33 and reduced it from 2500.0500 (originally $74,736.76).</t>
  </si>
  <si>
    <t>*Changed Grant Code to 3206.</t>
  </si>
  <si>
    <t>*Reduced by $12,211.33 &amp; added new expense line to tie 0594's to 1954's ($74,636.76 to $62,523.43).</t>
  </si>
  <si>
    <t>8193</t>
  </si>
  <si>
    <t>7455</t>
  </si>
  <si>
    <t>7443</t>
  </si>
  <si>
    <t>0018</t>
  </si>
  <si>
    <t>415</t>
  </si>
  <si>
    <t>0221</t>
  </si>
  <si>
    <t>0230</t>
  </si>
  <si>
    <t>0251</t>
  </si>
  <si>
    <t>0316</t>
  </si>
  <si>
    <t>0513</t>
  </si>
  <si>
    <t>0735</t>
  </si>
  <si>
    <t>0322</t>
  </si>
  <si>
    <t>0210</t>
  </si>
  <si>
    <t>238</t>
  </si>
  <si>
    <t>0661</t>
  </si>
  <si>
    <t>0662</t>
  </si>
  <si>
    <t>0664</t>
  </si>
  <si>
    <t>0667</t>
  </si>
  <si>
    <t>0669</t>
  </si>
  <si>
    <t>0670</t>
  </si>
  <si>
    <t>0673</t>
  </si>
  <si>
    <t>211</t>
  </si>
  <si>
    <t>0335</t>
  </si>
  <si>
    <t>0595</t>
  </si>
  <si>
    <t>0614</t>
  </si>
  <si>
    <t>0334</t>
  </si>
  <si>
    <t>0336</t>
  </si>
  <si>
    <t>0340</t>
  </si>
  <si>
    <t>0341</t>
  </si>
  <si>
    <t>0413</t>
  </si>
  <si>
    <t>0414</t>
  </si>
  <si>
    <t>0422</t>
  </si>
  <si>
    <t>0424</t>
  </si>
  <si>
    <t>0430</t>
  </si>
  <si>
    <t>0431</t>
  </si>
  <si>
    <t>0442</t>
  </si>
  <si>
    <t>0613</t>
  </si>
  <si>
    <t>0337</t>
  </si>
  <si>
    <t>0315</t>
  </si>
  <si>
    <t>0740</t>
  </si>
  <si>
    <t>0745</t>
  </si>
  <si>
    <t>0833</t>
  </si>
  <si>
    <t>0834</t>
  </si>
  <si>
    <t>0529</t>
  </si>
  <si>
    <t>*Reduced by $1,414.69 &amp; added new expense line to tie 0594's to 1954's ($17,151.00 to $15,736.31).</t>
  </si>
  <si>
    <t>*Created an 0594 expense for $1,414.69 and reduced it from 2600.0424 (originally $17,151.00).</t>
  </si>
  <si>
    <t>1312</t>
  </si>
  <si>
    <t>*Changed from 5710 to 3954.</t>
  </si>
  <si>
    <t>*Changed from 3000 to 3954.</t>
  </si>
  <si>
    <t>*Adjustment of $0.05 to get PPR to tie ($8,420.20 to $8420.15) &amp; Reclassed $400.00 coded to 3150 revenue to Other Revenue.</t>
  </si>
  <si>
    <t>*Changed from 3954 to 3010.</t>
  </si>
  <si>
    <t xml:space="preserve">*Adjustment of $0.03 to get PPR to tie ($60,637.68 to $60,637.71) &amp; Reclassed $800.00 coded to 3150 revenue to Other Revenue. </t>
  </si>
  <si>
    <t>0310</t>
  </si>
  <si>
    <t>2841</t>
  </si>
  <si>
    <t>0320</t>
  </si>
  <si>
    <t>2329</t>
  </si>
  <si>
    <t>2390</t>
  </si>
  <si>
    <t>2516</t>
  </si>
  <si>
    <t>2211</t>
  </si>
  <si>
    <t>2231</t>
  </si>
  <si>
    <t>0222</t>
  </si>
  <si>
    <t>0215</t>
  </si>
  <si>
    <t>0252</t>
  </si>
  <si>
    <t>0219</t>
  </si>
  <si>
    <t>0214</t>
  </si>
  <si>
    <t>0216</t>
  </si>
  <si>
    <t>0290</t>
  </si>
  <si>
    <t>0240</t>
  </si>
  <si>
    <t>0390</t>
  </si>
  <si>
    <t>2640</t>
  </si>
  <si>
    <t>207</t>
  </si>
  <si>
    <t>0530</t>
  </si>
  <si>
    <t>0528</t>
  </si>
  <si>
    <t>2690</t>
  </si>
  <si>
    <t>414</t>
  </si>
  <si>
    <t>0432</t>
  </si>
  <si>
    <t>0410</t>
  </si>
  <si>
    <t>0339</t>
  </si>
  <si>
    <t>0527</t>
  </si>
  <si>
    <t>2317</t>
  </si>
  <si>
    <t>*Change from 0594 to 0500.</t>
  </si>
  <si>
    <t>*Reduce by $1,235.94 and added to 0018.0513 (Originally $5,012.50).</t>
  </si>
  <si>
    <t>*Added $1,235.94 from 0594 ($5,012.50 to $6,248.44).</t>
  </si>
  <si>
    <t>*Adjustment of $2.46 to get PPR to tie ($77,742.59 to $77,740.13).</t>
  </si>
  <si>
    <t>*Changed 3000 to 3954.</t>
  </si>
  <si>
    <t>*Changed from 0594 to 0500</t>
  </si>
  <si>
    <t>*Changed from 0594 to 0500.</t>
  </si>
  <si>
    <t>*Split the allocation amount to BECS - $16,978.65 to 0594 spent &amp; $25,961.52 to 0500.</t>
  </si>
  <si>
    <t>*Changed 0594 to 0500.</t>
  </si>
  <si>
    <t>*Adjustment of $646.37 to get PPR to tie ($55,488.55 to $54,842.18).</t>
  </si>
  <si>
    <t>236</t>
  </si>
  <si>
    <t>*Reduced by $253.88 and added to 0018.0594 (Originally $927.00).</t>
  </si>
  <si>
    <t>*Created an 0594 expense for $253.88 and reduced it from 0018.0513 (originally $927.00).</t>
  </si>
  <si>
    <t xml:space="preserve">*Added entry for PERA On Behalf Payment </t>
  </si>
  <si>
    <t>0832</t>
  </si>
  <si>
    <t>0913</t>
  </si>
  <si>
    <t>5251</t>
  </si>
  <si>
    <t>5211</t>
  </si>
  <si>
    <t>*Reduced by $7,504.57 and added to 0030.0594 (Originally $30,430.00).</t>
  </si>
  <si>
    <t>*Created an 0594 expense for $7,504.57 and reduced it from 0030.0500 (originally $30,430.00).</t>
  </si>
  <si>
    <t>*Reduced by $1,506.79 - which should have been coded to grant 3235.</t>
  </si>
  <si>
    <t>*Created line item for grant 3235 - amount originally coded to 3130.</t>
  </si>
  <si>
    <t>*Adjustment of $0.04 to get PPR to tie.</t>
  </si>
  <si>
    <t xml:space="preserve">*Added $0.04 from PPR to get revenue to tie. </t>
  </si>
  <si>
    <t>90</t>
  </si>
  <si>
    <t>7511</t>
  </si>
  <si>
    <t>7512</t>
  </si>
  <si>
    <t>7513</t>
  </si>
  <si>
    <t>7514</t>
  </si>
  <si>
    <t>7515</t>
  </si>
  <si>
    <t>7519</t>
  </si>
  <si>
    <t>1170</t>
  </si>
  <si>
    <t>1171</t>
  </si>
  <si>
    <t>1172</t>
  </si>
  <si>
    <t>1173</t>
  </si>
  <si>
    <t>1174</t>
  </si>
  <si>
    <t>1179</t>
  </si>
  <si>
    <t>*Changed grant project from 8500 to 0000.</t>
  </si>
  <si>
    <t>*Changed object source from 3000 to 4000.</t>
  </si>
  <si>
    <t>*Change program from 12.1700 to 22.2200.</t>
  </si>
  <si>
    <t>*Change from job class 600 to 400.</t>
  </si>
  <si>
    <t>*Change SRE &amp; Program from 11.0040 to 24.2400</t>
  </si>
  <si>
    <t>*Change SRE &amp; Program from 18.0061 to 27.2700</t>
  </si>
  <si>
    <t>*Change SRE &amp; Program from 12.1700 to 22.2200</t>
  </si>
  <si>
    <t>Athletic Secretary - change from job class 500 to 400.</t>
  </si>
  <si>
    <t>Health Para - Change from job class 500 to 400.</t>
  </si>
  <si>
    <t>Change SRE &amp; Program from 12.1700 to 22.2200.</t>
  </si>
  <si>
    <t>*Change from program 0010 to 0030.</t>
  </si>
  <si>
    <t>*Change from location 000 to 0600.</t>
  </si>
  <si>
    <t>*Change location from 000 to 600.</t>
  </si>
  <si>
    <t>*Change grant project from 1482 to 0000.</t>
  </si>
  <si>
    <t>*Change object from 3000 to 3010.</t>
  </si>
  <si>
    <t>*Changed job class from 000 to 200.</t>
  </si>
  <si>
    <t>*Change from job class 000 to 200.</t>
  </si>
  <si>
    <t>*Changed from job class 000 to 200.</t>
  </si>
  <si>
    <t>*Changed SRE &amp; Program from 00.0000 to 26.2621.</t>
  </si>
  <si>
    <t>*Changed SRE &amp; Program from 00.0000 to 11.0010.</t>
  </si>
  <si>
    <t>*Changed SRE &amp; Program from 00.0000 to 11.0090.</t>
  </si>
  <si>
    <t>*Change from grant 4550 to 4555.</t>
  </si>
  <si>
    <t>*Change from location 000 to 600.</t>
  </si>
  <si>
    <t>*Change SRE &amp; program from 26.2620 to 46.4600.</t>
  </si>
  <si>
    <t>*Change from program 0010 to 4600 (Depreciation &amp; Amortization).</t>
  </si>
  <si>
    <t>*Change from program 0010 to 4600 (Amortization of Loss of Refunding).</t>
  </si>
  <si>
    <t>*Change from program 0010 to 4000 (Property).</t>
  </si>
  <si>
    <t>*Change from program 0010 to 4600 (Property Operation &amp; Maintenance).</t>
  </si>
  <si>
    <t>*Changed from job class 500 to 200.</t>
  </si>
  <si>
    <t>*Changed from location 200 to 600.</t>
  </si>
  <si>
    <t>*Changed from location 599 to 600.</t>
  </si>
  <si>
    <t>*Lead Mentor - Change from job class 500 to 400 &amp; Changed location 599 to 600.</t>
  </si>
  <si>
    <t>*Changed from program 4000 to 5100.</t>
  </si>
  <si>
    <t xml:space="preserve">*Reduced by $41,158.00 to add the on behalf benefit expenditures. </t>
  </si>
  <si>
    <t>*Added On Behalf Payment benefit lines - taken from 0030.0200.</t>
  </si>
  <si>
    <t>*On Behalf Payment - changed from 3954…3010 to 3000…3898.</t>
  </si>
  <si>
    <t>0960</t>
  </si>
  <si>
    <t>*Changed program from 0018 to 4000.</t>
  </si>
  <si>
    <t>*Added 0529.</t>
  </si>
  <si>
    <t xml:space="preserve">*1979 - Contra acct. </t>
  </si>
  <si>
    <t xml:space="preserve">Add .20 to balance to prior year </t>
  </si>
  <si>
    <t xml:space="preserve">Add .18 to balance to prior year </t>
  </si>
  <si>
    <t xml:space="preserve">Add .30 to balance to prior year </t>
  </si>
  <si>
    <t xml:space="preserve">Add .25 to balance to prior year </t>
  </si>
  <si>
    <t xml:space="preserve">Add .40 to balance </t>
  </si>
  <si>
    <t xml:space="preserve">Add .40 to balance to prior year </t>
  </si>
  <si>
    <t xml:space="preserve">Add .18 to balance </t>
  </si>
  <si>
    <t xml:space="preserve">Add .20 to balance </t>
  </si>
  <si>
    <t xml:space="preserve">Add .30 to balance </t>
  </si>
  <si>
    <t>Add .25 to balance</t>
  </si>
  <si>
    <t>*Changed from 3150 to 4012.</t>
  </si>
  <si>
    <t>*Changed from 0000 to 4012.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</si>
</sst>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00000"/>
    <numFmt numFmtId="165" formatCode="0000"/>
    <numFmt numFmtId="166" formatCode="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9B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6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49" fontId="0" fillId="0" borderId="0" xfId="0" applyNumberFormat="1" applyFill="1" applyAlignment="1">
      <alignment horizontal="right"/>
    </xf>
    <xf numFmtId="164" fontId="0" fillId="0" borderId="0" xfId="0" applyNumberFormat="1" applyFill="1"/>
    <xf numFmtId="165" fontId="0" fillId="0" borderId="0" xfId="0" applyNumberFormat="1" applyFill="1"/>
    <xf numFmtId="49" fontId="0" fillId="0" borderId="0" xfId="0" applyNumberFormat="1" applyFill="1"/>
    <xf numFmtId="0" fontId="0" fillId="0" borderId="0" xfId="0" applyFill="1"/>
    <xf numFmtId="166" fontId="0" fillId="0" borderId="0" xfId="0" applyNumberFormat="1" applyFill="1"/>
    <xf numFmtId="43" fontId="0" fillId="0" borderId="0" xfId="1" applyFont="1" applyFill="1"/>
    <xf numFmtId="43" fontId="0" fillId="0" borderId="0" xfId="1" applyFont="1"/>
    <xf numFmtId="49" fontId="0" fillId="0" borderId="0" xfId="0" quotePrefix="1" applyNumberFormat="1" applyFill="1" applyAlignment="1">
      <alignment horizontal="left"/>
    </xf>
    <xf numFmtId="0" fontId="0" fillId="0" borderId="0" xfId="0" quotePrefix="1" applyFill="1"/>
    <xf numFmtId="165" fontId="0" fillId="0" borderId="0" xfId="0" quotePrefix="1" applyNumberFormat="1" applyFill="1"/>
    <xf numFmtId="43" fontId="0" fillId="0" borderId="0" xfId="0" applyNumberFormat="1"/>
    <xf numFmtId="166" fontId="0" fillId="0" borderId="0" xfId="0" applyNumberFormat="1"/>
    <xf numFmtId="1" fontId="0" fillId="0" borderId="0" xfId="0" applyNumberFormat="1"/>
    <xf numFmtId="0" fontId="0" fillId="0" borderId="0" xfId="0" quotePrefix="1"/>
    <xf numFmtId="49" fontId="0" fillId="2" borderId="0" xfId="0" quotePrefix="1" applyNumberFormat="1" applyFill="1" applyAlignment="1">
      <alignment horizontal="left"/>
    </xf>
    <xf numFmtId="0" fontId="0" fillId="2" borderId="0" xfId="0" quotePrefix="1" applyFill="1"/>
    <xf numFmtId="165" fontId="0" fillId="2" borderId="0" xfId="0" applyNumberFormat="1" applyFill="1"/>
    <xf numFmtId="0" fontId="0" fillId="2" borderId="0" xfId="0" applyFill="1"/>
    <xf numFmtId="166" fontId="0" fillId="2" borderId="0" xfId="0" applyNumberFormat="1" applyFill="1"/>
    <xf numFmtId="43" fontId="0" fillId="2" borderId="0" xfId="1" applyFont="1" applyFill="1"/>
    <xf numFmtId="43" fontId="0" fillId="2" borderId="0" xfId="0" applyNumberFormat="1" applyFill="1"/>
    <xf numFmtId="1" fontId="0" fillId="2" borderId="0" xfId="0" applyNumberFormat="1" applyFill="1"/>
    <xf numFmtId="49" fontId="0" fillId="3" borderId="0" xfId="0" quotePrefix="1" applyNumberFormat="1" applyFill="1" applyAlignment="1">
      <alignment horizontal="left"/>
    </xf>
    <xf numFmtId="0" fontId="0" fillId="3" borderId="0" xfId="0" quotePrefix="1" applyFill="1"/>
    <xf numFmtId="165" fontId="0" fillId="3" borderId="0" xfId="0" applyNumberFormat="1" applyFill="1"/>
    <xf numFmtId="0" fontId="0" fillId="3" borderId="0" xfId="0" applyFill="1"/>
    <xf numFmtId="166" fontId="0" fillId="3" borderId="0" xfId="0" applyNumberFormat="1" applyFill="1"/>
    <xf numFmtId="43" fontId="0" fillId="3" borderId="0" xfId="1" applyFont="1" applyFill="1"/>
    <xf numFmtId="49" fontId="0" fillId="4" borderId="0" xfId="0" quotePrefix="1" applyNumberFormat="1" applyFill="1" applyAlignment="1">
      <alignment horizontal="left"/>
    </xf>
    <xf numFmtId="0" fontId="0" fillId="4" borderId="0" xfId="0" quotePrefix="1" applyFill="1"/>
    <xf numFmtId="0" fontId="0" fillId="4" borderId="0" xfId="0" applyFill="1"/>
    <xf numFmtId="166" fontId="0" fillId="4" borderId="0" xfId="0" applyNumberFormat="1" applyFill="1"/>
    <xf numFmtId="43" fontId="0" fillId="4" borderId="0" xfId="0" applyNumberFormat="1" applyFill="1"/>
    <xf numFmtId="43" fontId="0" fillId="4" borderId="0" xfId="1" applyFont="1" applyFill="1"/>
    <xf numFmtId="43" fontId="0" fillId="0" borderId="0" xfId="0" applyNumberFormat="1" applyFill="1"/>
    <xf numFmtId="1" fontId="0" fillId="4" borderId="0" xfId="0" applyNumberFormat="1" applyFill="1"/>
    <xf numFmtId="165" fontId="0" fillId="3" borderId="0" xfId="0" quotePrefix="1" applyNumberFormat="1" applyFill="1"/>
    <xf numFmtId="49" fontId="0" fillId="5" borderId="0" xfId="0" quotePrefix="1" applyNumberFormat="1" applyFill="1" applyAlignment="1">
      <alignment horizontal="left"/>
    </xf>
    <xf numFmtId="0" fontId="0" fillId="5" borderId="0" xfId="0" quotePrefix="1" applyFill="1"/>
    <xf numFmtId="165" fontId="0" fillId="5" borderId="0" xfId="0" applyNumberFormat="1" applyFill="1"/>
    <xf numFmtId="0" fontId="0" fillId="5" borderId="0" xfId="0" applyFill="1"/>
    <xf numFmtId="1" fontId="0" fillId="5" borderId="0" xfId="0" applyNumberFormat="1" applyFill="1"/>
    <xf numFmtId="43" fontId="0" fillId="5" borderId="0" xfId="1" applyFont="1" applyFill="1"/>
    <xf numFmtId="166" fontId="0" fillId="5" borderId="0" xfId="0" applyNumberFormat="1" applyFill="1"/>
    <xf numFmtId="43" fontId="0" fillId="5" borderId="0" xfId="0" applyNumberFormat="1" applyFill="1"/>
    <xf numFmtId="165" fontId="0" fillId="5" borderId="0" xfId="0" quotePrefix="1" applyNumberFormat="1" applyFill="1"/>
    <xf numFmtId="49" fontId="0" fillId="6" borderId="0" xfId="0" quotePrefix="1" applyNumberFormat="1" applyFill="1" applyAlignment="1">
      <alignment horizontal="left"/>
    </xf>
    <xf numFmtId="0" fontId="0" fillId="6" borderId="0" xfId="0" quotePrefix="1" applyFill="1"/>
    <xf numFmtId="165" fontId="0" fillId="6" borderId="0" xfId="0" applyNumberFormat="1" applyFill="1"/>
    <xf numFmtId="0" fontId="0" fillId="6" borderId="0" xfId="0" applyFill="1"/>
    <xf numFmtId="166" fontId="0" fillId="6" borderId="0" xfId="0" applyNumberFormat="1" applyFill="1"/>
    <xf numFmtId="43" fontId="0" fillId="6" borderId="0" xfId="1" applyFont="1" applyFill="1"/>
    <xf numFmtId="43" fontId="0" fillId="6" borderId="0" xfId="0" applyNumberFormat="1" applyFill="1"/>
    <xf numFmtId="1" fontId="0" fillId="6" borderId="0" xfId="0" applyNumberFormat="1" applyFill="1"/>
    <xf numFmtId="49" fontId="0" fillId="7" borderId="0" xfId="0" quotePrefix="1" applyNumberFormat="1" applyFill="1" applyAlignment="1">
      <alignment horizontal="left"/>
    </xf>
    <xf numFmtId="0" fontId="0" fillId="7" borderId="0" xfId="0" quotePrefix="1" applyFill="1"/>
    <xf numFmtId="0" fontId="0" fillId="7" borderId="0" xfId="0" applyFill="1"/>
    <xf numFmtId="166" fontId="0" fillId="7" borderId="0" xfId="0" applyNumberFormat="1" applyFill="1"/>
    <xf numFmtId="43" fontId="0" fillId="7" borderId="0" xfId="1" applyFont="1" applyFill="1"/>
    <xf numFmtId="43" fontId="0" fillId="7" borderId="0" xfId="0" applyNumberFormat="1" applyFill="1"/>
    <xf numFmtId="1" fontId="0" fillId="7" borderId="0" xfId="0" applyNumberFormat="1" applyFill="1"/>
    <xf numFmtId="49" fontId="0" fillId="8" borderId="0" xfId="0" quotePrefix="1" applyNumberFormat="1" applyFill="1" applyAlignment="1">
      <alignment horizontal="left"/>
    </xf>
    <xf numFmtId="0" fontId="0" fillId="8" borderId="0" xfId="0" quotePrefix="1" applyFill="1"/>
    <xf numFmtId="165" fontId="0" fillId="8" borderId="0" xfId="0" applyNumberFormat="1" applyFill="1"/>
    <xf numFmtId="0" fontId="0" fillId="8" borderId="0" xfId="0" applyFill="1"/>
    <xf numFmtId="43" fontId="0" fillId="8" borderId="0" xfId="1" applyFont="1" applyFill="1"/>
    <xf numFmtId="43" fontId="0" fillId="8" borderId="0" xfId="0" applyNumberFormat="1" applyFill="1"/>
    <xf numFmtId="166" fontId="0" fillId="8" borderId="0" xfId="0" applyNumberFormat="1" applyFill="1"/>
    <xf numFmtId="1" fontId="0" fillId="8" borderId="0" xfId="0" applyNumberFormat="1" applyFill="1"/>
    <xf numFmtId="0" fontId="0" fillId="9" borderId="0" xfId="0" applyFill="1"/>
    <xf numFmtId="166" fontId="0" fillId="9" borderId="0" xfId="0" applyNumberFormat="1" applyFill="1"/>
    <xf numFmtId="43" fontId="0" fillId="9" borderId="0" xfId="1" applyFont="1" applyFill="1"/>
    <xf numFmtId="1" fontId="0" fillId="9" borderId="0" xfId="0" applyNumberFormat="1" applyFill="1"/>
    <xf numFmtId="0" fontId="0" fillId="10" borderId="0" xfId="0" applyFill="1"/>
    <xf numFmtId="49" fontId="0" fillId="10" borderId="0" xfId="0" quotePrefix="1" applyNumberFormat="1" applyFill="1" applyAlignment="1">
      <alignment horizontal="left"/>
    </xf>
    <xf numFmtId="0" fontId="0" fillId="10" borderId="0" xfId="0" quotePrefix="1" applyFill="1"/>
    <xf numFmtId="165" fontId="0" fillId="10" borderId="0" xfId="0" quotePrefix="1" applyNumberFormat="1" applyFill="1"/>
    <xf numFmtId="166" fontId="0" fillId="10" borderId="0" xfId="0" applyNumberFormat="1" applyFill="1"/>
    <xf numFmtId="43" fontId="0" fillId="10" borderId="0" xfId="1" applyFont="1" applyFill="1"/>
    <xf numFmtId="165" fontId="0" fillId="10" borderId="0" xfId="0" applyNumberFormat="1" applyFill="1"/>
    <xf numFmtId="1" fontId="0" fillId="10" borderId="0" xfId="0" applyNumberFormat="1" applyFill="1"/>
    <xf numFmtId="0" fontId="0" fillId="9" borderId="0" xfId="0" quotePrefix="1" applyFill="1"/>
    <xf numFmtId="0" fontId="0" fillId="11" borderId="0" xfId="0" applyFill="1"/>
    <xf numFmtId="43" fontId="0" fillId="11" borderId="0" xfId="1" applyFont="1" applyFill="1"/>
    <xf numFmtId="0" fontId="0" fillId="11" borderId="0" xfId="0" quotePrefix="1" applyFill="1"/>
    <xf numFmtId="166" fontId="0" fillId="11" borderId="0" xfId="0" applyNumberFormat="1" applyFill="1"/>
    <xf numFmtId="43" fontId="2" fillId="0" borderId="0" xfId="0" applyNumberFormat="1" applyFont="1"/>
    <xf numFmtId="43" fontId="1" fillId="2" borderId="0" xfId="1" applyFont="1" applyFill="1"/>
    <xf numFmtId="43" fontId="2" fillId="0" borderId="0" xfId="1" applyFont="1"/>
    <xf numFmtId="43" fontId="0" fillId="12" borderId="0" xfId="0" applyNumberFormat="1" applyFill="1"/>
    <xf numFmtId="43" fontId="0" fillId="12" borderId="0" xfId="1" applyFont="1" applyFill="1"/>
    <xf numFmtId="43" fontId="2" fillId="9" borderId="0" xfId="0" applyNumberFormat="1" applyFont="1" applyFill="1"/>
    <xf numFmtId="43" fontId="0" fillId="0" borderId="0" xfId="0" applyNumberFormat="1" applyFont="1"/>
    <xf numFmtId="43" fontId="1" fillId="4" borderId="0" xfId="1" applyFont="1" applyFill="1"/>
    <xf numFmtId="43" fontId="2" fillId="0" borderId="0" xfId="0" applyNumberFormat="1" applyFont="1" applyFill="1"/>
    <xf numFmtId="43" fontId="0" fillId="0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9966"/>
      <color rgb="FFFFCCFF"/>
      <color rgb="FFFCD9B2"/>
      <color rgb="FFF8B264"/>
      <color rgb="FFFAC5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410"/>
  <sheetViews>
    <sheetView tabSelected="1" zoomScale="90" zoomScaleNormal="90" workbookViewId="0">
      <selection activeCell="L13" sqref="L13"/>
    </sheetView>
  </sheetViews>
  <sheetFormatPr defaultRowHeight="15" x14ac:dyDescent="0.25"/>
  <cols>
    <col min="2" max="2" width="10.140625" bestFit="1" customWidth="1"/>
    <col min="3" max="3" width="11.5703125" bestFit="1" customWidth="1"/>
    <col min="8" max="8" width="10.5703125" bestFit="1" customWidth="1"/>
    <col min="11" max="11" width="18.85546875" bestFit="1" customWidth="1"/>
    <col min="12" max="12" width="16.85546875" style="8" bestFit="1" customWidth="1"/>
    <col min="13" max="13" width="17.42578125" customWidth="1"/>
    <col min="14" max="14" width="15.7109375" bestFit="1" customWidth="1"/>
    <col min="15" max="15" width="15.7109375" customWidth="1"/>
    <col min="16" max="17" width="15.7109375" bestFit="1" customWidth="1"/>
    <col min="18" max="19" width="12.85546875" bestFit="1" customWidth="1"/>
  </cols>
  <sheetData>
    <row r="1" spans="1:14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5" t="s">
        <v>7</v>
      </c>
      <c r="I1" s="5" t="s">
        <v>8</v>
      </c>
      <c r="J1" s="3" t="s">
        <v>9</v>
      </c>
      <c r="K1" s="6" t="s">
        <v>10</v>
      </c>
      <c r="L1" s="7" t="s">
        <v>11</v>
      </c>
      <c r="M1" t="s">
        <v>12</v>
      </c>
      <c r="N1" t="s">
        <v>13</v>
      </c>
    </row>
    <row r="2" spans="1:14" x14ac:dyDescent="0.25">
      <c r="A2" s="9" t="s">
        <v>400</v>
      </c>
      <c r="B2" s="10" t="s">
        <v>733</v>
      </c>
      <c r="C2" s="11" t="s">
        <v>17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15</v>
      </c>
      <c r="J2" t="s">
        <v>19</v>
      </c>
      <c r="K2" s="13">
        <v>2480000</v>
      </c>
      <c r="L2" s="8">
        <v>24800</v>
      </c>
      <c r="M2" s="12">
        <f>L2*100</f>
        <v>2480000</v>
      </c>
    </row>
    <row r="3" spans="1:14" x14ac:dyDescent="0.25">
      <c r="A3" s="9" t="s">
        <v>400</v>
      </c>
      <c r="B3" s="10" t="s">
        <v>733</v>
      </c>
      <c r="C3" s="11" t="s">
        <v>17</v>
      </c>
      <c r="D3" t="s">
        <v>20</v>
      </c>
      <c r="E3" t="s">
        <v>15</v>
      </c>
      <c r="F3" t="s">
        <v>16</v>
      </c>
      <c r="G3" t="s">
        <v>17</v>
      </c>
      <c r="H3" t="s">
        <v>21</v>
      </c>
      <c r="I3" t="s">
        <v>15</v>
      </c>
      <c r="J3" t="s">
        <v>17</v>
      </c>
      <c r="K3" s="13">
        <v>352622211</v>
      </c>
      <c r="L3" s="8">
        <v>3526222.11</v>
      </c>
      <c r="M3" s="12">
        <f t="shared" ref="M3:M66" si="0">L3*100</f>
        <v>352622211</v>
      </c>
    </row>
    <row r="4" spans="1:14" x14ac:dyDescent="0.25">
      <c r="A4" s="9" t="s">
        <v>400</v>
      </c>
      <c r="B4" s="10" t="s">
        <v>733</v>
      </c>
      <c r="C4" s="11" t="s">
        <v>17</v>
      </c>
      <c r="D4" t="s">
        <v>20</v>
      </c>
      <c r="E4" t="s">
        <v>15</v>
      </c>
      <c r="F4" t="s">
        <v>16</v>
      </c>
      <c r="G4" t="s">
        <v>17</v>
      </c>
      <c r="H4" t="s">
        <v>21</v>
      </c>
      <c r="I4" t="s">
        <v>15</v>
      </c>
      <c r="J4" t="s">
        <v>17</v>
      </c>
      <c r="K4" s="13">
        <v>3245692850</v>
      </c>
      <c r="L4" s="8">
        <v>32456928.5</v>
      </c>
      <c r="M4" s="12">
        <f t="shared" si="0"/>
        <v>3245692850</v>
      </c>
    </row>
    <row r="5" spans="1:14" x14ac:dyDescent="0.25">
      <c r="A5" s="9" t="s">
        <v>400</v>
      </c>
      <c r="B5" s="10" t="s">
        <v>733</v>
      </c>
      <c r="C5" s="11" t="s">
        <v>17</v>
      </c>
      <c r="D5" t="s">
        <v>22</v>
      </c>
      <c r="E5" t="s">
        <v>15</v>
      </c>
      <c r="F5" t="s">
        <v>16</v>
      </c>
      <c r="G5" t="s">
        <v>17</v>
      </c>
      <c r="H5" t="s">
        <v>23</v>
      </c>
      <c r="I5" t="s">
        <v>15</v>
      </c>
      <c r="J5" t="s">
        <v>17</v>
      </c>
      <c r="K5" s="13">
        <v>1418582320</v>
      </c>
      <c r="L5" s="8">
        <v>14185823.199999999</v>
      </c>
      <c r="M5" s="12">
        <f t="shared" si="0"/>
        <v>1418582320</v>
      </c>
    </row>
    <row r="6" spans="1:14" x14ac:dyDescent="0.25">
      <c r="A6" s="9" t="s">
        <v>400</v>
      </c>
      <c r="B6" s="10" t="s">
        <v>733</v>
      </c>
      <c r="C6" s="11" t="s">
        <v>17</v>
      </c>
      <c r="D6" t="s">
        <v>22</v>
      </c>
      <c r="E6" t="s">
        <v>15</v>
      </c>
      <c r="F6" t="s">
        <v>16</v>
      </c>
      <c r="G6" t="s">
        <v>17</v>
      </c>
      <c r="H6" t="s">
        <v>23</v>
      </c>
      <c r="I6" t="s">
        <v>15</v>
      </c>
      <c r="J6" t="s">
        <v>17</v>
      </c>
      <c r="K6" s="14">
        <v>-217860520.00000003</v>
      </c>
      <c r="L6" s="8">
        <v>-2178605.2000000002</v>
      </c>
      <c r="M6" s="14">
        <f>L6*100</f>
        <v>-217860520.00000003</v>
      </c>
    </row>
    <row r="7" spans="1:14" x14ac:dyDescent="0.25">
      <c r="A7" s="9" t="s">
        <v>400</v>
      </c>
      <c r="B7" s="10" t="s">
        <v>733</v>
      </c>
      <c r="C7" s="11" t="s">
        <v>17</v>
      </c>
      <c r="D7" t="s">
        <v>22</v>
      </c>
      <c r="E7" t="s">
        <v>15</v>
      </c>
      <c r="F7" t="s">
        <v>16</v>
      </c>
      <c r="G7" t="s">
        <v>17</v>
      </c>
      <c r="H7" t="s">
        <v>23</v>
      </c>
      <c r="I7" t="s">
        <v>15</v>
      </c>
      <c r="J7" t="s">
        <v>17</v>
      </c>
      <c r="K7" s="14">
        <v>-4287208</v>
      </c>
      <c r="L7" s="8">
        <v>-42872.08</v>
      </c>
      <c r="M7" s="14">
        <f>L7*100</f>
        <v>-4287208</v>
      </c>
    </row>
    <row r="8" spans="1:14" x14ac:dyDescent="0.25">
      <c r="A8" s="9" t="s">
        <v>400</v>
      </c>
      <c r="B8" s="10" t="s">
        <v>733</v>
      </c>
      <c r="C8" s="11" t="s">
        <v>17</v>
      </c>
      <c r="D8" t="s">
        <v>22</v>
      </c>
      <c r="E8" t="s">
        <v>15</v>
      </c>
      <c r="F8" t="s">
        <v>16</v>
      </c>
      <c r="G8" t="s">
        <v>17</v>
      </c>
      <c r="H8" t="s">
        <v>23</v>
      </c>
      <c r="I8" t="s">
        <v>15</v>
      </c>
      <c r="J8" t="s">
        <v>17</v>
      </c>
      <c r="K8" s="13">
        <v>3850076</v>
      </c>
      <c r="L8" s="8">
        <v>38500.76</v>
      </c>
      <c r="M8" s="12">
        <f t="shared" si="0"/>
        <v>3850076</v>
      </c>
    </row>
    <row r="9" spans="1:14" x14ac:dyDescent="0.25">
      <c r="A9" s="9" t="s">
        <v>400</v>
      </c>
      <c r="B9" s="10" t="s">
        <v>733</v>
      </c>
      <c r="C9" s="11" t="s">
        <v>17</v>
      </c>
      <c r="D9" t="s">
        <v>22</v>
      </c>
      <c r="E9" t="s">
        <v>15</v>
      </c>
      <c r="F9" t="s">
        <v>16</v>
      </c>
      <c r="G9" t="s">
        <v>17</v>
      </c>
      <c r="H9" t="s">
        <v>24</v>
      </c>
      <c r="I9" t="s">
        <v>15</v>
      </c>
      <c r="J9" t="s">
        <v>17</v>
      </c>
      <c r="K9" s="13">
        <v>36160</v>
      </c>
      <c r="L9" s="8">
        <v>361.6</v>
      </c>
      <c r="M9" s="12">
        <f t="shared" si="0"/>
        <v>36160</v>
      </c>
    </row>
    <row r="10" spans="1:14" x14ac:dyDescent="0.25">
      <c r="A10" s="9" t="s">
        <v>400</v>
      </c>
      <c r="B10" s="10" t="s">
        <v>733</v>
      </c>
      <c r="C10" s="11" t="s">
        <v>17</v>
      </c>
      <c r="D10" t="s">
        <v>22</v>
      </c>
      <c r="E10" t="s">
        <v>15</v>
      </c>
      <c r="F10" t="s">
        <v>16</v>
      </c>
      <c r="G10" t="s">
        <v>17</v>
      </c>
      <c r="H10" t="s">
        <v>25</v>
      </c>
      <c r="I10" t="s">
        <v>15</v>
      </c>
      <c r="J10" t="s">
        <v>17</v>
      </c>
      <c r="K10" s="13">
        <v>173348253</v>
      </c>
      <c r="L10" s="8">
        <v>1733482.53</v>
      </c>
      <c r="M10" s="12">
        <f t="shared" si="0"/>
        <v>173348253</v>
      </c>
    </row>
    <row r="11" spans="1:14" x14ac:dyDescent="0.25">
      <c r="A11" s="9" t="s">
        <v>400</v>
      </c>
      <c r="B11" s="10" t="s">
        <v>733</v>
      </c>
      <c r="C11" s="11" t="s">
        <v>17</v>
      </c>
      <c r="D11" t="s">
        <v>22</v>
      </c>
      <c r="E11" t="s">
        <v>15</v>
      </c>
      <c r="F11" t="s">
        <v>16</v>
      </c>
      <c r="G11" t="s">
        <v>17</v>
      </c>
      <c r="H11" t="s">
        <v>21</v>
      </c>
      <c r="I11" t="s">
        <v>15</v>
      </c>
      <c r="J11" t="s">
        <v>17</v>
      </c>
      <c r="K11" s="13">
        <v>2968204480</v>
      </c>
      <c r="L11" s="8">
        <v>29682044.800000001</v>
      </c>
      <c r="M11" s="12">
        <f t="shared" si="0"/>
        <v>2968204480</v>
      </c>
    </row>
    <row r="12" spans="1:14" x14ac:dyDescent="0.25">
      <c r="A12" s="9" t="s">
        <v>400</v>
      </c>
      <c r="B12" s="10" t="s">
        <v>733</v>
      </c>
      <c r="C12" s="11" t="s">
        <v>17</v>
      </c>
      <c r="D12" t="s">
        <v>22</v>
      </c>
      <c r="E12" t="s">
        <v>15</v>
      </c>
      <c r="F12" t="s">
        <v>16</v>
      </c>
      <c r="G12" t="s">
        <v>17</v>
      </c>
      <c r="H12" t="s">
        <v>26</v>
      </c>
      <c r="I12" t="s">
        <v>15</v>
      </c>
      <c r="J12" t="s">
        <v>17</v>
      </c>
      <c r="K12" s="13">
        <v>398243424</v>
      </c>
      <c r="L12" s="8">
        <v>3982434.24</v>
      </c>
      <c r="M12" s="12">
        <f t="shared" si="0"/>
        <v>398243424</v>
      </c>
    </row>
    <row r="13" spans="1:14" x14ac:dyDescent="0.25">
      <c r="A13" s="9" t="s">
        <v>400</v>
      </c>
      <c r="B13" s="10" t="s">
        <v>733</v>
      </c>
      <c r="C13" s="11" t="s">
        <v>17</v>
      </c>
      <c r="D13" t="s">
        <v>22</v>
      </c>
      <c r="E13" t="s">
        <v>15</v>
      </c>
      <c r="F13" t="s">
        <v>16</v>
      </c>
      <c r="G13" t="s">
        <v>17</v>
      </c>
      <c r="H13" t="s">
        <v>27</v>
      </c>
      <c r="I13" t="s">
        <v>15</v>
      </c>
      <c r="J13" t="s">
        <v>17</v>
      </c>
      <c r="K13" s="13">
        <v>166722</v>
      </c>
      <c r="L13" s="8">
        <v>1667.22</v>
      </c>
      <c r="M13" s="12">
        <f t="shared" si="0"/>
        <v>166722</v>
      </c>
    </row>
    <row r="14" spans="1:14" x14ac:dyDescent="0.25">
      <c r="A14" s="9" t="s">
        <v>400</v>
      </c>
      <c r="B14" s="10" t="s">
        <v>733</v>
      </c>
      <c r="C14" s="11" t="s">
        <v>17</v>
      </c>
      <c r="D14" t="s">
        <v>22</v>
      </c>
      <c r="E14" t="s">
        <v>15</v>
      </c>
      <c r="F14" t="s">
        <v>16</v>
      </c>
      <c r="G14" t="s">
        <v>17</v>
      </c>
      <c r="H14" t="s">
        <v>28</v>
      </c>
      <c r="I14" t="s">
        <v>15</v>
      </c>
      <c r="J14" t="s">
        <v>17</v>
      </c>
      <c r="K14" s="13">
        <v>41439628</v>
      </c>
      <c r="L14" s="8">
        <v>414396.28</v>
      </c>
      <c r="M14" s="12">
        <f t="shared" si="0"/>
        <v>41439628</v>
      </c>
    </row>
    <row r="15" spans="1:14" x14ac:dyDescent="0.25">
      <c r="A15" s="9" t="s">
        <v>400</v>
      </c>
      <c r="B15" s="10" t="s">
        <v>733</v>
      </c>
      <c r="C15" s="11" t="s">
        <v>17</v>
      </c>
      <c r="D15" t="s">
        <v>29</v>
      </c>
      <c r="E15" t="s">
        <v>15</v>
      </c>
      <c r="F15" t="s">
        <v>16</v>
      </c>
      <c r="G15" t="s">
        <v>17</v>
      </c>
      <c r="H15" t="s">
        <v>27</v>
      </c>
      <c r="I15" t="s">
        <v>15</v>
      </c>
      <c r="J15" t="s">
        <v>17</v>
      </c>
      <c r="K15" s="13">
        <v>67585600</v>
      </c>
      <c r="L15" s="8">
        <v>675856</v>
      </c>
      <c r="M15" s="12">
        <f t="shared" si="0"/>
        <v>67585600</v>
      </c>
    </row>
    <row r="16" spans="1:14" x14ac:dyDescent="0.25">
      <c r="A16" s="9" t="s">
        <v>400</v>
      </c>
      <c r="B16" s="10" t="s">
        <v>733</v>
      </c>
      <c r="C16" s="11" t="s">
        <v>17</v>
      </c>
      <c r="D16" t="s">
        <v>30</v>
      </c>
      <c r="E16" t="s">
        <v>15</v>
      </c>
      <c r="F16" t="s">
        <v>16</v>
      </c>
      <c r="G16" t="s">
        <v>17</v>
      </c>
      <c r="H16" t="s">
        <v>31</v>
      </c>
      <c r="I16" t="s">
        <v>15</v>
      </c>
      <c r="J16" t="s">
        <v>17</v>
      </c>
      <c r="K16" s="13">
        <v>132308100</v>
      </c>
      <c r="L16" s="8">
        <v>1323081</v>
      </c>
      <c r="M16" s="12">
        <f t="shared" si="0"/>
        <v>132308100</v>
      </c>
    </row>
    <row r="17" spans="1:13" x14ac:dyDescent="0.25">
      <c r="A17" s="9" t="s">
        <v>400</v>
      </c>
      <c r="B17" s="10" t="s">
        <v>733</v>
      </c>
      <c r="C17" s="11" t="s">
        <v>17</v>
      </c>
      <c r="D17" t="s">
        <v>32</v>
      </c>
      <c r="E17" t="s">
        <v>15</v>
      </c>
      <c r="F17" t="s">
        <v>16</v>
      </c>
      <c r="G17" t="s">
        <v>17</v>
      </c>
      <c r="H17" t="s">
        <v>23</v>
      </c>
      <c r="I17" t="s">
        <v>15</v>
      </c>
      <c r="J17" t="s">
        <v>17</v>
      </c>
      <c r="K17" s="13">
        <v>232903465</v>
      </c>
      <c r="L17" s="8">
        <v>2329034.65</v>
      </c>
      <c r="M17" s="12">
        <f t="shared" si="0"/>
        <v>232903465</v>
      </c>
    </row>
    <row r="18" spans="1:13" x14ac:dyDescent="0.25">
      <c r="A18" s="9" t="s">
        <v>400</v>
      </c>
      <c r="B18" s="10" t="s">
        <v>733</v>
      </c>
      <c r="C18" s="11" t="s">
        <v>17</v>
      </c>
      <c r="D18" t="s">
        <v>32</v>
      </c>
      <c r="E18" t="s">
        <v>15</v>
      </c>
      <c r="F18" t="s">
        <v>16</v>
      </c>
      <c r="G18" t="s">
        <v>17</v>
      </c>
      <c r="H18" t="s">
        <v>33</v>
      </c>
      <c r="I18" t="s">
        <v>15</v>
      </c>
      <c r="J18" t="s">
        <v>17</v>
      </c>
      <c r="K18" s="13">
        <v>245000</v>
      </c>
      <c r="L18" s="8">
        <v>2450</v>
      </c>
      <c r="M18" s="12">
        <f t="shared" si="0"/>
        <v>245000</v>
      </c>
    </row>
    <row r="19" spans="1:13" x14ac:dyDescent="0.25">
      <c r="A19" s="9" t="s">
        <v>400</v>
      </c>
      <c r="B19" s="10" t="s">
        <v>733</v>
      </c>
      <c r="C19" s="11" t="s">
        <v>17</v>
      </c>
      <c r="D19" t="s">
        <v>32</v>
      </c>
      <c r="E19" t="s">
        <v>15</v>
      </c>
      <c r="F19" t="s">
        <v>16</v>
      </c>
      <c r="G19" t="s">
        <v>17</v>
      </c>
      <c r="H19" t="s">
        <v>21</v>
      </c>
      <c r="I19" t="s">
        <v>15</v>
      </c>
      <c r="J19" t="s">
        <v>17</v>
      </c>
      <c r="K19" s="13">
        <v>105354242</v>
      </c>
      <c r="L19" s="8">
        <v>1053542.42</v>
      </c>
      <c r="M19" s="12">
        <f t="shared" si="0"/>
        <v>105354242</v>
      </c>
    </row>
    <row r="20" spans="1:13" x14ac:dyDescent="0.25">
      <c r="A20" s="9" t="s">
        <v>400</v>
      </c>
      <c r="B20" s="10" t="s">
        <v>733</v>
      </c>
      <c r="C20" s="11" t="s">
        <v>17</v>
      </c>
      <c r="D20" t="s">
        <v>32</v>
      </c>
      <c r="E20" t="s">
        <v>15</v>
      </c>
      <c r="F20" t="s">
        <v>16</v>
      </c>
      <c r="G20" t="s">
        <v>17</v>
      </c>
      <c r="H20" t="s">
        <v>18</v>
      </c>
      <c r="I20" t="s">
        <v>15</v>
      </c>
      <c r="J20" t="s">
        <v>34</v>
      </c>
      <c r="K20" s="13">
        <v>401179</v>
      </c>
      <c r="L20" s="8">
        <v>4011.79</v>
      </c>
      <c r="M20" s="12">
        <f t="shared" si="0"/>
        <v>401179</v>
      </c>
    </row>
    <row r="21" spans="1:13" x14ac:dyDescent="0.25">
      <c r="A21" s="9" t="s">
        <v>400</v>
      </c>
      <c r="B21" s="10" t="s">
        <v>733</v>
      </c>
      <c r="C21" s="11" t="s">
        <v>17</v>
      </c>
      <c r="D21" t="s">
        <v>32</v>
      </c>
      <c r="E21" t="s">
        <v>15</v>
      </c>
      <c r="F21" t="s">
        <v>16</v>
      </c>
      <c r="G21" t="s">
        <v>17</v>
      </c>
      <c r="H21" t="s">
        <v>35</v>
      </c>
      <c r="I21" t="s">
        <v>15</v>
      </c>
      <c r="J21" t="s">
        <v>17</v>
      </c>
      <c r="K21" s="13">
        <v>19480431</v>
      </c>
      <c r="L21" s="8">
        <v>194804.31</v>
      </c>
      <c r="M21" s="12">
        <f t="shared" si="0"/>
        <v>19480431</v>
      </c>
    </row>
    <row r="22" spans="1:13" x14ac:dyDescent="0.25">
      <c r="A22" s="9" t="s">
        <v>400</v>
      </c>
      <c r="B22" s="10" t="s">
        <v>733</v>
      </c>
      <c r="C22" s="11" t="s">
        <v>17</v>
      </c>
      <c r="D22" t="s">
        <v>32</v>
      </c>
      <c r="E22" t="s">
        <v>15</v>
      </c>
      <c r="F22" t="s">
        <v>16</v>
      </c>
      <c r="G22" t="s">
        <v>17</v>
      </c>
      <c r="H22" t="s">
        <v>28</v>
      </c>
      <c r="I22" t="s">
        <v>15</v>
      </c>
      <c r="J22" t="s">
        <v>17</v>
      </c>
      <c r="K22" s="13">
        <v>1196000</v>
      </c>
      <c r="L22" s="8">
        <v>11960</v>
      </c>
      <c r="M22" s="12">
        <f t="shared" si="0"/>
        <v>1196000</v>
      </c>
    </row>
    <row r="23" spans="1:13" x14ac:dyDescent="0.25">
      <c r="A23" s="9" t="s">
        <v>400</v>
      </c>
      <c r="B23" s="10" t="s">
        <v>733</v>
      </c>
      <c r="C23" s="11" t="s">
        <v>17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15</v>
      </c>
      <c r="J23" t="s">
        <v>36</v>
      </c>
      <c r="K23" s="13">
        <v>18497700</v>
      </c>
      <c r="L23" s="8">
        <v>184977</v>
      </c>
      <c r="M23" s="12">
        <f t="shared" si="0"/>
        <v>18497700</v>
      </c>
    </row>
    <row r="24" spans="1:13" x14ac:dyDescent="0.25">
      <c r="A24" s="9" t="s">
        <v>400</v>
      </c>
      <c r="B24" s="10" t="s">
        <v>733</v>
      </c>
      <c r="C24" s="11" t="s">
        <v>17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15</v>
      </c>
      <c r="J24" t="s">
        <v>37</v>
      </c>
      <c r="K24" s="13">
        <v>20889535</v>
      </c>
      <c r="L24" s="8">
        <v>208895.35</v>
      </c>
      <c r="M24" s="12">
        <f t="shared" si="0"/>
        <v>20889535</v>
      </c>
    </row>
    <row r="25" spans="1:13" x14ac:dyDescent="0.25">
      <c r="A25" s="9" t="s">
        <v>400</v>
      </c>
      <c r="B25" s="10" t="s">
        <v>733</v>
      </c>
      <c r="C25" s="11" t="s">
        <v>17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15</v>
      </c>
      <c r="J25" t="s">
        <v>38</v>
      </c>
      <c r="K25" s="13">
        <v>5085790</v>
      </c>
      <c r="L25" s="8">
        <v>50857.9</v>
      </c>
      <c r="M25" s="12">
        <f t="shared" si="0"/>
        <v>5085790</v>
      </c>
    </row>
    <row r="26" spans="1:13" x14ac:dyDescent="0.25">
      <c r="A26" s="9" t="s">
        <v>400</v>
      </c>
      <c r="B26" s="10" t="s">
        <v>733</v>
      </c>
      <c r="C26" s="11" t="s">
        <v>17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15</v>
      </c>
      <c r="J26" t="s">
        <v>39</v>
      </c>
      <c r="K26" s="13">
        <v>492833</v>
      </c>
      <c r="L26" s="8">
        <v>4928.33</v>
      </c>
      <c r="M26" s="12">
        <f t="shared" si="0"/>
        <v>492833</v>
      </c>
    </row>
    <row r="27" spans="1:13" x14ac:dyDescent="0.25">
      <c r="A27" s="9" t="s">
        <v>400</v>
      </c>
      <c r="B27" s="10" t="s">
        <v>733</v>
      </c>
      <c r="C27" s="11" t="s">
        <v>17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15</v>
      </c>
      <c r="J27" t="s">
        <v>40</v>
      </c>
      <c r="K27" s="13">
        <v>714100</v>
      </c>
      <c r="L27" s="8">
        <v>7141</v>
      </c>
      <c r="M27" s="12">
        <f t="shared" si="0"/>
        <v>714100</v>
      </c>
    </row>
    <row r="28" spans="1:13" x14ac:dyDescent="0.25">
      <c r="A28" s="9" t="s">
        <v>400</v>
      </c>
      <c r="B28" s="10" t="s">
        <v>733</v>
      </c>
      <c r="C28" s="11" t="s">
        <v>17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15</v>
      </c>
      <c r="J28" t="s">
        <v>41</v>
      </c>
      <c r="K28" s="13">
        <v>2151597</v>
      </c>
      <c r="L28" s="8">
        <v>21515.97</v>
      </c>
      <c r="M28" s="12">
        <f t="shared" si="0"/>
        <v>2151597</v>
      </c>
    </row>
    <row r="29" spans="1:13" x14ac:dyDescent="0.25">
      <c r="A29" s="9" t="s">
        <v>400</v>
      </c>
      <c r="B29" s="10" t="s">
        <v>733</v>
      </c>
      <c r="C29" s="11" t="s">
        <v>17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15</v>
      </c>
      <c r="J29" t="s">
        <v>42</v>
      </c>
      <c r="K29" s="13">
        <v>496000</v>
      </c>
      <c r="L29" s="8">
        <v>4960</v>
      </c>
      <c r="M29" s="12">
        <f t="shared" si="0"/>
        <v>496000</v>
      </c>
    </row>
    <row r="30" spans="1:13" x14ac:dyDescent="0.25">
      <c r="A30" s="9" t="s">
        <v>400</v>
      </c>
      <c r="B30" s="10" t="s">
        <v>733</v>
      </c>
      <c r="C30" s="11" t="s">
        <v>17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15</v>
      </c>
      <c r="J30" t="s">
        <v>43</v>
      </c>
      <c r="K30" s="13">
        <v>1283378</v>
      </c>
      <c r="L30" s="8">
        <v>12833.78</v>
      </c>
      <c r="M30" s="12">
        <f t="shared" si="0"/>
        <v>1283378</v>
      </c>
    </row>
    <row r="31" spans="1:13" x14ac:dyDescent="0.25">
      <c r="A31" s="9" t="s">
        <v>400</v>
      </c>
      <c r="B31" s="10" t="s">
        <v>733</v>
      </c>
      <c r="C31" s="11" t="s">
        <v>17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15</v>
      </c>
      <c r="J31" t="s">
        <v>44</v>
      </c>
      <c r="K31" s="13">
        <v>887000</v>
      </c>
      <c r="L31" s="8">
        <v>8870</v>
      </c>
      <c r="M31" s="12">
        <f t="shared" si="0"/>
        <v>887000</v>
      </c>
    </row>
    <row r="32" spans="1:13" x14ac:dyDescent="0.25">
      <c r="A32" s="9" t="s">
        <v>400</v>
      </c>
      <c r="B32" s="10" t="s">
        <v>733</v>
      </c>
      <c r="C32" s="11" t="s">
        <v>17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 t="s">
        <v>15</v>
      </c>
      <c r="J32" t="s">
        <v>45</v>
      </c>
      <c r="K32" s="13">
        <v>1565243</v>
      </c>
      <c r="L32" s="8">
        <v>15652.43</v>
      </c>
      <c r="M32" s="12">
        <f t="shared" si="0"/>
        <v>1565243</v>
      </c>
    </row>
    <row r="33" spans="1:13" x14ac:dyDescent="0.25">
      <c r="A33" s="9" t="s">
        <v>400</v>
      </c>
      <c r="B33" s="10" t="s">
        <v>733</v>
      </c>
      <c r="C33" s="11" t="s">
        <v>17</v>
      </c>
      <c r="D33" t="s">
        <v>14</v>
      </c>
      <c r="E33" t="s">
        <v>15</v>
      </c>
      <c r="F33" t="s">
        <v>16</v>
      </c>
      <c r="G33" t="s">
        <v>17</v>
      </c>
      <c r="H33" t="s">
        <v>28</v>
      </c>
      <c r="I33" t="s">
        <v>15</v>
      </c>
      <c r="J33" t="s">
        <v>17</v>
      </c>
      <c r="K33" s="13">
        <v>12500</v>
      </c>
      <c r="L33" s="8">
        <v>125</v>
      </c>
      <c r="M33" s="12">
        <f t="shared" si="0"/>
        <v>12500</v>
      </c>
    </row>
    <row r="34" spans="1:13" x14ac:dyDescent="0.25">
      <c r="A34" s="9" t="s">
        <v>400</v>
      </c>
      <c r="B34" s="10" t="s">
        <v>733</v>
      </c>
      <c r="C34" s="11" t="s">
        <v>17</v>
      </c>
      <c r="D34" t="s">
        <v>14</v>
      </c>
      <c r="E34" t="s">
        <v>15</v>
      </c>
      <c r="F34" t="s">
        <v>16</v>
      </c>
      <c r="G34" t="s">
        <v>17</v>
      </c>
      <c r="H34" t="s">
        <v>28</v>
      </c>
      <c r="I34" t="s">
        <v>15</v>
      </c>
      <c r="J34" t="s">
        <v>46</v>
      </c>
      <c r="K34" s="13">
        <v>198499578</v>
      </c>
      <c r="L34" s="8">
        <v>1984995.78</v>
      </c>
      <c r="M34" s="12">
        <f t="shared" si="0"/>
        <v>198499578</v>
      </c>
    </row>
    <row r="35" spans="1:13" x14ac:dyDescent="0.25">
      <c r="A35" s="9" t="s">
        <v>400</v>
      </c>
      <c r="B35" s="10" t="s">
        <v>733</v>
      </c>
      <c r="C35" s="11" t="s">
        <v>17</v>
      </c>
      <c r="D35" t="s">
        <v>47</v>
      </c>
      <c r="E35" t="s">
        <v>15</v>
      </c>
      <c r="F35" t="s">
        <v>16</v>
      </c>
      <c r="G35" t="s">
        <v>17</v>
      </c>
      <c r="H35" t="s">
        <v>23</v>
      </c>
      <c r="I35" t="s">
        <v>15</v>
      </c>
      <c r="J35" t="s">
        <v>17</v>
      </c>
      <c r="K35" s="13">
        <v>158784594</v>
      </c>
      <c r="L35" s="8">
        <v>1587845.94</v>
      </c>
      <c r="M35" s="12">
        <f t="shared" si="0"/>
        <v>158784594</v>
      </c>
    </row>
    <row r="36" spans="1:13" x14ac:dyDescent="0.25">
      <c r="A36" s="9" t="s">
        <v>400</v>
      </c>
      <c r="B36" s="10" t="s">
        <v>733</v>
      </c>
      <c r="C36" s="11" t="s">
        <v>17</v>
      </c>
      <c r="D36" t="s">
        <v>47</v>
      </c>
      <c r="E36" t="s">
        <v>15</v>
      </c>
      <c r="F36" t="s">
        <v>16</v>
      </c>
      <c r="G36" t="s">
        <v>17</v>
      </c>
      <c r="H36" t="s">
        <v>21</v>
      </c>
      <c r="I36" t="s">
        <v>15</v>
      </c>
      <c r="J36" t="s">
        <v>17</v>
      </c>
      <c r="K36" s="13">
        <v>28981701</v>
      </c>
      <c r="L36" s="8">
        <v>289817.01</v>
      </c>
      <c r="M36" s="12">
        <f t="shared" si="0"/>
        <v>28981701</v>
      </c>
    </row>
    <row r="37" spans="1:13" x14ac:dyDescent="0.25">
      <c r="A37" s="9" t="s">
        <v>400</v>
      </c>
      <c r="B37" s="10" t="s">
        <v>733</v>
      </c>
      <c r="C37" s="11" t="s">
        <v>17</v>
      </c>
      <c r="D37" t="s">
        <v>47</v>
      </c>
      <c r="E37" t="s">
        <v>15</v>
      </c>
      <c r="F37" t="s">
        <v>16</v>
      </c>
      <c r="G37" t="s">
        <v>17</v>
      </c>
      <c r="H37" t="s">
        <v>27</v>
      </c>
      <c r="I37" t="s">
        <v>15</v>
      </c>
      <c r="J37" t="s">
        <v>17</v>
      </c>
      <c r="K37" s="13">
        <v>351994</v>
      </c>
      <c r="L37" s="8">
        <v>3519.94</v>
      </c>
      <c r="M37" s="12">
        <f t="shared" si="0"/>
        <v>351994</v>
      </c>
    </row>
    <row r="38" spans="1:13" x14ac:dyDescent="0.25">
      <c r="A38" s="9" t="s">
        <v>400</v>
      </c>
      <c r="B38" s="10" t="s">
        <v>733</v>
      </c>
      <c r="C38" s="11" t="s">
        <v>17</v>
      </c>
      <c r="D38" t="s">
        <v>47</v>
      </c>
      <c r="E38" t="s">
        <v>15</v>
      </c>
      <c r="F38" t="s">
        <v>16</v>
      </c>
      <c r="G38" t="s">
        <v>17</v>
      </c>
      <c r="H38" t="s">
        <v>28</v>
      </c>
      <c r="I38" t="s">
        <v>15</v>
      </c>
      <c r="J38" t="s">
        <v>17</v>
      </c>
      <c r="K38" s="13">
        <v>1328100</v>
      </c>
      <c r="L38" s="8">
        <v>13281</v>
      </c>
      <c r="M38" s="12">
        <f t="shared" si="0"/>
        <v>1328100</v>
      </c>
    </row>
    <row r="39" spans="1:13" x14ac:dyDescent="0.25">
      <c r="A39" s="9" t="s">
        <v>400</v>
      </c>
      <c r="B39" s="10" t="s">
        <v>733</v>
      </c>
      <c r="C39" s="11" t="s">
        <v>17</v>
      </c>
      <c r="D39" t="s">
        <v>48</v>
      </c>
      <c r="E39" t="s">
        <v>15</v>
      </c>
      <c r="F39" t="s">
        <v>16</v>
      </c>
      <c r="G39" t="s">
        <v>17</v>
      </c>
      <c r="H39" t="s">
        <v>27</v>
      </c>
      <c r="I39" t="s">
        <v>15</v>
      </c>
      <c r="J39" t="s">
        <v>17</v>
      </c>
      <c r="K39" s="13">
        <v>875391</v>
      </c>
      <c r="L39" s="8">
        <v>8753.91</v>
      </c>
      <c r="M39" s="12">
        <f t="shared" si="0"/>
        <v>875391</v>
      </c>
    </row>
    <row r="40" spans="1:13" x14ac:dyDescent="0.25">
      <c r="A40" s="9" t="s">
        <v>400</v>
      </c>
      <c r="B40" s="10" t="s">
        <v>733</v>
      </c>
      <c r="C40" s="11" t="s">
        <v>17</v>
      </c>
      <c r="D40" t="s">
        <v>49</v>
      </c>
      <c r="E40" t="s">
        <v>15</v>
      </c>
      <c r="F40" t="s">
        <v>16</v>
      </c>
      <c r="G40" t="s">
        <v>17</v>
      </c>
      <c r="H40" t="s">
        <v>21</v>
      </c>
      <c r="I40" t="s">
        <v>15</v>
      </c>
      <c r="J40" t="s">
        <v>17</v>
      </c>
      <c r="K40" s="13">
        <v>6565213</v>
      </c>
      <c r="L40" s="8">
        <v>65652.13</v>
      </c>
      <c r="M40" s="12">
        <f t="shared" si="0"/>
        <v>6565213</v>
      </c>
    </row>
    <row r="41" spans="1:13" x14ac:dyDescent="0.25">
      <c r="A41" s="9" t="s">
        <v>400</v>
      </c>
      <c r="B41" s="10" t="s">
        <v>733</v>
      </c>
      <c r="C41" s="11" t="s">
        <v>17</v>
      </c>
      <c r="D41" t="s">
        <v>50</v>
      </c>
      <c r="E41" t="s">
        <v>15</v>
      </c>
      <c r="F41" t="s">
        <v>16</v>
      </c>
      <c r="G41" t="s">
        <v>17</v>
      </c>
      <c r="H41" t="s">
        <v>27</v>
      </c>
      <c r="I41" t="s">
        <v>15</v>
      </c>
      <c r="J41" t="s">
        <v>17</v>
      </c>
      <c r="K41" s="13">
        <v>325029</v>
      </c>
      <c r="L41" s="8">
        <v>3250.29</v>
      </c>
      <c r="M41" s="12">
        <f t="shared" si="0"/>
        <v>325029</v>
      </c>
    </row>
    <row r="42" spans="1:13" x14ac:dyDescent="0.25">
      <c r="A42" s="9" t="s">
        <v>400</v>
      </c>
      <c r="B42" s="10" t="s">
        <v>733</v>
      </c>
      <c r="C42" s="11" t="s">
        <v>17</v>
      </c>
      <c r="D42" t="s">
        <v>50</v>
      </c>
      <c r="E42" t="s">
        <v>15</v>
      </c>
      <c r="F42" t="s">
        <v>16</v>
      </c>
      <c r="G42" t="s">
        <v>17</v>
      </c>
      <c r="H42" t="s">
        <v>28</v>
      </c>
      <c r="I42" t="s">
        <v>15</v>
      </c>
      <c r="J42" t="s">
        <v>17</v>
      </c>
      <c r="K42" s="13">
        <v>1054720</v>
      </c>
      <c r="L42" s="8">
        <v>10547.2</v>
      </c>
      <c r="M42" s="12">
        <f t="shared" si="0"/>
        <v>1054720</v>
      </c>
    </row>
    <row r="43" spans="1:13" x14ac:dyDescent="0.25">
      <c r="A43" s="9" t="s">
        <v>400</v>
      </c>
      <c r="B43" s="10" t="s">
        <v>733</v>
      </c>
      <c r="C43" s="11" t="s">
        <v>17</v>
      </c>
      <c r="D43" t="s">
        <v>51</v>
      </c>
      <c r="E43" t="s">
        <v>15</v>
      </c>
      <c r="F43" t="s">
        <v>16</v>
      </c>
      <c r="G43" t="s">
        <v>17</v>
      </c>
      <c r="H43" t="s">
        <v>25</v>
      </c>
      <c r="I43" t="s">
        <v>15</v>
      </c>
      <c r="J43" t="s">
        <v>17</v>
      </c>
      <c r="K43" s="13">
        <v>143061656</v>
      </c>
      <c r="L43" s="8">
        <v>1430616.56</v>
      </c>
      <c r="M43" s="12">
        <f t="shared" si="0"/>
        <v>143061656</v>
      </c>
    </row>
    <row r="44" spans="1:13" x14ac:dyDescent="0.25">
      <c r="A44" s="9" t="s">
        <v>400</v>
      </c>
      <c r="B44" s="10" t="s">
        <v>733</v>
      </c>
      <c r="C44" s="11" t="s">
        <v>17</v>
      </c>
      <c r="D44" t="s">
        <v>51</v>
      </c>
      <c r="E44" t="s">
        <v>15</v>
      </c>
      <c r="F44" t="s">
        <v>16</v>
      </c>
      <c r="G44" t="s">
        <v>17</v>
      </c>
      <c r="H44" t="s">
        <v>21</v>
      </c>
      <c r="I44" t="s">
        <v>15</v>
      </c>
      <c r="J44" t="s">
        <v>17</v>
      </c>
      <c r="K44" s="13">
        <v>2753745170</v>
      </c>
      <c r="L44" s="8">
        <v>27537451.699999999</v>
      </c>
      <c r="M44" s="12">
        <f t="shared" si="0"/>
        <v>2753745170</v>
      </c>
    </row>
    <row r="45" spans="1:13" x14ac:dyDescent="0.25">
      <c r="A45" s="9" t="s">
        <v>400</v>
      </c>
      <c r="B45" s="10" t="s">
        <v>733</v>
      </c>
      <c r="C45" s="11" t="s">
        <v>17</v>
      </c>
      <c r="D45" t="s">
        <v>51</v>
      </c>
      <c r="E45" t="s">
        <v>15</v>
      </c>
      <c r="F45" t="s">
        <v>16</v>
      </c>
      <c r="G45" t="s">
        <v>17</v>
      </c>
      <c r="H45" t="s">
        <v>26</v>
      </c>
      <c r="I45" t="s">
        <v>15</v>
      </c>
      <c r="J45" t="s">
        <v>17</v>
      </c>
      <c r="K45" s="13">
        <v>284971352</v>
      </c>
      <c r="L45" s="8">
        <v>2849713.52</v>
      </c>
      <c r="M45" s="12">
        <f t="shared" si="0"/>
        <v>284971352</v>
      </c>
    </row>
    <row r="46" spans="1:13" x14ac:dyDescent="0.25">
      <c r="A46" s="9" t="s">
        <v>400</v>
      </c>
      <c r="B46" s="10" t="s">
        <v>733</v>
      </c>
      <c r="C46" s="11" t="s">
        <v>17</v>
      </c>
      <c r="D46" t="s">
        <v>20</v>
      </c>
      <c r="E46" t="s">
        <v>15</v>
      </c>
      <c r="F46" t="s">
        <v>16</v>
      </c>
      <c r="G46" t="s">
        <v>17</v>
      </c>
      <c r="H46" t="s">
        <v>21</v>
      </c>
      <c r="I46" t="s">
        <v>15</v>
      </c>
      <c r="J46" t="s">
        <v>17</v>
      </c>
      <c r="K46" s="13">
        <v>114231115.99999999</v>
      </c>
      <c r="L46" s="8">
        <v>1142311.1599999999</v>
      </c>
      <c r="M46" s="12">
        <f t="shared" si="0"/>
        <v>114231115.99999999</v>
      </c>
    </row>
    <row r="47" spans="1:13" x14ac:dyDescent="0.25">
      <c r="A47" s="9" t="s">
        <v>400</v>
      </c>
      <c r="B47" s="10" t="s">
        <v>733</v>
      </c>
      <c r="C47" s="11" t="s">
        <v>17</v>
      </c>
      <c r="D47" t="s">
        <v>20</v>
      </c>
      <c r="E47" t="s">
        <v>15</v>
      </c>
      <c r="F47" t="s">
        <v>16</v>
      </c>
      <c r="G47" t="s">
        <v>17</v>
      </c>
      <c r="H47" t="s">
        <v>27</v>
      </c>
      <c r="I47" t="s">
        <v>15</v>
      </c>
      <c r="J47" t="s">
        <v>17</v>
      </c>
      <c r="K47" s="13">
        <v>68</v>
      </c>
      <c r="L47" s="8">
        <v>0.68</v>
      </c>
      <c r="M47" s="12">
        <f t="shared" si="0"/>
        <v>68</v>
      </c>
    </row>
    <row r="48" spans="1:13" x14ac:dyDescent="0.25">
      <c r="A48" s="9" t="s">
        <v>400</v>
      </c>
      <c r="B48" s="10" t="s">
        <v>733</v>
      </c>
      <c r="C48" s="11" t="s">
        <v>17</v>
      </c>
      <c r="D48" t="s">
        <v>52</v>
      </c>
      <c r="E48" t="s">
        <v>15</v>
      </c>
      <c r="F48" t="s">
        <v>16</v>
      </c>
      <c r="G48" t="s">
        <v>17</v>
      </c>
      <c r="H48" t="s">
        <v>23</v>
      </c>
      <c r="I48" t="s">
        <v>15</v>
      </c>
      <c r="J48" t="s">
        <v>17</v>
      </c>
      <c r="K48" s="14">
        <v>-2485535</v>
      </c>
      <c r="L48" s="8">
        <v>-24855.35</v>
      </c>
      <c r="M48" s="14">
        <f>L48*100</f>
        <v>-2485535</v>
      </c>
    </row>
    <row r="49" spans="1:14" x14ac:dyDescent="0.25">
      <c r="A49" s="9" t="s">
        <v>400</v>
      </c>
      <c r="B49" s="10" t="s">
        <v>733</v>
      </c>
      <c r="C49" s="11" t="s">
        <v>17</v>
      </c>
      <c r="D49" t="s">
        <v>52</v>
      </c>
      <c r="E49" t="s">
        <v>15</v>
      </c>
      <c r="F49" t="s">
        <v>16</v>
      </c>
      <c r="G49" t="s">
        <v>17</v>
      </c>
      <c r="H49" t="s">
        <v>27</v>
      </c>
      <c r="I49" t="s">
        <v>15</v>
      </c>
      <c r="J49" t="s">
        <v>17</v>
      </c>
      <c r="K49" s="13">
        <v>4290</v>
      </c>
      <c r="L49" s="8">
        <v>42.9</v>
      </c>
      <c r="M49" s="12">
        <f t="shared" si="0"/>
        <v>4290</v>
      </c>
    </row>
    <row r="50" spans="1:14" x14ac:dyDescent="0.25">
      <c r="A50" s="9" t="s">
        <v>400</v>
      </c>
      <c r="B50" s="10" t="s">
        <v>733</v>
      </c>
      <c r="C50" s="11" t="s">
        <v>17</v>
      </c>
      <c r="D50" t="s">
        <v>53</v>
      </c>
      <c r="E50" t="s">
        <v>15</v>
      </c>
      <c r="F50" t="s">
        <v>16</v>
      </c>
      <c r="G50" t="s">
        <v>17</v>
      </c>
      <c r="H50" t="s">
        <v>21</v>
      </c>
      <c r="I50" t="s">
        <v>15</v>
      </c>
      <c r="J50" t="s">
        <v>17</v>
      </c>
      <c r="K50" s="13">
        <v>4290162</v>
      </c>
      <c r="L50" s="8">
        <v>42901.62</v>
      </c>
      <c r="M50" s="12">
        <f t="shared" si="0"/>
        <v>4290162</v>
      </c>
    </row>
    <row r="51" spans="1:14" x14ac:dyDescent="0.25">
      <c r="A51" s="76" t="s">
        <v>400</v>
      </c>
      <c r="B51" s="77" t="s">
        <v>733</v>
      </c>
      <c r="C51" s="78" t="s">
        <v>17</v>
      </c>
      <c r="D51" s="75" t="s">
        <v>54</v>
      </c>
      <c r="E51" s="75" t="s">
        <v>15</v>
      </c>
      <c r="F51" s="75" t="s">
        <v>16</v>
      </c>
      <c r="G51" s="75" t="s">
        <v>17</v>
      </c>
      <c r="H51" s="75" t="s">
        <v>23</v>
      </c>
      <c r="I51" s="75" t="s">
        <v>15</v>
      </c>
      <c r="J51" s="77" t="s">
        <v>17</v>
      </c>
      <c r="K51" s="79">
        <v>14722589.000000002</v>
      </c>
      <c r="L51" s="80">
        <v>147225.89000000001</v>
      </c>
      <c r="M51" s="79">
        <f t="shared" si="0"/>
        <v>14722589.000000002</v>
      </c>
      <c r="N51" s="75" t="s">
        <v>903</v>
      </c>
    </row>
    <row r="52" spans="1:14" x14ac:dyDescent="0.25">
      <c r="A52" s="76" t="s">
        <v>400</v>
      </c>
      <c r="B52" s="77" t="s">
        <v>733</v>
      </c>
      <c r="C52" s="78" t="s">
        <v>17</v>
      </c>
      <c r="D52" s="75" t="s">
        <v>54</v>
      </c>
      <c r="E52" s="75" t="s">
        <v>15</v>
      </c>
      <c r="F52" s="75" t="s">
        <v>16</v>
      </c>
      <c r="G52" s="75" t="s">
        <v>17</v>
      </c>
      <c r="H52" s="75" t="s">
        <v>21</v>
      </c>
      <c r="I52" s="75" t="s">
        <v>15</v>
      </c>
      <c r="J52" s="77" t="s">
        <v>17</v>
      </c>
      <c r="K52" s="79">
        <v>1531057</v>
      </c>
      <c r="L52" s="80">
        <v>15310.57</v>
      </c>
      <c r="M52" s="79">
        <f t="shared" si="0"/>
        <v>1531057</v>
      </c>
      <c r="N52" s="75" t="s">
        <v>903</v>
      </c>
    </row>
    <row r="53" spans="1:14" x14ac:dyDescent="0.25">
      <c r="A53" s="76" t="s">
        <v>400</v>
      </c>
      <c r="B53" s="77" t="s">
        <v>733</v>
      </c>
      <c r="C53" s="78" t="s">
        <v>17</v>
      </c>
      <c r="D53" s="75" t="s">
        <v>54</v>
      </c>
      <c r="E53" s="75" t="s">
        <v>15</v>
      </c>
      <c r="F53" s="75" t="s">
        <v>16</v>
      </c>
      <c r="G53" s="75" t="s">
        <v>17</v>
      </c>
      <c r="H53" s="75" t="s">
        <v>21</v>
      </c>
      <c r="I53" s="75" t="s">
        <v>15</v>
      </c>
      <c r="J53" s="77" t="s">
        <v>17</v>
      </c>
      <c r="K53" s="79">
        <v>406432703</v>
      </c>
      <c r="L53" s="80">
        <v>4064327.03</v>
      </c>
      <c r="M53" s="79">
        <f t="shared" si="0"/>
        <v>406432703</v>
      </c>
      <c r="N53" s="75" t="s">
        <v>903</v>
      </c>
    </row>
    <row r="54" spans="1:14" x14ac:dyDescent="0.25">
      <c r="A54" s="9" t="s">
        <v>400</v>
      </c>
      <c r="B54" s="10" t="s">
        <v>733</v>
      </c>
      <c r="C54" s="11" t="s">
        <v>17</v>
      </c>
      <c r="D54" t="s">
        <v>54</v>
      </c>
      <c r="E54" t="s">
        <v>15</v>
      </c>
      <c r="F54" t="s">
        <v>16</v>
      </c>
      <c r="G54" t="s">
        <v>17</v>
      </c>
      <c r="H54" t="s">
        <v>27</v>
      </c>
      <c r="I54" t="s">
        <v>15</v>
      </c>
      <c r="J54" t="s">
        <v>17</v>
      </c>
      <c r="K54" s="13">
        <v>10008900</v>
      </c>
      <c r="L54" s="8">
        <v>100089</v>
      </c>
      <c r="M54" s="13">
        <f t="shared" si="0"/>
        <v>10008900</v>
      </c>
    </row>
    <row r="55" spans="1:14" x14ac:dyDescent="0.25">
      <c r="A55" s="9" t="s">
        <v>400</v>
      </c>
      <c r="B55" s="10" t="s">
        <v>733</v>
      </c>
      <c r="C55" s="11" t="s">
        <v>17</v>
      </c>
      <c r="D55" t="s">
        <v>22</v>
      </c>
      <c r="E55" t="s">
        <v>15</v>
      </c>
      <c r="F55" t="s">
        <v>16</v>
      </c>
      <c r="G55" t="s">
        <v>17</v>
      </c>
      <c r="H55" t="s">
        <v>21</v>
      </c>
      <c r="I55" t="s">
        <v>15</v>
      </c>
      <c r="J55" t="s">
        <v>17</v>
      </c>
      <c r="K55" s="13">
        <v>300000000</v>
      </c>
      <c r="L55" s="8">
        <v>3000000</v>
      </c>
      <c r="M55" s="12">
        <f t="shared" si="0"/>
        <v>300000000</v>
      </c>
    </row>
    <row r="56" spans="1:14" x14ac:dyDescent="0.25">
      <c r="A56" s="9" t="s">
        <v>400</v>
      </c>
      <c r="B56" s="10" t="s">
        <v>733</v>
      </c>
      <c r="C56" s="11" t="s">
        <v>17</v>
      </c>
      <c r="D56" t="s">
        <v>51</v>
      </c>
      <c r="E56" t="s">
        <v>15</v>
      </c>
      <c r="F56" t="s">
        <v>16</v>
      </c>
      <c r="G56" t="s">
        <v>17</v>
      </c>
      <c r="H56" t="s">
        <v>21</v>
      </c>
      <c r="I56" t="s">
        <v>15</v>
      </c>
      <c r="J56" t="s">
        <v>17</v>
      </c>
      <c r="K56" s="13">
        <v>610874706</v>
      </c>
      <c r="L56" s="8">
        <v>6108747.0599999996</v>
      </c>
      <c r="M56" s="12">
        <f t="shared" si="0"/>
        <v>610874706</v>
      </c>
    </row>
    <row r="57" spans="1:14" x14ac:dyDescent="0.25">
      <c r="A57" s="9" t="s">
        <v>400</v>
      </c>
      <c r="B57" s="10" t="s">
        <v>733</v>
      </c>
      <c r="C57" s="11" t="s">
        <v>17</v>
      </c>
      <c r="D57" t="s">
        <v>29</v>
      </c>
      <c r="E57" t="s">
        <v>15</v>
      </c>
      <c r="F57" t="s">
        <v>16</v>
      </c>
      <c r="G57" t="s">
        <v>17</v>
      </c>
      <c r="H57" t="s">
        <v>55</v>
      </c>
      <c r="I57" t="s">
        <v>15</v>
      </c>
      <c r="J57" t="s">
        <v>17</v>
      </c>
      <c r="K57" s="13">
        <v>139680417</v>
      </c>
      <c r="L57" s="8">
        <v>1396804.17</v>
      </c>
      <c r="M57" s="12">
        <f t="shared" si="0"/>
        <v>139680417</v>
      </c>
    </row>
    <row r="58" spans="1:14" x14ac:dyDescent="0.25">
      <c r="A58" s="9" t="s">
        <v>400</v>
      </c>
      <c r="B58" s="10" t="s">
        <v>733</v>
      </c>
      <c r="C58" s="11" t="s">
        <v>17</v>
      </c>
      <c r="D58" t="s">
        <v>30</v>
      </c>
      <c r="E58" t="s">
        <v>15</v>
      </c>
      <c r="F58" t="s">
        <v>16</v>
      </c>
      <c r="G58" t="s">
        <v>17</v>
      </c>
      <c r="H58" t="s">
        <v>55</v>
      </c>
      <c r="I58" t="s">
        <v>15</v>
      </c>
      <c r="J58" t="s">
        <v>17</v>
      </c>
      <c r="K58" s="13">
        <v>4014086</v>
      </c>
      <c r="L58" s="8">
        <v>40140.86</v>
      </c>
      <c r="M58" s="12">
        <f t="shared" si="0"/>
        <v>4014086</v>
      </c>
    </row>
    <row r="59" spans="1:14" x14ac:dyDescent="0.25">
      <c r="A59" s="9" t="s">
        <v>400</v>
      </c>
      <c r="B59" s="10" t="s">
        <v>733</v>
      </c>
      <c r="C59" s="11" t="s">
        <v>17</v>
      </c>
      <c r="D59" t="s">
        <v>56</v>
      </c>
      <c r="E59" t="s">
        <v>15</v>
      </c>
      <c r="F59" t="s">
        <v>16</v>
      </c>
      <c r="G59" t="s">
        <v>17</v>
      </c>
      <c r="H59" t="s">
        <v>55</v>
      </c>
      <c r="I59" t="s">
        <v>15</v>
      </c>
      <c r="J59" t="s">
        <v>17</v>
      </c>
      <c r="K59" s="13">
        <v>76542787</v>
      </c>
      <c r="L59" s="8">
        <v>765427.87</v>
      </c>
      <c r="M59" s="12">
        <f t="shared" si="0"/>
        <v>76542787</v>
      </c>
    </row>
    <row r="60" spans="1:14" x14ac:dyDescent="0.25">
      <c r="A60" s="9" t="s">
        <v>400</v>
      </c>
      <c r="B60" s="10" t="s">
        <v>733</v>
      </c>
      <c r="C60" s="11" t="s">
        <v>17</v>
      </c>
      <c r="D60" t="s">
        <v>14</v>
      </c>
      <c r="E60" t="s">
        <v>15</v>
      </c>
      <c r="F60" t="s">
        <v>16</v>
      </c>
      <c r="G60" t="s">
        <v>17</v>
      </c>
      <c r="H60" t="s">
        <v>55</v>
      </c>
      <c r="I60" t="s">
        <v>15</v>
      </c>
      <c r="J60" t="s">
        <v>17</v>
      </c>
      <c r="K60" s="13">
        <v>1055138275</v>
      </c>
      <c r="L60" s="8">
        <v>10551382.75</v>
      </c>
      <c r="M60" s="12">
        <f t="shared" si="0"/>
        <v>1055138275</v>
      </c>
    </row>
    <row r="61" spans="1:14" x14ac:dyDescent="0.25">
      <c r="A61" s="9" t="s">
        <v>400</v>
      </c>
      <c r="B61" s="10" t="s">
        <v>733</v>
      </c>
      <c r="C61" s="11" t="s">
        <v>17</v>
      </c>
      <c r="D61" t="s">
        <v>47</v>
      </c>
      <c r="E61" t="s">
        <v>15</v>
      </c>
      <c r="F61" t="s">
        <v>16</v>
      </c>
      <c r="G61" t="s">
        <v>17</v>
      </c>
      <c r="H61" t="s">
        <v>55</v>
      </c>
      <c r="I61" t="s">
        <v>15</v>
      </c>
      <c r="J61" t="s">
        <v>17</v>
      </c>
      <c r="K61" s="13">
        <v>60499578</v>
      </c>
      <c r="L61" s="8">
        <v>604995.78</v>
      </c>
      <c r="M61" s="12">
        <f t="shared" si="0"/>
        <v>60499578</v>
      </c>
    </row>
    <row r="62" spans="1:14" x14ac:dyDescent="0.25">
      <c r="A62" s="9" t="s">
        <v>400</v>
      </c>
      <c r="B62" s="10" t="s">
        <v>733</v>
      </c>
      <c r="C62" s="11" t="s">
        <v>17</v>
      </c>
      <c r="D62" t="s">
        <v>48</v>
      </c>
      <c r="E62" t="s">
        <v>15</v>
      </c>
      <c r="F62" t="s">
        <v>16</v>
      </c>
      <c r="G62" t="s">
        <v>17</v>
      </c>
      <c r="H62" t="s">
        <v>55</v>
      </c>
      <c r="I62" t="s">
        <v>15</v>
      </c>
      <c r="J62" t="s">
        <v>17</v>
      </c>
      <c r="K62" s="13">
        <v>36386251</v>
      </c>
      <c r="L62" s="8">
        <v>363862.51</v>
      </c>
      <c r="M62" s="12">
        <f t="shared" si="0"/>
        <v>36386251</v>
      </c>
    </row>
    <row r="63" spans="1:14" x14ac:dyDescent="0.25">
      <c r="A63" s="9" t="s">
        <v>400</v>
      </c>
      <c r="B63" s="10" t="s">
        <v>733</v>
      </c>
      <c r="C63" s="11" t="s">
        <v>17</v>
      </c>
      <c r="D63" t="s">
        <v>49</v>
      </c>
      <c r="E63" t="s">
        <v>15</v>
      </c>
      <c r="F63" t="s">
        <v>16</v>
      </c>
      <c r="G63" t="s">
        <v>17</v>
      </c>
      <c r="H63" t="s">
        <v>55</v>
      </c>
      <c r="I63" t="s">
        <v>15</v>
      </c>
      <c r="J63" t="s">
        <v>17</v>
      </c>
      <c r="K63" s="13">
        <v>271160</v>
      </c>
      <c r="L63" s="8">
        <v>2711.6</v>
      </c>
      <c r="M63" s="12">
        <f t="shared" si="0"/>
        <v>271160</v>
      </c>
    </row>
    <row r="64" spans="1:14" x14ac:dyDescent="0.25">
      <c r="A64" s="9" t="s">
        <v>400</v>
      </c>
      <c r="B64" s="10" t="s">
        <v>733</v>
      </c>
      <c r="C64" s="11" t="s">
        <v>17</v>
      </c>
      <c r="D64" t="s">
        <v>57</v>
      </c>
      <c r="E64" t="s">
        <v>15</v>
      </c>
      <c r="F64" t="s">
        <v>16</v>
      </c>
      <c r="G64" t="s">
        <v>17</v>
      </c>
      <c r="H64" t="s">
        <v>55</v>
      </c>
      <c r="I64" t="s">
        <v>15</v>
      </c>
      <c r="J64" t="s">
        <v>17</v>
      </c>
      <c r="K64" s="13">
        <v>13942689.000000002</v>
      </c>
      <c r="L64" s="8">
        <v>139426.89000000001</v>
      </c>
      <c r="M64" s="12">
        <f t="shared" si="0"/>
        <v>13942689.000000002</v>
      </c>
    </row>
    <row r="65" spans="1:13" x14ac:dyDescent="0.25">
      <c r="A65" s="9" t="s">
        <v>400</v>
      </c>
      <c r="B65" s="10" t="s">
        <v>733</v>
      </c>
      <c r="C65" s="11" t="s">
        <v>17</v>
      </c>
      <c r="D65" t="s">
        <v>50</v>
      </c>
      <c r="E65" t="s">
        <v>15</v>
      </c>
      <c r="F65" t="s">
        <v>16</v>
      </c>
      <c r="G65" t="s">
        <v>17</v>
      </c>
      <c r="H65" t="s">
        <v>55</v>
      </c>
      <c r="I65" t="s">
        <v>15</v>
      </c>
      <c r="J65" t="s">
        <v>17</v>
      </c>
      <c r="K65" s="13">
        <v>111093948</v>
      </c>
      <c r="L65" s="8">
        <v>1110939.48</v>
      </c>
      <c r="M65" s="12">
        <f t="shared" si="0"/>
        <v>111093948</v>
      </c>
    </row>
    <row r="66" spans="1:13" x14ac:dyDescent="0.25">
      <c r="A66" s="9" t="s">
        <v>400</v>
      </c>
      <c r="B66" s="10" t="s">
        <v>733</v>
      </c>
      <c r="C66" s="11" t="s">
        <v>17</v>
      </c>
      <c r="D66" t="s">
        <v>51</v>
      </c>
      <c r="E66" t="s">
        <v>15</v>
      </c>
      <c r="F66" t="s">
        <v>16</v>
      </c>
      <c r="G66" t="s">
        <v>17</v>
      </c>
      <c r="H66" t="s">
        <v>55</v>
      </c>
      <c r="I66" t="s">
        <v>15</v>
      </c>
      <c r="J66" t="s">
        <v>17</v>
      </c>
      <c r="K66" s="13">
        <v>3883116.0000000005</v>
      </c>
      <c r="L66" s="8">
        <v>38831.160000000003</v>
      </c>
      <c r="M66" s="12">
        <f t="shared" si="0"/>
        <v>3883116.0000000005</v>
      </c>
    </row>
    <row r="67" spans="1:13" x14ac:dyDescent="0.25">
      <c r="A67" s="9" t="s">
        <v>400</v>
      </c>
      <c r="B67" s="10" t="s">
        <v>733</v>
      </c>
      <c r="C67" s="11" t="s">
        <v>17</v>
      </c>
      <c r="D67" t="s">
        <v>52</v>
      </c>
      <c r="E67" t="s">
        <v>15</v>
      </c>
      <c r="F67" t="s">
        <v>16</v>
      </c>
      <c r="G67" t="s">
        <v>17</v>
      </c>
      <c r="H67" t="s">
        <v>55</v>
      </c>
      <c r="I67" t="s">
        <v>15</v>
      </c>
      <c r="J67" t="s">
        <v>17</v>
      </c>
      <c r="K67" s="13">
        <v>69045706</v>
      </c>
      <c r="L67" s="8">
        <v>690457.06</v>
      </c>
      <c r="M67" s="12">
        <f t="shared" ref="M67" si="1">L67*100</f>
        <v>69045706</v>
      </c>
    </row>
    <row r="68" spans="1:13" x14ac:dyDescent="0.25">
      <c r="A68" s="9" t="s">
        <v>400</v>
      </c>
      <c r="B68" s="10" t="s">
        <v>733</v>
      </c>
      <c r="C68" s="11" t="s">
        <v>17</v>
      </c>
      <c r="D68" t="s">
        <v>22</v>
      </c>
      <c r="E68" t="s">
        <v>15</v>
      </c>
      <c r="F68" t="s">
        <v>16</v>
      </c>
      <c r="G68" t="s">
        <v>17</v>
      </c>
      <c r="H68" t="s">
        <v>58</v>
      </c>
      <c r="I68" t="s">
        <v>15</v>
      </c>
      <c r="J68" t="s">
        <v>17</v>
      </c>
      <c r="K68" s="13">
        <v>45442830</v>
      </c>
      <c r="L68" s="8">
        <v>-454428.3</v>
      </c>
      <c r="M68" s="13">
        <f>L68*-100</f>
        <v>45442830</v>
      </c>
    </row>
    <row r="69" spans="1:13" x14ac:dyDescent="0.25">
      <c r="A69" s="9" t="s">
        <v>400</v>
      </c>
      <c r="B69" s="10" t="s">
        <v>733</v>
      </c>
      <c r="C69" s="11" t="s">
        <v>17</v>
      </c>
      <c r="D69" t="s">
        <v>29</v>
      </c>
      <c r="E69" t="s">
        <v>15</v>
      </c>
      <c r="F69" t="s">
        <v>16</v>
      </c>
      <c r="G69" t="s">
        <v>17</v>
      </c>
      <c r="H69" t="s">
        <v>58</v>
      </c>
      <c r="I69" t="s">
        <v>15</v>
      </c>
      <c r="J69" t="s">
        <v>17</v>
      </c>
      <c r="K69" s="13">
        <v>38139446</v>
      </c>
      <c r="L69" s="8">
        <v>-381394.46</v>
      </c>
      <c r="M69" s="13">
        <f t="shared" ref="M69:M108" si="2">L69*-100</f>
        <v>38139446</v>
      </c>
    </row>
    <row r="70" spans="1:13" x14ac:dyDescent="0.25">
      <c r="A70" s="9" t="s">
        <v>400</v>
      </c>
      <c r="B70" s="10" t="s">
        <v>733</v>
      </c>
      <c r="C70" s="11" t="s">
        <v>17</v>
      </c>
      <c r="D70" t="s">
        <v>30</v>
      </c>
      <c r="E70" t="s">
        <v>15</v>
      </c>
      <c r="F70" t="s">
        <v>16</v>
      </c>
      <c r="G70" t="s">
        <v>17</v>
      </c>
      <c r="H70" t="s">
        <v>58</v>
      </c>
      <c r="I70" t="s">
        <v>15</v>
      </c>
      <c r="J70" t="s">
        <v>17</v>
      </c>
      <c r="K70" s="13">
        <v>219119.99999999997</v>
      </c>
      <c r="L70" s="8">
        <v>-2191.1999999999998</v>
      </c>
      <c r="M70" s="13">
        <f t="shared" si="2"/>
        <v>219119.99999999997</v>
      </c>
    </row>
    <row r="71" spans="1:13" x14ac:dyDescent="0.25">
      <c r="A71" s="9" t="s">
        <v>400</v>
      </c>
      <c r="B71" s="10" t="s">
        <v>733</v>
      </c>
      <c r="C71" s="11" t="s">
        <v>17</v>
      </c>
      <c r="D71" t="s">
        <v>32</v>
      </c>
      <c r="E71" t="s">
        <v>15</v>
      </c>
      <c r="F71" t="s">
        <v>16</v>
      </c>
      <c r="G71" t="s">
        <v>17</v>
      </c>
      <c r="H71" t="s">
        <v>58</v>
      </c>
      <c r="I71" t="s">
        <v>15</v>
      </c>
      <c r="J71" t="s">
        <v>17</v>
      </c>
      <c r="K71" s="13">
        <v>1395991</v>
      </c>
      <c r="L71" s="8">
        <v>-13959.91</v>
      </c>
      <c r="M71" s="13">
        <f t="shared" si="2"/>
        <v>1395991</v>
      </c>
    </row>
    <row r="72" spans="1:13" x14ac:dyDescent="0.25">
      <c r="A72" s="9" t="s">
        <v>400</v>
      </c>
      <c r="B72" s="10" t="s">
        <v>733</v>
      </c>
      <c r="C72" s="11" t="s">
        <v>17</v>
      </c>
      <c r="D72" t="s">
        <v>14</v>
      </c>
      <c r="E72" t="s">
        <v>15</v>
      </c>
      <c r="F72" t="s">
        <v>16</v>
      </c>
      <c r="G72" t="s">
        <v>17</v>
      </c>
      <c r="H72" t="s">
        <v>58</v>
      </c>
      <c r="I72" t="s">
        <v>15</v>
      </c>
      <c r="J72" t="s">
        <v>17</v>
      </c>
      <c r="K72" s="13">
        <v>5317323</v>
      </c>
      <c r="L72" s="8">
        <v>-53173.23</v>
      </c>
      <c r="M72" s="13">
        <f t="shared" si="2"/>
        <v>5317323</v>
      </c>
    </row>
    <row r="73" spans="1:13" x14ac:dyDescent="0.25">
      <c r="A73" s="9" t="s">
        <v>400</v>
      </c>
      <c r="B73" s="10" t="s">
        <v>733</v>
      </c>
      <c r="C73" s="11" t="s">
        <v>17</v>
      </c>
      <c r="D73" t="s">
        <v>47</v>
      </c>
      <c r="E73" t="s">
        <v>15</v>
      </c>
      <c r="F73" t="s">
        <v>16</v>
      </c>
      <c r="G73" t="s">
        <v>17</v>
      </c>
      <c r="H73" t="s">
        <v>58</v>
      </c>
      <c r="I73" t="s">
        <v>15</v>
      </c>
      <c r="J73" t="s">
        <v>17</v>
      </c>
      <c r="K73" s="13">
        <v>1849286</v>
      </c>
      <c r="L73" s="8">
        <v>-18492.86</v>
      </c>
      <c r="M73" s="13">
        <f t="shared" si="2"/>
        <v>1849286</v>
      </c>
    </row>
    <row r="74" spans="1:13" x14ac:dyDescent="0.25">
      <c r="A74" s="9" t="s">
        <v>400</v>
      </c>
      <c r="B74" s="10" t="s">
        <v>733</v>
      </c>
      <c r="C74" s="11" t="s">
        <v>17</v>
      </c>
      <c r="D74" t="s">
        <v>48</v>
      </c>
      <c r="E74" t="s">
        <v>15</v>
      </c>
      <c r="F74" t="s">
        <v>16</v>
      </c>
      <c r="G74" t="s">
        <v>17</v>
      </c>
      <c r="H74" t="s">
        <v>58</v>
      </c>
      <c r="I74" t="s">
        <v>15</v>
      </c>
      <c r="J74" t="s">
        <v>17</v>
      </c>
      <c r="K74" s="13">
        <v>250429</v>
      </c>
      <c r="L74" s="8">
        <v>-2504.29</v>
      </c>
      <c r="M74" s="13">
        <f t="shared" si="2"/>
        <v>250429</v>
      </c>
    </row>
    <row r="75" spans="1:13" x14ac:dyDescent="0.25">
      <c r="A75" s="9" t="s">
        <v>400</v>
      </c>
      <c r="B75" s="10" t="s">
        <v>733</v>
      </c>
      <c r="C75" s="11" t="s">
        <v>17</v>
      </c>
      <c r="D75" t="s">
        <v>57</v>
      </c>
      <c r="E75" t="s">
        <v>15</v>
      </c>
      <c r="F75" t="s">
        <v>16</v>
      </c>
      <c r="G75" t="s">
        <v>17</v>
      </c>
      <c r="H75" t="s">
        <v>58</v>
      </c>
      <c r="I75" t="s">
        <v>15</v>
      </c>
      <c r="J75" t="s">
        <v>17</v>
      </c>
      <c r="K75" s="13">
        <v>24375</v>
      </c>
      <c r="L75" s="8">
        <v>-243.75</v>
      </c>
      <c r="M75" s="13">
        <f t="shared" si="2"/>
        <v>24375</v>
      </c>
    </row>
    <row r="76" spans="1:13" x14ac:dyDescent="0.25">
      <c r="A76" s="9" t="s">
        <v>400</v>
      </c>
      <c r="B76" s="10" t="s">
        <v>733</v>
      </c>
      <c r="C76" s="11" t="s">
        <v>17</v>
      </c>
      <c r="D76" t="s">
        <v>20</v>
      </c>
      <c r="E76" t="s">
        <v>15</v>
      </c>
      <c r="F76" t="s">
        <v>16</v>
      </c>
      <c r="G76" t="s">
        <v>17</v>
      </c>
      <c r="H76" t="s">
        <v>58</v>
      </c>
      <c r="I76" t="s">
        <v>15</v>
      </c>
      <c r="J76" t="s">
        <v>17</v>
      </c>
      <c r="K76" s="13">
        <v>210857910</v>
      </c>
      <c r="L76" s="8">
        <v>-2108579.1</v>
      </c>
      <c r="M76" s="13">
        <f t="shared" si="2"/>
        <v>210857910</v>
      </c>
    </row>
    <row r="77" spans="1:13" x14ac:dyDescent="0.25">
      <c r="A77" s="9" t="s">
        <v>400</v>
      </c>
      <c r="B77" s="10" t="s">
        <v>733</v>
      </c>
      <c r="C77" s="11" t="s">
        <v>17</v>
      </c>
      <c r="D77" t="s">
        <v>22</v>
      </c>
      <c r="E77" t="s">
        <v>15</v>
      </c>
      <c r="F77" t="s">
        <v>16</v>
      </c>
      <c r="G77" t="s">
        <v>17</v>
      </c>
      <c r="H77" t="s">
        <v>59</v>
      </c>
      <c r="I77" t="s">
        <v>15</v>
      </c>
      <c r="J77" t="s">
        <v>17</v>
      </c>
      <c r="K77" s="13">
        <v>1197578321</v>
      </c>
      <c r="L77" s="8">
        <v>-11975783.210000001</v>
      </c>
      <c r="M77" s="13">
        <f t="shared" si="2"/>
        <v>1197578321</v>
      </c>
    </row>
    <row r="78" spans="1:13" x14ac:dyDescent="0.25">
      <c r="A78" s="9" t="s">
        <v>400</v>
      </c>
      <c r="B78" s="10" t="s">
        <v>733</v>
      </c>
      <c r="C78" s="11" t="s">
        <v>17</v>
      </c>
      <c r="D78" t="s">
        <v>22</v>
      </c>
      <c r="E78" t="s">
        <v>15</v>
      </c>
      <c r="F78" t="s">
        <v>16</v>
      </c>
      <c r="G78" t="s">
        <v>17</v>
      </c>
      <c r="H78" t="s">
        <v>60</v>
      </c>
      <c r="I78" t="s">
        <v>15</v>
      </c>
      <c r="J78" t="s">
        <v>17</v>
      </c>
      <c r="K78" s="13">
        <v>620807580</v>
      </c>
      <c r="L78" s="8">
        <v>-6208075.7999999998</v>
      </c>
      <c r="M78" s="13">
        <f t="shared" si="2"/>
        <v>620807580</v>
      </c>
    </row>
    <row r="79" spans="1:13" x14ac:dyDescent="0.25">
      <c r="A79" s="9" t="s">
        <v>400</v>
      </c>
      <c r="B79" s="10" t="s">
        <v>733</v>
      </c>
      <c r="C79" s="11" t="s">
        <v>17</v>
      </c>
      <c r="D79" t="s">
        <v>22</v>
      </c>
      <c r="E79" t="s">
        <v>15</v>
      </c>
      <c r="F79" t="s">
        <v>16</v>
      </c>
      <c r="G79" t="s">
        <v>17</v>
      </c>
      <c r="H79" t="s">
        <v>61</v>
      </c>
      <c r="I79" t="s">
        <v>15</v>
      </c>
      <c r="J79" t="s">
        <v>17</v>
      </c>
      <c r="K79" s="13">
        <v>71703943</v>
      </c>
      <c r="L79" s="8">
        <v>-717039.43</v>
      </c>
      <c r="M79" s="13">
        <f t="shared" si="2"/>
        <v>71703943</v>
      </c>
    </row>
    <row r="80" spans="1:13" x14ac:dyDescent="0.25">
      <c r="A80" s="9" t="s">
        <v>400</v>
      </c>
      <c r="B80" s="10" t="s">
        <v>733</v>
      </c>
      <c r="C80" s="11" t="s">
        <v>17</v>
      </c>
      <c r="D80" t="s">
        <v>22</v>
      </c>
      <c r="E80" t="s">
        <v>15</v>
      </c>
      <c r="F80" t="s">
        <v>16</v>
      </c>
      <c r="G80" t="s">
        <v>17</v>
      </c>
      <c r="H80" t="s">
        <v>61</v>
      </c>
      <c r="I80" t="s">
        <v>15</v>
      </c>
      <c r="J80" t="s">
        <v>17</v>
      </c>
      <c r="K80" s="13">
        <v>2284366</v>
      </c>
      <c r="L80" s="8">
        <v>-22843.66</v>
      </c>
      <c r="M80" s="13">
        <f t="shared" si="2"/>
        <v>2284366</v>
      </c>
    </row>
    <row r="81" spans="1:13" x14ac:dyDescent="0.25">
      <c r="A81" s="9" t="s">
        <v>400</v>
      </c>
      <c r="B81" s="10" t="s">
        <v>733</v>
      </c>
      <c r="C81" s="11" t="s">
        <v>17</v>
      </c>
      <c r="D81" t="s">
        <v>22</v>
      </c>
      <c r="E81" t="s">
        <v>15</v>
      </c>
      <c r="F81" t="s">
        <v>16</v>
      </c>
      <c r="G81" t="s">
        <v>17</v>
      </c>
      <c r="H81" t="s">
        <v>61</v>
      </c>
      <c r="I81" t="s">
        <v>15</v>
      </c>
      <c r="J81" t="s">
        <v>17</v>
      </c>
      <c r="K81" s="13">
        <v>1336945</v>
      </c>
      <c r="L81" s="8">
        <v>-13369.45</v>
      </c>
      <c r="M81" s="13">
        <f t="shared" si="2"/>
        <v>1336945</v>
      </c>
    </row>
    <row r="82" spans="1:13" x14ac:dyDescent="0.25">
      <c r="A82" s="9" t="s">
        <v>400</v>
      </c>
      <c r="B82" s="10" t="s">
        <v>733</v>
      </c>
      <c r="C82" s="11" t="s">
        <v>17</v>
      </c>
      <c r="D82" t="s">
        <v>22</v>
      </c>
      <c r="E82" t="s">
        <v>15</v>
      </c>
      <c r="F82" t="s">
        <v>16</v>
      </c>
      <c r="G82" t="s">
        <v>17</v>
      </c>
      <c r="H82" t="s">
        <v>62</v>
      </c>
      <c r="I82" t="s">
        <v>15</v>
      </c>
      <c r="J82" t="s">
        <v>17</v>
      </c>
      <c r="K82" s="13">
        <v>306037500</v>
      </c>
      <c r="L82" s="8">
        <v>-3060375</v>
      </c>
      <c r="M82" s="13">
        <f t="shared" si="2"/>
        <v>306037500</v>
      </c>
    </row>
    <row r="83" spans="1:13" x14ac:dyDescent="0.25">
      <c r="A83" s="9" t="s">
        <v>400</v>
      </c>
      <c r="B83" s="10" t="s">
        <v>733</v>
      </c>
      <c r="C83" s="11" t="s">
        <v>17</v>
      </c>
      <c r="D83" t="s">
        <v>22</v>
      </c>
      <c r="E83" t="s">
        <v>15</v>
      </c>
      <c r="F83" t="s">
        <v>63</v>
      </c>
      <c r="G83" t="s">
        <v>17</v>
      </c>
      <c r="H83" t="s">
        <v>61</v>
      </c>
      <c r="I83" t="s">
        <v>15</v>
      </c>
      <c r="J83" t="s">
        <v>17</v>
      </c>
      <c r="K83" s="13">
        <v>188480</v>
      </c>
      <c r="L83" s="8">
        <v>-1884.8</v>
      </c>
      <c r="M83" s="13">
        <f t="shared" si="2"/>
        <v>188480</v>
      </c>
    </row>
    <row r="84" spans="1:13" x14ac:dyDescent="0.25">
      <c r="A84" s="9" t="s">
        <v>400</v>
      </c>
      <c r="B84" s="10" t="s">
        <v>733</v>
      </c>
      <c r="C84" s="11" t="s">
        <v>17</v>
      </c>
      <c r="D84" t="s">
        <v>22</v>
      </c>
      <c r="E84" t="s">
        <v>15</v>
      </c>
      <c r="F84" t="s">
        <v>63</v>
      </c>
      <c r="G84" t="s">
        <v>17</v>
      </c>
      <c r="H84" t="s">
        <v>61</v>
      </c>
      <c r="I84" t="s">
        <v>15</v>
      </c>
      <c r="J84" t="s">
        <v>17</v>
      </c>
      <c r="K84" s="13">
        <v>5233</v>
      </c>
      <c r="L84" s="8">
        <v>-52.33</v>
      </c>
      <c r="M84" s="13">
        <f t="shared" si="2"/>
        <v>5233</v>
      </c>
    </row>
    <row r="85" spans="1:13" x14ac:dyDescent="0.25">
      <c r="A85" s="9" t="s">
        <v>400</v>
      </c>
      <c r="B85" s="10" t="s">
        <v>733</v>
      </c>
      <c r="C85" s="11" t="s">
        <v>17</v>
      </c>
      <c r="D85" t="s">
        <v>56</v>
      </c>
      <c r="E85" t="s">
        <v>15</v>
      </c>
      <c r="F85" t="s">
        <v>16</v>
      </c>
      <c r="G85" t="s">
        <v>17</v>
      </c>
      <c r="H85" t="s">
        <v>60</v>
      </c>
      <c r="I85" t="s">
        <v>15</v>
      </c>
      <c r="J85" t="s">
        <v>17</v>
      </c>
      <c r="K85" s="13">
        <v>16039597</v>
      </c>
      <c r="L85" s="8">
        <v>-160395.97</v>
      </c>
      <c r="M85" s="13">
        <f t="shared" si="2"/>
        <v>16039597</v>
      </c>
    </row>
    <row r="86" spans="1:13" x14ac:dyDescent="0.25">
      <c r="A86" s="9" t="s">
        <v>400</v>
      </c>
      <c r="B86" s="10" t="s">
        <v>733</v>
      </c>
      <c r="C86" s="11" t="s">
        <v>17</v>
      </c>
      <c r="D86" t="s">
        <v>56</v>
      </c>
      <c r="E86" t="s">
        <v>15</v>
      </c>
      <c r="F86" t="s">
        <v>16</v>
      </c>
      <c r="G86" t="s">
        <v>17</v>
      </c>
      <c r="H86" t="s">
        <v>64</v>
      </c>
      <c r="I86" t="s">
        <v>15</v>
      </c>
      <c r="J86" t="s">
        <v>65</v>
      </c>
      <c r="K86" s="13">
        <v>29670192</v>
      </c>
      <c r="L86" s="8">
        <v>-296701.92</v>
      </c>
      <c r="M86" s="13">
        <f t="shared" si="2"/>
        <v>29670192</v>
      </c>
    </row>
    <row r="87" spans="1:13" x14ac:dyDescent="0.25">
      <c r="A87" s="9" t="s">
        <v>400</v>
      </c>
      <c r="B87" s="10" t="s">
        <v>733</v>
      </c>
      <c r="C87" s="11" t="s">
        <v>17</v>
      </c>
      <c r="D87" t="s">
        <v>32</v>
      </c>
      <c r="E87" t="s">
        <v>15</v>
      </c>
      <c r="F87" t="s">
        <v>16</v>
      </c>
      <c r="G87" t="s">
        <v>17</v>
      </c>
      <c r="H87" t="s">
        <v>59</v>
      </c>
      <c r="I87" t="s">
        <v>15</v>
      </c>
      <c r="J87" t="s">
        <v>17</v>
      </c>
      <c r="K87" s="13">
        <v>185969472</v>
      </c>
      <c r="L87" s="8">
        <v>-1859694.72</v>
      </c>
      <c r="M87" s="13">
        <f t="shared" si="2"/>
        <v>185969472</v>
      </c>
    </row>
    <row r="88" spans="1:13" x14ac:dyDescent="0.25">
      <c r="A88" s="9" t="s">
        <v>400</v>
      </c>
      <c r="B88" s="10" t="s">
        <v>733</v>
      </c>
      <c r="C88" s="11" t="s">
        <v>17</v>
      </c>
      <c r="D88" t="s">
        <v>32</v>
      </c>
      <c r="E88" t="s">
        <v>15</v>
      </c>
      <c r="F88" t="s">
        <v>16</v>
      </c>
      <c r="G88" t="s">
        <v>17</v>
      </c>
      <c r="H88" t="s">
        <v>60</v>
      </c>
      <c r="I88" t="s">
        <v>15</v>
      </c>
      <c r="J88" t="s">
        <v>17</v>
      </c>
      <c r="K88" s="13">
        <v>9487208</v>
      </c>
      <c r="L88" s="8">
        <v>-94872.08</v>
      </c>
      <c r="M88" s="13">
        <f t="shared" si="2"/>
        <v>9487208</v>
      </c>
    </row>
    <row r="89" spans="1:13" x14ac:dyDescent="0.25">
      <c r="A89" s="9" t="s">
        <v>400</v>
      </c>
      <c r="B89" s="10" t="s">
        <v>733</v>
      </c>
      <c r="C89" s="11" t="s">
        <v>17</v>
      </c>
      <c r="D89" t="s">
        <v>14</v>
      </c>
      <c r="E89" t="s">
        <v>15</v>
      </c>
      <c r="F89" t="s">
        <v>16</v>
      </c>
      <c r="G89" t="s">
        <v>17</v>
      </c>
      <c r="H89" t="s">
        <v>60</v>
      </c>
      <c r="I89" t="s">
        <v>15</v>
      </c>
      <c r="J89" t="s">
        <v>17</v>
      </c>
      <c r="K89" s="13">
        <v>44641740</v>
      </c>
      <c r="L89" s="8">
        <v>-446417.4</v>
      </c>
      <c r="M89" s="13">
        <f t="shared" si="2"/>
        <v>44641740</v>
      </c>
    </row>
    <row r="90" spans="1:13" x14ac:dyDescent="0.25">
      <c r="A90" s="9" t="s">
        <v>400</v>
      </c>
      <c r="B90" s="10" t="s">
        <v>733</v>
      </c>
      <c r="C90" s="11" t="s">
        <v>17</v>
      </c>
      <c r="D90" t="s">
        <v>14</v>
      </c>
      <c r="E90" t="s">
        <v>15</v>
      </c>
      <c r="F90" t="s">
        <v>16</v>
      </c>
      <c r="G90" t="s">
        <v>17</v>
      </c>
      <c r="H90" t="s">
        <v>64</v>
      </c>
      <c r="I90" t="s">
        <v>15</v>
      </c>
      <c r="J90" t="s">
        <v>66</v>
      </c>
      <c r="K90" s="13">
        <v>27653213</v>
      </c>
      <c r="L90" s="8">
        <v>-276532.13</v>
      </c>
      <c r="M90" s="13">
        <f t="shared" si="2"/>
        <v>27653213</v>
      </c>
    </row>
    <row r="91" spans="1:13" x14ac:dyDescent="0.25">
      <c r="A91" s="9" t="s">
        <v>400</v>
      </c>
      <c r="B91" s="10" t="s">
        <v>733</v>
      </c>
      <c r="C91" s="11" t="s">
        <v>17</v>
      </c>
      <c r="D91" t="s">
        <v>14</v>
      </c>
      <c r="E91" t="s">
        <v>15</v>
      </c>
      <c r="F91" t="s">
        <v>16</v>
      </c>
      <c r="G91" t="s">
        <v>17</v>
      </c>
      <c r="H91" t="s">
        <v>64</v>
      </c>
      <c r="I91" t="s">
        <v>15</v>
      </c>
      <c r="J91" t="s">
        <v>67</v>
      </c>
      <c r="K91" s="13">
        <v>19547689</v>
      </c>
      <c r="L91" s="8">
        <v>-195476.89</v>
      </c>
      <c r="M91" s="13">
        <f t="shared" si="2"/>
        <v>19547689</v>
      </c>
    </row>
    <row r="92" spans="1:13" x14ac:dyDescent="0.25">
      <c r="A92" s="9" t="s">
        <v>400</v>
      </c>
      <c r="B92" s="10" t="s">
        <v>733</v>
      </c>
      <c r="C92" s="11" t="s">
        <v>17</v>
      </c>
      <c r="D92" t="s">
        <v>14</v>
      </c>
      <c r="E92" t="s">
        <v>15</v>
      </c>
      <c r="F92" t="s">
        <v>16</v>
      </c>
      <c r="G92" t="s">
        <v>17</v>
      </c>
      <c r="H92" t="s">
        <v>64</v>
      </c>
      <c r="I92" t="s">
        <v>15</v>
      </c>
      <c r="J92" t="s">
        <v>68</v>
      </c>
      <c r="K92" s="13">
        <v>4741773</v>
      </c>
      <c r="L92" s="8">
        <v>-47417.73</v>
      </c>
      <c r="M92" s="13">
        <f t="shared" si="2"/>
        <v>4741773</v>
      </c>
    </row>
    <row r="93" spans="1:13" x14ac:dyDescent="0.25">
      <c r="A93" s="9" t="s">
        <v>400</v>
      </c>
      <c r="B93" s="10" t="s">
        <v>733</v>
      </c>
      <c r="C93" s="11" t="s">
        <v>17</v>
      </c>
      <c r="D93" t="s">
        <v>14</v>
      </c>
      <c r="E93" t="s">
        <v>15</v>
      </c>
      <c r="F93" t="s">
        <v>16</v>
      </c>
      <c r="G93" t="s">
        <v>17</v>
      </c>
      <c r="H93" t="s">
        <v>64</v>
      </c>
      <c r="I93" t="s">
        <v>15</v>
      </c>
      <c r="J93" t="s">
        <v>69</v>
      </c>
      <c r="K93" s="13">
        <v>84762210</v>
      </c>
      <c r="L93" s="8">
        <v>-847622.1</v>
      </c>
      <c r="M93" s="13">
        <f t="shared" si="2"/>
        <v>84762210</v>
      </c>
    </row>
    <row r="94" spans="1:13" x14ac:dyDescent="0.25">
      <c r="A94" s="9" t="s">
        <v>400</v>
      </c>
      <c r="B94" s="10" t="s">
        <v>733</v>
      </c>
      <c r="C94" s="11" t="s">
        <v>17</v>
      </c>
      <c r="D94" t="s">
        <v>14</v>
      </c>
      <c r="E94" t="s">
        <v>15</v>
      </c>
      <c r="F94" t="s">
        <v>16</v>
      </c>
      <c r="G94" t="s">
        <v>17</v>
      </c>
      <c r="H94" t="s">
        <v>64</v>
      </c>
      <c r="I94" t="s">
        <v>15</v>
      </c>
      <c r="J94" t="s">
        <v>70</v>
      </c>
      <c r="K94" s="13">
        <v>439459</v>
      </c>
      <c r="L94" s="8">
        <v>-4394.59</v>
      </c>
      <c r="M94" s="13">
        <f t="shared" si="2"/>
        <v>439459</v>
      </c>
    </row>
    <row r="95" spans="1:13" x14ac:dyDescent="0.25">
      <c r="A95" s="9" t="s">
        <v>400</v>
      </c>
      <c r="B95" s="10" t="s">
        <v>733</v>
      </c>
      <c r="C95" s="11" t="s">
        <v>17</v>
      </c>
      <c r="D95" t="s">
        <v>14</v>
      </c>
      <c r="E95" t="s">
        <v>15</v>
      </c>
      <c r="F95" t="s">
        <v>16</v>
      </c>
      <c r="G95" t="s">
        <v>17</v>
      </c>
      <c r="H95" t="s">
        <v>64</v>
      </c>
      <c r="I95" t="s">
        <v>15</v>
      </c>
      <c r="J95" t="s">
        <v>46</v>
      </c>
      <c r="K95" s="13">
        <v>968821719.99999988</v>
      </c>
      <c r="L95" s="8">
        <v>-9688217.1999999993</v>
      </c>
      <c r="M95" s="13">
        <f t="shared" si="2"/>
        <v>968821719.99999988</v>
      </c>
    </row>
    <row r="96" spans="1:13" x14ac:dyDescent="0.25">
      <c r="A96" s="9" t="s">
        <v>400</v>
      </c>
      <c r="B96" s="10" t="s">
        <v>733</v>
      </c>
      <c r="C96" s="11" t="s">
        <v>17</v>
      </c>
      <c r="D96" t="s">
        <v>14</v>
      </c>
      <c r="E96" t="s">
        <v>15</v>
      </c>
      <c r="F96" t="s">
        <v>16</v>
      </c>
      <c r="G96" t="s">
        <v>17</v>
      </c>
      <c r="H96" t="s">
        <v>64</v>
      </c>
      <c r="I96" t="s">
        <v>15</v>
      </c>
      <c r="J96" t="s">
        <v>41</v>
      </c>
      <c r="K96" s="13">
        <v>798657</v>
      </c>
      <c r="L96" s="8">
        <v>-7986.57</v>
      </c>
      <c r="M96" s="13">
        <f t="shared" si="2"/>
        <v>798657</v>
      </c>
    </row>
    <row r="97" spans="1:13" x14ac:dyDescent="0.25">
      <c r="A97" s="9" t="s">
        <v>400</v>
      </c>
      <c r="B97" s="10" t="s">
        <v>733</v>
      </c>
      <c r="C97" s="11" t="s">
        <v>17</v>
      </c>
      <c r="D97" t="s">
        <v>48</v>
      </c>
      <c r="E97" t="s">
        <v>15</v>
      </c>
      <c r="F97" t="s">
        <v>16</v>
      </c>
      <c r="G97" t="s">
        <v>17</v>
      </c>
      <c r="H97" t="s">
        <v>60</v>
      </c>
      <c r="I97" t="s">
        <v>15</v>
      </c>
      <c r="J97" t="s">
        <v>17</v>
      </c>
      <c r="K97" s="13">
        <v>37011216</v>
      </c>
      <c r="L97" s="8">
        <v>-370112.16</v>
      </c>
      <c r="M97" s="13">
        <f t="shared" si="2"/>
        <v>37011216</v>
      </c>
    </row>
    <row r="98" spans="1:13" x14ac:dyDescent="0.25">
      <c r="A98" s="9" t="s">
        <v>400</v>
      </c>
      <c r="B98" s="10" t="s">
        <v>733</v>
      </c>
      <c r="C98" s="11" t="s">
        <v>17</v>
      </c>
      <c r="D98" t="s">
        <v>57</v>
      </c>
      <c r="E98" t="s">
        <v>15</v>
      </c>
      <c r="F98" t="s">
        <v>16</v>
      </c>
      <c r="G98" t="s">
        <v>17</v>
      </c>
      <c r="H98" t="s">
        <v>60</v>
      </c>
      <c r="I98" t="s">
        <v>15</v>
      </c>
      <c r="J98" t="s">
        <v>17</v>
      </c>
      <c r="K98" s="13">
        <v>1811864</v>
      </c>
      <c r="L98" s="8">
        <v>-18118.64</v>
      </c>
      <c r="M98" s="13">
        <f t="shared" si="2"/>
        <v>1811864</v>
      </c>
    </row>
    <row r="99" spans="1:13" x14ac:dyDescent="0.25">
      <c r="A99" s="9" t="s">
        <v>400</v>
      </c>
      <c r="B99" s="10" t="s">
        <v>733</v>
      </c>
      <c r="C99" s="11" t="s">
        <v>17</v>
      </c>
      <c r="D99" t="s">
        <v>50</v>
      </c>
      <c r="E99" t="s">
        <v>15</v>
      </c>
      <c r="F99" t="s">
        <v>16</v>
      </c>
      <c r="G99" t="s">
        <v>17</v>
      </c>
      <c r="H99" t="s">
        <v>60</v>
      </c>
      <c r="I99" t="s">
        <v>15</v>
      </c>
      <c r="J99" t="s">
        <v>17</v>
      </c>
      <c r="K99" s="13">
        <v>6195759</v>
      </c>
      <c r="L99" s="8">
        <v>-61957.59</v>
      </c>
      <c r="M99" s="13">
        <f t="shared" si="2"/>
        <v>6195759</v>
      </c>
    </row>
    <row r="100" spans="1:13" x14ac:dyDescent="0.25">
      <c r="A100" s="9" t="s">
        <v>400</v>
      </c>
      <c r="B100" s="10" t="s">
        <v>733</v>
      </c>
      <c r="C100" s="11" t="s">
        <v>17</v>
      </c>
      <c r="D100" t="s">
        <v>51</v>
      </c>
      <c r="E100" t="s">
        <v>15</v>
      </c>
      <c r="F100" t="s">
        <v>16</v>
      </c>
      <c r="G100" t="s">
        <v>17</v>
      </c>
      <c r="H100" t="s">
        <v>62</v>
      </c>
      <c r="I100" t="s">
        <v>15</v>
      </c>
      <c r="J100" t="s">
        <v>17</v>
      </c>
      <c r="K100" s="13">
        <v>208875310</v>
      </c>
      <c r="L100" s="8">
        <v>-2088753.1</v>
      </c>
      <c r="M100" s="13">
        <f t="shared" si="2"/>
        <v>208875310</v>
      </c>
    </row>
    <row r="101" spans="1:13" x14ac:dyDescent="0.25">
      <c r="A101" s="9" t="s">
        <v>400</v>
      </c>
      <c r="B101" s="10" t="s">
        <v>733</v>
      </c>
      <c r="C101" s="11" t="s">
        <v>17</v>
      </c>
      <c r="D101" t="s">
        <v>20</v>
      </c>
      <c r="E101" t="s">
        <v>15</v>
      </c>
      <c r="F101" t="s">
        <v>16</v>
      </c>
      <c r="G101" t="s">
        <v>17</v>
      </c>
      <c r="H101" t="s">
        <v>59</v>
      </c>
      <c r="I101" t="s">
        <v>15</v>
      </c>
      <c r="J101" t="s">
        <v>17</v>
      </c>
      <c r="K101" s="13">
        <v>185322757</v>
      </c>
      <c r="L101" s="8">
        <v>-1853227.57</v>
      </c>
      <c r="M101" s="13">
        <f t="shared" si="2"/>
        <v>185322757</v>
      </c>
    </row>
    <row r="102" spans="1:13" x14ac:dyDescent="0.25">
      <c r="A102" s="9" t="s">
        <v>400</v>
      </c>
      <c r="B102" s="10" t="s">
        <v>733</v>
      </c>
      <c r="C102" s="11" t="s">
        <v>17</v>
      </c>
      <c r="D102" t="s">
        <v>20</v>
      </c>
      <c r="E102" t="s">
        <v>15</v>
      </c>
      <c r="F102" t="s">
        <v>16</v>
      </c>
      <c r="G102" t="s">
        <v>17</v>
      </c>
      <c r="H102" t="s">
        <v>71</v>
      </c>
      <c r="I102" t="s">
        <v>15</v>
      </c>
      <c r="J102" t="s">
        <v>17</v>
      </c>
      <c r="K102" s="13">
        <v>41970628</v>
      </c>
      <c r="L102" s="8">
        <v>-419706.28</v>
      </c>
      <c r="M102" s="13">
        <f t="shared" si="2"/>
        <v>41970628</v>
      </c>
    </row>
    <row r="103" spans="1:13" x14ac:dyDescent="0.25">
      <c r="A103" s="9" t="s">
        <v>400</v>
      </c>
      <c r="B103" s="10" t="s">
        <v>733</v>
      </c>
      <c r="C103" s="11" t="s">
        <v>17</v>
      </c>
      <c r="D103" t="s">
        <v>20</v>
      </c>
      <c r="E103" t="s">
        <v>15</v>
      </c>
      <c r="F103" t="s">
        <v>16</v>
      </c>
      <c r="G103" t="s">
        <v>17</v>
      </c>
      <c r="H103" t="s">
        <v>60</v>
      </c>
      <c r="I103" t="s">
        <v>15</v>
      </c>
      <c r="J103" t="s">
        <v>17</v>
      </c>
      <c r="K103" s="13">
        <v>915166</v>
      </c>
      <c r="L103" s="8">
        <v>-9151.66</v>
      </c>
      <c r="M103" s="13">
        <f t="shared" si="2"/>
        <v>915166</v>
      </c>
    </row>
    <row r="104" spans="1:13" x14ac:dyDescent="0.25">
      <c r="A104" s="9" t="s">
        <v>400</v>
      </c>
      <c r="B104" s="10" t="s">
        <v>733</v>
      </c>
      <c r="C104" s="11" t="s">
        <v>17</v>
      </c>
      <c r="D104" t="s">
        <v>53</v>
      </c>
      <c r="E104" t="s">
        <v>15</v>
      </c>
      <c r="F104" t="s">
        <v>16</v>
      </c>
      <c r="G104" t="s">
        <v>17</v>
      </c>
      <c r="H104" t="s">
        <v>59</v>
      </c>
      <c r="I104" t="s">
        <v>15</v>
      </c>
      <c r="J104" t="s">
        <v>17</v>
      </c>
      <c r="K104" s="13">
        <v>1627463</v>
      </c>
      <c r="L104" s="8">
        <v>-16274.63</v>
      </c>
      <c r="M104" s="13">
        <f t="shared" si="2"/>
        <v>1627463</v>
      </c>
    </row>
    <row r="105" spans="1:13" x14ac:dyDescent="0.25">
      <c r="A105" s="9" t="s">
        <v>400</v>
      </c>
      <c r="B105" s="10" t="s">
        <v>733</v>
      </c>
      <c r="C105" s="11" t="s">
        <v>17</v>
      </c>
      <c r="D105" t="s">
        <v>14</v>
      </c>
      <c r="E105" t="s">
        <v>15</v>
      </c>
      <c r="F105" t="s">
        <v>16</v>
      </c>
      <c r="G105" t="s">
        <v>17</v>
      </c>
      <c r="H105" t="s">
        <v>64</v>
      </c>
      <c r="I105" t="s">
        <v>15</v>
      </c>
      <c r="J105" t="s">
        <v>72</v>
      </c>
      <c r="K105" s="13">
        <v>6327655</v>
      </c>
      <c r="L105" s="8">
        <v>-63276.55</v>
      </c>
      <c r="M105" s="13">
        <f t="shared" si="2"/>
        <v>6327655</v>
      </c>
    </row>
    <row r="106" spans="1:13" x14ac:dyDescent="0.25">
      <c r="A106" s="9" t="s">
        <v>400</v>
      </c>
      <c r="B106" s="10" t="s">
        <v>733</v>
      </c>
      <c r="C106" s="11" t="s">
        <v>17</v>
      </c>
      <c r="D106" t="s">
        <v>14</v>
      </c>
      <c r="E106" t="s">
        <v>15</v>
      </c>
      <c r="F106" t="s">
        <v>16</v>
      </c>
      <c r="G106" t="s">
        <v>17</v>
      </c>
      <c r="H106" t="s">
        <v>64</v>
      </c>
      <c r="I106" t="s">
        <v>15</v>
      </c>
      <c r="J106" t="s">
        <v>73</v>
      </c>
      <c r="K106" s="13">
        <v>11429740</v>
      </c>
      <c r="L106" s="8">
        <v>-114297.4</v>
      </c>
      <c r="M106" s="13">
        <f t="shared" si="2"/>
        <v>11429740</v>
      </c>
    </row>
    <row r="107" spans="1:13" x14ac:dyDescent="0.25">
      <c r="A107" s="9" t="s">
        <v>400</v>
      </c>
      <c r="B107" s="10" t="s">
        <v>733</v>
      </c>
      <c r="C107" s="11" t="s">
        <v>17</v>
      </c>
      <c r="D107" t="s">
        <v>14</v>
      </c>
      <c r="E107" t="s">
        <v>15</v>
      </c>
      <c r="F107" t="s">
        <v>16</v>
      </c>
      <c r="G107" t="s">
        <v>17</v>
      </c>
      <c r="H107" t="s">
        <v>64</v>
      </c>
      <c r="I107" t="s">
        <v>15</v>
      </c>
      <c r="J107" t="s">
        <v>74</v>
      </c>
      <c r="K107" s="13">
        <v>9571565</v>
      </c>
      <c r="L107" s="8">
        <v>-95715.65</v>
      </c>
      <c r="M107" s="13">
        <f t="shared" si="2"/>
        <v>9571565</v>
      </c>
    </row>
    <row r="108" spans="1:13" x14ac:dyDescent="0.25">
      <c r="A108" s="9" t="s">
        <v>400</v>
      </c>
      <c r="B108" s="10" t="s">
        <v>733</v>
      </c>
      <c r="C108" s="11" t="s">
        <v>17</v>
      </c>
      <c r="D108" t="s">
        <v>14</v>
      </c>
      <c r="E108" t="s">
        <v>15</v>
      </c>
      <c r="F108" t="s">
        <v>16</v>
      </c>
      <c r="G108" t="s">
        <v>17</v>
      </c>
      <c r="H108" t="s">
        <v>64</v>
      </c>
      <c r="I108" t="s">
        <v>15</v>
      </c>
      <c r="J108" t="s">
        <v>75</v>
      </c>
      <c r="K108" s="13">
        <v>7875000</v>
      </c>
      <c r="L108" s="8">
        <v>-78750</v>
      </c>
      <c r="M108" s="13">
        <f t="shared" si="2"/>
        <v>7875000</v>
      </c>
    </row>
    <row r="109" spans="1:13" x14ac:dyDescent="0.25">
      <c r="A109" s="9" t="s">
        <v>400</v>
      </c>
      <c r="B109" s="10" t="s">
        <v>733</v>
      </c>
      <c r="C109" s="11" t="s">
        <v>17</v>
      </c>
      <c r="D109" t="s">
        <v>22</v>
      </c>
      <c r="E109" t="s">
        <v>15</v>
      </c>
      <c r="F109" t="s">
        <v>16</v>
      </c>
      <c r="G109" t="s">
        <v>17</v>
      </c>
      <c r="H109" t="s">
        <v>298</v>
      </c>
      <c r="I109" t="s">
        <v>15</v>
      </c>
      <c r="J109" t="s">
        <v>17</v>
      </c>
      <c r="K109" s="13">
        <v>4359140900</v>
      </c>
      <c r="L109" s="8">
        <v>-43591409</v>
      </c>
      <c r="M109" s="13">
        <f t="shared" ref="M109:M114" si="3">L109*-100</f>
        <v>4359140900</v>
      </c>
    </row>
    <row r="110" spans="1:13" x14ac:dyDescent="0.25">
      <c r="A110" s="9" t="s">
        <v>400</v>
      </c>
      <c r="B110" s="10" t="s">
        <v>733</v>
      </c>
      <c r="C110" s="11" t="s">
        <v>17</v>
      </c>
      <c r="D110" t="s">
        <v>22</v>
      </c>
      <c r="E110" t="s">
        <v>15</v>
      </c>
      <c r="F110" t="s">
        <v>16</v>
      </c>
      <c r="G110" t="s">
        <v>17</v>
      </c>
      <c r="H110" t="s">
        <v>299</v>
      </c>
      <c r="I110" t="s">
        <v>15</v>
      </c>
      <c r="J110" t="s">
        <v>17</v>
      </c>
      <c r="K110" s="13">
        <v>479158170</v>
      </c>
      <c r="L110" s="8">
        <v>-4791581.7</v>
      </c>
      <c r="M110" s="13">
        <f t="shared" si="3"/>
        <v>479158170</v>
      </c>
    </row>
    <row r="111" spans="1:13" x14ac:dyDescent="0.25">
      <c r="A111" s="9" t="s">
        <v>400</v>
      </c>
      <c r="B111" s="10" t="s">
        <v>733</v>
      </c>
      <c r="C111" s="11" t="s">
        <v>17</v>
      </c>
      <c r="D111" t="s">
        <v>22</v>
      </c>
      <c r="E111" t="s">
        <v>15</v>
      </c>
      <c r="F111" t="s">
        <v>16</v>
      </c>
      <c r="G111" t="s">
        <v>17</v>
      </c>
      <c r="H111" t="s">
        <v>300</v>
      </c>
      <c r="I111" t="s">
        <v>15</v>
      </c>
      <c r="J111" t="s">
        <v>17</v>
      </c>
      <c r="K111" s="13">
        <v>7852014</v>
      </c>
      <c r="L111" s="8">
        <v>-78520.14</v>
      </c>
      <c r="M111" s="13">
        <f t="shared" si="3"/>
        <v>7852014</v>
      </c>
    </row>
    <row r="112" spans="1:13" x14ac:dyDescent="0.25">
      <c r="A112" s="9" t="s">
        <v>400</v>
      </c>
      <c r="B112" s="10" t="s">
        <v>733</v>
      </c>
      <c r="C112" s="11" t="s">
        <v>17</v>
      </c>
      <c r="D112" t="s">
        <v>22</v>
      </c>
      <c r="E112" t="s">
        <v>15</v>
      </c>
      <c r="F112" t="s">
        <v>16</v>
      </c>
      <c r="G112" t="s">
        <v>17</v>
      </c>
      <c r="H112" t="s">
        <v>301</v>
      </c>
      <c r="I112" t="s">
        <v>15</v>
      </c>
      <c r="J112" t="s">
        <v>17</v>
      </c>
      <c r="K112" s="14">
        <v>-3030576</v>
      </c>
      <c r="L112" s="8">
        <v>30305.759999999998</v>
      </c>
      <c r="M112" s="14">
        <f t="shared" si="3"/>
        <v>-3030576</v>
      </c>
    </row>
    <row r="113" spans="1:13" x14ac:dyDescent="0.25">
      <c r="A113" s="9" t="s">
        <v>400</v>
      </c>
      <c r="B113" s="10" t="s">
        <v>733</v>
      </c>
      <c r="C113" s="11" t="s">
        <v>17</v>
      </c>
      <c r="D113" t="s">
        <v>22</v>
      </c>
      <c r="E113" t="s">
        <v>15</v>
      </c>
      <c r="F113" t="s">
        <v>16</v>
      </c>
      <c r="G113" t="s">
        <v>17</v>
      </c>
      <c r="H113" t="s">
        <v>302</v>
      </c>
      <c r="I113" t="s">
        <v>15</v>
      </c>
      <c r="J113" t="s">
        <v>17</v>
      </c>
      <c r="K113" s="13">
        <v>31982045</v>
      </c>
      <c r="L113" s="8">
        <v>-319820.45</v>
      </c>
      <c r="M113" s="13">
        <f t="shared" si="3"/>
        <v>31982045</v>
      </c>
    </row>
    <row r="114" spans="1:13" x14ac:dyDescent="0.25">
      <c r="A114" s="9" t="s">
        <v>400</v>
      </c>
      <c r="B114" s="10" t="s">
        <v>733</v>
      </c>
      <c r="C114" s="11" t="s">
        <v>17</v>
      </c>
      <c r="D114" t="s">
        <v>22</v>
      </c>
      <c r="E114" t="s">
        <v>15</v>
      </c>
      <c r="F114" t="s">
        <v>16</v>
      </c>
      <c r="G114" t="s">
        <v>17</v>
      </c>
      <c r="H114" t="s">
        <v>303</v>
      </c>
      <c r="I114" t="s">
        <v>15</v>
      </c>
      <c r="J114" t="s">
        <v>17</v>
      </c>
      <c r="K114" s="13">
        <v>6700</v>
      </c>
      <c r="L114" s="8">
        <v>-67</v>
      </c>
      <c r="M114" s="13">
        <f t="shared" si="3"/>
        <v>6700</v>
      </c>
    </row>
    <row r="115" spans="1:13" x14ac:dyDescent="0.25">
      <c r="A115" s="9" t="s">
        <v>400</v>
      </c>
      <c r="B115" s="10" t="s">
        <v>733</v>
      </c>
      <c r="C115" s="11" t="s">
        <v>17</v>
      </c>
      <c r="D115" t="s">
        <v>22</v>
      </c>
      <c r="E115" t="s">
        <v>15</v>
      </c>
      <c r="F115" t="s">
        <v>16</v>
      </c>
      <c r="G115" t="s">
        <v>17</v>
      </c>
      <c r="H115" t="s">
        <v>171</v>
      </c>
      <c r="I115" t="s">
        <v>15</v>
      </c>
      <c r="J115" t="s">
        <v>17</v>
      </c>
      <c r="K115" s="13">
        <v>1118169</v>
      </c>
      <c r="L115" s="8">
        <v>-11181.69</v>
      </c>
      <c r="M115" s="13">
        <f t="shared" ref="M115:M124" si="4">L115*-100</f>
        <v>1118169</v>
      </c>
    </row>
    <row r="116" spans="1:13" x14ac:dyDescent="0.25">
      <c r="A116" s="9" t="s">
        <v>400</v>
      </c>
      <c r="B116" s="10" t="s">
        <v>733</v>
      </c>
      <c r="C116" s="11" t="s">
        <v>17</v>
      </c>
      <c r="D116" t="s">
        <v>22</v>
      </c>
      <c r="E116" t="s">
        <v>15</v>
      </c>
      <c r="F116" t="s">
        <v>16</v>
      </c>
      <c r="G116" t="s">
        <v>17</v>
      </c>
      <c r="H116" t="s">
        <v>304</v>
      </c>
      <c r="I116" t="s">
        <v>15</v>
      </c>
      <c r="J116" t="s">
        <v>17</v>
      </c>
      <c r="K116" s="13">
        <v>3518182</v>
      </c>
      <c r="L116" s="8">
        <v>-35181.82</v>
      </c>
      <c r="M116" s="13">
        <f t="shared" si="4"/>
        <v>3518182</v>
      </c>
    </row>
    <row r="117" spans="1:13" x14ac:dyDescent="0.25">
      <c r="A117" s="9" t="s">
        <v>400</v>
      </c>
      <c r="B117" s="10" t="s">
        <v>733</v>
      </c>
      <c r="C117" s="11" t="s">
        <v>17</v>
      </c>
      <c r="D117" t="s">
        <v>22</v>
      </c>
      <c r="E117" t="s">
        <v>15</v>
      </c>
      <c r="F117" t="s">
        <v>16</v>
      </c>
      <c r="G117" t="s">
        <v>17</v>
      </c>
      <c r="H117" t="s">
        <v>259</v>
      </c>
      <c r="I117" t="s">
        <v>15</v>
      </c>
      <c r="J117" t="s">
        <v>17</v>
      </c>
      <c r="K117" s="13">
        <v>14997744</v>
      </c>
      <c r="L117" s="8">
        <v>-149977.44</v>
      </c>
      <c r="M117" s="13">
        <f t="shared" si="4"/>
        <v>14997744</v>
      </c>
    </row>
    <row r="118" spans="1:13" x14ac:dyDescent="0.25">
      <c r="A118" s="9" t="s">
        <v>400</v>
      </c>
      <c r="B118" s="10" t="s">
        <v>733</v>
      </c>
      <c r="C118" s="11" t="s">
        <v>17</v>
      </c>
      <c r="D118" t="s">
        <v>22</v>
      </c>
      <c r="E118" t="s">
        <v>15</v>
      </c>
      <c r="F118" t="s">
        <v>16</v>
      </c>
      <c r="G118" t="s">
        <v>17</v>
      </c>
      <c r="H118" t="s">
        <v>210</v>
      </c>
      <c r="I118" t="s">
        <v>15</v>
      </c>
      <c r="J118" t="s">
        <v>17</v>
      </c>
      <c r="K118" s="13">
        <v>20789191</v>
      </c>
      <c r="L118" s="8">
        <v>-207891.91</v>
      </c>
      <c r="M118" s="13">
        <f t="shared" si="4"/>
        <v>20789191</v>
      </c>
    </row>
    <row r="119" spans="1:13" x14ac:dyDescent="0.25">
      <c r="A119" s="9" t="s">
        <v>400</v>
      </c>
      <c r="B119" s="10" t="s">
        <v>733</v>
      </c>
      <c r="C119" s="11" t="s">
        <v>17</v>
      </c>
      <c r="D119" t="s">
        <v>22</v>
      </c>
      <c r="E119" t="s">
        <v>15</v>
      </c>
      <c r="F119" t="s">
        <v>16</v>
      </c>
      <c r="G119" t="s">
        <v>17</v>
      </c>
      <c r="H119" t="s">
        <v>261</v>
      </c>
      <c r="I119" t="s">
        <v>15</v>
      </c>
      <c r="J119" t="s">
        <v>17</v>
      </c>
      <c r="K119" s="13">
        <v>3952422</v>
      </c>
      <c r="L119" s="8">
        <v>-39524.22</v>
      </c>
      <c r="M119" s="13">
        <f t="shared" si="4"/>
        <v>3952422</v>
      </c>
    </row>
    <row r="120" spans="1:13" x14ac:dyDescent="0.25">
      <c r="A120" s="9" t="s">
        <v>400</v>
      </c>
      <c r="B120" s="10" t="s">
        <v>733</v>
      </c>
      <c r="C120" s="11" t="s">
        <v>17</v>
      </c>
      <c r="D120" t="s">
        <v>22</v>
      </c>
      <c r="E120" t="s">
        <v>15</v>
      </c>
      <c r="F120" t="s">
        <v>16</v>
      </c>
      <c r="G120" t="s">
        <v>17</v>
      </c>
      <c r="H120" t="s">
        <v>305</v>
      </c>
      <c r="I120" t="s">
        <v>15</v>
      </c>
      <c r="J120" t="s">
        <v>306</v>
      </c>
      <c r="K120" s="13">
        <v>385376500</v>
      </c>
      <c r="L120" s="8">
        <v>-3853765</v>
      </c>
      <c r="M120" s="13">
        <f t="shared" si="4"/>
        <v>385376500</v>
      </c>
    </row>
    <row r="121" spans="1:13" x14ac:dyDescent="0.25">
      <c r="A121" s="9" t="s">
        <v>400</v>
      </c>
      <c r="B121" s="10" t="s">
        <v>733</v>
      </c>
      <c r="C121" s="11" t="s">
        <v>17</v>
      </c>
      <c r="D121" t="s">
        <v>22</v>
      </c>
      <c r="E121" t="s">
        <v>15</v>
      </c>
      <c r="F121" t="s">
        <v>16</v>
      </c>
      <c r="G121" t="s">
        <v>17</v>
      </c>
      <c r="H121" t="s">
        <v>307</v>
      </c>
      <c r="I121" t="s">
        <v>15</v>
      </c>
      <c r="J121" t="s">
        <v>308</v>
      </c>
      <c r="K121" s="13">
        <v>30715043</v>
      </c>
      <c r="L121" s="8">
        <v>-307150.43</v>
      </c>
      <c r="M121" s="13">
        <f t="shared" si="4"/>
        <v>30715043</v>
      </c>
    </row>
    <row r="122" spans="1:13" x14ac:dyDescent="0.25">
      <c r="A122" s="9" t="s">
        <v>400</v>
      </c>
      <c r="B122" s="10" t="s">
        <v>733</v>
      </c>
      <c r="C122" s="11" t="s">
        <v>17</v>
      </c>
      <c r="D122" t="s">
        <v>22</v>
      </c>
      <c r="E122" t="s">
        <v>15</v>
      </c>
      <c r="F122" t="s">
        <v>16</v>
      </c>
      <c r="G122" t="s">
        <v>17</v>
      </c>
      <c r="H122" t="s">
        <v>307</v>
      </c>
      <c r="I122" t="s">
        <v>15</v>
      </c>
      <c r="J122" t="s">
        <v>309</v>
      </c>
      <c r="K122" s="13">
        <v>205988089</v>
      </c>
      <c r="L122" s="8">
        <v>-2059880.89</v>
      </c>
      <c r="M122" s="13">
        <f t="shared" si="4"/>
        <v>205988089</v>
      </c>
    </row>
    <row r="123" spans="1:13" x14ac:dyDescent="0.25">
      <c r="A123" s="9" t="s">
        <v>400</v>
      </c>
      <c r="B123" s="10" t="s">
        <v>733</v>
      </c>
      <c r="C123" s="11" t="s">
        <v>17</v>
      </c>
      <c r="D123" t="s">
        <v>22</v>
      </c>
      <c r="E123" t="s">
        <v>15</v>
      </c>
      <c r="F123" t="s">
        <v>16</v>
      </c>
      <c r="G123" t="s">
        <v>17</v>
      </c>
      <c r="H123" t="s">
        <v>310</v>
      </c>
      <c r="I123" t="s">
        <v>15</v>
      </c>
      <c r="J123" t="s">
        <v>17</v>
      </c>
      <c r="K123" s="13">
        <v>10680865000</v>
      </c>
      <c r="L123" s="8">
        <v>-106808650</v>
      </c>
      <c r="M123" s="13">
        <f t="shared" si="4"/>
        <v>10680865000</v>
      </c>
    </row>
    <row r="124" spans="1:13" x14ac:dyDescent="0.25">
      <c r="A124" s="9" t="s">
        <v>400</v>
      </c>
      <c r="B124" s="10" t="s">
        <v>733</v>
      </c>
      <c r="C124" s="11" t="s">
        <v>17</v>
      </c>
      <c r="D124" t="s">
        <v>22</v>
      </c>
      <c r="E124" t="s">
        <v>15</v>
      </c>
      <c r="F124" t="s">
        <v>16</v>
      </c>
      <c r="G124" t="s">
        <v>17</v>
      </c>
      <c r="H124" t="s">
        <v>311</v>
      </c>
      <c r="I124" t="s">
        <v>15</v>
      </c>
      <c r="J124" t="s">
        <v>17</v>
      </c>
      <c r="K124" s="14">
        <v>-197936000</v>
      </c>
      <c r="L124" s="8">
        <v>1979360</v>
      </c>
      <c r="M124" s="14">
        <f t="shared" si="4"/>
        <v>-197936000</v>
      </c>
    </row>
    <row r="125" spans="1:13" x14ac:dyDescent="0.25">
      <c r="A125" s="9" t="s">
        <v>400</v>
      </c>
      <c r="B125" s="10" t="s">
        <v>733</v>
      </c>
      <c r="C125" s="11" t="s">
        <v>17</v>
      </c>
      <c r="D125" t="s">
        <v>22</v>
      </c>
      <c r="E125" t="s">
        <v>15</v>
      </c>
      <c r="F125" t="s">
        <v>16</v>
      </c>
      <c r="G125" t="s">
        <v>17</v>
      </c>
      <c r="H125" t="s">
        <v>312</v>
      </c>
      <c r="I125" t="s">
        <v>15</v>
      </c>
      <c r="J125" t="s">
        <v>17</v>
      </c>
      <c r="K125" s="14">
        <v>-142137600</v>
      </c>
      <c r="L125" s="8">
        <v>1421376</v>
      </c>
      <c r="M125" s="14">
        <f t="shared" ref="M125:M129" si="5">L125*-100</f>
        <v>-142137600</v>
      </c>
    </row>
    <row r="126" spans="1:13" x14ac:dyDescent="0.25">
      <c r="A126" s="9" t="s">
        <v>400</v>
      </c>
      <c r="B126" s="10" t="s">
        <v>733</v>
      </c>
      <c r="C126" s="11" t="s">
        <v>17</v>
      </c>
      <c r="D126" t="s">
        <v>22</v>
      </c>
      <c r="E126" t="s">
        <v>15</v>
      </c>
      <c r="F126" t="s">
        <v>16</v>
      </c>
      <c r="G126" t="s">
        <v>17</v>
      </c>
      <c r="H126" t="s">
        <v>313</v>
      </c>
      <c r="I126" t="s">
        <v>15</v>
      </c>
      <c r="J126" t="s">
        <v>83</v>
      </c>
      <c r="K126" s="14">
        <v>-47350500</v>
      </c>
      <c r="L126" s="8">
        <v>473505</v>
      </c>
      <c r="M126" s="14">
        <f t="shared" si="5"/>
        <v>-47350500</v>
      </c>
    </row>
    <row r="127" spans="1:13" x14ac:dyDescent="0.25">
      <c r="A127" s="9" t="s">
        <v>400</v>
      </c>
      <c r="B127" s="10" t="s">
        <v>733</v>
      </c>
      <c r="C127" s="11" t="s">
        <v>17</v>
      </c>
      <c r="D127" t="s">
        <v>22</v>
      </c>
      <c r="E127" t="s">
        <v>15</v>
      </c>
      <c r="F127" t="s">
        <v>16</v>
      </c>
      <c r="G127" t="s">
        <v>17</v>
      </c>
      <c r="H127" t="s">
        <v>314</v>
      </c>
      <c r="I127" t="s">
        <v>15</v>
      </c>
      <c r="J127" t="s">
        <v>17</v>
      </c>
      <c r="K127" s="14">
        <v>-69193290</v>
      </c>
      <c r="L127" s="8">
        <v>691932.9</v>
      </c>
      <c r="M127" s="14">
        <f t="shared" si="5"/>
        <v>-69193290</v>
      </c>
    </row>
    <row r="128" spans="1:13" x14ac:dyDescent="0.25">
      <c r="A128" s="9" t="s">
        <v>400</v>
      </c>
      <c r="B128" s="10" t="s">
        <v>733</v>
      </c>
      <c r="C128" s="11" t="s">
        <v>17</v>
      </c>
      <c r="D128" t="s">
        <v>22</v>
      </c>
      <c r="E128" t="s">
        <v>15</v>
      </c>
      <c r="F128" t="s">
        <v>16</v>
      </c>
      <c r="G128" t="s">
        <v>17</v>
      </c>
      <c r="H128" t="s">
        <v>315</v>
      </c>
      <c r="I128" t="s">
        <v>15</v>
      </c>
      <c r="J128" t="s">
        <v>17</v>
      </c>
      <c r="K128" s="14">
        <v>-504475136.00000006</v>
      </c>
      <c r="L128" s="8">
        <v>5044751.3600000003</v>
      </c>
      <c r="M128" s="14">
        <f t="shared" si="5"/>
        <v>-504475136.00000006</v>
      </c>
    </row>
    <row r="129" spans="1:13" x14ac:dyDescent="0.25">
      <c r="A129" s="9" t="s">
        <v>400</v>
      </c>
      <c r="B129" s="10" t="s">
        <v>733</v>
      </c>
      <c r="C129" s="11" t="s">
        <v>17</v>
      </c>
      <c r="D129" t="s">
        <v>22</v>
      </c>
      <c r="E129" t="s">
        <v>15</v>
      </c>
      <c r="F129" t="s">
        <v>16</v>
      </c>
      <c r="G129" t="s">
        <v>17</v>
      </c>
      <c r="H129" t="s">
        <v>316</v>
      </c>
      <c r="I129" t="s">
        <v>15</v>
      </c>
      <c r="J129" t="s">
        <v>250</v>
      </c>
      <c r="K129" s="14">
        <v>-2706600</v>
      </c>
      <c r="L129" s="8">
        <v>27066</v>
      </c>
      <c r="M129" s="14">
        <f t="shared" si="5"/>
        <v>-2706600</v>
      </c>
    </row>
    <row r="130" spans="1:13" x14ac:dyDescent="0.25">
      <c r="A130" s="9" t="s">
        <v>400</v>
      </c>
      <c r="B130" s="10" t="s">
        <v>733</v>
      </c>
      <c r="C130" s="11" t="s">
        <v>17</v>
      </c>
      <c r="D130" t="s">
        <v>22</v>
      </c>
      <c r="E130" t="s">
        <v>15</v>
      </c>
      <c r="F130" t="s">
        <v>16</v>
      </c>
      <c r="G130" t="s">
        <v>17</v>
      </c>
      <c r="H130" t="s">
        <v>317</v>
      </c>
      <c r="I130" t="s">
        <v>15</v>
      </c>
      <c r="J130" t="s">
        <v>17</v>
      </c>
      <c r="K130" s="14">
        <v>-9184246</v>
      </c>
      <c r="L130" s="8">
        <v>91842.46</v>
      </c>
      <c r="M130" s="14">
        <f t="shared" ref="M130:M154" si="6">L130*-100</f>
        <v>-9184246</v>
      </c>
    </row>
    <row r="131" spans="1:13" x14ac:dyDescent="0.25">
      <c r="A131" s="9" t="s">
        <v>400</v>
      </c>
      <c r="B131" s="10" t="s">
        <v>733</v>
      </c>
      <c r="C131" s="11" t="s">
        <v>17</v>
      </c>
      <c r="D131" t="s">
        <v>22</v>
      </c>
      <c r="E131" t="s">
        <v>15</v>
      </c>
      <c r="F131" t="s">
        <v>16</v>
      </c>
      <c r="G131" t="s">
        <v>17</v>
      </c>
      <c r="H131" t="s">
        <v>318</v>
      </c>
      <c r="I131" t="s">
        <v>15</v>
      </c>
      <c r="J131" t="s">
        <v>83</v>
      </c>
      <c r="K131" s="14">
        <v>-172494000</v>
      </c>
      <c r="L131" s="8">
        <v>1724940</v>
      </c>
      <c r="M131" s="14">
        <f t="shared" si="6"/>
        <v>-172494000</v>
      </c>
    </row>
    <row r="132" spans="1:13" x14ac:dyDescent="0.25">
      <c r="A132" s="9" t="s">
        <v>400</v>
      </c>
      <c r="B132" s="10" t="s">
        <v>733</v>
      </c>
      <c r="C132" s="11" t="s">
        <v>17</v>
      </c>
      <c r="D132" t="s">
        <v>22</v>
      </c>
      <c r="E132" t="s">
        <v>15</v>
      </c>
      <c r="F132" t="s">
        <v>16</v>
      </c>
      <c r="G132" t="s">
        <v>17</v>
      </c>
      <c r="H132" t="s">
        <v>318</v>
      </c>
      <c r="I132" t="s">
        <v>15</v>
      </c>
      <c r="J132" t="s">
        <v>83</v>
      </c>
      <c r="K132" s="14">
        <v>-18893200</v>
      </c>
      <c r="L132" s="8">
        <v>188932</v>
      </c>
      <c r="M132" s="14">
        <f t="shared" si="6"/>
        <v>-18893200</v>
      </c>
    </row>
    <row r="133" spans="1:13" x14ac:dyDescent="0.25">
      <c r="A133" s="9" t="s">
        <v>400</v>
      </c>
      <c r="B133" s="10" t="s">
        <v>733</v>
      </c>
      <c r="C133" s="11" t="s">
        <v>17</v>
      </c>
      <c r="D133" t="s">
        <v>22</v>
      </c>
      <c r="E133" t="s">
        <v>15</v>
      </c>
      <c r="F133" t="s">
        <v>293</v>
      </c>
      <c r="G133" t="s">
        <v>294</v>
      </c>
      <c r="H133" t="s">
        <v>316</v>
      </c>
      <c r="I133" t="s">
        <v>15</v>
      </c>
      <c r="J133" t="s">
        <v>17</v>
      </c>
      <c r="K133" s="13">
        <v>36610941</v>
      </c>
      <c r="L133" s="8">
        <v>-366109.41</v>
      </c>
      <c r="M133" s="13">
        <f t="shared" si="6"/>
        <v>36610941</v>
      </c>
    </row>
    <row r="134" spans="1:13" x14ac:dyDescent="0.25">
      <c r="A134" s="9" t="s">
        <v>400</v>
      </c>
      <c r="B134" s="10" t="s">
        <v>733</v>
      </c>
      <c r="C134" s="11" t="s">
        <v>17</v>
      </c>
      <c r="D134" t="s">
        <v>22</v>
      </c>
      <c r="E134" t="s">
        <v>82</v>
      </c>
      <c r="F134" t="s">
        <v>293</v>
      </c>
      <c r="G134" t="s">
        <v>294</v>
      </c>
      <c r="H134" t="s">
        <v>210</v>
      </c>
      <c r="I134" t="s">
        <v>15</v>
      </c>
      <c r="J134" t="s">
        <v>17</v>
      </c>
      <c r="K134" s="13">
        <v>231000</v>
      </c>
      <c r="L134" s="8">
        <v>-2310</v>
      </c>
      <c r="M134" s="13">
        <f t="shared" si="6"/>
        <v>231000</v>
      </c>
    </row>
    <row r="135" spans="1:13" x14ac:dyDescent="0.25">
      <c r="A135" s="9" t="s">
        <v>400</v>
      </c>
      <c r="B135" s="10" t="s">
        <v>733</v>
      </c>
      <c r="C135" s="11" t="s">
        <v>17</v>
      </c>
      <c r="D135" t="s">
        <v>22</v>
      </c>
      <c r="E135" t="s">
        <v>82</v>
      </c>
      <c r="F135" t="s">
        <v>14</v>
      </c>
      <c r="G135" t="s">
        <v>319</v>
      </c>
      <c r="H135" t="s">
        <v>320</v>
      </c>
      <c r="I135" t="s">
        <v>15</v>
      </c>
      <c r="J135" t="s">
        <v>17</v>
      </c>
      <c r="K135" s="13">
        <v>308700</v>
      </c>
      <c r="L135" s="8">
        <v>-3087</v>
      </c>
      <c r="M135" s="13">
        <f t="shared" si="6"/>
        <v>308700</v>
      </c>
    </row>
    <row r="136" spans="1:13" x14ac:dyDescent="0.25">
      <c r="A136" s="9" t="s">
        <v>400</v>
      </c>
      <c r="B136" s="10" t="s">
        <v>733</v>
      </c>
      <c r="C136" s="11" t="s">
        <v>17</v>
      </c>
      <c r="D136" t="s">
        <v>22</v>
      </c>
      <c r="E136" t="s">
        <v>281</v>
      </c>
      <c r="F136" t="s">
        <v>16</v>
      </c>
      <c r="G136" t="s">
        <v>17</v>
      </c>
      <c r="H136" t="s">
        <v>138</v>
      </c>
      <c r="I136" t="s">
        <v>15</v>
      </c>
      <c r="J136" t="s">
        <v>17</v>
      </c>
      <c r="K136" s="13">
        <v>3511750</v>
      </c>
      <c r="L136" s="8">
        <v>-35117.5</v>
      </c>
      <c r="M136" s="13">
        <f t="shared" si="6"/>
        <v>3511750</v>
      </c>
    </row>
    <row r="137" spans="1:13" x14ac:dyDescent="0.25">
      <c r="A137" s="24" t="s">
        <v>400</v>
      </c>
      <c r="B137" s="25" t="s">
        <v>733</v>
      </c>
      <c r="C137" s="26" t="s">
        <v>755</v>
      </c>
      <c r="D137" s="27" t="s">
        <v>22</v>
      </c>
      <c r="E137" s="27" t="s">
        <v>321</v>
      </c>
      <c r="F137" s="27" t="s">
        <v>16</v>
      </c>
      <c r="G137" s="27" t="s">
        <v>17</v>
      </c>
      <c r="H137" s="27" t="s">
        <v>156</v>
      </c>
      <c r="I137" s="27" t="s">
        <v>15</v>
      </c>
      <c r="J137" s="27" t="s">
        <v>17</v>
      </c>
      <c r="K137" s="28">
        <v>28364073</v>
      </c>
      <c r="L137" s="29">
        <v>-283640.73</v>
      </c>
      <c r="M137" s="28">
        <f t="shared" si="6"/>
        <v>28364073</v>
      </c>
    </row>
    <row r="138" spans="1:13" x14ac:dyDescent="0.25">
      <c r="A138" s="39" t="s">
        <v>400</v>
      </c>
      <c r="B138" s="40" t="s">
        <v>733</v>
      </c>
      <c r="C138" s="41" t="s">
        <v>755</v>
      </c>
      <c r="D138" s="42" t="s">
        <v>22</v>
      </c>
      <c r="E138" s="42" t="s">
        <v>321</v>
      </c>
      <c r="F138" s="42" t="s">
        <v>16</v>
      </c>
      <c r="G138" s="42" t="s">
        <v>17</v>
      </c>
      <c r="H138" s="42" t="s">
        <v>322</v>
      </c>
      <c r="I138" s="42" t="s">
        <v>15</v>
      </c>
      <c r="J138" s="42" t="s">
        <v>17</v>
      </c>
      <c r="K138" s="43">
        <v>-975189552</v>
      </c>
      <c r="L138" s="44">
        <v>9751895.5199999996</v>
      </c>
      <c r="M138" s="43">
        <f t="shared" si="6"/>
        <v>-975189552</v>
      </c>
    </row>
    <row r="139" spans="1:13" x14ac:dyDescent="0.25">
      <c r="A139" s="24" t="s">
        <v>400</v>
      </c>
      <c r="B139" s="25" t="s">
        <v>733</v>
      </c>
      <c r="C139" s="38" t="s">
        <v>524</v>
      </c>
      <c r="D139" s="27" t="s">
        <v>22</v>
      </c>
      <c r="E139" s="27" t="s">
        <v>323</v>
      </c>
      <c r="F139" s="27" t="s">
        <v>16</v>
      </c>
      <c r="G139" s="27" t="s">
        <v>17</v>
      </c>
      <c r="H139" s="27" t="s">
        <v>156</v>
      </c>
      <c r="I139" s="27" t="s">
        <v>15</v>
      </c>
      <c r="J139" s="27" t="s">
        <v>17</v>
      </c>
      <c r="K139" s="28">
        <v>16547716</v>
      </c>
      <c r="L139" s="29">
        <v>-165477.16</v>
      </c>
      <c r="M139" s="28">
        <f t="shared" si="6"/>
        <v>16547716</v>
      </c>
    </row>
    <row r="140" spans="1:13" x14ac:dyDescent="0.25">
      <c r="A140" s="39" t="s">
        <v>400</v>
      </c>
      <c r="B140" s="40" t="s">
        <v>733</v>
      </c>
      <c r="C140" s="47" t="s">
        <v>524</v>
      </c>
      <c r="D140" s="42" t="s">
        <v>22</v>
      </c>
      <c r="E140" s="42" t="s">
        <v>323</v>
      </c>
      <c r="F140" s="42" t="s">
        <v>16</v>
      </c>
      <c r="G140" s="42" t="s">
        <v>17</v>
      </c>
      <c r="H140" s="42" t="s">
        <v>322</v>
      </c>
      <c r="I140" s="42" t="s">
        <v>15</v>
      </c>
      <c r="J140" s="42" t="s">
        <v>17</v>
      </c>
      <c r="K140" s="43">
        <v>-568929389</v>
      </c>
      <c r="L140" s="44">
        <v>5689293.8899999997</v>
      </c>
      <c r="M140" s="43">
        <f t="shared" si="6"/>
        <v>-568929389</v>
      </c>
    </row>
    <row r="141" spans="1:13" x14ac:dyDescent="0.25">
      <c r="A141" s="24" t="s">
        <v>400</v>
      </c>
      <c r="B141" s="25" t="s">
        <v>733</v>
      </c>
      <c r="C141" s="26" t="s">
        <v>756</v>
      </c>
      <c r="D141" s="27" t="s">
        <v>22</v>
      </c>
      <c r="E141" s="27" t="s">
        <v>324</v>
      </c>
      <c r="F141" s="27" t="s">
        <v>16</v>
      </c>
      <c r="G141" s="27" t="s">
        <v>17</v>
      </c>
      <c r="H141" s="27" t="s">
        <v>156</v>
      </c>
      <c r="I141" s="27" t="s">
        <v>15</v>
      </c>
      <c r="J141" s="27" t="s">
        <v>17</v>
      </c>
      <c r="K141" s="28">
        <v>17988735</v>
      </c>
      <c r="L141" s="29">
        <v>-179887.35</v>
      </c>
      <c r="M141" s="28">
        <f t="shared" si="6"/>
        <v>17988735</v>
      </c>
    </row>
    <row r="142" spans="1:13" x14ac:dyDescent="0.25">
      <c r="A142" s="39" t="s">
        <v>400</v>
      </c>
      <c r="B142" s="40" t="s">
        <v>733</v>
      </c>
      <c r="C142" s="41" t="s">
        <v>756</v>
      </c>
      <c r="D142" s="42" t="s">
        <v>22</v>
      </c>
      <c r="E142" s="42" t="s">
        <v>324</v>
      </c>
      <c r="F142" s="42" t="s">
        <v>16</v>
      </c>
      <c r="G142" s="42" t="s">
        <v>17</v>
      </c>
      <c r="H142" s="42" t="s">
        <v>322</v>
      </c>
      <c r="I142" s="42" t="s">
        <v>15</v>
      </c>
      <c r="J142" s="42" t="s">
        <v>17</v>
      </c>
      <c r="K142" s="43">
        <v>-618473313</v>
      </c>
      <c r="L142" s="44">
        <v>6184733.1299999999</v>
      </c>
      <c r="M142" s="43">
        <f t="shared" si="6"/>
        <v>-618473313</v>
      </c>
    </row>
    <row r="143" spans="1:13" x14ac:dyDescent="0.25">
      <c r="A143" s="24" t="s">
        <v>400</v>
      </c>
      <c r="B143" s="25" t="s">
        <v>733</v>
      </c>
      <c r="C143" s="27" t="s">
        <v>757</v>
      </c>
      <c r="D143" s="27" t="s">
        <v>22</v>
      </c>
      <c r="E143" s="27" t="s">
        <v>325</v>
      </c>
      <c r="F143" s="27" t="s">
        <v>16</v>
      </c>
      <c r="G143" s="27" t="s">
        <v>17</v>
      </c>
      <c r="H143" s="27" t="s">
        <v>156</v>
      </c>
      <c r="I143" s="27" t="s">
        <v>15</v>
      </c>
      <c r="J143" s="27" t="s">
        <v>17</v>
      </c>
      <c r="K143" s="28">
        <v>18036768</v>
      </c>
      <c r="L143" s="29">
        <v>-180367.68</v>
      </c>
      <c r="M143" s="28">
        <f t="shared" si="6"/>
        <v>18036768</v>
      </c>
    </row>
    <row r="144" spans="1:13" x14ac:dyDescent="0.25">
      <c r="A144" s="39" t="s">
        <v>400</v>
      </c>
      <c r="B144" s="40" t="s">
        <v>733</v>
      </c>
      <c r="C144" s="42" t="s">
        <v>757</v>
      </c>
      <c r="D144" s="42" t="s">
        <v>22</v>
      </c>
      <c r="E144" s="42" t="s">
        <v>325</v>
      </c>
      <c r="F144" s="42" t="s">
        <v>16</v>
      </c>
      <c r="G144" s="42" t="s">
        <v>17</v>
      </c>
      <c r="H144" s="42" t="s">
        <v>322</v>
      </c>
      <c r="I144" s="42" t="s">
        <v>15</v>
      </c>
      <c r="J144" s="42" t="s">
        <v>17</v>
      </c>
      <c r="K144" s="43">
        <v>-620124774</v>
      </c>
      <c r="L144" s="44">
        <v>6201247.7400000002</v>
      </c>
      <c r="M144" s="43">
        <f t="shared" si="6"/>
        <v>-620124774</v>
      </c>
    </row>
    <row r="145" spans="1:14" x14ac:dyDescent="0.25">
      <c r="A145" s="24" t="s">
        <v>400</v>
      </c>
      <c r="B145" s="25" t="s">
        <v>733</v>
      </c>
      <c r="C145" s="26" t="s">
        <v>758</v>
      </c>
      <c r="D145" s="27" t="s">
        <v>22</v>
      </c>
      <c r="E145" s="27" t="s">
        <v>326</v>
      </c>
      <c r="F145" s="27" t="s">
        <v>16</v>
      </c>
      <c r="G145" s="27" t="s">
        <v>17</v>
      </c>
      <c r="H145" s="27" t="s">
        <v>156</v>
      </c>
      <c r="I145" s="27" t="s">
        <v>15</v>
      </c>
      <c r="J145" s="27" t="s">
        <v>17</v>
      </c>
      <c r="K145" s="28">
        <v>12536871</v>
      </c>
      <c r="L145" s="29">
        <v>-125368.71</v>
      </c>
      <c r="M145" s="28">
        <f t="shared" si="6"/>
        <v>12536871</v>
      </c>
    </row>
    <row r="146" spans="1:14" x14ac:dyDescent="0.25">
      <c r="A146" s="39" t="s">
        <v>400</v>
      </c>
      <c r="B146" s="40" t="s">
        <v>733</v>
      </c>
      <c r="C146" s="41" t="s">
        <v>758</v>
      </c>
      <c r="D146" s="42" t="s">
        <v>22</v>
      </c>
      <c r="E146" s="42" t="s">
        <v>326</v>
      </c>
      <c r="F146" s="42" t="s">
        <v>16</v>
      </c>
      <c r="G146" s="42" t="s">
        <v>17</v>
      </c>
      <c r="H146" s="42" t="s">
        <v>322</v>
      </c>
      <c r="I146" s="42" t="s">
        <v>15</v>
      </c>
      <c r="J146" s="42" t="s">
        <v>17</v>
      </c>
      <c r="K146" s="43">
        <v>-431032126.99999994</v>
      </c>
      <c r="L146" s="44">
        <v>4310321.2699999996</v>
      </c>
      <c r="M146" s="43">
        <f t="shared" si="6"/>
        <v>-431032126.99999994</v>
      </c>
    </row>
    <row r="147" spans="1:14" x14ac:dyDescent="0.25">
      <c r="A147" s="9" t="s">
        <v>400</v>
      </c>
      <c r="B147" s="10" t="s">
        <v>733</v>
      </c>
      <c r="C147" s="3" t="s">
        <v>759</v>
      </c>
      <c r="D147" t="s">
        <v>22</v>
      </c>
      <c r="E147" t="s">
        <v>283</v>
      </c>
      <c r="F147" t="s">
        <v>16</v>
      </c>
      <c r="G147" t="s">
        <v>17</v>
      </c>
      <c r="H147" t="s">
        <v>316</v>
      </c>
      <c r="I147" t="s">
        <v>15</v>
      </c>
      <c r="J147" t="s">
        <v>17</v>
      </c>
      <c r="K147" s="14">
        <v>-22175100</v>
      </c>
      <c r="L147" s="8">
        <v>221751</v>
      </c>
      <c r="M147" s="14">
        <f t="shared" si="6"/>
        <v>-22175100</v>
      </c>
    </row>
    <row r="148" spans="1:14" x14ac:dyDescent="0.25">
      <c r="A148" s="9" t="s">
        <v>400</v>
      </c>
      <c r="B148" s="10" t="s">
        <v>733</v>
      </c>
      <c r="C148" s="11" t="s">
        <v>17</v>
      </c>
      <c r="D148" t="s">
        <v>29</v>
      </c>
      <c r="E148" t="s">
        <v>15</v>
      </c>
      <c r="F148" t="s">
        <v>16</v>
      </c>
      <c r="G148" t="s">
        <v>17</v>
      </c>
      <c r="H148" t="s">
        <v>210</v>
      </c>
      <c r="I148" t="s">
        <v>15</v>
      </c>
      <c r="J148" t="s">
        <v>17</v>
      </c>
      <c r="K148" s="13">
        <v>11464420</v>
      </c>
      <c r="L148" s="8">
        <v>-114644.2</v>
      </c>
      <c r="M148" s="13">
        <f t="shared" si="6"/>
        <v>11464420</v>
      </c>
    </row>
    <row r="149" spans="1:14" x14ac:dyDescent="0.25">
      <c r="A149" s="9" t="s">
        <v>400</v>
      </c>
      <c r="B149" s="10" t="s">
        <v>733</v>
      </c>
      <c r="C149" s="11" t="s">
        <v>17</v>
      </c>
      <c r="D149" t="s">
        <v>29</v>
      </c>
      <c r="E149" t="s">
        <v>15</v>
      </c>
      <c r="F149" t="s">
        <v>16</v>
      </c>
      <c r="G149" t="s">
        <v>17</v>
      </c>
      <c r="H149" t="s">
        <v>210</v>
      </c>
      <c r="I149" t="s">
        <v>15</v>
      </c>
      <c r="J149" t="s">
        <v>327</v>
      </c>
      <c r="K149" s="13">
        <v>5320000</v>
      </c>
      <c r="L149" s="8">
        <v>-53200</v>
      </c>
      <c r="M149" s="13">
        <f t="shared" si="6"/>
        <v>5320000</v>
      </c>
    </row>
    <row r="150" spans="1:14" x14ac:dyDescent="0.25">
      <c r="A150" s="9" t="s">
        <v>400</v>
      </c>
      <c r="B150" s="10" t="s">
        <v>733</v>
      </c>
      <c r="C150" s="11" t="s">
        <v>17</v>
      </c>
      <c r="D150" t="s">
        <v>29</v>
      </c>
      <c r="E150" t="s">
        <v>15</v>
      </c>
      <c r="F150" t="s">
        <v>16</v>
      </c>
      <c r="G150" t="s">
        <v>17</v>
      </c>
      <c r="H150" t="s">
        <v>210</v>
      </c>
      <c r="I150" t="s">
        <v>15</v>
      </c>
      <c r="J150" t="s">
        <v>328</v>
      </c>
      <c r="K150" s="13">
        <v>1632460</v>
      </c>
      <c r="L150" s="8">
        <v>-16324.6</v>
      </c>
      <c r="M150" s="13">
        <f t="shared" si="6"/>
        <v>1632460</v>
      </c>
    </row>
    <row r="151" spans="1:14" x14ac:dyDescent="0.25">
      <c r="A151" s="9" t="s">
        <v>400</v>
      </c>
      <c r="B151" s="10" t="s">
        <v>733</v>
      </c>
      <c r="C151" s="11" t="s">
        <v>17</v>
      </c>
      <c r="D151" t="s">
        <v>29</v>
      </c>
      <c r="E151" t="s">
        <v>15</v>
      </c>
      <c r="F151" t="s">
        <v>16</v>
      </c>
      <c r="G151" t="s">
        <v>17</v>
      </c>
      <c r="H151" t="s">
        <v>210</v>
      </c>
      <c r="I151" t="s">
        <v>15</v>
      </c>
      <c r="J151" t="s">
        <v>329</v>
      </c>
      <c r="K151" s="13">
        <v>67313200</v>
      </c>
      <c r="L151" s="8">
        <v>-673132</v>
      </c>
      <c r="M151" s="13">
        <f t="shared" si="6"/>
        <v>67313200</v>
      </c>
    </row>
    <row r="152" spans="1:14" x14ac:dyDescent="0.25">
      <c r="A152" s="9" t="s">
        <v>400</v>
      </c>
      <c r="B152" s="10" t="s">
        <v>733</v>
      </c>
      <c r="C152" s="11" t="s">
        <v>17</v>
      </c>
      <c r="D152" t="s">
        <v>29</v>
      </c>
      <c r="E152" t="s">
        <v>15</v>
      </c>
      <c r="F152" t="s">
        <v>16</v>
      </c>
      <c r="G152" t="s">
        <v>17</v>
      </c>
      <c r="H152" t="s">
        <v>141</v>
      </c>
      <c r="I152" t="s">
        <v>15</v>
      </c>
      <c r="J152" t="s">
        <v>81</v>
      </c>
      <c r="K152" s="13">
        <v>47539000</v>
      </c>
      <c r="L152" s="8">
        <v>-475390</v>
      </c>
      <c r="M152" s="13">
        <f t="shared" si="6"/>
        <v>47539000</v>
      </c>
    </row>
    <row r="153" spans="1:14" x14ac:dyDescent="0.25">
      <c r="A153" s="9" t="s">
        <v>400</v>
      </c>
      <c r="B153" s="10" t="s">
        <v>733</v>
      </c>
      <c r="C153" s="11" t="s">
        <v>17</v>
      </c>
      <c r="D153" t="s">
        <v>29</v>
      </c>
      <c r="E153" t="s">
        <v>15</v>
      </c>
      <c r="F153" t="s">
        <v>16</v>
      </c>
      <c r="G153" t="s">
        <v>17</v>
      </c>
      <c r="H153" t="s">
        <v>330</v>
      </c>
      <c r="I153" t="s">
        <v>15</v>
      </c>
      <c r="J153" t="s">
        <v>17</v>
      </c>
      <c r="K153" s="13">
        <v>149451100</v>
      </c>
      <c r="L153" s="8">
        <v>-1494511</v>
      </c>
      <c r="M153" s="13">
        <f t="shared" si="6"/>
        <v>149451100</v>
      </c>
    </row>
    <row r="154" spans="1:14" x14ac:dyDescent="0.25">
      <c r="A154" s="76" t="s">
        <v>400</v>
      </c>
      <c r="B154" s="77" t="s">
        <v>733</v>
      </c>
      <c r="C154" s="78" t="s">
        <v>17</v>
      </c>
      <c r="D154" s="75" t="s">
        <v>29</v>
      </c>
      <c r="E154" s="75" t="s">
        <v>15</v>
      </c>
      <c r="F154" s="75" t="s">
        <v>16</v>
      </c>
      <c r="G154" s="75" t="s">
        <v>17</v>
      </c>
      <c r="H154" s="75" t="s">
        <v>331</v>
      </c>
      <c r="I154" s="75" t="s">
        <v>15</v>
      </c>
      <c r="J154" s="77" t="s">
        <v>17</v>
      </c>
      <c r="K154" s="79">
        <v>476818380</v>
      </c>
      <c r="L154" s="80">
        <v>-4768183.8</v>
      </c>
      <c r="M154" s="79">
        <f t="shared" si="6"/>
        <v>476818380</v>
      </c>
      <c r="N154" s="75" t="s">
        <v>916</v>
      </c>
    </row>
    <row r="155" spans="1:14" x14ac:dyDescent="0.25">
      <c r="A155" s="9" t="s">
        <v>400</v>
      </c>
      <c r="B155" s="10" t="s">
        <v>733</v>
      </c>
      <c r="C155" s="11" t="s">
        <v>17</v>
      </c>
      <c r="D155" t="s">
        <v>29</v>
      </c>
      <c r="E155" t="s">
        <v>82</v>
      </c>
      <c r="F155" t="s">
        <v>16</v>
      </c>
      <c r="G155" t="s">
        <v>17</v>
      </c>
      <c r="H155" t="s">
        <v>330</v>
      </c>
      <c r="I155" t="s">
        <v>15</v>
      </c>
      <c r="J155" t="s">
        <v>17</v>
      </c>
      <c r="K155" s="13">
        <v>48484900</v>
      </c>
      <c r="L155" s="8">
        <v>-484849</v>
      </c>
      <c r="M155" s="13">
        <f t="shared" ref="M155:M156" si="7">L155*-100</f>
        <v>48484900</v>
      </c>
    </row>
    <row r="156" spans="1:14" x14ac:dyDescent="0.25">
      <c r="A156" s="9" t="s">
        <v>400</v>
      </c>
      <c r="B156" s="10" t="s">
        <v>733</v>
      </c>
      <c r="C156" s="11" t="s">
        <v>17</v>
      </c>
      <c r="D156" t="s">
        <v>30</v>
      </c>
      <c r="E156" t="s">
        <v>15</v>
      </c>
      <c r="F156" t="s">
        <v>16</v>
      </c>
      <c r="G156" t="s">
        <v>17</v>
      </c>
      <c r="H156" t="s">
        <v>330</v>
      </c>
      <c r="I156" t="s">
        <v>15</v>
      </c>
      <c r="J156" t="s">
        <v>17</v>
      </c>
      <c r="K156" s="13">
        <v>142137600</v>
      </c>
      <c r="L156" s="8">
        <v>-1421376</v>
      </c>
      <c r="M156" s="13">
        <f t="shared" si="7"/>
        <v>142137600</v>
      </c>
    </row>
    <row r="157" spans="1:14" x14ac:dyDescent="0.25">
      <c r="A157" s="9" t="s">
        <v>400</v>
      </c>
      <c r="B157" s="10" t="s">
        <v>733</v>
      </c>
      <c r="C157" s="11" t="s">
        <v>17</v>
      </c>
      <c r="D157" t="s">
        <v>30</v>
      </c>
      <c r="E157" t="s">
        <v>333</v>
      </c>
      <c r="F157" t="s">
        <v>16</v>
      </c>
      <c r="G157" t="s">
        <v>17</v>
      </c>
      <c r="H157" t="s">
        <v>334</v>
      </c>
      <c r="I157" t="s">
        <v>15</v>
      </c>
      <c r="J157" t="s">
        <v>17</v>
      </c>
      <c r="K157" s="13">
        <v>85908000</v>
      </c>
      <c r="L157" s="8">
        <v>-859080</v>
      </c>
      <c r="M157" s="13">
        <f t="shared" ref="M157:M220" si="8">L157*-100</f>
        <v>85908000</v>
      </c>
    </row>
    <row r="158" spans="1:14" x14ac:dyDescent="0.25">
      <c r="A158" s="9" t="s">
        <v>400</v>
      </c>
      <c r="B158" s="10" t="s">
        <v>733</v>
      </c>
      <c r="C158" s="11" t="s">
        <v>17</v>
      </c>
      <c r="D158" t="s">
        <v>30</v>
      </c>
      <c r="E158" t="s">
        <v>333</v>
      </c>
      <c r="F158" t="s">
        <v>16</v>
      </c>
      <c r="G158" t="s">
        <v>17</v>
      </c>
      <c r="H158" t="s">
        <v>210</v>
      </c>
      <c r="I158" t="s">
        <v>15</v>
      </c>
      <c r="J158" t="s">
        <v>17</v>
      </c>
      <c r="K158" s="13">
        <v>3089044</v>
      </c>
      <c r="L158" s="8">
        <v>-30890.44</v>
      </c>
      <c r="M158" s="13">
        <f t="shared" si="8"/>
        <v>3089044</v>
      </c>
    </row>
    <row r="159" spans="1:14" x14ac:dyDescent="0.25">
      <c r="A159" s="9" t="s">
        <v>400</v>
      </c>
      <c r="B159" s="10" t="s">
        <v>733</v>
      </c>
      <c r="C159" s="11" t="s">
        <v>17</v>
      </c>
      <c r="D159" t="s">
        <v>56</v>
      </c>
      <c r="E159" t="s">
        <v>15</v>
      </c>
      <c r="F159" t="s">
        <v>16</v>
      </c>
      <c r="G159" t="s">
        <v>17</v>
      </c>
      <c r="H159" t="s">
        <v>305</v>
      </c>
      <c r="I159" t="s">
        <v>15</v>
      </c>
      <c r="J159" t="s">
        <v>83</v>
      </c>
      <c r="K159" s="13">
        <v>978815</v>
      </c>
      <c r="L159" s="8">
        <v>-9788.15</v>
      </c>
      <c r="M159" s="13">
        <f t="shared" si="8"/>
        <v>978815</v>
      </c>
    </row>
    <row r="160" spans="1:14" x14ac:dyDescent="0.25">
      <c r="A160" s="9" t="s">
        <v>400</v>
      </c>
      <c r="B160" s="10" t="s">
        <v>733</v>
      </c>
      <c r="C160" s="11" t="s">
        <v>17</v>
      </c>
      <c r="D160" t="s">
        <v>56</v>
      </c>
      <c r="E160" t="s">
        <v>15</v>
      </c>
      <c r="F160" t="s">
        <v>16</v>
      </c>
      <c r="G160" t="s">
        <v>17</v>
      </c>
      <c r="H160" t="s">
        <v>305</v>
      </c>
      <c r="I160" t="s">
        <v>15</v>
      </c>
      <c r="J160" t="s">
        <v>65</v>
      </c>
      <c r="K160" s="13">
        <v>21894888</v>
      </c>
      <c r="L160" s="8">
        <v>-218948.88</v>
      </c>
      <c r="M160" s="13">
        <f t="shared" si="8"/>
        <v>21894888</v>
      </c>
    </row>
    <row r="161" spans="1:14" x14ac:dyDescent="0.25">
      <c r="A161" s="9" t="s">
        <v>400</v>
      </c>
      <c r="B161" s="10" t="s">
        <v>733</v>
      </c>
      <c r="C161" s="11" t="s">
        <v>17</v>
      </c>
      <c r="D161" t="s">
        <v>56</v>
      </c>
      <c r="E161" t="s">
        <v>15</v>
      </c>
      <c r="F161" t="s">
        <v>16</v>
      </c>
      <c r="G161" t="s">
        <v>17</v>
      </c>
      <c r="H161" t="s">
        <v>330</v>
      </c>
      <c r="I161" t="s">
        <v>15</v>
      </c>
      <c r="J161" t="s">
        <v>83</v>
      </c>
      <c r="K161" s="13">
        <v>47350500</v>
      </c>
      <c r="L161" s="8">
        <v>-473505</v>
      </c>
      <c r="M161" s="13">
        <f t="shared" si="8"/>
        <v>47350500</v>
      </c>
    </row>
    <row r="162" spans="1:14" x14ac:dyDescent="0.25">
      <c r="A162" s="9" t="s">
        <v>400</v>
      </c>
      <c r="B162" s="10" t="s">
        <v>733</v>
      </c>
      <c r="C162" s="11" t="s">
        <v>17</v>
      </c>
      <c r="D162" t="s">
        <v>56</v>
      </c>
      <c r="E162" t="s">
        <v>15</v>
      </c>
      <c r="F162" t="s">
        <v>16</v>
      </c>
      <c r="G162" t="s">
        <v>17</v>
      </c>
      <c r="H162" t="s">
        <v>335</v>
      </c>
      <c r="I162" t="s">
        <v>15</v>
      </c>
      <c r="J162" t="s">
        <v>83</v>
      </c>
      <c r="K162" s="13">
        <v>172494000</v>
      </c>
      <c r="L162" s="8">
        <v>-1724940</v>
      </c>
      <c r="M162" s="13">
        <f t="shared" si="8"/>
        <v>172494000</v>
      </c>
    </row>
    <row r="163" spans="1:14" x14ac:dyDescent="0.25">
      <c r="A163" s="9" t="s">
        <v>400</v>
      </c>
      <c r="B163" s="10" t="s">
        <v>733</v>
      </c>
      <c r="C163" s="11" t="s">
        <v>17</v>
      </c>
      <c r="D163" t="s">
        <v>56</v>
      </c>
      <c r="E163" t="s">
        <v>15</v>
      </c>
      <c r="F163" t="s">
        <v>16</v>
      </c>
      <c r="G163" t="s">
        <v>17</v>
      </c>
      <c r="H163" t="s">
        <v>335</v>
      </c>
      <c r="I163" t="s">
        <v>15</v>
      </c>
      <c r="J163" t="s">
        <v>83</v>
      </c>
      <c r="K163" s="13">
        <v>18893200</v>
      </c>
      <c r="L163" s="8">
        <v>-188932</v>
      </c>
      <c r="M163" s="13">
        <f t="shared" si="8"/>
        <v>18893200</v>
      </c>
    </row>
    <row r="164" spans="1:14" x14ac:dyDescent="0.25">
      <c r="A164" s="9" t="s">
        <v>400</v>
      </c>
      <c r="B164" s="10" t="s">
        <v>733</v>
      </c>
      <c r="C164" s="11" t="s">
        <v>17</v>
      </c>
      <c r="D164" t="s">
        <v>32</v>
      </c>
      <c r="E164" t="s">
        <v>15</v>
      </c>
      <c r="F164" t="s">
        <v>16</v>
      </c>
      <c r="G164" t="s">
        <v>17</v>
      </c>
      <c r="H164" t="s">
        <v>302</v>
      </c>
      <c r="I164" t="s">
        <v>15</v>
      </c>
      <c r="J164" t="s">
        <v>17</v>
      </c>
      <c r="K164" s="13">
        <v>2107924</v>
      </c>
      <c r="L164" s="8">
        <v>-21079.24</v>
      </c>
      <c r="M164" s="13">
        <f t="shared" si="8"/>
        <v>2107924</v>
      </c>
    </row>
    <row r="165" spans="1:14" x14ac:dyDescent="0.25">
      <c r="A165" s="76" t="s">
        <v>400</v>
      </c>
      <c r="B165" s="77" t="s">
        <v>733</v>
      </c>
      <c r="C165" s="78" t="s">
        <v>17</v>
      </c>
      <c r="D165" s="75" t="s">
        <v>32</v>
      </c>
      <c r="E165" s="75" t="s">
        <v>15</v>
      </c>
      <c r="F165" s="75" t="s">
        <v>51</v>
      </c>
      <c r="G165" s="75" t="s">
        <v>17</v>
      </c>
      <c r="H165" s="75" t="s">
        <v>36</v>
      </c>
      <c r="I165" s="75" t="s">
        <v>15</v>
      </c>
      <c r="J165" s="77" t="s">
        <v>338</v>
      </c>
      <c r="K165" s="79">
        <v>47741598</v>
      </c>
      <c r="L165" s="80">
        <v>-477415.98</v>
      </c>
      <c r="M165" s="79">
        <f t="shared" si="8"/>
        <v>47741598</v>
      </c>
      <c r="N165" s="75" t="s">
        <v>924</v>
      </c>
    </row>
    <row r="166" spans="1:14" x14ac:dyDescent="0.25">
      <c r="A166" s="9" t="s">
        <v>400</v>
      </c>
      <c r="B166" s="10" t="s">
        <v>733</v>
      </c>
      <c r="C166" s="3" t="s">
        <v>734</v>
      </c>
      <c r="D166" t="s">
        <v>32</v>
      </c>
      <c r="E166" t="s">
        <v>92</v>
      </c>
      <c r="F166" t="s">
        <v>51</v>
      </c>
      <c r="G166" t="s">
        <v>336</v>
      </c>
      <c r="H166" t="s">
        <v>337</v>
      </c>
      <c r="I166" t="s">
        <v>15</v>
      </c>
      <c r="J166" t="s">
        <v>338</v>
      </c>
      <c r="K166" s="13">
        <v>1228627</v>
      </c>
      <c r="L166" s="8">
        <v>-12286.27</v>
      </c>
      <c r="M166" s="13">
        <f t="shared" si="8"/>
        <v>1228627</v>
      </c>
    </row>
    <row r="167" spans="1:14" x14ac:dyDescent="0.25">
      <c r="A167" s="9" t="s">
        <v>400</v>
      </c>
      <c r="B167" s="10" t="s">
        <v>733</v>
      </c>
      <c r="C167" s="3" t="s">
        <v>734</v>
      </c>
      <c r="D167" t="s">
        <v>32</v>
      </c>
      <c r="E167" t="s">
        <v>92</v>
      </c>
      <c r="F167" t="s">
        <v>51</v>
      </c>
      <c r="G167" t="s">
        <v>336</v>
      </c>
      <c r="H167" t="s">
        <v>339</v>
      </c>
      <c r="I167" t="s">
        <v>15</v>
      </c>
      <c r="J167" t="s">
        <v>17</v>
      </c>
      <c r="K167" s="13">
        <v>141240</v>
      </c>
      <c r="L167" s="8">
        <v>-1412.4</v>
      </c>
      <c r="M167" s="13">
        <f t="shared" si="8"/>
        <v>141240</v>
      </c>
    </row>
    <row r="168" spans="1:14" x14ac:dyDescent="0.25">
      <c r="A168" s="9" t="s">
        <v>400</v>
      </c>
      <c r="B168" s="10" t="s">
        <v>733</v>
      </c>
      <c r="C168" s="3" t="s">
        <v>734</v>
      </c>
      <c r="D168" t="s">
        <v>32</v>
      </c>
      <c r="E168" t="s">
        <v>92</v>
      </c>
      <c r="F168" t="s">
        <v>51</v>
      </c>
      <c r="G168" t="s">
        <v>336</v>
      </c>
      <c r="H168" t="s">
        <v>340</v>
      </c>
      <c r="I168" t="s">
        <v>15</v>
      </c>
      <c r="J168" t="s">
        <v>17</v>
      </c>
      <c r="K168" s="13">
        <v>975</v>
      </c>
      <c r="L168" s="8">
        <v>-9.75</v>
      </c>
      <c r="M168" s="13">
        <f t="shared" si="8"/>
        <v>975</v>
      </c>
    </row>
    <row r="169" spans="1:14" x14ac:dyDescent="0.25">
      <c r="A169" s="9" t="s">
        <v>400</v>
      </c>
      <c r="B169" s="10" t="s">
        <v>733</v>
      </c>
      <c r="C169" s="3" t="s">
        <v>734</v>
      </c>
      <c r="D169" t="s">
        <v>32</v>
      </c>
      <c r="E169" t="s">
        <v>92</v>
      </c>
      <c r="F169" t="s">
        <v>51</v>
      </c>
      <c r="G169" t="s">
        <v>336</v>
      </c>
      <c r="H169" t="s">
        <v>341</v>
      </c>
      <c r="I169" t="s">
        <v>15</v>
      </c>
      <c r="J169" t="s">
        <v>17</v>
      </c>
      <c r="K169" s="13">
        <v>150320</v>
      </c>
      <c r="L169" s="8">
        <v>-1503.2</v>
      </c>
      <c r="M169" s="13">
        <f t="shared" si="8"/>
        <v>150320</v>
      </c>
    </row>
    <row r="170" spans="1:14" x14ac:dyDescent="0.25">
      <c r="A170" s="9" t="s">
        <v>400</v>
      </c>
      <c r="B170" s="10" t="s">
        <v>733</v>
      </c>
      <c r="C170" s="3" t="s">
        <v>734</v>
      </c>
      <c r="D170" t="s">
        <v>32</v>
      </c>
      <c r="E170" t="s">
        <v>92</v>
      </c>
      <c r="F170" t="s">
        <v>51</v>
      </c>
      <c r="G170" t="s">
        <v>336</v>
      </c>
      <c r="H170" t="s">
        <v>305</v>
      </c>
      <c r="I170" t="s">
        <v>15</v>
      </c>
      <c r="J170" t="s">
        <v>342</v>
      </c>
      <c r="K170" s="13">
        <v>33420</v>
      </c>
      <c r="L170" s="8">
        <v>-334.2</v>
      </c>
      <c r="M170" s="13">
        <f t="shared" si="8"/>
        <v>33420</v>
      </c>
    </row>
    <row r="171" spans="1:14" x14ac:dyDescent="0.25">
      <c r="A171" s="9" t="s">
        <v>400</v>
      </c>
      <c r="B171" s="10" t="s">
        <v>733</v>
      </c>
      <c r="C171" s="3" t="s">
        <v>734</v>
      </c>
      <c r="D171" t="s">
        <v>32</v>
      </c>
      <c r="E171" t="s">
        <v>92</v>
      </c>
      <c r="F171" t="s">
        <v>51</v>
      </c>
      <c r="G171" t="s">
        <v>336</v>
      </c>
      <c r="H171" t="s">
        <v>305</v>
      </c>
      <c r="I171" t="s">
        <v>15</v>
      </c>
      <c r="J171" t="s">
        <v>343</v>
      </c>
      <c r="K171" s="13">
        <v>132360</v>
      </c>
      <c r="L171" s="8">
        <v>-1323.6</v>
      </c>
      <c r="M171" s="13">
        <f t="shared" si="8"/>
        <v>132360</v>
      </c>
    </row>
    <row r="172" spans="1:14" x14ac:dyDescent="0.25">
      <c r="A172" s="9" t="s">
        <v>400</v>
      </c>
      <c r="B172" s="10" t="s">
        <v>733</v>
      </c>
      <c r="C172" s="3" t="s">
        <v>734</v>
      </c>
      <c r="D172" t="s">
        <v>32</v>
      </c>
      <c r="E172" t="s">
        <v>92</v>
      </c>
      <c r="F172" t="s">
        <v>51</v>
      </c>
      <c r="G172" t="s">
        <v>336</v>
      </c>
      <c r="H172" t="s">
        <v>344</v>
      </c>
      <c r="I172" t="s">
        <v>15</v>
      </c>
      <c r="J172" t="s">
        <v>345</v>
      </c>
      <c r="K172" s="13">
        <v>1357028</v>
      </c>
      <c r="L172" s="8">
        <v>-13570.28</v>
      </c>
      <c r="M172" s="13">
        <f t="shared" si="8"/>
        <v>1357028</v>
      </c>
    </row>
    <row r="173" spans="1:14" x14ac:dyDescent="0.25">
      <c r="A173" s="9" t="s">
        <v>400</v>
      </c>
      <c r="B173" s="10" t="s">
        <v>733</v>
      </c>
      <c r="C173" s="3" t="s">
        <v>734</v>
      </c>
      <c r="D173" t="s">
        <v>32</v>
      </c>
      <c r="E173" t="s">
        <v>92</v>
      </c>
      <c r="F173" t="s">
        <v>51</v>
      </c>
      <c r="G173" t="s">
        <v>336</v>
      </c>
      <c r="H173" t="s">
        <v>344</v>
      </c>
      <c r="I173" t="s">
        <v>15</v>
      </c>
      <c r="J173" t="s">
        <v>338</v>
      </c>
      <c r="K173" s="13">
        <v>5840829</v>
      </c>
      <c r="L173" s="8">
        <v>-58408.29</v>
      </c>
      <c r="M173" s="13">
        <f t="shared" si="8"/>
        <v>5840829</v>
      </c>
    </row>
    <row r="174" spans="1:14" x14ac:dyDescent="0.25">
      <c r="A174" s="9" t="s">
        <v>400</v>
      </c>
      <c r="B174" s="10" t="s">
        <v>733</v>
      </c>
      <c r="C174" s="3" t="s">
        <v>734</v>
      </c>
      <c r="D174" t="s">
        <v>32</v>
      </c>
      <c r="E174" t="s">
        <v>92</v>
      </c>
      <c r="F174" t="s">
        <v>51</v>
      </c>
      <c r="G174" t="s">
        <v>336</v>
      </c>
      <c r="H174" t="s">
        <v>344</v>
      </c>
      <c r="I174" t="s">
        <v>15</v>
      </c>
      <c r="J174" t="s">
        <v>346</v>
      </c>
      <c r="K174" s="13">
        <v>353073</v>
      </c>
      <c r="L174" s="8">
        <v>-3530.73</v>
      </c>
      <c r="M174" s="13">
        <f t="shared" si="8"/>
        <v>353073</v>
      </c>
    </row>
    <row r="175" spans="1:14" x14ac:dyDescent="0.25">
      <c r="A175" s="9" t="s">
        <v>400</v>
      </c>
      <c r="B175" s="10" t="s">
        <v>733</v>
      </c>
      <c r="C175" s="3" t="s">
        <v>734</v>
      </c>
      <c r="D175" t="s">
        <v>32</v>
      </c>
      <c r="E175" t="s">
        <v>92</v>
      </c>
      <c r="F175" t="s">
        <v>51</v>
      </c>
      <c r="G175" t="s">
        <v>336</v>
      </c>
      <c r="H175" t="s">
        <v>344</v>
      </c>
      <c r="I175" t="s">
        <v>15</v>
      </c>
      <c r="J175" t="s">
        <v>34</v>
      </c>
      <c r="K175" s="13">
        <v>1115365</v>
      </c>
      <c r="L175" s="8">
        <v>-11153.65</v>
      </c>
      <c r="M175" s="13">
        <f t="shared" si="8"/>
        <v>1115365</v>
      </c>
    </row>
    <row r="176" spans="1:14" x14ac:dyDescent="0.25">
      <c r="A176" s="9" t="s">
        <v>400</v>
      </c>
      <c r="B176" s="10" t="s">
        <v>733</v>
      </c>
      <c r="C176" s="5" t="s">
        <v>735</v>
      </c>
      <c r="D176" t="s">
        <v>32</v>
      </c>
      <c r="E176" t="s">
        <v>100</v>
      </c>
      <c r="F176" t="s">
        <v>51</v>
      </c>
      <c r="G176" t="s">
        <v>336</v>
      </c>
      <c r="H176" t="s">
        <v>337</v>
      </c>
      <c r="I176" t="s">
        <v>15</v>
      </c>
      <c r="J176" t="s">
        <v>338</v>
      </c>
      <c r="K176" s="13">
        <v>3572354</v>
      </c>
      <c r="L176" s="8">
        <v>-35723.54</v>
      </c>
      <c r="M176" s="13">
        <f t="shared" si="8"/>
        <v>3572354</v>
      </c>
    </row>
    <row r="177" spans="1:13" x14ac:dyDescent="0.25">
      <c r="A177" s="9" t="s">
        <v>400</v>
      </c>
      <c r="B177" s="10" t="s">
        <v>733</v>
      </c>
      <c r="C177" s="5" t="s">
        <v>735</v>
      </c>
      <c r="D177" t="s">
        <v>32</v>
      </c>
      <c r="E177" t="s">
        <v>100</v>
      </c>
      <c r="F177" t="s">
        <v>51</v>
      </c>
      <c r="G177" t="s">
        <v>336</v>
      </c>
      <c r="H177" t="s">
        <v>347</v>
      </c>
      <c r="I177" t="s">
        <v>15</v>
      </c>
      <c r="J177" t="s">
        <v>345</v>
      </c>
      <c r="K177" s="13">
        <v>275795</v>
      </c>
      <c r="L177" s="8">
        <v>-2757.95</v>
      </c>
      <c r="M177" s="13">
        <f t="shared" si="8"/>
        <v>275795</v>
      </c>
    </row>
    <row r="178" spans="1:13" x14ac:dyDescent="0.25">
      <c r="A178" s="9" t="s">
        <v>400</v>
      </c>
      <c r="B178" s="10" t="s">
        <v>733</v>
      </c>
      <c r="C178" s="5" t="s">
        <v>735</v>
      </c>
      <c r="D178" t="s">
        <v>32</v>
      </c>
      <c r="E178" t="s">
        <v>100</v>
      </c>
      <c r="F178" t="s">
        <v>51</v>
      </c>
      <c r="G178" t="s">
        <v>336</v>
      </c>
      <c r="H178" t="s">
        <v>339</v>
      </c>
      <c r="I178" t="s">
        <v>15</v>
      </c>
      <c r="J178" t="s">
        <v>17</v>
      </c>
      <c r="K178" s="13">
        <v>153675</v>
      </c>
      <c r="L178" s="8">
        <v>-1536.75</v>
      </c>
      <c r="M178" s="13">
        <f t="shared" si="8"/>
        <v>153675</v>
      </c>
    </row>
    <row r="179" spans="1:13" x14ac:dyDescent="0.25">
      <c r="A179" s="9" t="s">
        <v>400</v>
      </c>
      <c r="B179" s="10" t="s">
        <v>733</v>
      </c>
      <c r="C179" s="5" t="s">
        <v>735</v>
      </c>
      <c r="D179" t="s">
        <v>32</v>
      </c>
      <c r="E179" t="s">
        <v>100</v>
      </c>
      <c r="F179" t="s">
        <v>51</v>
      </c>
      <c r="G179" t="s">
        <v>336</v>
      </c>
      <c r="H179" t="s">
        <v>340</v>
      </c>
      <c r="I179" t="s">
        <v>15</v>
      </c>
      <c r="J179" t="s">
        <v>17</v>
      </c>
      <c r="K179" s="13">
        <v>600</v>
      </c>
      <c r="L179" s="8">
        <v>-6</v>
      </c>
      <c r="M179" s="13">
        <f t="shared" si="8"/>
        <v>600</v>
      </c>
    </row>
    <row r="180" spans="1:13" x14ac:dyDescent="0.25">
      <c r="A180" s="9" t="s">
        <v>400</v>
      </c>
      <c r="B180" s="10" t="s">
        <v>733</v>
      </c>
      <c r="C180" s="5" t="s">
        <v>735</v>
      </c>
      <c r="D180" t="s">
        <v>32</v>
      </c>
      <c r="E180" t="s">
        <v>100</v>
      </c>
      <c r="F180" t="s">
        <v>51</v>
      </c>
      <c r="G180" t="s">
        <v>336</v>
      </c>
      <c r="H180" t="s">
        <v>341</v>
      </c>
      <c r="I180" t="s">
        <v>15</v>
      </c>
      <c r="J180" t="s">
        <v>17</v>
      </c>
      <c r="K180" s="13">
        <v>525820</v>
      </c>
      <c r="L180" s="8">
        <v>-5258.2</v>
      </c>
      <c r="M180" s="13">
        <f t="shared" si="8"/>
        <v>525820</v>
      </c>
    </row>
    <row r="181" spans="1:13" x14ac:dyDescent="0.25">
      <c r="A181" s="9" t="s">
        <v>400</v>
      </c>
      <c r="B181" s="10" t="s">
        <v>733</v>
      </c>
      <c r="C181" s="5" t="s">
        <v>735</v>
      </c>
      <c r="D181" t="s">
        <v>32</v>
      </c>
      <c r="E181" t="s">
        <v>100</v>
      </c>
      <c r="F181" t="s">
        <v>51</v>
      </c>
      <c r="G181" t="s">
        <v>336</v>
      </c>
      <c r="H181" t="s">
        <v>305</v>
      </c>
      <c r="I181" t="s">
        <v>15</v>
      </c>
      <c r="J181" t="s">
        <v>342</v>
      </c>
      <c r="K181" s="13">
        <v>49680</v>
      </c>
      <c r="L181" s="8">
        <v>-496.8</v>
      </c>
      <c r="M181" s="13">
        <f t="shared" si="8"/>
        <v>49680</v>
      </c>
    </row>
    <row r="182" spans="1:13" x14ac:dyDescent="0.25">
      <c r="A182" s="9" t="s">
        <v>400</v>
      </c>
      <c r="B182" s="10" t="s">
        <v>733</v>
      </c>
      <c r="C182" s="5" t="s">
        <v>735</v>
      </c>
      <c r="D182" t="s">
        <v>32</v>
      </c>
      <c r="E182" t="s">
        <v>100</v>
      </c>
      <c r="F182" t="s">
        <v>51</v>
      </c>
      <c r="G182" t="s">
        <v>336</v>
      </c>
      <c r="H182" t="s">
        <v>305</v>
      </c>
      <c r="I182" t="s">
        <v>15</v>
      </c>
      <c r="J182" t="s">
        <v>343</v>
      </c>
      <c r="K182" s="13">
        <v>241240</v>
      </c>
      <c r="L182" s="8">
        <v>-2412.4</v>
      </c>
      <c r="M182" s="13">
        <f t="shared" si="8"/>
        <v>241240</v>
      </c>
    </row>
    <row r="183" spans="1:13" x14ac:dyDescent="0.25">
      <c r="A183" s="9" t="s">
        <v>400</v>
      </c>
      <c r="B183" s="10" t="s">
        <v>733</v>
      </c>
      <c r="C183" s="5" t="s">
        <v>735</v>
      </c>
      <c r="D183" t="s">
        <v>32</v>
      </c>
      <c r="E183" t="s">
        <v>100</v>
      </c>
      <c r="F183" t="s">
        <v>51</v>
      </c>
      <c r="G183" t="s">
        <v>336</v>
      </c>
      <c r="H183" t="s">
        <v>344</v>
      </c>
      <c r="I183" t="s">
        <v>15</v>
      </c>
      <c r="J183" t="s">
        <v>345</v>
      </c>
      <c r="K183" s="13">
        <v>2281432</v>
      </c>
      <c r="L183" s="8">
        <v>-22814.32</v>
      </c>
      <c r="M183" s="13">
        <f t="shared" si="8"/>
        <v>2281432</v>
      </c>
    </row>
    <row r="184" spans="1:13" x14ac:dyDescent="0.25">
      <c r="A184" s="9" t="s">
        <v>400</v>
      </c>
      <c r="B184" s="10" t="s">
        <v>733</v>
      </c>
      <c r="C184" s="5" t="s">
        <v>735</v>
      </c>
      <c r="D184" t="s">
        <v>32</v>
      </c>
      <c r="E184" t="s">
        <v>100</v>
      </c>
      <c r="F184" t="s">
        <v>51</v>
      </c>
      <c r="G184" t="s">
        <v>336</v>
      </c>
      <c r="H184" t="s">
        <v>344</v>
      </c>
      <c r="I184" t="s">
        <v>15</v>
      </c>
      <c r="J184" t="s">
        <v>338</v>
      </c>
      <c r="K184" s="13">
        <v>10908203</v>
      </c>
      <c r="L184" s="8">
        <v>-109082.03</v>
      </c>
      <c r="M184" s="13">
        <f t="shared" si="8"/>
        <v>10908203</v>
      </c>
    </row>
    <row r="185" spans="1:13" x14ac:dyDescent="0.25">
      <c r="A185" s="9" t="s">
        <v>400</v>
      </c>
      <c r="B185" s="10" t="s">
        <v>733</v>
      </c>
      <c r="C185" s="5" t="s">
        <v>735</v>
      </c>
      <c r="D185" t="s">
        <v>32</v>
      </c>
      <c r="E185" t="s">
        <v>100</v>
      </c>
      <c r="F185" t="s">
        <v>51</v>
      </c>
      <c r="G185" t="s">
        <v>336</v>
      </c>
      <c r="H185" t="s">
        <v>344</v>
      </c>
      <c r="I185" t="s">
        <v>15</v>
      </c>
      <c r="J185" t="s">
        <v>346</v>
      </c>
      <c r="K185" s="13">
        <v>1142962</v>
      </c>
      <c r="L185" s="8">
        <v>-11429.62</v>
      </c>
      <c r="M185" s="13">
        <f t="shared" si="8"/>
        <v>1142962</v>
      </c>
    </row>
    <row r="186" spans="1:13" x14ac:dyDescent="0.25">
      <c r="A186" s="9" t="s">
        <v>400</v>
      </c>
      <c r="B186" s="10" t="s">
        <v>733</v>
      </c>
      <c r="C186" s="5" t="s">
        <v>736</v>
      </c>
      <c r="D186" t="s">
        <v>32</v>
      </c>
      <c r="E186" t="s">
        <v>114</v>
      </c>
      <c r="F186" t="s">
        <v>51</v>
      </c>
      <c r="G186" t="s">
        <v>336</v>
      </c>
      <c r="H186" t="s">
        <v>337</v>
      </c>
      <c r="I186" t="s">
        <v>15</v>
      </c>
      <c r="J186" t="s">
        <v>338</v>
      </c>
      <c r="K186" s="13">
        <v>2010468.9999999998</v>
      </c>
      <c r="L186" s="8">
        <v>-20104.689999999999</v>
      </c>
      <c r="M186" s="13">
        <f t="shared" si="8"/>
        <v>2010468.9999999998</v>
      </c>
    </row>
    <row r="187" spans="1:13" x14ac:dyDescent="0.25">
      <c r="A187" s="9" t="s">
        <v>400</v>
      </c>
      <c r="B187" s="10" t="s">
        <v>733</v>
      </c>
      <c r="C187" s="5" t="s">
        <v>736</v>
      </c>
      <c r="D187" t="s">
        <v>32</v>
      </c>
      <c r="E187" t="s">
        <v>114</v>
      </c>
      <c r="F187" t="s">
        <v>51</v>
      </c>
      <c r="G187" t="s">
        <v>336</v>
      </c>
      <c r="H187" t="s">
        <v>347</v>
      </c>
      <c r="I187" t="s">
        <v>15</v>
      </c>
      <c r="J187" t="s">
        <v>345</v>
      </c>
      <c r="K187" s="13">
        <v>825</v>
      </c>
      <c r="L187" s="8">
        <v>-8.25</v>
      </c>
      <c r="M187" s="13">
        <f t="shared" si="8"/>
        <v>825</v>
      </c>
    </row>
    <row r="188" spans="1:13" x14ac:dyDescent="0.25">
      <c r="A188" s="9" t="s">
        <v>400</v>
      </c>
      <c r="B188" s="10" t="s">
        <v>733</v>
      </c>
      <c r="C188" s="5" t="s">
        <v>736</v>
      </c>
      <c r="D188" t="s">
        <v>32</v>
      </c>
      <c r="E188" t="s">
        <v>114</v>
      </c>
      <c r="F188" t="s">
        <v>51</v>
      </c>
      <c r="G188" t="s">
        <v>336</v>
      </c>
      <c r="H188" t="s">
        <v>339</v>
      </c>
      <c r="I188" t="s">
        <v>15</v>
      </c>
      <c r="J188" t="s">
        <v>17</v>
      </c>
      <c r="K188" s="13">
        <v>78020</v>
      </c>
      <c r="L188" s="8">
        <v>-780.2</v>
      </c>
      <c r="M188" s="13">
        <f t="shared" si="8"/>
        <v>78020</v>
      </c>
    </row>
    <row r="189" spans="1:13" x14ac:dyDescent="0.25">
      <c r="A189" s="9" t="s">
        <v>400</v>
      </c>
      <c r="B189" s="10" t="s">
        <v>733</v>
      </c>
      <c r="C189" s="5" t="s">
        <v>736</v>
      </c>
      <c r="D189" t="s">
        <v>32</v>
      </c>
      <c r="E189" t="s">
        <v>114</v>
      </c>
      <c r="F189" t="s">
        <v>51</v>
      </c>
      <c r="G189" t="s">
        <v>336</v>
      </c>
      <c r="H189" t="s">
        <v>340</v>
      </c>
      <c r="I189" t="s">
        <v>15</v>
      </c>
      <c r="J189" t="s">
        <v>17</v>
      </c>
      <c r="K189" s="13">
        <v>4175</v>
      </c>
      <c r="L189" s="8">
        <v>-41.75</v>
      </c>
      <c r="M189" s="13">
        <f t="shared" si="8"/>
        <v>4175</v>
      </c>
    </row>
    <row r="190" spans="1:13" x14ac:dyDescent="0.25">
      <c r="A190" s="9" t="s">
        <v>400</v>
      </c>
      <c r="B190" s="10" t="s">
        <v>733</v>
      </c>
      <c r="C190" s="5" t="s">
        <v>736</v>
      </c>
      <c r="D190" t="s">
        <v>32</v>
      </c>
      <c r="E190" t="s">
        <v>114</v>
      </c>
      <c r="F190" t="s">
        <v>51</v>
      </c>
      <c r="G190" t="s">
        <v>336</v>
      </c>
      <c r="H190" t="s">
        <v>341</v>
      </c>
      <c r="I190" t="s">
        <v>15</v>
      </c>
      <c r="J190" t="s">
        <v>17</v>
      </c>
      <c r="K190" s="13">
        <v>179985</v>
      </c>
      <c r="L190" s="8">
        <v>-1799.85</v>
      </c>
      <c r="M190" s="13">
        <f t="shared" si="8"/>
        <v>179985</v>
      </c>
    </row>
    <row r="191" spans="1:13" x14ac:dyDescent="0.25">
      <c r="A191" s="9" t="s">
        <v>400</v>
      </c>
      <c r="B191" s="10" t="s">
        <v>733</v>
      </c>
      <c r="C191" s="5" t="s">
        <v>736</v>
      </c>
      <c r="D191" t="s">
        <v>32</v>
      </c>
      <c r="E191" t="s">
        <v>114</v>
      </c>
      <c r="F191" t="s">
        <v>51</v>
      </c>
      <c r="G191" t="s">
        <v>336</v>
      </c>
      <c r="H191" t="s">
        <v>348</v>
      </c>
      <c r="I191" t="s">
        <v>15</v>
      </c>
      <c r="J191" t="s">
        <v>17</v>
      </c>
      <c r="K191" s="13">
        <v>173600</v>
      </c>
      <c r="L191" s="8">
        <v>-1736</v>
      </c>
      <c r="M191" s="13">
        <f t="shared" si="8"/>
        <v>173600</v>
      </c>
    </row>
    <row r="192" spans="1:13" x14ac:dyDescent="0.25">
      <c r="A192" s="9" t="s">
        <v>400</v>
      </c>
      <c r="B192" s="10" t="s">
        <v>733</v>
      </c>
      <c r="C192" s="5" t="s">
        <v>736</v>
      </c>
      <c r="D192" t="s">
        <v>32</v>
      </c>
      <c r="E192" t="s">
        <v>114</v>
      </c>
      <c r="F192" t="s">
        <v>51</v>
      </c>
      <c r="G192" t="s">
        <v>336</v>
      </c>
      <c r="H192" t="s">
        <v>305</v>
      </c>
      <c r="I192" t="s">
        <v>15</v>
      </c>
      <c r="J192" t="s">
        <v>342</v>
      </c>
      <c r="K192" s="13">
        <v>31110.000000000004</v>
      </c>
      <c r="L192" s="8">
        <v>-311.10000000000002</v>
      </c>
      <c r="M192" s="13">
        <f t="shared" si="8"/>
        <v>31110.000000000004</v>
      </c>
    </row>
    <row r="193" spans="1:13" x14ac:dyDescent="0.25">
      <c r="A193" s="9" t="s">
        <v>400</v>
      </c>
      <c r="B193" s="10" t="s">
        <v>733</v>
      </c>
      <c r="C193" s="5" t="s">
        <v>736</v>
      </c>
      <c r="D193" t="s">
        <v>32</v>
      </c>
      <c r="E193" t="s">
        <v>114</v>
      </c>
      <c r="F193" t="s">
        <v>51</v>
      </c>
      <c r="G193" t="s">
        <v>336</v>
      </c>
      <c r="H193" t="s">
        <v>305</v>
      </c>
      <c r="I193" t="s">
        <v>15</v>
      </c>
      <c r="J193" t="s">
        <v>343</v>
      </c>
      <c r="K193" s="13">
        <v>194000</v>
      </c>
      <c r="L193" s="8">
        <v>-1940</v>
      </c>
      <c r="M193" s="13">
        <f t="shared" si="8"/>
        <v>194000</v>
      </c>
    </row>
    <row r="194" spans="1:13" x14ac:dyDescent="0.25">
      <c r="A194" s="9" t="s">
        <v>400</v>
      </c>
      <c r="B194" s="10" t="s">
        <v>733</v>
      </c>
      <c r="C194" s="5" t="s">
        <v>736</v>
      </c>
      <c r="D194" t="s">
        <v>32</v>
      </c>
      <c r="E194" t="s">
        <v>114</v>
      </c>
      <c r="F194" t="s">
        <v>51</v>
      </c>
      <c r="G194" t="s">
        <v>336</v>
      </c>
      <c r="H194" t="s">
        <v>344</v>
      </c>
      <c r="I194" t="s">
        <v>15</v>
      </c>
      <c r="J194" t="s">
        <v>345</v>
      </c>
      <c r="K194" s="13">
        <v>1959914</v>
      </c>
      <c r="L194" s="8">
        <v>-19599.14</v>
      </c>
      <c r="M194" s="13">
        <f t="shared" si="8"/>
        <v>1959914</v>
      </c>
    </row>
    <row r="195" spans="1:13" x14ac:dyDescent="0.25">
      <c r="A195" s="9" t="s">
        <v>400</v>
      </c>
      <c r="B195" s="10" t="s">
        <v>733</v>
      </c>
      <c r="C195" s="5" t="s">
        <v>736</v>
      </c>
      <c r="D195" t="s">
        <v>32</v>
      </c>
      <c r="E195" t="s">
        <v>114</v>
      </c>
      <c r="F195" t="s">
        <v>51</v>
      </c>
      <c r="G195" t="s">
        <v>336</v>
      </c>
      <c r="H195" t="s">
        <v>344</v>
      </c>
      <c r="I195" t="s">
        <v>15</v>
      </c>
      <c r="J195" t="s">
        <v>338</v>
      </c>
      <c r="K195" s="13">
        <v>10144237</v>
      </c>
      <c r="L195" s="8">
        <v>-101442.37</v>
      </c>
      <c r="M195" s="13">
        <f t="shared" si="8"/>
        <v>10144237</v>
      </c>
    </row>
    <row r="196" spans="1:13" x14ac:dyDescent="0.25">
      <c r="A196" s="9" t="s">
        <v>400</v>
      </c>
      <c r="B196" s="10" t="s">
        <v>733</v>
      </c>
      <c r="C196" s="5" t="s">
        <v>736</v>
      </c>
      <c r="D196" t="s">
        <v>32</v>
      </c>
      <c r="E196" t="s">
        <v>114</v>
      </c>
      <c r="F196" t="s">
        <v>51</v>
      </c>
      <c r="G196" t="s">
        <v>336</v>
      </c>
      <c r="H196" t="s">
        <v>344</v>
      </c>
      <c r="I196" t="s">
        <v>15</v>
      </c>
      <c r="J196" t="s">
        <v>346</v>
      </c>
      <c r="K196" s="13">
        <v>1284942</v>
      </c>
      <c r="L196" s="8">
        <v>-12849.42</v>
      </c>
      <c r="M196" s="13">
        <f t="shared" si="8"/>
        <v>1284942</v>
      </c>
    </row>
    <row r="197" spans="1:13" x14ac:dyDescent="0.25">
      <c r="A197" s="9" t="s">
        <v>400</v>
      </c>
      <c r="B197" s="10" t="s">
        <v>733</v>
      </c>
      <c r="C197" s="5" t="s">
        <v>736</v>
      </c>
      <c r="D197" t="s">
        <v>32</v>
      </c>
      <c r="E197" t="s">
        <v>114</v>
      </c>
      <c r="F197" t="s">
        <v>51</v>
      </c>
      <c r="G197" t="s">
        <v>336</v>
      </c>
      <c r="H197" t="s">
        <v>344</v>
      </c>
      <c r="I197" t="s">
        <v>15</v>
      </c>
      <c r="J197" t="s">
        <v>34</v>
      </c>
      <c r="K197" s="13">
        <v>1858079</v>
      </c>
      <c r="L197" s="8">
        <v>-18580.79</v>
      </c>
      <c r="M197" s="13">
        <f t="shared" si="8"/>
        <v>1858079</v>
      </c>
    </row>
    <row r="198" spans="1:13" x14ac:dyDescent="0.25">
      <c r="A198" s="9" t="s">
        <v>400</v>
      </c>
      <c r="B198" s="10" t="s">
        <v>733</v>
      </c>
      <c r="C198" s="5" t="s">
        <v>737</v>
      </c>
      <c r="D198" t="s">
        <v>32</v>
      </c>
      <c r="E198" t="s">
        <v>117</v>
      </c>
      <c r="F198" t="s">
        <v>51</v>
      </c>
      <c r="G198" t="s">
        <v>336</v>
      </c>
      <c r="H198" t="s">
        <v>337</v>
      </c>
      <c r="I198" t="s">
        <v>15</v>
      </c>
      <c r="J198" t="s">
        <v>338</v>
      </c>
      <c r="K198" s="13">
        <v>2961389</v>
      </c>
      <c r="L198" s="8">
        <v>-29613.89</v>
      </c>
      <c r="M198" s="13">
        <f t="shared" si="8"/>
        <v>2961389</v>
      </c>
    </row>
    <row r="199" spans="1:13" x14ac:dyDescent="0.25">
      <c r="A199" s="9" t="s">
        <v>400</v>
      </c>
      <c r="B199" s="10" t="s">
        <v>733</v>
      </c>
      <c r="C199" s="5" t="s">
        <v>737</v>
      </c>
      <c r="D199" t="s">
        <v>32</v>
      </c>
      <c r="E199" t="s">
        <v>117</v>
      </c>
      <c r="F199" t="s">
        <v>51</v>
      </c>
      <c r="G199" t="s">
        <v>336</v>
      </c>
      <c r="H199" t="s">
        <v>347</v>
      </c>
      <c r="I199" t="s">
        <v>15</v>
      </c>
      <c r="J199" t="s">
        <v>345</v>
      </c>
      <c r="K199" s="13">
        <v>87000</v>
      </c>
      <c r="L199" s="8">
        <v>-870</v>
      </c>
      <c r="M199" s="13">
        <f t="shared" si="8"/>
        <v>87000</v>
      </c>
    </row>
    <row r="200" spans="1:13" x14ac:dyDescent="0.25">
      <c r="A200" s="9" t="s">
        <v>400</v>
      </c>
      <c r="B200" s="10" t="s">
        <v>733</v>
      </c>
      <c r="C200" s="5" t="s">
        <v>737</v>
      </c>
      <c r="D200" t="s">
        <v>32</v>
      </c>
      <c r="E200" t="s">
        <v>117</v>
      </c>
      <c r="F200" t="s">
        <v>51</v>
      </c>
      <c r="G200" t="s">
        <v>336</v>
      </c>
      <c r="H200" t="s">
        <v>339</v>
      </c>
      <c r="I200" t="s">
        <v>15</v>
      </c>
      <c r="J200" t="s">
        <v>17</v>
      </c>
      <c r="K200" s="13">
        <v>14300</v>
      </c>
      <c r="L200" s="8">
        <v>-143</v>
      </c>
      <c r="M200" s="13">
        <f t="shared" si="8"/>
        <v>14300</v>
      </c>
    </row>
    <row r="201" spans="1:13" x14ac:dyDescent="0.25">
      <c r="A201" s="9" t="s">
        <v>400</v>
      </c>
      <c r="B201" s="10" t="s">
        <v>733</v>
      </c>
      <c r="C201" s="5" t="s">
        <v>737</v>
      </c>
      <c r="D201" t="s">
        <v>32</v>
      </c>
      <c r="E201" t="s">
        <v>117</v>
      </c>
      <c r="F201" t="s">
        <v>51</v>
      </c>
      <c r="G201" t="s">
        <v>336</v>
      </c>
      <c r="H201" t="s">
        <v>340</v>
      </c>
      <c r="I201" t="s">
        <v>15</v>
      </c>
      <c r="J201" t="s">
        <v>17</v>
      </c>
      <c r="K201" s="13">
        <v>400</v>
      </c>
      <c r="L201" s="8">
        <v>-4</v>
      </c>
      <c r="M201" s="13">
        <f t="shared" si="8"/>
        <v>400</v>
      </c>
    </row>
    <row r="202" spans="1:13" x14ac:dyDescent="0.25">
      <c r="A202" s="9" t="s">
        <v>400</v>
      </c>
      <c r="B202" s="10" t="s">
        <v>733</v>
      </c>
      <c r="C202" s="5" t="s">
        <v>737</v>
      </c>
      <c r="D202" t="s">
        <v>32</v>
      </c>
      <c r="E202" t="s">
        <v>117</v>
      </c>
      <c r="F202" t="s">
        <v>51</v>
      </c>
      <c r="G202" t="s">
        <v>336</v>
      </c>
      <c r="H202" t="s">
        <v>341</v>
      </c>
      <c r="I202" t="s">
        <v>15</v>
      </c>
      <c r="J202" t="s">
        <v>17</v>
      </c>
      <c r="K202" s="13">
        <v>639310</v>
      </c>
      <c r="L202" s="8">
        <v>-6393.1</v>
      </c>
      <c r="M202" s="13">
        <f t="shared" si="8"/>
        <v>639310</v>
      </c>
    </row>
    <row r="203" spans="1:13" x14ac:dyDescent="0.25">
      <c r="A203" s="9" t="s">
        <v>400</v>
      </c>
      <c r="B203" s="10" t="s">
        <v>733</v>
      </c>
      <c r="C203" s="5" t="s">
        <v>737</v>
      </c>
      <c r="D203" t="s">
        <v>32</v>
      </c>
      <c r="E203" t="s">
        <v>117</v>
      </c>
      <c r="F203" t="s">
        <v>51</v>
      </c>
      <c r="G203" t="s">
        <v>336</v>
      </c>
      <c r="H203" t="s">
        <v>305</v>
      </c>
      <c r="I203" t="s">
        <v>15</v>
      </c>
      <c r="J203" t="s">
        <v>342</v>
      </c>
      <c r="K203" s="13">
        <v>34440</v>
      </c>
      <c r="L203" s="8">
        <v>-344.4</v>
      </c>
      <c r="M203" s="13">
        <f t="shared" si="8"/>
        <v>34440</v>
      </c>
    </row>
    <row r="204" spans="1:13" x14ac:dyDescent="0.25">
      <c r="A204" s="9" t="s">
        <v>400</v>
      </c>
      <c r="B204" s="10" t="s">
        <v>733</v>
      </c>
      <c r="C204" s="5" t="s">
        <v>737</v>
      </c>
      <c r="D204" t="s">
        <v>32</v>
      </c>
      <c r="E204" t="s">
        <v>117</v>
      </c>
      <c r="F204" t="s">
        <v>51</v>
      </c>
      <c r="G204" t="s">
        <v>336</v>
      </c>
      <c r="H204" t="s">
        <v>305</v>
      </c>
      <c r="I204" t="s">
        <v>15</v>
      </c>
      <c r="J204" t="s">
        <v>343</v>
      </c>
      <c r="K204" s="13">
        <v>161280</v>
      </c>
      <c r="L204" s="8">
        <v>-1612.8</v>
      </c>
      <c r="M204" s="13">
        <f t="shared" si="8"/>
        <v>161280</v>
      </c>
    </row>
    <row r="205" spans="1:13" x14ac:dyDescent="0.25">
      <c r="A205" s="9" t="s">
        <v>400</v>
      </c>
      <c r="B205" s="10" t="s">
        <v>733</v>
      </c>
      <c r="C205" s="5" t="s">
        <v>737</v>
      </c>
      <c r="D205" t="s">
        <v>32</v>
      </c>
      <c r="E205" t="s">
        <v>117</v>
      </c>
      <c r="F205" t="s">
        <v>51</v>
      </c>
      <c r="G205" t="s">
        <v>336</v>
      </c>
      <c r="H205" t="s">
        <v>344</v>
      </c>
      <c r="I205" t="s">
        <v>15</v>
      </c>
      <c r="J205" t="s">
        <v>345</v>
      </c>
      <c r="K205" s="13">
        <v>982181</v>
      </c>
      <c r="L205" s="8">
        <v>-9821.81</v>
      </c>
      <c r="M205" s="13">
        <f t="shared" si="8"/>
        <v>982181</v>
      </c>
    </row>
    <row r="206" spans="1:13" x14ac:dyDescent="0.25">
      <c r="A206" s="9" t="s">
        <v>400</v>
      </c>
      <c r="B206" s="10" t="s">
        <v>733</v>
      </c>
      <c r="C206" s="5" t="s">
        <v>737</v>
      </c>
      <c r="D206" t="s">
        <v>32</v>
      </c>
      <c r="E206" t="s">
        <v>117</v>
      </c>
      <c r="F206" t="s">
        <v>51</v>
      </c>
      <c r="G206" t="s">
        <v>336</v>
      </c>
      <c r="H206" t="s">
        <v>344</v>
      </c>
      <c r="I206" t="s">
        <v>15</v>
      </c>
      <c r="J206" t="s">
        <v>338</v>
      </c>
      <c r="K206" s="13">
        <v>8127147</v>
      </c>
      <c r="L206" s="8">
        <v>-81271.47</v>
      </c>
      <c r="M206" s="13">
        <f t="shared" si="8"/>
        <v>8127147</v>
      </c>
    </row>
    <row r="207" spans="1:13" x14ac:dyDescent="0.25">
      <c r="A207" s="9" t="s">
        <v>400</v>
      </c>
      <c r="B207" s="10" t="s">
        <v>733</v>
      </c>
      <c r="C207" s="5" t="s">
        <v>738</v>
      </c>
      <c r="D207" t="s">
        <v>32</v>
      </c>
      <c r="E207" t="s">
        <v>125</v>
      </c>
      <c r="F207" t="s">
        <v>51</v>
      </c>
      <c r="G207" t="s">
        <v>336</v>
      </c>
      <c r="H207" t="s">
        <v>337</v>
      </c>
      <c r="I207" t="s">
        <v>15</v>
      </c>
      <c r="J207" t="s">
        <v>338</v>
      </c>
      <c r="K207" s="13">
        <v>2589519</v>
      </c>
      <c r="L207" s="8">
        <v>-25895.19</v>
      </c>
      <c r="M207" s="13">
        <f t="shared" si="8"/>
        <v>2589519</v>
      </c>
    </row>
    <row r="208" spans="1:13" x14ac:dyDescent="0.25">
      <c r="A208" s="9" t="s">
        <v>400</v>
      </c>
      <c r="B208" s="10" t="s">
        <v>733</v>
      </c>
      <c r="C208" s="5" t="s">
        <v>738</v>
      </c>
      <c r="D208" t="s">
        <v>32</v>
      </c>
      <c r="E208" t="s">
        <v>125</v>
      </c>
      <c r="F208" t="s">
        <v>51</v>
      </c>
      <c r="G208" t="s">
        <v>336</v>
      </c>
      <c r="H208" t="s">
        <v>347</v>
      </c>
      <c r="I208" t="s">
        <v>15</v>
      </c>
      <c r="J208" t="s">
        <v>345</v>
      </c>
      <c r="K208" s="13">
        <v>220675</v>
      </c>
      <c r="L208" s="8">
        <v>-2206.75</v>
      </c>
      <c r="M208" s="13">
        <f t="shared" si="8"/>
        <v>220675</v>
      </c>
    </row>
    <row r="209" spans="1:13" x14ac:dyDescent="0.25">
      <c r="A209" s="9" t="s">
        <v>400</v>
      </c>
      <c r="B209" s="10" t="s">
        <v>733</v>
      </c>
      <c r="C209" s="5" t="s">
        <v>738</v>
      </c>
      <c r="D209" t="s">
        <v>32</v>
      </c>
      <c r="E209" t="s">
        <v>125</v>
      </c>
      <c r="F209" t="s">
        <v>51</v>
      </c>
      <c r="G209" t="s">
        <v>336</v>
      </c>
      <c r="H209" t="s">
        <v>339</v>
      </c>
      <c r="I209" t="s">
        <v>15</v>
      </c>
      <c r="J209" t="s">
        <v>17</v>
      </c>
      <c r="K209" s="13">
        <v>13625</v>
      </c>
      <c r="L209" s="8">
        <v>-136.25</v>
      </c>
      <c r="M209" s="13">
        <f t="shared" si="8"/>
        <v>13625</v>
      </c>
    </row>
    <row r="210" spans="1:13" x14ac:dyDescent="0.25">
      <c r="A210" s="9" t="s">
        <v>400</v>
      </c>
      <c r="B210" s="10" t="s">
        <v>733</v>
      </c>
      <c r="C210" s="5" t="s">
        <v>738</v>
      </c>
      <c r="D210" t="s">
        <v>32</v>
      </c>
      <c r="E210" t="s">
        <v>125</v>
      </c>
      <c r="F210" t="s">
        <v>51</v>
      </c>
      <c r="G210" t="s">
        <v>336</v>
      </c>
      <c r="H210" t="s">
        <v>340</v>
      </c>
      <c r="I210" t="s">
        <v>15</v>
      </c>
      <c r="J210" t="s">
        <v>17</v>
      </c>
      <c r="K210" s="13">
        <v>1125</v>
      </c>
      <c r="L210" s="8">
        <v>-11.25</v>
      </c>
      <c r="M210" s="13">
        <f t="shared" si="8"/>
        <v>1125</v>
      </c>
    </row>
    <row r="211" spans="1:13" x14ac:dyDescent="0.25">
      <c r="A211" s="9" t="s">
        <v>400</v>
      </c>
      <c r="B211" s="10" t="s">
        <v>733</v>
      </c>
      <c r="C211" s="5" t="s">
        <v>738</v>
      </c>
      <c r="D211" t="s">
        <v>32</v>
      </c>
      <c r="E211" t="s">
        <v>125</v>
      </c>
      <c r="F211" t="s">
        <v>51</v>
      </c>
      <c r="G211" t="s">
        <v>336</v>
      </c>
      <c r="H211" t="s">
        <v>341</v>
      </c>
      <c r="I211" t="s">
        <v>15</v>
      </c>
      <c r="J211" t="s">
        <v>17</v>
      </c>
      <c r="K211" s="13">
        <v>695045</v>
      </c>
      <c r="L211" s="8">
        <v>-6950.45</v>
      </c>
      <c r="M211" s="13">
        <f t="shared" si="8"/>
        <v>695045</v>
      </c>
    </row>
    <row r="212" spans="1:13" x14ac:dyDescent="0.25">
      <c r="A212" s="9" t="s">
        <v>400</v>
      </c>
      <c r="B212" s="10" t="s">
        <v>733</v>
      </c>
      <c r="C212" s="5" t="s">
        <v>738</v>
      </c>
      <c r="D212" t="s">
        <v>32</v>
      </c>
      <c r="E212" t="s">
        <v>125</v>
      </c>
      <c r="F212" t="s">
        <v>51</v>
      </c>
      <c r="G212" t="s">
        <v>336</v>
      </c>
      <c r="H212" t="s">
        <v>305</v>
      </c>
      <c r="I212" t="s">
        <v>15</v>
      </c>
      <c r="J212" t="s">
        <v>342</v>
      </c>
      <c r="K212" s="13">
        <v>20880</v>
      </c>
      <c r="L212" s="8">
        <v>-208.8</v>
      </c>
      <c r="M212" s="13">
        <f t="shared" si="8"/>
        <v>20880</v>
      </c>
    </row>
    <row r="213" spans="1:13" x14ac:dyDescent="0.25">
      <c r="A213" s="9" t="s">
        <v>400</v>
      </c>
      <c r="B213" s="10" t="s">
        <v>733</v>
      </c>
      <c r="C213" s="5" t="s">
        <v>738</v>
      </c>
      <c r="D213" t="s">
        <v>32</v>
      </c>
      <c r="E213" t="s">
        <v>125</v>
      </c>
      <c r="F213" t="s">
        <v>51</v>
      </c>
      <c r="G213" t="s">
        <v>336</v>
      </c>
      <c r="H213" t="s">
        <v>305</v>
      </c>
      <c r="I213" t="s">
        <v>15</v>
      </c>
      <c r="J213" t="s">
        <v>343</v>
      </c>
      <c r="K213" s="13">
        <v>86080</v>
      </c>
      <c r="L213" s="8">
        <v>-860.8</v>
      </c>
      <c r="M213" s="13">
        <f t="shared" si="8"/>
        <v>86080</v>
      </c>
    </row>
    <row r="214" spans="1:13" x14ac:dyDescent="0.25">
      <c r="A214" s="9" t="s">
        <v>400</v>
      </c>
      <c r="B214" s="10" t="s">
        <v>733</v>
      </c>
      <c r="C214" s="5" t="s">
        <v>738</v>
      </c>
      <c r="D214" t="s">
        <v>32</v>
      </c>
      <c r="E214" t="s">
        <v>125</v>
      </c>
      <c r="F214" t="s">
        <v>51</v>
      </c>
      <c r="G214" t="s">
        <v>336</v>
      </c>
      <c r="H214" t="s">
        <v>344</v>
      </c>
      <c r="I214" t="s">
        <v>15</v>
      </c>
      <c r="J214" t="s">
        <v>345</v>
      </c>
      <c r="K214" s="13">
        <v>866557</v>
      </c>
      <c r="L214" s="8">
        <v>-8665.57</v>
      </c>
      <c r="M214" s="13">
        <f t="shared" si="8"/>
        <v>866557</v>
      </c>
    </row>
    <row r="215" spans="1:13" x14ac:dyDescent="0.25">
      <c r="A215" s="9" t="s">
        <v>400</v>
      </c>
      <c r="B215" s="10" t="s">
        <v>733</v>
      </c>
      <c r="C215" s="5" t="s">
        <v>738</v>
      </c>
      <c r="D215" t="s">
        <v>32</v>
      </c>
      <c r="E215" t="s">
        <v>125</v>
      </c>
      <c r="F215" t="s">
        <v>51</v>
      </c>
      <c r="G215" t="s">
        <v>336</v>
      </c>
      <c r="H215" t="s">
        <v>344</v>
      </c>
      <c r="I215" t="s">
        <v>15</v>
      </c>
      <c r="J215" t="s">
        <v>338</v>
      </c>
      <c r="K215" s="13">
        <v>4783223</v>
      </c>
      <c r="L215" s="8">
        <v>-47832.23</v>
      </c>
      <c r="M215" s="13">
        <f t="shared" si="8"/>
        <v>4783223</v>
      </c>
    </row>
    <row r="216" spans="1:13" x14ac:dyDescent="0.25">
      <c r="A216" s="9" t="s">
        <v>400</v>
      </c>
      <c r="B216" s="10" t="s">
        <v>733</v>
      </c>
      <c r="C216" s="5" t="s">
        <v>739</v>
      </c>
      <c r="D216" t="s">
        <v>32</v>
      </c>
      <c r="E216" t="s">
        <v>128</v>
      </c>
      <c r="F216" t="s">
        <v>51</v>
      </c>
      <c r="G216" t="s">
        <v>336</v>
      </c>
      <c r="H216" t="s">
        <v>337</v>
      </c>
      <c r="I216" t="s">
        <v>15</v>
      </c>
      <c r="J216" t="s">
        <v>338</v>
      </c>
      <c r="K216" s="13">
        <v>5567487</v>
      </c>
      <c r="L216" s="8">
        <v>-55674.87</v>
      </c>
      <c r="M216" s="13">
        <f t="shared" si="8"/>
        <v>5567487</v>
      </c>
    </row>
    <row r="217" spans="1:13" x14ac:dyDescent="0.25">
      <c r="A217" s="9" t="s">
        <v>400</v>
      </c>
      <c r="B217" s="10" t="s">
        <v>733</v>
      </c>
      <c r="C217" s="5" t="s">
        <v>739</v>
      </c>
      <c r="D217" t="s">
        <v>32</v>
      </c>
      <c r="E217" t="s">
        <v>128</v>
      </c>
      <c r="F217" t="s">
        <v>51</v>
      </c>
      <c r="G217" t="s">
        <v>336</v>
      </c>
      <c r="H217" t="s">
        <v>347</v>
      </c>
      <c r="I217" t="s">
        <v>15</v>
      </c>
      <c r="J217" t="s">
        <v>345</v>
      </c>
      <c r="K217" s="13">
        <v>542900</v>
      </c>
      <c r="L217" s="8">
        <v>-5429</v>
      </c>
      <c r="M217" s="13">
        <f t="shared" si="8"/>
        <v>542900</v>
      </c>
    </row>
    <row r="218" spans="1:13" x14ac:dyDescent="0.25">
      <c r="A218" s="9" t="s">
        <v>400</v>
      </c>
      <c r="B218" s="10" t="s">
        <v>733</v>
      </c>
      <c r="C218" s="5" t="s">
        <v>739</v>
      </c>
      <c r="D218" t="s">
        <v>32</v>
      </c>
      <c r="E218" t="s">
        <v>128</v>
      </c>
      <c r="F218" t="s">
        <v>51</v>
      </c>
      <c r="G218" t="s">
        <v>336</v>
      </c>
      <c r="H218" t="s">
        <v>339</v>
      </c>
      <c r="I218" t="s">
        <v>15</v>
      </c>
      <c r="J218" t="s">
        <v>17</v>
      </c>
      <c r="K218" s="13">
        <v>63500</v>
      </c>
      <c r="L218" s="8">
        <v>-635</v>
      </c>
      <c r="M218" s="13">
        <f t="shared" si="8"/>
        <v>63500</v>
      </c>
    </row>
    <row r="219" spans="1:13" x14ac:dyDescent="0.25">
      <c r="A219" s="9" t="s">
        <v>400</v>
      </c>
      <c r="B219" s="10" t="s">
        <v>733</v>
      </c>
      <c r="C219" s="5" t="s">
        <v>739</v>
      </c>
      <c r="D219" t="s">
        <v>32</v>
      </c>
      <c r="E219" t="s">
        <v>128</v>
      </c>
      <c r="F219" t="s">
        <v>51</v>
      </c>
      <c r="G219" t="s">
        <v>336</v>
      </c>
      <c r="H219" t="s">
        <v>340</v>
      </c>
      <c r="I219" t="s">
        <v>15</v>
      </c>
      <c r="J219" t="s">
        <v>17</v>
      </c>
      <c r="K219" s="13">
        <v>4925</v>
      </c>
      <c r="L219" s="8">
        <v>-49.25</v>
      </c>
      <c r="M219" s="13">
        <f t="shared" si="8"/>
        <v>4925</v>
      </c>
    </row>
    <row r="220" spans="1:13" x14ac:dyDescent="0.25">
      <c r="A220" s="9" t="s">
        <v>400</v>
      </c>
      <c r="B220" s="10" t="s">
        <v>733</v>
      </c>
      <c r="C220" s="5" t="s">
        <v>739</v>
      </c>
      <c r="D220" t="s">
        <v>32</v>
      </c>
      <c r="E220" t="s">
        <v>128</v>
      </c>
      <c r="F220" t="s">
        <v>51</v>
      </c>
      <c r="G220" t="s">
        <v>336</v>
      </c>
      <c r="H220" t="s">
        <v>341</v>
      </c>
      <c r="I220" t="s">
        <v>15</v>
      </c>
      <c r="J220" t="s">
        <v>17</v>
      </c>
      <c r="K220" s="13">
        <v>823935</v>
      </c>
      <c r="L220" s="8">
        <v>-8239.35</v>
      </c>
      <c r="M220" s="13">
        <f t="shared" si="8"/>
        <v>823935</v>
      </c>
    </row>
    <row r="221" spans="1:13" x14ac:dyDescent="0.25">
      <c r="A221" s="9" t="s">
        <v>400</v>
      </c>
      <c r="B221" s="10" t="s">
        <v>733</v>
      </c>
      <c r="C221" s="5" t="s">
        <v>739</v>
      </c>
      <c r="D221" t="s">
        <v>32</v>
      </c>
      <c r="E221" t="s">
        <v>128</v>
      </c>
      <c r="F221" t="s">
        <v>51</v>
      </c>
      <c r="G221" t="s">
        <v>336</v>
      </c>
      <c r="H221" t="s">
        <v>305</v>
      </c>
      <c r="I221" t="s">
        <v>15</v>
      </c>
      <c r="J221" t="s">
        <v>342</v>
      </c>
      <c r="K221" s="13">
        <v>29730</v>
      </c>
      <c r="L221" s="8">
        <v>-297.3</v>
      </c>
      <c r="M221" s="13">
        <f t="shared" ref="M221:M284" si="9">L221*-100</f>
        <v>29730</v>
      </c>
    </row>
    <row r="222" spans="1:13" x14ac:dyDescent="0.25">
      <c r="A222" s="9" t="s">
        <v>400</v>
      </c>
      <c r="B222" s="10" t="s">
        <v>733</v>
      </c>
      <c r="C222" s="5" t="s">
        <v>739</v>
      </c>
      <c r="D222" t="s">
        <v>32</v>
      </c>
      <c r="E222" t="s">
        <v>128</v>
      </c>
      <c r="F222" t="s">
        <v>51</v>
      </c>
      <c r="G222" t="s">
        <v>336</v>
      </c>
      <c r="H222" t="s">
        <v>305</v>
      </c>
      <c r="I222" t="s">
        <v>15</v>
      </c>
      <c r="J222" t="s">
        <v>343</v>
      </c>
      <c r="K222" s="13">
        <v>153040</v>
      </c>
      <c r="L222" s="8">
        <v>-1530.4</v>
      </c>
      <c r="M222" s="13">
        <f t="shared" si="9"/>
        <v>153040</v>
      </c>
    </row>
    <row r="223" spans="1:13" x14ac:dyDescent="0.25">
      <c r="A223" s="9" t="s">
        <v>400</v>
      </c>
      <c r="B223" s="10" t="s">
        <v>733</v>
      </c>
      <c r="C223" s="5" t="s">
        <v>739</v>
      </c>
      <c r="D223" t="s">
        <v>32</v>
      </c>
      <c r="E223" t="s">
        <v>128</v>
      </c>
      <c r="F223" t="s">
        <v>51</v>
      </c>
      <c r="G223" t="s">
        <v>336</v>
      </c>
      <c r="H223" t="s">
        <v>344</v>
      </c>
      <c r="I223" t="s">
        <v>15</v>
      </c>
      <c r="J223" t="s">
        <v>345</v>
      </c>
      <c r="K223" s="13">
        <v>1535236</v>
      </c>
      <c r="L223" s="8">
        <v>-15352.36</v>
      </c>
      <c r="M223" s="13">
        <f t="shared" si="9"/>
        <v>1535236</v>
      </c>
    </row>
    <row r="224" spans="1:13" x14ac:dyDescent="0.25">
      <c r="A224" s="9" t="s">
        <v>400</v>
      </c>
      <c r="B224" s="10" t="s">
        <v>733</v>
      </c>
      <c r="C224" s="5" t="s">
        <v>739</v>
      </c>
      <c r="D224" t="s">
        <v>32</v>
      </c>
      <c r="E224" t="s">
        <v>128</v>
      </c>
      <c r="F224" t="s">
        <v>51</v>
      </c>
      <c r="G224" t="s">
        <v>336</v>
      </c>
      <c r="H224" t="s">
        <v>344</v>
      </c>
      <c r="I224" t="s">
        <v>15</v>
      </c>
      <c r="J224" t="s">
        <v>338</v>
      </c>
      <c r="K224" s="13">
        <v>7884797</v>
      </c>
      <c r="L224" s="8">
        <v>-78847.97</v>
      </c>
      <c r="M224" s="13">
        <f t="shared" si="9"/>
        <v>7884797</v>
      </c>
    </row>
    <row r="225" spans="1:13" x14ac:dyDescent="0.25">
      <c r="A225" s="9" t="s">
        <v>400</v>
      </c>
      <c r="B225" s="10" t="s">
        <v>733</v>
      </c>
      <c r="C225" s="5" t="s">
        <v>740</v>
      </c>
      <c r="D225" t="s">
        <v>32</v>
      </c>
      <c r="E225" t="s">
        <v>135</v>
      </c>
      <c r="F225" t="s">
        <v>51</v>
      </c>
      <c r="G225" t="s">
        <v>336</v>
      </c>
      <c r="H225" t="s">
        <v>337</v>
      </c>
      <c r="I225" t="s">
        <v>15</v>
      </c>
      <c r="J225" t="s">
        <v>338</v>
      </c>
      <c r="K225" s="13">
        <v>4725231</v>
      </c>
      <c r="L225" s="8">
        <v>-47252.31</v>
      </c>
      <c r="M225" s="13">
        <f t="shared" si="9"/>
        <v>4725231</v>
      </c>
    </row>
    <row r="226" spans="1:13" x14ac:dyDescent="0.25">
      <c r="A226" s="9" t="s">
        <v>400</v>
      </c>
      <c r="B226" s="10" t="s">
        <v>733</v>
      </c>
      <c r="C226" s="5" t="s">
        <v>740</v>
      </c>
      <c r="D226" t="s">
        <v>32</v>
      </c>
      <c r="E226" t="s">
        <v>135</v>
      </c>
      <c r="F226" t="s">
        <v>51</v>
      </c>
      <c r="G226" t="s">
        <v>336</v>
      </c>
      <c r="H226" t="s">
        <v>347</v>
      </c>
      <c r="I226" t="s">
        <v>15</v>
      </c>
      <c r="J226" t="s">
        <v>345</v>
      </c>
      <c r="K226" s="13">
        <v>328125</v>
      </c>
      <c r="L226" s="8">
        <v>-3281.25</v>
      </c>
      <c r="M226" s="13">
        <f t="shared" si="9"/>
        <v>328125</v>
      </c>
    </row>
    <row r="227" spans="1:13" x14ac:dyDescent="0.25">
      <c r="A227" s="9" t="s">
        <v>400</v>
      </c>
      <c r="B227" s="10" t="s">
        <v>733</v>
      </c>
      <c r="C227" s="5" t="s">
        <v>740</v>
      </c>
      <c r="D227" t="s">
        <v>32</v>
      </c>
      <c r="E227" t="s">
        <v>135</v>
      </c>
      <c r="F227" t="s">
        <v>51</v>
      </c>
      <c r="G227" t="s">
        <v>336</v>
      </c>
      <c r="H227" t="s">
        <v>339</v>
      </c>
      <c r="I227" t="s">
        <v>15</v>
      </c>
      <c r="J227" t="s">
        <v>17</v>
      </c>
      <c r="K227" s="13">
        <v>41200</v>
      </c>
      <c r="L227" s="8">
        <v>-412</v>
      </c>
      <c r="M227" s="13">
        <f t="shared" si="9"/>
        <v>41200</v>
      </c>
    </row>
    <row r="228" spans="1:13" x14ac:dyDescent="0.25">
      <c r="A228" s="9" t="s">
        <v>400</v>
      </c>
      <c r="B228" s="10" t="s">
        <v>733</v>
      </c>
      <c r="C228" s="5" t="s">
        <v>740</v>
      </c>
      <c r="D228" t="s">
        <v>32</v>
      </c>
      <c r="E228" t="s">
        <v>135</v>
      </c>
      <c r="F228" t="s">
        <v>51</v>
      </c>
      <c r="G228" t="s">
        <v>336</v>
      </c>
      <c r="H228" t="s">
        <v>340</v>
      </c>
      <c r="I228" t="s">
        <v>15</v>
      </c>
      <c r="J228" t="s">
        <v>17</v>
      </c>
      <c r="K228" s="13">
        <v>75</v>
      </c>
      <c r="L228" s="8">
        <v>-0.75</v>
      </c>
      <c r="M228" s="13">
        <f t="shared" si="9"/>
        <v>75</v>
      </c>
    </row>
    <row r="229" spans="1:13" x14ac:dyDescent="0.25">
      <c r="A229" s="9" t="s">
        <v>400</v>
      </c>
      <c r="B229" s="10" t="s">
        <v>733</v>
      </c>
      <c r="C229" s="5" t="s">
        <v>740</v>
      </c>
      <c r="D229" t="s">
        <v>32</v>
      </c>
      <c r="E229" t="s">
        <v>135</v>
      </c>
      <c r="F229" t="s">
        <v>51</v>
      </c>
      <c r="G229" t="s">
        <v>336</v>
      </c>
      <c r="H229" t="s">
        <v>341</v>
      </c>
      <c r="I229" t="s">
        <v>15</v>
      </c>
      <c r="J229" t="s">
        <v>17</v>
      </c>
      <c r="K229" s="13">
        <v>187215</v>
      </c>
      <c r="L229" s="8">
        <v>-1872.15</v>
      </c>
      <c r="M229" s="13">
        <f t="shared" si="9"/>
        <v>187215</v>
      </c>
    </row>
    <row r="230" spans="1:13" x14ac:dyDescent="0.25">
      <c r="A230" s="9" t="s">
        <v>400</v>
      </c>
      <c r="B230" s="10" t="s">
        <v>733</v>
      </c>
      <c r="C230" s="5" t="s">
        <v>740</v>
      </c>
      <c r="D230" t="s">
        <v>32</v>
      </c>
      <c r="E230" t="s">
        <v>135</v>
      </c>
      <c r="F230" t="s">
        <v>51</v>
      </c>
      <c r="G230" t="s">
        <v>336</v>
      </c>
      <c r="H230" t="s">
        <v>305</v>
      </c>
      <c r="I230" t="s">
        <v>15</v>
      </c>
      <c r="J230" t="s">
        <v>342</v>
      </c>
      <c r="K230" s="13">
        <v>41700</v>
      </c>
      <c r="L230" s="8">
        <v>-417</v>
      </c>
      <c r="M230" s="13">
        <f t="shared" si="9"/>
        <v>41700</v>
      </c>
    </row>
    <row r="231" spans="1:13" x14ac:dyDescent="0.25">
      <c r="A231" s="9" t="s">
        <v>400</v>
      </c>
      <c r="B231" s="10" t="s">
        <v>733</v>
      </c>
      <c r="C231" s="5" t="s">
        <v>740</v>
      </c>
      <c r="D231" t="s">
        <v>32</v>
      </c>
      <c r="E231" t="s">
        <v>135</v>
      </c>
      <c r="F231" t="s">
        <v>51</v>
      </c>
      <c r="G231" t="s">
        <v>336</v>
      </c>
      <c r="H231" t="s">
        <v>305</v>
      </c>
      <c r="I231" t="s">
        <v>15</v>
      </c>
      <c r="J231" t="s">
        <v>343</v>
      </c>
      <c r="K231" s="13">
        <v>203520</v>
      </c>
      <c r="L231" s="8">
        <v>-2035.2</v>
      </c>
      <c r="M231" s="13">
        <f t="shared" si="9"/>
        <v>203520</v>
      </c>
    </row>
    <row r="232" spans="1:13" x14ac:dyDescent="0.25">
      <c r="A232" s="9" t="s">
        <v>400</v>
      </c>
      <c r="B232" s="10" t="s">
        <v>733</v>
      </c>
      <c r="C232" s="5" t="s">
        <v>740</v>
      </c>
      <c r="D232" t="s">
        <v>32</v>
      </c>
      <c r="E232" t="s">
        <v>135</v>
      </c>
      <c r="F232" t="s">
        <v>51</v>
      </c>
      <c r="G232" t="s">
        <v>336</v>
      </c>
      <c r="H232" t="s">
        <v>344</v>
      </c>
      <c r="I232" t="s">
        <v>15</v>
      </c>
      <c r="J232" t="s">
        <v>345</v>
      </c>
      <c r="K232" s="13">
        <v>1761586</v>
      </c>
      <c r="L232" s="8">
        <v>-17615.86</v>
      </c>
      <c r="M232" s="13">
        <f t="shared" si="9"/>
        <v>1761586</v>
      </c>
    </row>
    <row r="233" spans="1:13" x14ac:dyDescent="0.25">
      <c r="A233" s="9" t="s">
        <v>400</v>
      </c>
      <c r="B233" s="10" t="s">
        <v>733</v>
      </c>
      <c r="C233" s="5" t="s">
        <v>740</v>
      </c>
      <c r="D233" t="s">
        <v>32</v>
      </c>
      <c r="E233" t="s">
        <v>135</v>
      </c>
      <c r="F233" t="s">
        <v>51</v>
      </c>
      <c r="G233" t="s">
        <v>336</v>
      </c>
      <c r="H233" t="s">
        <v>344</v>
      </c>
      <c r="I233" t="s">
        <v>15</v>
      </c>
      <c r="J233" t="s">
        <v>338</v>
      </c>
      <c r="K233" s="13">
        <v>8609538</v>
      </c>
      <c r="L233" s="8">
        <v>-86095.38</v>
      </c>
      <c r="M233" s="13">
        <f t="shared" si="9"/>
        <v>8609538</v>
      </c>
    </row>
    <row r="234" spans="1:13" x14ac:dyDescent="0.25">
      <c r="A234" s="9" t="s">
        <v>400</v>
      </c>
      <c r="B234" s="10" t="s">
        <v>733</v>
      </c>
      <c r="C234" s="5" t="s">
        <v>741</v>
      </c>
      <c r="D234" t="s">
        <v>32</v>
      </c>
      <c r="E234" t="s">
        <v>137</v>
      </c>
      <c r="F234" t="s">
        <v>51</v>
      </c>
      <c r="G234" t="s">
        <v>336</v>
      </c>
      <c r="H234" t="s">
        <v>337</v>
      </c>
      <c r="I234" t="s">
        <v>15</v>
      </c>
      <c r="J234" t="s">
        <v>338</v>
      </c>
      <c r="K234" s="13">
        <v>6003260</v>
      </c>
      <c r="L234" s="8">
        <v>-60032.6</v>
      </c>
      <c r="M234" s="13">
        <f t="shared" si="9"/>
        <v>6003260</v>
      </c>
    </row>
    <row r="235" spans="1:13" x14ac:dyDescent="0.25">
      <c r="A235" s="9" t="s">
        <v>400</v>
      </c>
      <c r="B235" s="10" t="s">
        <v>733</v>
      </c>
      <c r="C235" s="5" t="s">
        <v>741</v>
      </c>
      <c r="D235" t="s">
        <v>32</v>
      </c>
      <c r="E235" t="s">
        <v>137</v>
      </c>
      <c r="F235" t="s">
        <v>51</v>
      </c>
      <c r="G235" t="s">
        <v>336</v>
      </c>
      <c r="H235" t="s">
        <v>347</v>
      </c>
      <c r="I235" t="s">
        <v>15</v>
      </c>
      <c r="J235" t="s">
        <v>345</v>
      </c>
      <c r="K235" s="13">
        <v>334560</v>
      </c>
      <c r="L235" s="8">
        <v>-3345.6</v>
      </c>
      <c r="M235" s="13">
        <f t="shared" si="9"/>
        <v>334560</v>
      </c>
    </row>
    <row r="236" spans="1:13" x14ac:dyDescent="0.25">
      <c r="A236" s="9" t="s">
        <v>400</v>
      </c>
      <c r="B236" s="10" t="s">
        <v>733</v>
      </c>
      <c r="C236" s="5" t="s">
        <v>741</v>
      </c>
      <c r="D236" t="s">
        <v>32</v>
      </c>
      <c r="E236" t="s">
        <v>137</v>
      </c>
      <c r="F236" t="s">
        <v>51</v>
      </c>
      <c r="G236" t="s">
        <v>336</v>
      </c>
      <c r="H236" t="s">
        <v>339</v>
      </c>
      <c r="I236" t="s">
        <v>15</v>
      </c>
      <c r="J236" t="s">
        <v>17</v>
      </c>
      <c r="K236" s="13">
        <v>29500</v>
      </c>
      <c r="L236" s="8">
        <v>-295</v>
      </c>
      <c r="M236" s="13">
        <f t="shared" si="9"/>
        <v>29500</v>
      </c>
    </row>
    <row r="237" spans="1:13" x14ac:dyDescent="0.25">
      <c r="A237" s="9" t="s">
        <v>400</v>
      </c>
      <c r="B237" s="10" t="s">
        <v>733</v>
      </c>
      <c r="C237" s="5" t="s">
        <v>741</v>
      </c>
      <c r="D237" t="s">
        <v>32</v>
      </c>
      <c r="E237" t="s">
        <v>137</v>
      </c>
      <c r="F237" t="s">
        <v>51</v>
      </c>
      <c r="G237" t="s">
        <v>336</v>
      </c>
      <c r="H237" t="s">
        <v>340</v>
      </c>
      <c r="I237" t="s">
        <v>15</v>
      </c>
      <c r="J237" t="s">
        <v>17</v>
      </c>
      <c r="K237" s="13">
        <v>2075</v>
      </c>
      <c r="L237" s="8">
        <v>-20.75</v>
      </c>
      <c r="M237" s="13">
        <f t="shared" si="9"/>
        <v>2075</v>
      </c>
    </row>
    <row r="238" spans="1:13" x14ac:dyDescent="0.25">
      <c r="A238" s="9" t="s">
        <v>400</v>
      </c>
      <c r="B238" s="10" t="s">
        <v>733</v>
      </c>
      <c r="C238" s="5" t="s">
        <v>741</v>
      </c>
      <c r="D238" t="s">
        <v>32</v>
      </c>
      <c r="E238" t="s">
        <v>137</v>
      </c>
      <c r="F238" t="s">
        <v>51</v>
      </c>
      <c r="G238" t="s">
        <v>336</v>
      </c>
      <c r="H238" t="s">
        <v>341</v>
      </c>
      <c r="I238" t="s">
        <v>15</v>
      </c>
      <c r="J238" t="s">
        <v>17</v>
      </c>
      <c r="K238" s="13">
        <v>1045260</v>
      </c>
      <c r="L238" s="8">
        <v>-10452.6</v>
      </c>
      <c r="M238" s="13">
        <f t="shared" si="9"/>
        <v>1045260</v>
      </c>
    </row>
    <row r="239" spans="1:13" x14ac:dyDescent="0.25">
      <c r="A239" s="9" t="s">
        <v>400</v>
      </c>
      <c r="B239" s="10" t="s">
        <v>733</v>
      </c>
      <c r="C239" s="5" t="s">
        <v>741</v>
      </c>
      <c r="D239" t="s">
        <v>32</v>
      </c>
      <c r="E239" t="s">
        <v>137</v>
      </c>
      <c r="F239" t="s">
        <v>51</v>
      </c>
      <c r="G239" t="s">
        <v>336</v>
      </c>
      <c r="H239" t="s">
        <v>305</v>
      </c>
      <c r="I239" t="s">
        <v>15</v>
      </c>
      <c r="J239" t="s">
        <v>342</v>
      </c>
      <c r="K239" s="13">
        <v>42690</v>
      </c>
      <c r="L239" s="8">
        <v>-426.9</v>
      </c>
      <c r="M239" s="13">
        <f t="shared" si="9"/>
        <v>42690</v>
      </c>
    </row>
    <row r="240" spans="1:13" x14ac:dyDescent="0.25">
      <c r="A240" s="9" t="s">
        <v>400</v>
      </c>
      <c r="B240" s="10" t="s">
        <v>733</v>
      </c>
      <c r="C240" s="5" t="s">
        <v>741</v>
      </c>
      <c r="D240" t="s">
        <v>32</v>
      </c>
      <c r="E240" t="s">
        <v>137</v>
      </c>
      <c r="F240" t="s">
        <v>51</v>
      </c>
      <c r="G240" t="s">
        <v>336</v>
      </c>
      <c r="H240" t="s">
        <v>305</v>
      </c>
      <c r="I240" t="s">
        <v>15</v>
      </c>
      <c r="J240" t="s">
        <v>343</v>
      </c>
      <c r="K240" s="13">
        <v>212919.99999999997</v>
      </c>
      <c r="L240" s="8">
        <v>-2129.1999999999998</v>
      </c>
      <c r="M240" s="13">
        <f t="shared" si="9"/>
        <v>212919.99999999997</v>
      </c>
    </row>
    <row r="241" spans="1:13" x14ac:dyDescent="0.25">
      <c r="A241" s="9" t="s">
        <v>400</v>
      </c>
      <c r="B241" s="10" t="s">
        <v>733</v>
      </c>
      <c r="C241" s="5" t="s">
        <v>741</v>
      </c>
      <c r="D241" t="s">
        <v>32</v>
      </c>
      <c r="E241" t="s">
        <v>137</v>
      </c>
      <c r="F241" t="s">
        <v>51</v>
      </c>
      <c r="G241" t="s">
        <v>336</v>
      </c>
      <c r="H241" t="s">
        <v>344</v>
      </c>
      <c r="I241" t="s">
        <v>15</v>
      </c>
      <c r="J241" t="s">
        <v>345</v>
      </c>
      <c r="K241" s="13">
        <v>1683447</v>
      </c>
      <c r="L241" s="8">
        <v>-16834.47</v>
      </c>
      <c r="M241" s="13">
        <f t="shared" si="9"/>
        <v>1683447</v>
      </c>
    </row>
    <row r="242" spans="1:13" x14ac:dyDescent="0.25">
      <c r="A242" s="9" t="s">
        <v>400</v>
      </c>
      <c r="B242" s="10" t="s">
        <v>733</v>
      </c>
      <c r="C242" s="5" t="s">
        <v>741</v>
      </c>
      <c r="D242" t="s">
        <v>32</v>
      </c>
      <c r="E242" t="s">
        <v>137</v>
      </c>
      <c r="F242" t="s">
        <v>51</v>
      </c>
      <c r="G242" t="s">
        <v>336</v>
      </c>
      <c r="H242" t="s">
        <v>344</v>
      </c>
      <c r="I242" t="s">
        <v>15</v>
      </c>
      <c r="J242" t="s">
        <v>338</v>
      </c>
      <c r="K242" s="13">
        <v>10740962</v>
      </c>
      <c r="L242" s="8">
        <v>-107409.62</v>
      </c>
      <c r="M242" s="13">
        <f t="shared" si="9"/>
        <v>10740962</v>
      </c>
    </row>
    <row r="243" spans="1:13" x14ac:dyDescent="0.25">
      <c r="A243" s="9" t="s">
        <v>400</v>
      </c>
      <c r="B243" s="10" t="s">
        <v>733</v>
      </c>
      <c r="C243" s="5" t="s">
        <v>742</v>
      </c>
      <c r="D243" t="s">
        <v>32</v>
      </c>
      <c r="E243" t="s">
        <v>142</v>
      </c>
      <c r="F243" t="s">
        <v>51</v>
      </c>
      <c r="G243" t="s">
        <v>336</v>
      </c>
      <c r="H243" t="s">
        <v>337</v>
      </c>
      <c r="I243" t="s">
        <v>15</v>
      </c>
      <c r="J243" t="s">
        <v>338</v>
      </c>
      <c r="K243" s="13">
        <v>8096060.0000000009</v>
      </c>
      <c r="L243" s="8">
        <v>-80960.600000000006</v>
      </c>
      <c r="M243" s="13">
        <f t="shared" si="9"/>
        <v>8096060.0000000009</v>
      </c>
    </row>
    <row r="244" spans="1:13" x14ac:dyDescent="0.25">
      <c r="A244" s="9" t="s">
        <v>400</v>
      </c>
      <c r="B244" s="10" t="s">
        <v>733</v>
      </c>
      <c r="C244" s="5" t="s">
        <v>742</v>
      </c>
      <c r="D244" t="s">
        <v>32</v>
      </c>
      <c r="E244" t="s">
        <v>142</v>
      </c>
      <c r="F244" t="s">
        <v>51</v>
      </c>
      <c r="G244" t="s">
        <v>336</v>
      </c>
      <c r="H244" t="s">
        <v>347</v>
      </c>
      <c r="I244" t="s">
        <v>15</v>
      </c>
      <c r="J244" t="s">
        <v>345</v>
      </c>
      <c r="K244" s="13">
        <v>230825</v>
      </c>
      <c r="L244" s="8">
        <v>-2308.25</v>
      </c>
      <c r="M244" s="13">
        <f t="shared" si="9"/>
        <v>230825</v>
      </c>
    </row>
    <row r="245" spans="1:13" x14ac:dyDescent="0.25">
      <c r="A245" s="9" t="s">
        <v>400</v>
      </c>
      <c r="B245" s="10" t="s">
        <v>733</v>
      </c>
      <c r="C245" s="5" t="s">
        <v>742</v>
      </c>
      <c r="D245" t="s">
        <v>32</v>
      </c>
      <c r="E245" t="s">
        <v>142</v>
      </c>
      <c r="F245" t="s">
        <v>51</v>
      </c>
      <c r="G245" t="s">
        <v>336</v>
      </c>
      <c r="H245" t="s">
        <v>341</v>
      </c>
      <c r="I245" t="s">
        <v>15</v>
      </c>
      <c r="J245" t="s">
        <v>17</v>
      </c>
      <c r="K245" s="13">
        <v>1226795</v>
      </c>
      <c r="L245" s="8">
        <v>-12267.95</v>
      </c>
      <c r="M245" s="13">
        <f t="shared" si="9"/>
        <v>1226795</v>
      </c>
    </row>
    <row r="246" spans="1:13" x14ac:dyDescent="0.25">
      <c r="A246" s="9" t="s">
        <v>400</v>
      </c>
      <c r="B246" s="10" t="s">
        <v>733</v>
      </c>
      <c r="C246" s="5" t="s">
        <v>742</v>
      </c>
      <c r="D246" t="s">
        <v>32</v>
      </c>
      <c r="E246" t="s">
        <v>142</v>
      </c>
      <c r="F246" t="s">
        <v>51</v>
      </c>
      <c r="G246" t="s">
        <v>336</v>
      </c>
      <c r="H246" t="s">
        <v>305</v>
      </c>
      <c r="I246" t="s">
        <v>15</v>
      </c>
      <c r="J246" t="s">
        <v>342</v>
      </c>
      <c r="K246" s="13">
        <v>7770</v>
      </c>
      <c r="L246" s="8">
        <v>-77.7</v>
      </c>
      <c r="M246" s="13">
        <f t="shared" si="9"/>
        <v>7770</v>
      </c>
    </row>
    <row r="247" spans="1:13" x14ac:dyDescent="0.25">
      <c r="A247" s="9" t="s">
        <v>400</v>
      </c>
      <c r="B247" s="10" t="s">
        <v>733</v>
      </c>
      <c r="C247" s="5" t="s">
        <v>742</v>
      </c>
      <c r="D247" t="s">
        <v>32</v>
      </c>
      <c r="E247" t="s">
        <v>142</v>
      </c>
      <c r="F247" t="s">
        <v>51</v>
      </c>
      <c r="G247" t="s">
        <v>336</v>
      </c>
      <c r="H247" t="s">
        <v>305</v>
      </c>
      <c r="I247" t="s">
        <v>15</v>
      </c>
      <c r="J247" t="s">
        <v>343</v>
      </c>
      <c r="K247" s="13">
        <v>109159.99999999999</v>
      </c>
      <c r="L247" s="8">
        <v>-1091.5999999999999</v>
      </c>
      <c r="M247" s="13">
        <f t="shared" si="9"/>
        <v>109159.99999999999</v>
      </c>
    </row>
    <row r="248" spans="1:13" x14ac:dyDescent="0.25">
      <c r="A248" s="9" t="s">
        <v>400</v>
      </c>
      <c r="B248" s="10" t="s">
        <v>733</v>
      </c>
      <c r="C248" s="5" t="s">
        <v>742</v>
      </c>
      <c r="D248" t="s">
        <v>32</v>
      </c>
      <c r="E248" t="s">
        <v>142</v>
      </c>
      <c r="F248" t="s">
        <v>51</v>
      </c>
      <c r="G248" t="s">
        <v>336</v>
      </c>
      <c r="H248" t="s">
        <v>344</v>
      </c>
      <c r="I248" t="s">
        <v>15</v>
      </c>
      <c r="J248" t="s">
        <v>345</v>
      </c>
      <c r="K248" s="13">
        <v>283038</v>
      </c>
      <c r="L248" s="8">
        <v>-2830.38</v>
      </c>
      <c r="M248" s="13">
        <f t="shared" si="9"/>
        <v>283038</v>
      </c>
    </row>
    <row r="249" spans="1:13" x14ac:dyDescent="0.25">
      <c r="A249" s="9" t="s">
        <v>400</v>
      </c>
      <c r="B249" s="10" t="s">
        <v>733</v>
      </c>
      <c r="C249" s="5" t="s">
        <v>742</v>
      </c>
      <c r="D249" t="s">
        <v>32</v>
      </c>
      <c r="E249" t="s">
        <v>142</v>
      </c>
      <c r="F249" t="s">
        <v>51</v>
      </c>
      <c r="G249" t="s">
        <v>336</v>
      </c>
      <c r="H249" t="s">
        <v>344</v>
      </c>
      <c r="I249" t="s">
        <v>15</v>
      </c>
      <c r="J249" t="s">
        <v>338</v>
      </c>
      <c r="K249" s="13">
        <v>5042434</v>
      </c>
      <c r="L249" s="8">
        <v>-50424.34</v>
      </c>
      <c r="M249" s="13">
        <f t="shared" si="9"/>
        <v>5042434</v>
      </c>
    </row>
    <row r="250" spans="1:13" x14ac:dyDescent="0.25">
      <c r="A250" s="9" t="s">
        <v>400</v>
      </c>
      <c r="B250" s="10" t="s">
        <v>733</v>
      </c>
      <c r="C250" s="5" t="s">
        <v>743</v>
      </c>
      <c r="D250" t="s">
        <v>32</v>
      </c>
      <c r="E250" t="s">
        <v>145</v>
      </c>
      <c r="F250" t="s">
        <v>51</v>
      </c>
      <c r="G250" t="s">
        <v>336</v>
      </c>
      <c r="H250" t="s">
        <v>337</v>
      </c>
      <c r="I250" t="s">
        <v>15</v>
      </c>
      <c r="J250" t="s">
        <v>338</v>
      </c>
      <c r="K250" s="13">
        <v>6326130</v>
      </c>
      <c r="L250" s="8">
        <v>-63261.3</v>
      </c>
      <c r="M250" s="13">
        <f t="shared" si="9"/>
        <v>6326130</v>
      </c>
    </row>
    <row r="251" spans="1:13" x14ac:dyDescent="0.25">
      <c r="A251" s="9" t="s">
        <v>400</v>
      </c>
      <c r="B251" s="10" t="s">
        <v>733</v>
      </c>
      <c r="C251" s="5" t="s">
        <v>743</v>
      </c>
      <c r="D251" t="s">
        <v>32</v>
      </c>
      <c r="E251" t="s">
        <v>145</v>
      </c>
      <c r="F251" t="s">
        <v>51</v>
      </c>
      <c r="G251" t="s">
        <v>336</v>
      </c>
      <c r="H251" t="s">
        <v>347</v>
      </c>
      <c r="I251" t="s">
        <v>15</v>
      </c>
      <c r="J251" t="s">
        <v>345</v>
      </c>
      <c r="K251" s="13">
        <v>382900</v>
      </c>
      <c r="L251" s="8">
        <v>-3829</v>
      </c>
      <c r="M251" s="13">
        <f t="shared" si="9"/>
        <v>382900</v>
      </c>
    </row>
    <row r="252" spans="1:13" x14ac:dyDescent="0.25">
      <c r="A252" s="9" t="s">
        <v>400</v>
      </c>
      <c r="B252" s="10" t="s">
        <v>733</v>
      </c>
      <c r="C252" s="5" t="s">
        <v>743</v>
      </c>
      <c r="D252" t="s">
        <v>32</v>
      </c>
      <c r="E252" t="s">
        <v>145</v>
      </c>
      <c r="F252" t="s">
        <v>51</v>
      </c>
      <c r="G252" t="s">
        <v>336</v>
      </c>
      <c r="H252" t="s">
        <v>339</v>
      </c>
      <c r="I252" t="s">
        <v>15</v>
      </c>
      <c r="J252" t="s">
        <v>17</v>
      </c>
      <c r="K252" s="13">
        <v>1600</v>
      </c>
      <c r="L252" s="8">
        <v>-16</v>
      </c>
      <c r="M252" s="13">
        <f t="shared" si="9"/>
        <v>1600</v>
      </c>
    </row>
    <row r="253" spans="1:13" x14ac:dyDescent="0.25">
      <c r="A253" s="9" t="s">
        <v>400</v>
      </c>
      <c r="B253" s="10" t="s">
        <v>733</v>
      </c>
      <c r="C253" s="5" t="s">
        <v>743</v>
      </c>
      <c r="D253" t="s">
        <v>32</v>
      </c>
      <c r="E253" t="s">
        <v>145</v>
      </c>
      <c r="F253" t="s">
        <v>51</v>
      </c>
      <c r="G253" t="s">
        <v>336</v>
      </c>
      <c r="H253" t="s">
        <v>341</v>
      </c>
      <c r="I253" t="s">
        <v>15</v>
      </c>
      <c r="J253" t="s">
        <v>17</v>
      </c>
      <c r="K253" s="13">
        <v>1054645</v>
      </c>
      <c r="L253" s="8">
        <v>-10546.45</v>
      </c>
      <c r="M253" s="13">
        <f t="shared" si="9"/>
        <v>1054645</v>
      </c>
    </row>
    <row r="254" spans="1:13" x14ac:dyDescent="0.25">
      <c r="A254" s="9" t="s">
        <v>400</v>
      </c>
      <c r="B254" s="10" t="s">
        <v>733</v>
      </c>
      <c r="C254" s="5" t="s">
        <v>743</v>
      </c>
      <c r="D254" t="s">
        <v>32</v>
      </c>
      <c r="E254" t="s">
        <v>145</v>
      </c>
      <c r="F254" t="s">
        <v>51</v>
      </c>
      <c r="G254" t="s">
        <v>336</v>
      </c>
      <c r="H254" t="s">
        <v>305</v>
      </c>
      <c r="I254" t="s">
        <v>15</v>
      </c>
      <c r="J254" t="s">
        <v>342</v>
      </c>
      <c r="K254" s="13">
        <v>22140</v>
      </c>
      <c r="L254" s="8">
        <v>-221.4</v>
      </c>
      <c r="M254" s="13">
        <f t="shared" si="9"/>
        <v>22140</v>
      </c>
    </row>
    <row r="255" spans="1:13" x14ac:dyDescent="0.25">
      <c r="A255" s="9" t="s">
        <v>400</v>
      </c>
      <c r="B255" s="10" t="s">
        <v>733</v>
      </c>
      <c r="C255" s="5" t="s">
        <v>743</v>
      </c>
      <c r="D255" t="s">
        <v>32</v>
      </c>
      <c r="E255" t="s">
        <v>145</v>
      </c>
      <c r="F255" t="s">
        <v>51</v>
      </c>
      <c r="G255" t="s">
        <v>336</v>
      </c>
      <c r="H255" t="s">
        <v>305</v>
      </c>
      <c r="I255" t="s">
        <v>15</v>
      </c>
      <c r="J255" t="s">
        <v>343</v>
      </c>
      <c r="K255" s="13">
        <v>143320</v>
      </c>
      <c r="L255" s="8">
        <v>-1433.2</v>
      </c>
      <c r="M255" s="13">
        <f t="shared" si="9"/>
        <v>143320</v>
      </c>
    </row>
    <row r="256" spans="1:13" x14ac:dyDescent="0.25">
      <c r="A256" s="9" t="s">
        <v>400</v>
      </c>
      <c r="B256" s="10" t="s">
        <v>733</v>
      </c>
      <c r="C256" s="5" t="s">
        <v>743</v>
      </c>
      <c r="D256" t="s">
        <v>32</v>
      </c>
      <c r="E256" t="s">
        <v>145</v>
      </c>
      <c r="F256" t="s">
        <v>51</v>
      </c>
      <c r="G256" t="s">
        <v>336</v>
      </c>
      <c r="H256" t="s">
        <v>344</v>
      </c>
      <c r="I256" t="s">
        <v>15</v>
      </c>
      <c r="J256" t="s">
        <v>345</v>
      </c>
      <c r="K256" s="13">
        <v>836679.99999999988</v>
      </c>
      <c r="L256" s="8">
        <v>-8366.7999999999993</v>
      </c>
      <c r="M256" s="13">
        <f t="shared" si="9"/>
        <v>836679.99999999988</v>
      </c>
    </row>
    <row r="257" spans="1:13" x14ac:dyDescent="0.25">
      <c r="A257" s="9" t="s">
        <v>400</v>
      </c>
      <c r="B257" s="10" t="s">
        <v>733</v>
      </c>
      <c r="C257" s="5" t="s">
        <v>743</v>
      </c>
      <c r="D257" t="s">
        <v>32</v>
      </c>
      <c r="E257" t="s">
        <v>145</v>
      </c>
      <c r="F257" t="s">
        <v>51</v>
      </c>
      <c r="G257" t="s">
        <v>336</v>
      </c>
      <c r="H257" t="s">
        <v>344</v>
      </c>
      <c r="I257" t="s">
        <v>15</v>
      </c>
      <c r="J257" t="s">
        <v>338</v>
      </c>
      <c r="K257" s="13">
        <v>6300992</v>
      </c>
      <c r="L257" s="8">
        <v>-63009.919999999998</v>
      </c>
      <c r="M257" s="13">
        <f t="shared" si="9"/>
        <v>6300992</v>
      </c>
    </row>
    <row r="258" spans="1:13" x14ac:dyDescent="0.25">
      <c r="A258" s="9" t="s">
        <v>400</v>
      </c>
      <c r="B258" s="10" t="s">
        <v>733</v>
      </c>
      <c r="C258" s="5" t="s">
        <v>744</v>
      </c>
      <c r="D258" t="s">
        <v>32</v>
      </c>
      <c r="E258" t="s">
        <v>147</v>
      </c>
      <c r="F258" t="s">
        <v>51</v>
      </c>
      <c r="G258" t="s">
        <v>336</v>
      </c>
      <c r="H258" t="s">
        <v>337</v>
      </c>
      <c r="I258" t="s">
        <v>15</v>
      </c>
      <c r="J258" t="s">
        <v>338</v>
      </c>
      <c r="K258" s="13">
        <v>8337399.0000000009</v>
      </c>
      <c r="L258" s="8">
        <v>-83373.990000000005</v>
      </c>
      <c r="M258" s="13">
        <f t="shared" si="9"/>
        <v>8337399.0000000009</v>
      </c>
    </row>
    <row r="259" spans="1:13" x14ac:dyDescent="0.25">
      <c r="A259" s="9" t="s">
        <v>400</v>
      </c>
      <c r="B259" s="10" t="s">
        <v>733</v>
      </c>
      <c r="C259" s="5" t="s">
        <v>744</v>
      </c>
      <c r="D259" t="s">
        <v>32</v>
      </c>
      <c r="E259" t="s">
        <v>147</v>
      </c>
      <c r="F259" t="s">
        <v>51</v>
      </c>
      <c r="G259" t="s">
        <v>336</v>
      </c>
      <c r="H259" t="s">
        <v>347</v>
      </c>
      <c r="I259" t="s">
        <v>15</v>
      </c>
      <c r="J259" t="s">
        <v>345</v>
      </c>
      <c r="K259" s="13">
        <v>196525</v>
      </c>
      <c r="L259" s="8">
        <v>-1965.25</v>
      </c>
      <c r="M259" s="13">
        <f t="shared" si="9"/>
        <v>196525</v>
      </c>
    </row>
    <row r="260" spans="1:13" x14ac:dyDescent="0.25">
      <c r="A260" s="9" t="s">
        <v>400</v>
      </c>
      <c r="B260" s="10" t="s">
        <v>733</v>
      </c>
      <c r="C260" s="5" t="s">
        <v>744</v>
      </c>
      <c r="D260" t="s">
        <v>32</v>
      </c>
      <c r="E260" t="s">
        <v>147</v>
      </c>
      <c r="F260" t="s">
        <v>51</v>
      </c>
      <c r="G260" t="s">
        <v>336</v>
      </c>
      <c r="H260" t="s">
        <v>339</v>
      </c>
      <c r="I260" t="s">
        <v>15</v>
      </c>
      <c r="J260" t="s">
        <v>17</v>
      </c>
      <c r="K260" s="13">
        <v>55600</v>
      </c>
      <c r="L260" s="8">
        <v>-556</v>
      </c>
      <c r="M260" s="13">
        <f t="shared" si="9"/>
        <v>55600</v>
      </c>
    </row>
    <row r="261" spans="1:13" x14ac:dyDescent="0.25">
      <c r="A261" s="9" t="s">
        <v>400</v>
      </c>
      <c r="B261" s="10" t="s">
        <v>733</v>
      </c>
      <c r="C261" s="5" t="s">
        <v>744</v>
      </c>
      <c r="D261" t="s">
        <v>32</v>
      </c>
      <c r="E261" t="s">
        <v>147</v>
      </c>
      <c r="F261" t="s">
        <v>51</v>
      </c>
      <c r="G261" t="s">
        <v>336</v>
      </c>
      <c r="H261" t="s">
        <v>340</v>
      </c>
      <c r="I261" t="s">
        <v>15</v>
      </c>
      <c r="J261" t="s">
        <v>17</v>
      </c>
      <c r="K261" s="13">
        <v>1200</v>
      </c>
      <c r="L261" s="8">
        <v>-12</v>
      </c>
      <c r="M261" s="13">
        <f t="shared" si="9"/>
        <v>1200</v>
      </c>
    </row>
    <row r="262" spans="1:13" x14ac:dyDescent="0.25">
      <c r="A262" s="9" t="s">
        <v>400</v>
      </c>
      <c r="B262" s="10" t="s">
        <v>733</v>
      </c>
      <c r="C262" s="5" t="s">
        <v>744</v>
      </c>
      <c r="D262" t="s">
        <v>32</v>
      </c>
      <c r="E262" t="s">
        <v>147</v>
      </c>
      <c r="F262" t="s">
        <v>51</v>
      </c>
      <c r="G262" t="s">
        <v>336</v>
      </c>
      <c r="H262" t="s">
        <v>341</v>
      </c>
      <c r="I262" t="s">
        <v>15</v>
      </c>
      <c r="J262" t="s">
        <v>17</v>
      </c>
      <c r="K262" s="13">
        <v>1005310</v>
      </c>
      <c r="L262" s="8">
        <v>-10053.1</v>
      </c>
      <c r="M262" s="13">
        <f t="shared" si="9"/>
        <v>1005310</v>
      </c>
    </row>
    <row r="263" spans="1:13" x14ac:dyDescent="0.25">
      <c r="A263" s="9" t="s">
        <v>400</v>
      </c>
      <c r="B263" s="10" t="s">
        <v>733</v>
      </c>
      <c r="C263" s="5" t="s">
        <v>744</v>
      </c>
      <c r="D263" t="s">
        <v>32</v>
      </c>
      <c r="E263" t="s">
        <v>147</v>
      </c>
      <c r="F263" t="s">
        <v>51</v>
      </c>
      <c r="G263" t="s">
        <v>336</v>
      </c>
      <c r="H263" t="s">
        <v>305</v>
      </c>
      <c r="I263" t="s">
        <v>15</v>
      </c>
      <c r="J263" t="s">
        <v>342</v>
      </c>
      <c r="K263" s="13">
        <v>2190</v>
      </c>
      <c r="L263" s="8">
        <v>-21.9</v>
      </c>
      <c r="M263" s="13">
        <f t="shared" si="9"/>
        <v>2190</v>
      </c>
    </row>
    <row r="264" spans="1:13" x14ac:dyDescent="0.25">
      <c r="A264" s="9" t="s">
        <v>400</v>
      </c>
      <c r="B264" s="10" t="s">
        <v>733</v>
      </c>
      <c r="C264" s="5" t="s">
        <v>744</v>
      </c>
      <c r="D264" t="s">
        <v>32</v>
      </c>
      <c r="E264" t="s">
        <v>147</v>
      </c>
      <c r="F264" t="s">
        <v>51</v>
      </c>
      <c r="G264" t="s">
        <v>336</v>
      </c>
      <c r="H264" t="s">
        <v>305</v>
      </c>
      <c r="I264" t="s">
        <v>15</v>
      </c>
      <c r="J264" t="s">
        <v>343</v>
      </c>
      <c r="K264" s="13">
        <v>59879.999999999993</v>
      </c>
      <c r="L264" s="8">
        <v>-598.79999999999995</v>
      </c>
      <c r="M264" s="13">
        <f t="shared" si="9"/>
        <v>59879.999999999993</v>
      </c>
    </row>
    <row r="265" spans="1:13" x14ac:dyDescent="0.25">
      <c r="A265" s="9" t="s">
        <v>400</v>
      </c>
      <c r="B265" s="10" t="s">
        <v>733</v>
      </c>
      <c r="C265" s="5" t="s">
        <v>744</v>
      </c>
      <c r="D265" t="s">
        <v>32</v>
      </c>
      <c r="E265" t="s">
        <v>147</v>
      </c>
      <c r="F265" t="s">
        <v>51</v>
      </c>
      <c r="G265" t="s">
        <v>336</v>
      </c>
      <c r="H265" t="s">
        <v>344</v>
      </c>
      <c r="I265" t="s">
        <v>15</v>
      </c>
      <c r="J265" t="s">
        <v>345</v>
      </c>
      <c r="K265" s="13">
        <v>221698</v>
      </c>
      <c r="L265" s="8">
        <v>-2216.98</v>
      </c>
      <c r="M265" s="13">
        <f t="shared" si="9"/>
        <v>221698</v>
      </c>
    </row>
    <row r="266" spans="1:13" x14ac:dyDescent="0.25">
      <c r="A266" s="9" t="s">
        <v>400</v>
      </c>
      <c r="B266" s="10" t="s">
        <v>733</v>
      </c>
      <c r="C266" s="5" t="s">
        <v>744</v>
      </c>
      <c r="D266" t="s">
        <v>32</v>
      </c>
      <c r="E266" t="s">
        <v>147</v>
      </c>
      <c r="F266" t="s">
        <v>51</v>
      </c>
      <c r="G266" t="s">
        <v>336</v>
      </c>
      <c r="H266" t="s">
        <v>344</v>
      </c>
      <c r="I266" t="s">
        <v>15</v>
      </c>
      <c r="J266" t="s">
        <v>338</v>
      </c>
      <c r="K266" s="13">
        <v>4067871</v>
      </c>
      <c r="L266" s="8">
        <v>-40678.71</v>
      </c>
      <c r="M266" s="13">
        <f t="shared" si="9"/>
        <v>4067871</v>
      </c>
    </row>
    <row r="267" spans="1:13" x14ac:dyDescent="0.25">
      <c r="A267" s="9" t="s">
        <v>400</v>
      </c>
      <c r="B267" s="10" t="s">
        <v>733</v>
      </c>
      <c r="C267" s="5" t="s">
        <v>745</v>
      </c>
      <c r="D267" t="s">
        <v>32</v>
      </c>
      <c r="E267" t="s">
        <v>148</v>
      </c>
      <c r="F267" t="s">
        <v>51</v>
      </c>
      <c r="G267" t="s">
        <v>336</v>
      </c>
      <c r="H267" t="s">
        <v>337</v>
      </c>
      <c r="I267" t="s">
        <v>15</v>
      </c>
      <c r="J267" t="s">
        <v>338</v>
      </c>
      <c r="K267" s="13">
        <v>7488513</v>
      </c>
      <c r="L267" s="8">
        <v>-74885.13</v>
      </c>
      <c r="M267" s="13">
        <f t="shared" si="9"/>
        <v>7488513</v>
      </c>
    </row>
    <row r="268" spans="1:13" x14ac:dyDescent="0.25">
      <c r="A268" s="9" t="s">
        <v>400</v>
      </c>
      <c r="B268" s="10" t="s">
        <v>733</v>
      </c>
      <c r="C268" s="5" t="s">
        <v>745</v>
      </c>
      <c r="D268" t="s">
        <v>32</v>
      </c>
      <c r="E268" t="s">
        <v>148</v>
      </c>
      <c r="F268" t="s">
        <v>51</v>
      </c>
      <c r="G268" t="s">
        <v>336</v>
      </c>
      <c r="H268" t="s">
        <v>347</v>
      </c>
      <c r="I268" t="s">
        <v>15</v>
      </c>
      <c r="J268" t="s">
        <v>345</v>
      </c>
      <c r="K268" s="13">
        <v>305625</v>
      </c>
      <c r="L268" s="8">
        <v>-3056.25</v>
      </c>
      <c r="M268" s="13">
        <f t="shared" si="9"/>
        <v>305625</v>
      </c>
    </row>
    <row r="269" spans="1:13" x14ac:dyDescent="0.25">
      <c r="A269" s="9" t="s">
        <v>400</v>
      </c>
      <c r="B269" s="10" t="s">
        <v>733</v>
      </c>
      <c r="C269" s="5" t="s">
        <v>745</v>
      </c>
      <c r="D269" t="s">
        <v>32</v>
      </c>
      <c r="E269" t="s">
        <v>148</v>
      </c>
      <c r="F269" t="s">
        <v>51</v>
      </c>
      <c r="G269" t="s">
        <v>336</v>
      </c>
      <c r="H269" t="s">
        <v>341</v>
      </c>
      <c r="I269" t="s">
        <v>15</v>
      </c>
      <c r="J269" t="s">
        <v>17</v>
      </c>
      <c r="K269" s="13">
        <v>1132925</v>
      </c>
      <c r="L269" s="8">
        <v>-11329.25</v>
      </c>
      <c r="M269" s="13">
        <f t="shared" si="9"/>
        <v>1132925</v>
      </c>
    </row>
    <row r="270" spans="1:13" x14ac:dyDescent="0.25">
      <c r="A270" s="9" t="s">
        <v>400</v>
      </c>
      <c r="B270" s="10" t="s">
        <v>733</v>
      </c>
      <c r="C270" s="5" t="s">
        <v>745</v>
      </c>
      <c r="D270" t="s">
        <v>32</v>
      </c>
      <c r="E270" t="s">
        <v>148</v>
      </c>
      <c r="F270" t="s">
        <v>51</v>
      </c>
      <c r="G270" t="s">
        <v>336</v>
      </c>
      <c r="H270" t="s">
        <v>305</v>
      </c>
      <c r="I270" t="s">
        <v>15</v>
      </c>
      <c r="J270" t="s">
        <v>342</v>
      </c>
      <c r="K270" s="13">
        <v>6270</v>
      </c>
      <c r="L270" s="8">
        <v>-62.7</v>
      </c>
      <c r="M270" s="13">
        <f t="shared" si="9"/>
        <v>6270</v>
      </c>
    </row>
    <row r="271" spans="1:13" x14ac:dyDescent="0.25">
      <c r="A271" s="9" t="s">
        <v>400</v>
      </c>
      <c r="B271" s="10" t="s">
        <v>733</v>
      </c>
      <c r="C271" s="5" t="s">
        <v>745</v>
      </c>
      <c r="D271" t="s">
        <v>32</v>
      </c>
      <c r="E271" t="s">
        <v>148</v>
      </c>
      <c r="F271" t="s">
        <v>51</v>
      </c>
      <c r="G271" t="s">
        <v>336</v>
      </c>
      <c r="H271" t="s">
        <v>305</v>
      </c>
      <c r="I271" t="s">
        <v>15</v>
      </c>
      <c r="J271" t="s">
        <v>343</v>
      </c>
      <c r="K271" s="13">
        <v>61720.000000000007</v>
      </c>
      <c r="L271" s="8">
        <v>-617.20000000000005</v>
      </c>
      <c r="M271" s="13">
        <f t="shared" si="9"/>
        <v>61720.000000000007</v>
      </c>
    </row>
    <row r="272" spans="1:13" x14ac:dyDescent="0.25">
      <c r="A272" s="9" t="s">
        <v>400</v>
      </c>
      <c r="B272" s="10" t="s">
        <v>733</v>
      </c>
      <c r="C272" s="5" t="s">
        <v>745</v>
      </c>
      <c r="D272" t="s">
        <v>32</v>
      </c>
      <c r="E272" t="s">
        <v>148</v>
      </c>
      <c r="F272" t="s">
        <v>51</v>
      </c>
      <c r="G272" t="s">
        <v>336</v>
      </c>
      <c r="H272" t="s">
        <v>344</v>
      </c>
      <c r="I272" t="s">
        <v>15</v>
      </c>
      <c r="J272" t="s">
        <v>345</v>
      </c>
      <c r="K272" s="13">
        <v>249759</v>
      </c>
      <c r="L272" s="8">
        <v>-2497.59</v>
      </c>
      <c r="M272" s="13">
        <f t="shared" si="9"/>
        <v>249759</v>
      </c>
    </row>
    <row r="273" spans="1:13" x14ac:dyDescent="0.25">
      <c r="A273" s="9" t="s">
        <v>400</v>
      </c>
      <c r="B273" s="10" t="s">
        <v>733</v>
      </c>
      <c r="C273" s="5" t="s">
        <v>745</v>
      </c>
      <c r="D273" t="s">
        <v>32</v>
      </c>
      <c r="E273" t="s">
        <v>148</v>
      </c>
      <c r="F273" t="s">
        <v>51</v>
      </c>
      <c r="G273" t="s">
        <v>336</v>
      </c>
      <c r="H273" t="s">
        <v>344</v>
      </c>
      <c r="I273" t="s">
        <v>15</v>
      </c>
      <c r="J273" t="s">
        <v>338</v>
      </c>
      <c r="K273" s="13">
        <v>3660562.9999999995</v>
      </c>
      <c r="L273" s="8">
        <v>-36605.629999999997</v>
      </c>
      <c r="M273" s="13">
        <f t="shared" si="9"/>
        <v>3660562.9999999995</v>
      </c>
    </row>
    <row r="274" spans="1:13" x14ac:dyDescent="0.25">
      <c r="A274" s="9" t="s">
        <v>400</v>
      </c>
      <c r="B274" s="10" t="s">
        <v>733</v>
      </c>
      <c r="C274" s="5" t="s">
        <v>746</v>
      </c>
      <c r="D274" t="s">
        <v>32</v>
      </c>
      <c r="E274" t="s">
        <v>149</v>
      </c>
      <c r="F274" t="s">
        <v>51</v>
      </c>
      <c r="G274" t="s">
        <v>336</v>
      </c>
      <c r="H274" t="s">
        <v>337</v>
      </c>
      <c r="I274" t="s">
        <v>15</v>
      </c>
      <c r="J274" t="s">
        <v>338</v>
      </c>
      <c r="K274" s="13">
        <v>4387509</v>
      </c>
      <c r="L274" s="8">
        <v>-43875.09</v>
      </c>
      <c r="M274" s="13">
        <f t="shared" si="9"/>
        <v>4387509</v>
      </c>
    </row>
    <row r="275" spans="1:13" x14ac:dyDescent="0.25">
      <c r="A275" s="9" t="s">
        <v>400</v>
      </c>
      <c r="B275" s="10" t="s">
        <v>733</v>
      </c>
      <c r="C275" s="5" t="s">
        <v>746</v>
      </c>
      <c r="D275" t="s">
        <v>32</v>
      </c>
      <c r="E275" t="s">
        <v>149</v>
      </c>
      <c r="F275" t="s">
        <v>51</v>
      </c>
      <c r="G275" t="s">
        <v>336</v>
      </c>
      <c r="H275" t="s">
        <v>347</v>
      </c>
      <c r="I275" t="s">
        <v>15</v>
      </c>
      <c r="J275" t="s">
        <v>345</v>
      </c>
      <c r="K275" s="13">
        <v>385000</v>
      </c>
      <c r="L275" s="8">
        <v>-3850</v>
      </c>
      <c r="M275" s="13">
        <f t="shared" si="9"/>
        <v>385000</v>
      </c>
    </row>
    <row r="276" spans="1:13" x14ac:dyDescent="0.25">
      <c r="A276" s="9" t="s">
        <v>400</v>
      </c>
      <c r="B276" s="10" t="s">
        <v>733</v>
      </c>
      <c r="C276" s="5" t="s">
        <v>746</v>
      </c>
      <c r="D276" t="s">
        <v>32</v>
      </c>
      <c r="E276" t="s">
        <v>149</v>
      </c>
      <c r="F276" t="s">
        <v>51</v>
      </c>
      <c r="G276" t="s">
        <v>336</v>
      </c>
      <c r="H276" t="s">
        <v>339</v>
      </c>
      <c r="I276" t="s">
        <v>15</v>
      </c>
      <c r="J276" t="s">
        <v>17</v>
      </c>
      <c r="K276" s="13">
        <v>56800</v>
      </c>
      <c r="L276" s="8">
        <v>-568</v>
      </c>
      <c r="M276" s="13">
        <f t="shared" si="9"/>
        <v>56800</v>
      </c>
    </row>
    <row r="277" spans="1:13" x14ac:dyDescent="0.25">
      <c r="A277" s="9" t="s">
        <v>400</v>
      </c>
      <c r="B277" s="10" t="s">
        <v>733</v>
      </c>
      <c r="C277" s="5" t="s">
        <v>746</v>
      </c>
      <c r="D277" t="s">
        <v>32</v>
      </c>
      <c r="E277" t="s">
        <v>149</v>
      </c>
      <c r="F277" t="s">
        <v>51</v>
      </c>
      <c r="G277" t="s">
        <v>336</v>
      </c>
      <c r="H277" t="s">
        <v>340</v>
      </c>
      <c r="I277" t="s">
        <v>15</v>
      </c>
      <c r="J277" t="s">
        <v>17</v>
      </c>
      <c r="K277" s="13">
        <v>4500</v>
      </c>
      <c r="L277" s="8">
        <v>-45</v>
      </c>
      <c r="M277" s="13">
        <f t="shared" si="9"/>
        <v>4500</v>
      </c>
    </row>
    <row r="278" spans="1:13" x14ac:dyDescent="0.25">
      <c r="A278" s="9" t="s">
        <v>400</v>
      </c>
      <c r="B278" s="10" t="s">
        <v>733</v>
      </c>
      <c r="C278" s="5" t="s">
        <v>746</v>
      </c>
      <c r="D278" t="s">
        <v>32</v>
      </c>
      <c r="E278" t="s">
        <v>149</v>
      </c>
      <c r="F278" t="s">
        <v>51</v>
      </c>
      <c r="G278" t="s">
        <v>336</v>
      </c>
      <c r="H278" t="s">
        <v>341</v>
      </c>
      <c r="I278" t="s">
        <v>15</v>
      </c>
      <c r="J278" t="s">
        <v>17</v>
      </c>
      <c r="K278" s="13">
        <v>720525</v>
      </c>
      <c r="L278" s="8">
        <v>-7205.25</v>
      </c>
      <c r="M278" s="13">
        <f t="shared" si="9"/>
        <v>720525</v>
      </c>
    </row>
    <row r="279" spans="1:13" x14ac:dyDescent="0.25">
      <c r="A279" s="9" t="s">
        <v>400</v>
      </c>
      <c r="B279" s="10" t="s">
        <v>733</v>
      </c>
      <c r="C279" s="5" t="s">
        <v>746</v>
      </c>
      <c r="D279" t="s">
        <v>32</v>
      </c>
      <c r="E279" t="s">
        <v>149</v>
      </c>
      <c r="F279" t="s">
        <v>51</v>
      </c>
      <c r="G279" t="s">
        <v>336</v>
      </c>
      <c r="H279" t="s">
        <v>348</v>
      </c>
      <c r="I279" t="s">
        <v>15</v>
      </c>
      <c r="J279" t="s">
        <v>17</v>
      </c>
      <c r="K279" s="13">
        <v>8000</v>
      </c>
      <c r="L279" s="8">
        <v>-80</v>
      </c>
      <c r="M279" s="13">
        <f t="shared" si="9"/>
        <v>8000</v>
      </c>
    </row>
    <row r="280" spans="1:13" x14ac:dyDescent="0.25">
      <c r="A280" s="9" t="s">
        <v>400</v>
      </c>
      <c r="B280" s="10" t="s">
        <v>733</v>
      </c>
      <c r="C280" s="5" t="s">
        <v>746</v>
      </c>
      <c r="D280" t="s">
        <v>32</v>
      </c>
      <c r="E280" t="s">
        <v>149</v>
      </c>
      <c r="F280" t="s">
        <v>51</v>
      </c>
      <c r="G280" t="s">
        <v>336</v>
      </c>
      <c r="H280" t="s">
        <v>305</v>
      </c>
      <c r="I280" t="s">
        <v>15</v>
      </c>
      <c r="J280" t="s">
        <v>342</v>
      </c>
      <c r="K280" s="13">
        <v>49710</v>
      </c>
      <c r="L280" s="8">
        <v>-497.1</v>
      </c>
      <c r="M280" s="13">
        <f t="shared" si="9"/>
        <v>49710</v>
      </c>
    </row>
    <row r="281" spans="1:13" x14ac:dyDescent="0.25">
      <c r="A281" s="9" t="s">
        <v>400</v>
      </c>
      <c r="B281" s="10" t="s">
        <v>733</v>
      </c>
      <c r="C281" s="5" t="s">
        <v>746</v>
      </c>
      <c r="D281" t="s">
        <v>32</v>
      </c>
      <c r="E281" t="s">
        <v>149</v>
      </c>
      <c r="F281" t="s">
        <v>51</v>
      </c>
      <c r="G281" t="s">
        <v>336</v>
      </c>
      <c r="H281" t="s">
        <v>305</v>
      </c>
      <c r="I281" t="s">
        <v>15</v>
      </c>
      <c r="J281" t="s">
        <v>343</v>
      </c>
      <c r="K281" s="13">
        <v>213880.00000000003</v>
      </c>
      <c r="L281" s="8">
        <v>-2138.8000000000002</v>
      </c>
      <c r="M281" s="13">
        <f t="shared" si="9"/>
        <v>213880.00000000003</v>
      </c>
    </row>
    <row r="282" spans="1:13" x14ac:dyDescent="0.25">
      <c r="A282" s="9" t="s">
        <v>400</v>
      </c>
      <c r="B282" s="10" t="s">
        <v>733</v>
      </c>
      <c r="C282" s="5" t="s">
        <v>746</v>
      </c>
      <c r="D282" t="s">
        <v>32</v>
      </c>
      <c r="E282" t="s">
        <v>149</v>
      </c>
      <c r="F282" t="s">
        <v>51</v>
      </c>
      <c r="G282" t="s">
        <v>336</v>
      </c>
      <c r="H282" t="s">
        <v>344</v>
      </c>
      <c r="I282" t="s">
        <v>15</v>
      </c>
      <c r="J282" t="s">
        <v>345</v>
      </c>
      <c r="K282" s="13">
        <v>1880379</v>
      </c>
      <c r="L282" s="8">
        <v>-18803.79</v>
      </c>
      <c r="M282" s="13">
        <f t="shared" si="9"/>
        <v>1880379</v>
      </c>
    </row>
    <row r="283" spans="1:13" x14ac:dyDescent="0.25">
      <c r="A283" s="9" t="s">
        <v>400</v>
      </c>
      <c r="B283" s="10" t="s">
        <v>733</v>
      </c>
      <c r="C283" s="5" t="s">
        <v>746</v>
      </c>
      <c r="D283" t="s">
        <v>32</v>
      </c>
      <c r="E283" t="s">
        <v>149</v>
      </c>
      <c r="F283" t="s">
        <v>51</v>
      </c>
      <c r="G283" t="s">
        <v>336</v>
      </c>
      <c r="H283" t="s">
        <v>344</v>
      </c>
      <c r="I283" t="s">
        <v>15</v>
      </c>
      <c r="J283" t="s">
        <v>338</v>
      </c>
      <c r="K283" s="13">
        <v>10239323</v>
      </c>
      <c r="L283" s="8">
        <v>-102393.23</v>
      </c>
      <c r="M283" s="13">
        <f t="shared" si="9"/>
        <v>10239323</v>
      </c>
    </row>
    <row r="284" spans="1:13" x14ac:dyDescent="0.25">
      <c r="A284" s="9" t="s">
        <v>400</v>
      </c>
      <c r="B284" s="10" t="s">
        <v>733</v>
      </c>
      <c r="C284" s="5" t="s">
        <v>747</v>
      </c>
      <c r="D284" t="s">
        <v>32</v>
      </c>
      <c r="E284" t="s">
        <v>168</v>
      </c>
      <c r="F284" t="s">
        <v>51</v>
      </c>
      <c r="G284" t="s">
        <v>336</v>
      </c>
      <c r="H284" t="s">
        <v>337</v>
      </c>
      <c r="I284" t="s">
        <v>15</v>
      </c>
      <c r="J284" t="s">
        <v>338</v>
      </c>
      <c r="K284" s="13">
        <v>3554166.0000000005</v>
      </c>
      <c r="L284" s="8">
        <v>-35541.660000000003</v>
      </c>
      <c r="M284" s="13">
        <f t="shared" si="9"/>
        <v>3554166.0000000005</v>
      </c>
    </row>
    <row r="285" spans="1:13" x14ac:dyDescent="0.25">
      <c r="A285" s="9" t="s">
        <v>400</v>
      </c>
      <c r="B285" s="10" t="s">
        <v>733</v>
      </c>
      <c r="C285" s="5" t="s">
        <v>747</v>
      </c>
      <c r="D285" t="s">
        <v>32</v>
      </c>
      <c r="E285" t="s">
        <v>168</v>
      </c>
      <c r="F285" t="s">
        <v>51</v>
      </c>
      <c r="G285" t="s">
        <v>336</v>
      </c>
      <c r="H285" t="s">
        <v>347</v>
      </c>
      <c r="I285" t="s">
        <v>15</v>
      </c>
      <c r="J285" t="s">
        <v>345</v>
      </c>
      <c r="K285" s="13">
        <v>98000</v>
      </c>
      <c r="L285" s="8">
        <v>-980</v>
      </c>
      <c r="M285" s="13">
        <f t="shared" ref="M285:M348" si="10">L285*-100</f>
        <v>98000</v>
      </c>
    </row>
    <row r="286" spans="1:13" x14ac:dyDescent="0.25">
      <c r="A286" s="9" t="s">
        <v>400</v>
      </c>
      <c r="B286" s="10" t="s">
        <v>733</v>
      </c>
      <c r="C286" s="5" t="s">
        <v>747</v>
      </c>
      <c r="D286" t="s">
        <v>32</v>
      </c>
      <c r="E286" t="s">
        <v>168</v>
      </c>
      <c r="F286" t="s">
        <v>51</v>
      </c>
      <c r="G286" t="s">
        <v>336</v>
      </c>
      <c r="H286" t="s">
        <v>339</v>
      </c>
      <c r="I286" t="s">
        <v>15</v>
      </c>
      <c r="J286" t="s">
        <v>17</v>
      </c>
      <c r="K286" s="13">
        <v>73050</v>
      </c>
      <c r="L286" s="8">
        <v>-730.5</v>
      </c>
      <c r="M286" s="13">
        <f t="shared" si="10"/>
        <v>73050</v>
      </c>
    </row>
    <row r="287" spans="1:13" x14ac:dyDescent="0.25">
      <c r="A287" s="9" t="s">
        <v>400</v>
      </c>
      <c r="B287" s="10" t="s">
        <v>733</v>
      </c>
      <c r="C287" s="5" t="s">
        <v>747</v>
      </c>
      <c r="D287" t="s">
        <v>32</v>
      </c>
      <c r="E287" t="s">
        <v>168</v>
      </c>
      <c r="F287" t="s">
        <v>51</v>
      </c>
      <c r="G287" t="s">
        <v>336</v>
      </c>
      <c r="H287" t="s">
        <v>341</v>
      </c>
      <c r="I287" t="s">
        <v>15</v>
      </c>
      <c r="J287" t="s">
        <v>17</v>
      </c>
      <c r="K287" s="13">
        <v>321750</v>
      </c>
      <c r="L287" s="8">
        <v>-3217.5</v>
      </c>
      <c r="M287" s="13">
        <f t="shared" si="10"/>
        <v>321750</v>
      </c>
    </row>
    <row r="288" spans="1:13" x14ac:dyDescent="0.25">
      <c r="A288" s="9" t="s">
        <v>400</v>
      </c>
      <c r="B288" s="10" t="s">
        <v>733</v>
      </c>
      <c r="C288" s="5" t="s">
        <v>747</v>
      </c>
      <c r="D288" t="s">
        <v>32</v>
      </c>
      <c r="E288" t="s">
        <v>168</v>
      </c>
      <c r="F288" t="s">
        <v>51</v>
      </c>
      <c r="G288" t="s">
        <v>336</v>
      </c>
      <c r="H288" t="s">
        <v>305</v>
      </c>
      <c r="I288" t="s">
        <v>15</v>
      </c>
      <c r="J288" t="s">
        <v>342</v>
      </c>
      <c r="K288" s="13">
        <v>34290</v>
      </c>
      <c r="L288" s="8">
        <v>-342.9</v>
      </c>
      <c r="M288" s="13">
        <f t="shared" si="10"/>
        <v>34290</v>
      </c>
    </row>
    <row r="289" spans="1:13" x14ac:dyDescent="0.25">
      <c r="A289" s="9" t="s">
        <v>400</v>
      </c>
      <c r="B289" s="10" t="s">
        <v>733</v>
      </c>
      <c r="C289" s="5" t="s">
        <v>747</v>
      </c>
      <c r="D289" t="s">
        <v>32</v>
      </c>
      <c r="E289" t="s">
        <v>168</v>
      </c>
      <c r="F289" t="s">
        <v>51</v>
      </c>
      <c r="G289" t="s">
        <v>336</v>
      </c>
      <c r="H289" t="s">
        <v>305</v>
      </c>
      <c r="I289" t="s">
        <v>15</v>
      </c>
      <c r="J289" t="s">
        <v>343</v>
      </c>
      <c r="K289" s="13">
        <v>246160</v>
      </c>
      <c r="L289" s="8">
        <v>-2461.6</v>
      </c>
      <c r="M289" s="13">
        <f t="shared" si="10"/>
        <v>246160</v>
      </c>
    </row>
    <row r="290" spans="1:13" x14ac:dyDescent="0.25">
      <c r="A290" s="9" t="s">
        <v>400</v>
      </c>
      <c r="B290" s="10" t="s">
        <v>733</v>
      </c>
      <c r="C290" s="5" t="s">
        <v>747</v>
      </c>
      <c r="D290" t="s">
        <v>32</v>
      </c>
      <c r="E290" t="s">
        <v>168</v>
      </c>
      <c r="F290" t="s">
        <v>51</v>
      </c>
      <c r="G290" t="s">
        <v>336</v>
      </c>
      <c r="H290" t="s">
        <v>344</v>
      </c>
      <c r="I290" t="s">
        <v>15</v>
      </c>
      <c r="J290" t="s">
        <v>345</v>
      </c>
      <c r="K290" s="13">
        <v>888075</v>
      </c>
      <c r="L290" s="8">
        <v>-8880.75</v>
      </c>
      <c r="M290" s="13">
        <f t="shared" si="10"/>
        <v>888075</v>
      </c>
    </row>
    <row r="291" spans="1:13" x14ac:dyDescent="0.25">
      <c r="A291" s="9" t="s">
        <v>400</v>
      </c>
      <c r="B291" s="10" t="s">
        <v>733</v>
      </c>
      <c r="C291" s="5" t="s">
        <v>747</v>
      </c>
      <c r="D291" t="s">
        <v>32</v>
      </c>
      <c r="E291" t="s">
        <v>168</v>
      </c>
      <c r="F291" t="s">
        <v>51</v>
      </c>
      <c r="G291" t="s">
        <v>336</v>
      </c>
      <c r="H291" t="s">
        <v>344</v>
      </c>
      <c r="I291" t="s">
        <v>15</v>
      </c>
      <c r="J291" t="s">
        <v>338</v>
      </c>
      <c r="K291" s="13">
        <v>11600039</v>
      </c>
      <c r="L291" s="8">
        <v>-116000.39</v>
      </c>
      <c r="M291" s="13">
        <f t="shared" si="10"/>
        <v>11600039</v>
      </c>
    </row>
    <row r="292" spans="1:13" x14ac:dyDescent="0.25">
      <c r="A292" s="9" t="s">
        <v>400</v>
      </c>
      <c r="B292" s="10" t="s">
        <v>733</v>
      </c>
      <c r="C292" s="5" t="s">
        <v>748</v>
      </c>
      <c r="D292" t="s">
        <v>32</v>
      </c>
      <c r="E292" t="s">
        <v>178</v>
      </c>
      <c r="F292" t="s">
        <v>51</v>
      </c>
      <c r="G292" t="s">
        <v>336</v>
      </c>
      <c r="H292" t="s">
        <v>337</v>
      </c>
      <c r="I292" t="s">
        <v>15</v>
      </c>
      <c r="J292" t="s">
        <v>338</v>
      </c>
      <c r="K292" s="13">
        <v>5164892</v>
      </c>
      <c r="L292" s="8">
        <v>-51648.92</v>
      </c>
      <c r="M292" s="13">
        <f t="shared" si="10"/>
        <v>5164892</v>
      </c>
    </row>
    <row r="293" spans="1:13" x14ac:dyDescent="0.25">
      <c r="A293" s="9" t="s">
        <v>400</v>
      </c>
      <c r="B293" s="10" t="s">
        <v>733</v>
      </c>
      <c r="C293" s="5" t="s">
        <v>748</v>
      </c>
      <c r="D293" t="s">
        <v>32</v>
      </c>
      <c r="E293" t="s">
        <v>178</v>
      </c>
      <c r="F293" t="s">
        <v>51</v>
      </c>
      <c r="G293" t="s">
        <v>336</v>
      </c>
      <c r="H293" t="s">
        <v>347</v>
      </c>
      <c r="I293" t="s">
        <v>15</v>
      </c>
      <c r="J293" t="s">
        <v>345</v>
      </c>
      <c r="K293" s="13">
        <v>216800</v>
      </c>
      <c r="L293" s="8">
        <v>-2168</v>
      </c>
      <c r="M293" s="13">
        <f t="shared" si="10"/>
        <v>216800</v>
      </c>
    </row>
    <row r="294" spans="1:13" x14ac:dyDescent="0.25">
      <c r="A294" s="9" t="s">
        <v>400</v>
      </c>
      <c r="B294" s="10" t="s">
        <v>733</v>
      </c>
      <c r="C294" s="5" t="s">
        <v>748</v>
      </c>
      <c r="D294" t="s">
        <v>32</v>
      </c>
      <c r="E294" t="s">
        <v>178</v>
      </c>
      <c r="F294" t="s">
        <v>51</v>
      </c>
      <c r="G294" t="s">
        <v>336</v>
      </c>
      <c r="H294" t="s">
        <v>339</v>
      </c>
      <c r="I294" t="s">
        <v>15</v>
      </c>
      <c r="J294" t="s">
        <v>17</v>
      </c>
      <c r="K294" s="13">
        <v>51200</v>
      </c>
      <c r="L294" s="8">
        <v>-512</v>
      </c>
      <c r="M294" s="13">
        <f t="shared" si="10"/>
        <v>51200</v>
      </c>
    </row>
    <row r="295" spans="1:13" x14ac:dyDescent="0.25">
      <c r="A295" s="9" t="s">
        <v>400</v>
      </c>
      <c r="B295" s="10" t="s">
        <v>733</v>
      </c>
      <c r="C295" s="5" t="s">
        <v>748</v>
      </c>
      <c r="D295" t="s">
        <v>32</v>
      </c>
      <c r="E295" t="s">
        <v>178</v>
      </c>
      <c r="F295" t="s">
        <v>51</v>
      </c>
      <c r="G295" t="s">
        <v>336</v>
      </c>
      <c r="H295" t="s">
        <v>341</v>
      </c>
      <c r="I295" t="s">
        <v>15</v>
      </c>
      <c r="J295" t="s">
        <v>17</v>
      </c>
      <c r="K295" s="13">
        <v>1154275</v>
      </c>
      <c r="L295" s="8">
        <v>-11542.75</v>
      </c>
      <c r="M295" s="13">
        <f t="shared" si="10"/>
        <v>1154275</v>
      </c>
    </row>
    <row r="296" spans="1:13" x14ac:dyDescent="0.25">
      <c r="A296" s="9" t="s">
        <v>400</v>
      </c>
      <c r="B296" s="10" t="s">
        <v>733</v>
      </c>
      <c r="C296" s="5" t="s">
        <v>748</v>
      </c>
      <c r="D296" t="s">
        <v>32</v>
      </c>
      <c r="E296" t="s">
        <v>178</v>
      </c>
      <c r="F296" t="s">
        <v>51</v>
      </c>
      <c r="G296" t="s">
        <v>336</v>
      </c>
      <c r="H296" t="s">
        <v>305</v>
      </c>
      <c r="I296" t="s">
        <v>15</v>
      </c>
      <c r="J296" t="s">
        <v>342</v>
      </c>
      <c r="K296" s="13">
        <v>15930.000000000002</v>
      </c>
      <c r="L296" s="8">
        <v>-159.30000000000001</v>
      </c>
      <c r="M296" s="13">
        <f t="shared" si="10"/>
        <v>15930.000000000002</v>
      </c>
    </row>
    <row r="297" spans="1:13" x14ac:dyDescent="0.25">
      <c r="A297" s="9" t="s">
        <v>400</v>
      </c>
      <c r="B297" s="10" t="s">
        <v>733</v>
      </c>
      <c r="C297" s="5" t="s">
        <v>748</v>
      </c>
      <c r="D297" t="s">
        <v>32</v>
      </c>
      <c r="E297" t="s">
        <v>178</v>
      </c>
      <c r="F297" t="s">
        <v>51</v>
      </c>
      <c r="G297" t="s">
        <v>336</v>
      </c>
      <c r="H297" t="s">
        <v>305</v>
      </c>
      <c r="I297" t="s">
        <v>15</v>
      </c>
      <c r="J297" t="s">
        <v>343</v>
      </c>
      <c r="K297" s="13">
        <v>172040</v>
      </c>
      <c r="L297" s="8">
        <v>-1720.4</v>
      </c>
      <c r="M297" s="13">
        <f t="shared" si="10"/>
        <v>172040</v>
      </c>
    </row>
    <row r="298" spans="1:13" x14ac:dyDescent="0.25">
      <c r="A298" s="9" t="s">
        <v>400</v>
      </c>
      <c r="B298" s="10" t="s">
        <v>733</v>
      </c>
      <c r="C298" s="5" t="s">
        <v>748</v>
      </c>
      <c r="D298" t="s">
        <v>32</v>
      </c>
      <c r="E298" t="s">
        <v>178</v>
      </c>
      <c r="F298" t="s">
        <v>51</v>
      </c>
      <c r="G298" t="s">
        <v>336</v>
      </c>
      <c r="H298" t="s">
        <v>344</v>
      </c>
      <c r="I298" t="s">
        <v>15</v>
      </c>
      <c r="J298" t="s">
        <v>345</v>
      </c>
      <c r="K298" s="13">
        <v>792915</v>
      </c>
      <c r="L298" s="8">
        <v>-7929.15</v>
      </c>
      <c r="M298" s="13">
        <f t="shared" si="10"/>
        <v>792915</v>
      </c>
    </row>
    <row r="299" spans="1:13" x14ac:dyDescent="0.25">
      <c r="A299" s="9" t="s">
        <v>400</v>
      </c>
      <c r="B299" s="10" t="s">
        <v>733</v>
      </c>
      <c r="C299" s="5" t="s">
        <v>748</v>
      </c>
      <c r="D299" t="s">
        <v>32</v>
      </c>
      <c r="E299" t="s">
        <v>178</v>
      </c>
      <c r="F299" t="s">
        <v>51</v>
      </c>
      <c r="G299" t="s">
        <v>336</v>
      </c>
      <c r="H299" t="s">
        <v>344</v>
      </c>
      <c r="I299" t="s">
        <v>15</v>
      </c>
      <c r="J299" t="s">
        <v>338</v>
      </c>
      <c r="K299" s="13">
        <v>7065457.0000000009</v>
      </c>
      <c r="L299" s="8">
        <v>-70654.570000000007</v>
      </c>
      <c r="M299" s="13">
        <f t="shared" si="10"/>
        <v>7065457.0000000009</v>
      </c>
    </row>
    <row r="300" spans="1:13" x14ac:dyDescent="0.25">
      <c r="A300" s="9" t="s">
        <v>400</v>
      </c>
      <c r="B300" s="10" t="s">
        <v>733</v>
      </c>
      <c r="C300" s="5" t="s">
        <v>749</v>
      </c>
      <c r="D300" t="s">
        <v>32</v>
      </c>
      <c r="E300" t="s">
        <v>183</v>
      </c>
      <c r="F300" t="s">
        <v>51</v>
      </c>
      <c r="G300" t="s">
        <v>336</v>
      </c>
      <c r="H300" t="s">
        <v>337</v>
      </c>
      <c r="I300" t="s">
        <v>15</v>
      </c>
      <c r="J300" t="s">
        <v>338</v>
      </c>
      <c r="K300" s="13">
        <v>7531800</v>
      </c>
      <c r="L300" s="8">
        <v>-75318</v>
      </c>
      <c r="M300" s="13">
        <f t="shared" si="10"/>
        <v>7531800</v>
      </c>
    </row>
    <row r="301" spans="1:13" x14ac:dyDescent="0.25">
      <c r="A301" s="9" t="s">
        <v>400</v>
      </c>
      <c r="B301" s="10" t="s">
        <v>733</v>
      </c>
      <c r="C301" s="5" t="s">
        <v>749</v>
      </c>
      <c r="D301" t="s">
        <v>32</v>
      </c>
      <c r="E301" t="s">
        <v>183</v>
      </c>
      <c r="F301" t="s">
        <v>51</v>
      </c>
      <c r="G301" t="s">
        <v>336</v>
      </c>
      <c r="H301" t="s">
        <v>347</v>
      </c>
      <c r="I301" t="s">
        <v>15</v>
      </c>
      <c r="J301" t="s">
        <v>345</v>
      </c>
      <c r="K301" s="13">
        <v>409900</v>
      </c>
      <c r="L301" s="8">
        <v>-4099</v>
      </c>
      <c r="M301" s="13">
        <f t="shared" si="10"/>
        <v>409900</v>
      </c>
    </row>
    <row r="302" spans="1:13" x14ac:dyDescent="0.25">
      <c r="A302" s="9" t="s">
        <v>400</v>
      </c>
      <c r="B302" s="10" t="s">
        <v>733</v>
      </c>
      <c r="C302" s="5" t="s">
        <v>749</v>
      </c>
      <c r="D302" t="s">
        <v>32</v>
      </c>
      <c r="E302" t="s">
        <v>183</v>
      </c>
      <c r="F302" t="s">
        <v>51</v>
      </c>
      <c r="G302" t="s">
        <v>336</v>
      </c>
      <c r="H302" t="s">
        <v>339</v>
      </c>
      <c r="I302" t="s">
        <v>15</v>
      </c>
      <c r="J302" t="s">
        <v>17</v>
      </c>
      <c r="K302" s="13">
        <v>3900</v>
      </c>
      <c r="L302" s="8">
        <v>-39</v>
      </c>
      <c r="M302" s="13">
        <f t="shared" si="10"/>
        <v>3900</v>
      </c>
    </row>
    <row r="303" spans="1:13" x14ac:dyDescent="0.25">
      <c r="A303" s="9" t="s">
        <v>400</v>
      </c>
      <c r="B303" s="10" t="s">
        <v>733</v>
      </c>
      <c r="C303" s="5" t="s">
        <v>749</v>
      </c>
      <c r="D303" t="s">
        <v>32</v>
      </c>
      <c r="E303" t="s">
        <v>183</v>
      </c>
      <c r="F303" t="s">
        <v>51</v>
      </c>
      <c r="G303" t="s">
        <v>336</v>
      </c>
      <c r="H303" t="s">
        <v>340</v>
      </c>
      <c r="I303" t="s">
        <v>15</v>
      </c>
      <c r="J303" t="s">
        <v>17</v>
      </c>
      <c r="K303" s="13">
        <v>1880</v>
      </c>
      <c r="L303" s="8">
        <v>-18.8</v>
      </c>
      <c r="M303" s="13">
        <f t="shared" si="10"/>
        <v>1880</v>
      </c>
    </row>
    <row r="304" spans="1:13" x14ac:dyDescent="0.25">
      <c r="A304" s="9" t="s">
        <v>400</v>
      </c>
      <c r="B304" s="10" t="s">
        <v>733</v>
      </c>
      <c r="C304" s="5" t="s">
        <v>749</v>
      </c>
      <c r="D304" t="s">
        <v>32</v>
      </c>
      <c r="E304" t="s">
        <v>183</v>
      </c>
      <c r="F304" t="s">
        <v>51</v>
      </c>
      <c r="G304" t="s">
        <v>336</v>
      </c>
      <c r="H304" t="s">
        <v>341</v>
      </c>
      <c r="I304" t="s">
        <v>15</v>
      </c>
      <c r="J304" t="s">
        <v>17</v>
      </c>
      <c r="K304" s="13">
        <v>1247557</v>
      </c>
      <c r="L304" s="8">
        <v>-12475.57</v>
      </c>
      <c r="M304" s="13">
        <f t="shared" si="10"/>
        <v>1247557</v>
      </c>
    </row>
    <row r="305" spans="1:13" x14ac:dyDescent="0.25">
      <c r="A305" s="9" t="s">
        <v>400</v>
      </c>
      <c r="B305" s="10" t="s">
        <v>733</v>
      </c>
      <c r="C305" s="5" t="s">
        <v>749</v>
      </c>
      <c r="D305" t="s">
        <v>32</v>
      </c>
      <c r="E305" t="s">
        <v>183</v>
      </c>
      <c r="F305" t="s">
        <v>51</v>
      </c>
      <c r="G305" t="s">
        <v>336</v>
      </c>
      <c r="H305" t="s">
        <v>305</v>
      </c>
      <c r="I305" t="s">
        <v>15</v>
      </c>
      <c r="J305" t="s">
        <v>342</v>
      </c>
      <c r="K305" s="13">
        <v>36870</v>
      </c>
      <c r="L305" s="8">
        <v>-368.7</v>
      </c>
      <c r="M305" s="13">
        <f t="shared" si="10"/>
        <v>36870</v>
      </c>
    </row>
    <row r="306" spans="1:13" x14ac:dyDescent="0.25">
      <c r="A306" s="9" t="s">
        <v>400</v>
      </c>
      <c r="B306" s="10" t="s">
        <v>733</v>
      </c>
      <c r="C306" s="5" t="s">
        <v>749</v>
      </c>
      <c r="D306" t="s">
        <v>32</v>
      </c>
      <c r="E306" t="s">
        <v>183</v>
      </c>
      <c r="F306" t="s">
        <v>51</v>
      </c>
      <c r="G306" t="s">
        <v>336</v>
      </c>
      <c r="H306" t="s">
        <v>305</v>
      </c>
      <c r="I306" t="s">
        <v>15</v>
      </c>
      <c r="J306" t="s">
        <v>343</v>
      </c>
      <c r="K306" s="13">
        <v>176960</v>
      </c>
      <c r="L306" s="8">
        <v>-1769.6</v>
      </c>
      <c r="M306" s="13">
        <f t="shared" si="10"/>
        <v>176960</v>
      </c>
    </row>
    <row r="307" spans="1:13" x14ac:dyDescent="0.25">
      <c r="A307" s="9" t="s">
        <v>400</v>
      </c>
      <c r="B307" s="10" t="s">
        <v>733</v>
      </c>
      <c r="C307" s="5" t="s">
        <v>749</v>
      </c>
      <c r="D307" t="s">
        <v>32</v>
      </c>
      <c r="E307" t="s">
        <v>183</v>
      </c>
      <c r="F307" t="s">
        <v>51</v>
      </c>
      <c r="G307" t="s">
        <v>336</v>
      </c>
      <c r="H307" t="s">
        <v>344</v>
      </c>
      <c r="I307" t="s">
        <v>15</v>
      </c>
      <c r="J307" t="s">
        <v>345</v>
      </c>
      <c r="K307" s="13">
        <v>1416004</v>
      </c>
      <c r="L307" s="8">
        <v>-14160.04</v>
      </c>
      <c r="M307" s="13">
        <f t="shared" si="10"/>
        <v>1416004</v>
      </c>
    </row>
    <row r="308" spans="1:13" x14ac:dyDescent="0.25">
      <c r="A308" s="9" t="s">
        <v>400</v>
      </c>
      <c r="B308" s="10" t="s">
        <v>733</v>
      </c>
      <c r="C308" s="5" t="s">
        <v>749</v>
      </c>
      <c r="D308" t="s">
        <v>32</v>
      </c>
      <c r="E308" t="s">
        <v>183</v>
      </c>
      <c r="F308" t="s">
        <v>51</v>
      </c>
      <c r="G308" t="s">
        <v>336</v>
      </c>
      <c r="H308" t="s">
        <v>344</v>
      </c>
      <c r="I308" t="s">
        <v>15</v>
      </c>
      <c r="J308" t="s">
        <v>338</v>
      </c>
      <c r="K308" s="13">
        <v>8098609</v>
      </c>
      <c r="L308" s="8">
        <v>-80986.09</v>
      </c>
      <c r="M308" s="13">
        <f t="shared" si="10"/>
        <v>8098609</v>
      </c>
    </row>
    <row r="309" spans="1:13" x14ac:dyDescent="0.25">
      <c r="A309" s="9" t="s">
        <v>400</v>
      </c>
      <c r="B309" s="10" t="s">
        <v>733</v>
      </c>
      <c r="C309" s="5" t="s">
        <v>750</v>
      </c>
      <c r="D309" t="s">
        <v>32</v>
      </c>
      <c r="E309" t="s">
        <v>187</v>
      </c>
      <c r="F309" t="s">
        <v>51</v>
      </c>
      <c r="G309" t="s">
        <v>336</v>
      </c>
      <c r="H309" t="s">
        <v>337</v>
      </c>
      <c r="I309" t="s">
        <v>15</v>
      </c>
      <c r="J309" t="s">
        <v>338</v>
      </c>
      <c r="K309" s="13">
        <v>10401973</v>
      </c>
      <c r="L309" s="8">
        <v>-104019.73</v>
      </c>
      <c r="M309" s="13">
        <f t="shared" si="10"/>
        <v>10401973</v>
      </c>
    </row>
    <row r="310" spans="1:13" x14ac:dyDescent="0.25">
      <c r="A310" s="9" t="s">
        <v>400</v>
      </c>
      <c r="B310" s="10" t="s">
        <v>733</v>
      </c>
      <c r="C310" s="5" t="s">
        <v>750</v>
      </c>
      <c r="D310" t="s">
        <v>32</v>
      </c>
      <c r="E310" t="s">
        <v>187</v>
      </c>
      <c r="F310" t="s">
        <v>51</v>
      </c>
      <c r="G310" t="s">
        <v>336</v>
      </c>
      <c r="H310" t="s">
        <v>347</v>
      </c>
      <c r="I310" t="s">
        <v>15</v>
      </c>
      <c r="J310" t="s">
        <v>345</v>
      </c>
      <c r="K310" s="13">
        <v>129700</v>
      </c>
      <c r="L310" s="8">
        <v>-1297</v>
      </c>
      <c r="M310" s="13">
        <f t="shared" si="10"/>
        <v>129700</v>
      </c>
    </row>
    <row r="311" spans="1:13" x14ac:dyDescent="0.25">
      <c r="A311" s="9" t="s">
        <v>400</v>
      </c>
      <c r="B311" s="10" t="s">
        <v>733</v>
      </c>
      <c r="C311" s="5" t="s">
        <v>750</v>
      </c>
      <c r="D311" t="s">
        <v>32</v>
      </c>
      <c r="E311" t="s">
        <v>187</v>
      </c>
      <c r="F311" t="s">
        <v>51</v>
      </c>
      <c r="G311" t="s">
        <v>336</v>
      </c>
      <c r="H311" t="s">
        <v>339</v>
      </c>
      <c r="I311" t="s">
        <v>15</v>
      </c>
      <c r="J311" t="s">
        <v>17</v>
      </c>
      <c r="K311" s="13">
        <v>11900</v>
      </c>
      <c r="L311" s="8">
        <v>-119</v>
      </c>
      <c r="M311" s="13">
        <f t="shared" si="10"/>
        <v>11900</v>
      </c>
    </row>
    <row r="312" spans="1:13" x14ac:dyDescent="0.25">
      <c r="A312" s="9" t="s">
        <v>400</v>
      </c>
      <c r="B312" s="10" t="s">
        <v>733</v>
      </c>
      <c r="C312" s="5" t="s">
        <v>750</v>
      </c>
      <c r="D312" t="s">
        <v>32</v>
      </c>
      <c r="E312" t="s">
        <v>187</v>
      </c>
      <c r="F312" t="s">
        <v>51</v>
      </c>
      <c r="G312" t="s">
        <v>336</v>
      </c>
      <c r="H312" t="s">
        <v>340</v>
      </c>
      <c r="I312" t="s">
        <v>15</v>
      </c>
      <c r="J312" t="s">
        <v>17</v>
      </c>
      <c r="K312" s="13">
        <v>2700</v>
      </c>
      <c r="L312" s="8">
        <v>-27</v>
      </c>
      <c r="M312" s="13">
        <f t="shared" si="10"/>
        <v>2700</v>
      </c>
    </row>
    <row r="313" spans="1:13" x14ac:dyDescent="0.25">
      <c r="A313" s="9" t="s">
        <v>400</v>
      </c>
      <c r="B313" s="10" t="s">
        <v>733</v>
      </c>
      <c r="C313" s="5" t="s">
        <v>750</v>
      </c>
      <c r="D313" t="s">
        <v>32</v>
      </c>
      <c r="E313" t="s">
        <v>187</v>
      </c>
      <c r="F313" t="s">
        <v>51</v>
      </c>
      <c r="G313" t="s">
        <v>336</v>
      </c>
      <c r="H313" t="s">
        <v>341</v>
      </c>
      <c r="I313" t="s">
        <v>15</v>
      </c>
      <c r="J313" t="s">
        <v>17</v>
      </c>
      <c r="K313" s="13">
        <v>1114970</v>
      </c>
      <c r="L313" s="8">
        <v>-11149.7</v>
      </c>
      <c r="M313" s="13">
        <f t="shared" si="10"/>
        <v>1114970</v>
      </c>
    </row>
    <row r="314" spans="1:13" x14ac:dyDescent="0.25">
      <c r="A314" s="9" t="s">
        <v>400</v>
      </c>
      <c r="B314" s="10" t="s">
        <v>733</v>
      </c>
      <c r="C314" s="5" t="s">
        <v>750</v>
      </c>
      <c r="D314" t="s">
        <v>32</v>
      </c>
      <c r="E314" t="s">
        <v>187</v>
      </c>
      <c r="F314" t="s">
        <v>51</v>
      </c>
      <c r="G314" t="s">
        <v>336</v>
      </c>
      <c r="H314" t="s">
        <v>305</v>
      </c>
      <c r="I314" t="s">
        <v>15</v>
      </c>
      <c r="J314" t="s">
        <v>342</v>
      </c>
      <c r="K314" s="13">
        <v>18240</v>
      </c>
      <c r="L314" s="8">
        <v>-182.4</v>
      </c>
      <c r="M314" s="13">
        <f t="shared" si="10"/>
        <v>18240</v>
      </c>
    </row>
    <row r="315" spans="1:13" x14ac:dyDescent="0.25">
      <c r="A315" s="9" t="s">
        <v>400</v>
      </c>
      <c r="B315" s="10" t="s">
        <v>733</v>
      </c>
      <c r="C315" s="5" t="s">
        <v>750</v>
      </c>
      <c r="D315" t="s">
        <v>32</v>
      </c>
      <c r="E315" t="s">
        <v>187</v>
      </c>
      <c r="F315" t="s">
        <v>51</v>
      </c>
      <c r="G315" t="s">
        <v>336</v>
      </c>
      <c r="H315" t="s">
        <v>305</v>
      </c>
      <c r="I315" t="s">
        <v>15</v>
      </c>
      <c r="J315" t="s">
        <v>343</v>
      </c>
      <c r="K315" s="13">
        <v>145000</v>
      </c>
      <c r="L315" s="8">
        <v>-1450</v>
      </c>
      <c r="M315" s="13">
        <f t="shared" si="10"/>
        <v>145000</v>
      </c>
    </row>
    <row r="316" spans="1:13" x14ac:dyDescent="0.25">
      <c r="A316" s="9" t="s">
        <v>400</v>
      </c>
      <c r="B316" s="10" t="s">
        <v>733</v>
      </c>
      <c r="C316" s="5" t="s">
        <v>750</v>
      </c>
      <c r="D316" t="s">
        <v>32</v>
      </c>
      <c r="E316" t="s">
        <v>187</v>
      </c>
      <c r="F316" t="s">
        <v>51</v>
      </c>
      <c r="G316" t="s">
        <v>336</v>
      </c>
      <c r="H316" t="s">
        <v>344</v>
      </c>
      <c r="I316" t="s">
        <v>15</v>
      </c>
      <c r="J316" t="s">
        <v>345</v>
      </c>
      <c r="K316" s="13">
        <v>570781</v>
      </c>
      <c r="L316" s="8">
        <v>-5707.81</v>
      </c>
      <c r="M316" s="13">
        <f t="shared" si="10"/>
        <v>570781</v>
      </c>
    </row>
    <row r="317" spans="1:13" x14ac:dyDescent="0.25">
      <c r="A317" s="9" t="s">
        <v>400</v>
      </c>
      <c r="B317" s="10" t="s">
        <v>733</v>
      </c>
      <c r="C317" s="5" t="s">
        <v>750</v>
      </c>
      <c r="D317" t="s">
        <v>32</v>
      </c>
      <c r="E317" t="s">
        <v>187</v>
      </c>
      <c r="F317" t="s">
        <v>51</v>
      </c>
      <c r="G317" t="s">
        <v>336</v>
      </c>
      <c r="H317" t="s">
        <v>344</v>
      </c>
      <c r="I317" t="s">
        <v>15</v>
      </c>
      <c r="J317" t="s">
        <v>338</v>
      </c>
      <c r="K317" s="13">
        <v>6898775</v>
      </c>
      <c r="L317" s="8">
        <v>-68987.75</v>
      </c>
      <c r="M317" s="13">
        <f t="shared" si="10"/>
        <v>6898775</v>
      </c>
    </row>
    <row r="318" spans="1:13" x14ac:dyDescent="0.25">
      <c r="A318" s="9" t="s">
        <v>400</v>
      </c>
      <c r="B318" s="10" t="s">
        <v>733</v>
      </c>
      <c r="C318" s="5" t="s">
        <v>751</v>
      </c>
      <c r="D318" t="s">
        <v>32</v>
      </c>
      <c r="E318" t="s">
        <v>188</v>
      </c>
      <c r="F318" t="s">
        <v>51</v>
      </c>
      <c r="G318" t="s">
        <v>336</v>
      </c>
      <c r="H318" t="s">
        <v>337</v>
      </c>
      <c r="I318" t="s">
        <v>15</v>
      </c>
      <c r="J318" t="s">
        <v>338</v>
      </c>
      <c r="K318" s="13">
        <v>4849412</v>
      </c>
      <c r="L318" s="8">
        <v>-48494.12</v>
      </c>
      <c r="M318" s="13">
        <f t="shared" si="10"/>
        <v>4849412</v>
      </c>
    </row>
    <row r="319" spans="1:13" x14ac:dyDescent="0.25">
      <c r="A319" s="9" t="s">
        <v>400</v>
      </c>
      <c r="B319" s="10" t="s">
        <v>733</v>
      </c>
      <c r="C319" s="5" t="s">
        <v>751</v>
      </c>
      <c r="D319" t="s">
        <v>32</v>
      </c>
      <c r="E319" t="s">
        <v>188</v>
      </c>
      <c r="F319" t="s">
        <v>51</v>
      </c>
      <c r="G319" t="s">
        <v>336</v>
      </c>
      <c r="H319" t="s">
        <v>347</v>
      </c>
      <c r="I319" t="s">
        <v>15</v>
      </c>
      <c r="J319" t="s">
        <v>345</v>
      </c>
      <c r="K319" s="13">
        <v>182545</v>
      </c>
      <c r="L319" s="8">
        <v>-1825.45</v>
      </c>
      <c r="M319" s="13">
        <f t="shared" si="10"/>
        <v>182545</v>
      </c>
    </row>
    <row r="320" spans="1:13" x14ac:dyDescent="0.25">
      <c r="A320" s="9" t="s">
        <v>400</v>
      </c>
      <c r="B320" s="10" t="s">
        <v>733</v>
      </c>
      <c r="C320" s="5" t="s">
        <v>751</v>
      </c>
      <c r="D320" t="s">
        <v>32</v>
      </c>
      <c r="E320" t="s">
        <v>188</v>
      </c>
      <c r="F320" t="s">
        <v>51</v>
      </c>
      <c r="G320" t="s">
        <v>336</v>
      </c>
      <c r="H320" t="s">
        <v>339</v>
      </c>
      <c r="I320" t="s">
        <v>15</v>
      </c>
      <c r="J320" t="s">
        <v>17</v>
      </c>
      <c r="K320" s="13">
        <v>139450</v>
      </c>
      <c r="L320" s="8">
        <v>-1394.5</v>
      </c>
      <c r="M320" s="13">
        <f t="shared" si="10"/>
        <v>139450</v>
      </c>
    </row>
    <row r="321" spans="1:13" x14ac:dyDescent="0.25">
      <c r="A321" s="9" t="s">
        <v>400</v>
      </c>
      <c r="B321" s="10" t="s">
        <v>733</v>
      </c>
      <c r="C321" s="5" t="s">
        <v>751</v>
      </c>
      <c r="D321" t="s">
        <v>32</v>
      </c>
      <c r="E321" t="s">
        <v>188</v>
      </c>
      <c r="F321" t="s">
        <v>51</v>
      </c>
      <c r="G321" t="s">
        <v>336</v>
      </c>
      <c r="H321" t="s">
        <v>341</v>
      </c>
      <c r="I321" t="s">
        <v>15</v>
      </c>
      <c r="J321" t="s">
        <v>17</v>
      </c>
      <c r="K321" s="13">
        <v>3586194.9999999995</v>
      </c>
      <c r="L321" s="8">
        <v>-35861.949999999997</v>
      </c>
      <c r="M321" s="13">
        <f t="shared" si="10"/>
        <v>3586194.9999999995</v>
      </c>
    </row>
    <row r="322" spans="1:13" x14ac:dyDescent="0.25">
      <c r="A322" s="9" t="s">
        <v>400</v>
      </c>
      <c r="B322" s="10" t="s">
        <v>733</v>
      </c>
      <c r="C322" s="5" t="s">
        <v>751</v>
      </c>
      <c r="D322" t="s">
        <v>32</v>
      </c>
      <c r="E322" t="s">
        <v>188</v>
      </c>
      <c r="F322" t="s">
        <v>51</v>
      </c>
      <c r="G322" t="s">
        <v>336</v>
      </c>
      <c r="H322" t="s">
        <v>348</v>
      </c>
      <c r="I322" t="s">
        <v>15</v>
      </c>
      <c r="J322" t="s">
        <v>17</v>
      </c>
      <c r="K322" s="13">
        <v>403835</v>
      </c>
      <c r="L322" s="8">
        <v>-4038.35</v>
      </c>
      <c r="M322" s="13">
        <f t="shared" si="10"/>
        <v>403835</v>
      </c>
    </row>
    <row r="323" spans="1:13" x14ac:dyDescent="0.25">
      <c r="A323" s="9" t="s">
        <v>400</v>
      </c>
      <c r="B323" s="10" t="s">
        <v>733</v>
      </c>
      <c r="C323" s="5" t="s">
        <v>751</v>
      </c>
      <c r="D323" t="s">
        <v>32</v>
      </c>
      <c r="E323" t="s">
        <v>188</v>
      </c>
      <c r="F323" t="s">
        <v>51</v>
      </c>
      <c r="G323" t="s">
        <v>336</v>
      </c>
      <c r="H323" t="s">
        <v>305</v>
      </c>
      <c r="I323" t="s">
        <v>15</v>
      </c>
      <c r="J323" t="s">
        <v>342</v>
      </c>
      <c r="K323" s="13">
        <v>27420</v>
      </c>
      <c r="L323" s="8">
        <v>-274.2</v>
      </c>
      <c r="M323" s="13">
        <f t="shared" si="10"/>
        <v>27420</v>
      </c>
    </row>
    <row r="324" spans="1:13" x14ac:dyDescent="0.25">
      <c r="A324" s="9" t="s">
        <v>400</v>
      </c>
      <c r="B324" s="10" t="s">
        <v>733</v>
      </c>
      <c r="C324" s="5" t="s">
        <v>751</v>
      </c>
      <c r="D324" t="s">
        <v>32</v>
      </c>
      <c r="E324" t="s">
        <v>188</v>
      </c>
      <c r="F324" t="s">
        <v>51</v>
      </c>
      <c r="G324" t="s">
        <v>336</v>
      </c>
      <c r="H324" t="s">
        <v>305</v>
      </c>
      <c r="I324" t="s">
        <v>15</v>
      </c>
      <c r="J324" t="s">
        <v>343</v>
      </c>
      <c r="K324" s="13">
        <v>154080</v>
      </c>
      <c r="L324" s="8">
        <v>-1540.8</v>
      </c>
      <c r="M324" s="13">
        <f t="shared" si="10"/>
        <v>154080</v>
      </c>
    </row>
    <row r="325" spans="1:13" x14ac:dyDescent="0.25">
      <c r="A325" s="9" t="s">
        <v>400</v>
      </c>
      <c r="B325" s="10" t="s">
        <v>733</v>
      </c>
      <c r="C325" s="5" t="s">
        <v>751</v>
      </c>
      <c r="D325" t="s">
        <v>32</v>
      </c>
      <c r="E325" t="s">
        <v>188</v>
      </c>
      <c r="F325" t="s">
        <v>51</v>
      </c>
      <c r="G325" t="s">
        <v>336</v>
      </c>
      <c r="H325" t="s">
        <v>344</v>
      </c>
      <c r="I325" t="s">
        <v>15</v>
      </c>
      <c r="J325" t="s">
        <v>345</v>
      </c>
      <c r="K325" s="13">
        <v>1006102</v>
      </c>
      <c r="L325" s="8">
        <v>-10061.02</v>
      </c>
      <c r="M325" s="13">
        <f t="shared" si="10"/>
        <v>1006102</v>
      </c>
    </row>
    <row r="326" spans="1:13" x14ac:dyDescent="0.25">
      <c r="A326" s="9" t="s">
        <v>400</v>
      </c>
      <c r="B326" s="10" t="s">
        <v>733</v>
      </c>
      <c r="C326" s="5" t="s">
        <v>751</v>
      </c>
      <c r="D326" t="s">
        <v>32</v>
      </c>
      <c r="E326" t="s">
        <v>188</v>
      </c>
      <c r="F326" t="s">
        <v>51</v>
      </c>
      <c r="G326" t="s">
        <v>336</v>
      </c>
      <c r="H326" t="s">
        <v>344</v>
      </c>
      <c r="I326" t="s">
        <v>15</v>
      </c>
      <c r="J326" t="s">
        <v>338</v>
      </c>
      <c r="K326" s="13">
        <v>8389215</v>
      </c>
      <c r="L326" s="8">
        <v>-83892.15</v>
      </c>
      <c r="M326" s="13">
        <f t="shared" si="10"/>
        <v>8389215</v>
      </c>
    </row>
    <row r="327" spans="1:13" x14ac:dyDescent="0.25">
      <c r="A327" s="9" t="s">
        <v>400</v>
      </c>
      <c r="B327" s="10" t="s">
        <v>733</v>
      </c>
      <c r="C327" s="5" t="s">
        <v>752</v>
      </c>
      <c r="D327" t="s">
        <v>32</v>
      </c>
      <c r="E327" t="s">
        <v>255</v>
      </c>
      <c r="F327" t="s">
        <v>51</v>
      </c>
      <c r="G327" t="s">
        <v>336</v>
      </c>
      <c r="H327" t="s">
        <v>337</v>
      </c>
      <c r="I327" t="s">
        <v>15</v>
      </c>
      <c r="J327" t="s">
        <v>338</v>
      </c>
      <c r="K327" s="13">
        <v>4230661</v>
      </c>
      <c r="L327" s="8">
        <v>-42306.61</v>
      </c>
      <c r="M327" s="13">
        <f t="shared" si="10"/>
        <v>4230661</v>
      </c>
    </row>
    <row r="328" spans="1:13" x14ac:dyDescent="0.25">
      <c r="A328" s="9" t="s">
        <v>400</v>
      </c>
      <c r="B328" s="10" t="s">
        <v>733</v>
      </c>
      <c r="C328" s="5" t="s">
        <v>752</v>
      </c>
      <c r="D328" t="s">
        <v>32</v>
      </c>
      <c r="E328" t="s">
        <v>255</v>
      </c>
      <c r="F328" t="s">
        <v>51</v>
      </c>
      <c r="G328" t="s">
        <v>336</v>
      </c>
      <c r="H328" t="s">
        <v>347</v>
      </c>
      <c r="I328" t="s">
        <v>15</v>
      </c>
      <c r="J328" t="s">
        <v>345</v>
      </c>
      <c r="K328" s="13">
        <v>507700</v>
      </c>
      <c r="L328" s="8">
        <v>-5077</v>
      </c>
      <c r="M328" s="13">
        <f t="shared" si="10"/>
        <v>507700</v>
      </c>
    </row>
    <row r="329" spans="1:13" x14ac:dyDescent="0.25">
      <c r="A329" s="9" t="s">
        <v>400</v>
      </c>
      <c r="B329" s="10" t="s">
        <v>733</v>
      </c>
      <c r="C329" s="5" t="s">
        <v>752</v>
      </c>
      <c r="D329" t="s">
        <v>32</v>
      </c>
      <c r="E329" t="s">
        <v>255</v>
      </c>
      <c r="F329" t="s">
        <v>51</v>
      </c>
      <c r="G329" t="s">
        <v>336</v>
      </c>
      <c r="H329" t="s">
        <v>339</v>
      </c>
      <c r="I329" t="s">
        <v>15</v>
      </c>
      <c r="J329" t="s">
        <v>17</v>
      </c>
      <c r="K329" s="13">
        <v>22300</v>
      </c>
      <c r="L329" s="8">
        <v>-223</v>
      </c>
      <c r="M329" s="13">
        <f t="shared" si="10"/>
        <v>22300</v>
      </c>
    </row>
    <row r="330" spans="1:13" x14ac:dyDescent="0.25">
      <c r="A330" s="9" t="s">
        <v>400</v>
      </c>
      <c r="B330" s="10" t="s">
        <v>733</v>
      </c>
      <c r="C330" s="5" t="s">
        <v>752</v>
      </c>
      <c r="D330" t="s">
        <v>32</v>
      </c>
      <c r="E330" t="s">
        <v>255</v>
      </c>
      <c r="F330" t="s">
        <v>51</v>
      </c>
      <c r="G330" t="s">
        <v>336</v>
      </c>
      <c r="H330" t="s">
        <v>340</v>
      </c>
      <c r="I330" t="s">
        <v>15</v>
      </c>
      <c r="J330" t="s">
        <v>17</v>
      </c>
      <c r="K330" s="13">
        <v>600</v>
      </c>
      <c r="L330" s="8">
        <v>-6</v>
      </c>
      <c r="M330" s="13">
        <f t="shared" si="10"/>
        <v>600</v>
      </c>
    </row>
    <row r="331" spans="1:13" x14ac:dyDescent="0.25">
      <c r="A331" s="9" t="s">
        <v>400</v>
      </c>
      <c r="B331" s="10" t="s">
        <v>733</v>
      </c>
      <c r="C331" s="5" t="s">
        <v>752</v>
      </c>
      <c r="D331" t="s">
        <v>32</v>
      </c>
      <c r="E331" t="s">
        <v>255</v>
      </c>
      <c r="F331" t="s">
        <v>51</v>
      </c>
      <c r="G331" t="s">
        <v>336</v>
      </c>
      <c r="H331" t="s">
        <v>341</v>
      </c>
      <c r="I331" t="s">
        <v>15</v>
      </c>
      <c r="J331" t="s">
        <v>17</v>
      </c>
      <c r="K331" s="13">
        <v>6827664.9999999991</v>
      </c>
      <c r="L331" s="8">
        <v>-68276.649999999994</v>
      </c>
      <c r="M331" s="13">
        <f t="shared" si="10"/>
        <v>6827664.9999999991</v>
      </c>
    </row>
    <row r="332" spans="1:13" x14ac:dyDescent="0.25">
      <c r="A332" s="9" t="s">
        <v>400</v>
      </c>
      <c r="B332" s="10" t="s">
        <v>733</v>
      </c>
      <c r="C332" s="5" t="s">
        <v>752</v>
      </c>
      <c r="D332" t="s">
        <v>32</v>
      </c>
      <c r="E332" t="s">
        <v>255</v>
      </c>
      <c r="F332" t="s">
        <v>51</v>
      </c>
      <c r="G332" t="s">
        <v>336</v>
      </c>
      <c r="H332" t="s">
        <v>349</v>
      </c>
      <c r="I332" t="s">
        <v>15</v>
      </c>
      <c r="J332" t="s">
        <v>17</v>
      </c>
      <c r="K332" s="13">
        <v>107000</v>
      </c>
      <c r="L332" s="8">
        <v>-1070</v>
      </c>
      <c r="M332" s="13">
        <f t="shared" si="10"/>
        <v>107000</v>
      </c>
    </row>
    <row r="333" spans="1:13" x14ac:dyDescent="0.25">
      <c r="A333" s="9" t="s">
        <v>400</v>
      </c>
      <c r="B333" s="10" t="s">
        <v>733</v>
      </c>
      <c r="C333" s="5" t="s">
        <v>752</v>
      </c>
      <c r="D333" t="s">
        <v>32</v>
      </c>
      <c r="E333" t="s">
        <v>255</v>
      </c>
      <c r="F333" t="s">
        <v>51</v>
      </c>
      <c r="G333" t="s">
        <v>336</v>
      </c>
      <c r="H333" t="s">
        <v>305</v>
      </c>
      <c r="I333" t="s">
        <v>15</v>
      </c>
      <c r="J333" t="s">
        <v>342</v>
      </c>
      <c r="K333" s="13">
        <v>84420</v>
      </c>
      <c r="L333" s="8">
        <v>-844.2</v>
      </c>
      <c r="M333" s="13">
        <f t="shared" si="10"/>
        <v>84420</v>
      </c>
    </row>
    <row r="334" spans="1:13" x14ac:dyDescent="0.25">
      <c r="A334" s="9" t="s">
        <v>400</v>
      </c>
      <c r="B334" s="10" t="s">
        <v>733</v>
      </c>
      <c r="C334" s="5" t="s">
        <v>752</v>
      </c>
      <c r="D334" t="s">
        <v>32</v>
      </c>
      <c r="E334" t="s">
        <v>255</v>
      </c>
      <c r="F334" t="s">
        <v>51</v>
      </c>
      <c r="G334" t="s">
        <v>336</v>
      </c>
      <c r="H334" t="s">
        <v>305</v>
      </c>
      <c r="I334" t="s">
        <v>15</v>
      </c>
      <c r="J334" t="s">
        <v>343</v>
      </c>
      <c r="K334" s="13">
        <v>233640</v>
      </c>
      <c r="L334" s="8">
        <v>-2336.4</v>
      </c>
      <c r="M334" s="13">
        <f t="shared" si="10"/>
        <v>233640</v>
      </c>
    </row>
    <row r="335" spans="1:13" x14ac:dyDescent="0.25">
      <c r="A335" s="9" t="s">
        <v>400</v>
      </c>
      <c r="B335" s="10" t="s">
        <v>733</v>
      </c>
      <c r="C335" s="5" t="s">
        <v>752</v>
      </c>
      <c r="D335" t="s">
        <v>32</v>
      </c>
      <c r="E335" t="s">
        <v>255</v>
      </c>
      <c r="F335" t="s">
        <v>51</v>
      </c>
      <c r="G335" t="s">
        <v>336</v>
      </c>
      <c r="H335" t="s">
        <v>344</v>
      </c>
      <c r="I335" t="s">
        <v>15</v>
      </c>
      <c r="J335" t="s">
        <v>345</v>
      </c>
      <c r="K335" s="13">
        <v>2678372</v>
      </c>
      <c r="L335" s="8">
        <v>-26783.72</v>
      </c>
      <c r="M335" s="13">
        <f t="shared" si="10"/>
        <v>2678372</v>
      </c>
    </row>
    <row r="336" spans="1:13" x14ac:dyDescent="0.25">
      <c r="A336" s="9" t="s">
        <v>400</v>
      </c>
      <c r="B336" s="10" t="s">
        <v>733</v>
      </c>
      <c r="C336" s="5" t="s">
        <v>752</v>
      </c>
      <c r="D336" t="s">
        <v>32</v>
      </c>
      <c r="E336" t="s">
        <v>255</v>
      </c>
      <c r="F336" t="s">
        <v>51</v>
      </c>
      <c r="G336" t="s">
        <v>336</v>
      </c>
      <c r="H336" t="s">
        <v>344</v>
      </c>
      <c r="I336" t="s">
        <v>15</v>
      </c>
      <c r="J336" t="s">
        <v>338</v>
      </c>
      <c r="K336" s="13">
        <v>9172848</v>
      </c>
      <c r="L336" s="8">
        <v>-91728.48</v>
      </c>
      <c r="M336" s="13">
        <f t="shared" si="10"/>
        <v>9172848</v>
      </c>
    </row>
    <row r="337" spans="1:13" x14ac:dyDescent="0.25">
      <c r="A337" s="9" t="s">
        <v>400</v>
      </c>
      <c r="B337" s="10" t="s">
        <v>733</v>
      </c>
      <c r="C337" s="5" t="s">
        <v>752</v>
      </c>
      <c r="D337" t="s">
        <v>32</v>
      </c>
      <c r="E337" t="s">
        <v>255</v>
      </c>
      <c r="F337" t="s">
        <v>51</v>
      </c>
      <c r="G337" t="s">
        <v>68</v>
      </c>
      <c r="H337" t="s">
        <v>348</v>
      </c>
      <c r="I337" t="s">
        <v>15</v>
      </c>
      <c r="J337" t="s">
        <v>17</v>
      </c>
      <c r="K337" s="13">
        <v>5836975</v>
      </c>
      <c r="L337" s="8">
        <v>-58369.75</v>
      </c>
      <c r="M337" s="13">
        <f t="shared" si="10"/>
        <v>5836975</v>
      </c>
    </row>
    <row r="338" spans="1:13" x14ac:dyDescent="0.25">
      <c r="A338" s="9" t="s">
        <v>400</v>
      </c>
      <c r="B338" s="10" t="s">
        <v>733</v>
      </c>
      <c r="C338" s="5" t="s">
        <v>754</v>
      </c>
      <c r="D338" t="s">
        <v>32</v>
      </c>
      <c r="E338" t="s">
        <v>271</v>
      </c>
      <c r="F338" t="s">
        <v>51</v>
      </c>
      <c r="G338" t="s">
        <v>336</v>
      </c>
      <c r="H338" t="s">
        <v>337</v>
      </c>
      <c r="I338" t="s">
        <v>15</v>
      </c>
      <c r="J338" t="s">
        <v>338</v>
      </c>
      <c r="K338" s="13">
        <v>7481224.0000000009</v>
      </c>
      <c r="L338" s="8">
        <v>-74812.240000000005</v>
      </c>
      <c r="M338" s="13">
        <f t="shared" si="10"/>
        <v>7481224.0000000009</v>
      </c>
    </row>
    <row r="339" spans="1:13" x14ac:dyDescent="0.25">
      <c r="A339" s="9" t="s">
        <v>400</v>
      </c>
      <c r="B339" s="10" t="s">
        <v>733</v>
      </c>
      <c r="C339" s="5" t="s">
        <v>754</v>
      </c>
      <c r="D339" t="s">
        <v>32</v>
      </c>
      <c r="E339" t="s">
        <v>271</v>
      </c>
      <c r="F339" t="s">
        <v>51</v>
      </c>
      <c r="G339" t="s">
        <v>336</v>
      </c>
      <c r="H339" t="s">
        <v>347</v>
      </c>
      <c r="I339" t="s">
        <v>15</v>
      </c>
      <c r="J339" t="s">
        <v>345</v>
      </c>
      <c r="K339" s="13">
        <v>257400</v>
      </c>
      <c r="L339" s="8">
        <v>-2574</v>
      </c>
      <c r="M339" s="13">
        <f t="shared" si="10"/>
        <v>257400</v>
      </c>
    </row>
    <row r="340" spans="1:13" x14ac:dyDescent="0.25">
      <c r="A340" s="9" t="s">
        <v>400</v>
      </c>
      <c r="B340" s="10" t="s">
        <v>733</v>
      </c>
      <c r="C340" s="5" t="s">
        <v>754</v>
      </c>
      <c r="D340" t="s">
        <v>32</v>
      </c>
      <c r="E340" t="s">
        <v>271</v>
      </c>
      <c r="F340" t="s">
        <v>51</v>
      </c>
      <c r="G340" t="s">
        <v>336</v>
      </c>
      <c r="H340" t="s">
        <v>339</v>
      </c>
      <c r="I340" t="s">
        <v>15</v>
      </c>
      <c r="J340" t="s">
        <v>17</v>
      </c>
      <c r="K340" s="13">
        <v>11200</v>
      </c>
      <c r="L340" s="8">
        <v>-112</v>
      </c>
      <c r="M340" s="13">
        <f t="shared" si="10"/>
        <v>11200</v>
      </c>
    </row>
    <row r="341" spans="1:13" x14ac:dyDescent="0.25">
      <c r="A341" s="9" t="s">
        <v>400</v>
      </c>
      <c r="B341" s="10" t="s">
        <v>733</v>
      </c>
      <c r="C341" s="5" t="s">
        <v>754</v>
      </c>
      <c r="D341" t="s">
        <v>32</v>
      </c>
      <c r="E341" t="s">
        <v>271</v>
      </c>
      <c r="F341" t="s">
        <v>51</v>
      </c>
      <c r="G341" t="s">
        <v>336</v>
      </c>
      <c r="H341" t="s">
        <v>341</v>
      </c>
      <c r="I341" t="s">
        <v>15</v>
      </c>
      <c r="J341" t="s">
        <v>17</v>
      </c>
      <c r="K341" s="13">
        <v>10376265</v>
      </c>
      <c r="L341" s="8">
        <v>-103762.65</v>
      </c>
      <c r="M341" s="13">
        <f t="shared" si="10"/>
        <v>10376265</v>
      </c>
    </row>
    <row r="342" spans="1:13" x14ac:dyDescent="0.25">
      <c r="A342" s="9" t="s">
        <v>400</v>
      </c>
      <c r="B342" s="10" t="s">
        <v>733</v>
      </c>
      <c r="C342" s="5" t="s">
        <v>754</v>
      </c>
      <c r="D342" t="s">
        <v>32</v>
      </c>
      <c r="E342" t="s">
        <v>271</v>
      </c>
      <c r="F342" t="s">
        <v>51</v>
      </c>
      <c r="G342" t="s">
        <v>336</v>
      </c>
      <c r="H342" t="s">
        <v>305</v>
      </c>
      <c r="I342" t="s">
        <v>15</v>
      </c>
      <c r="J342" t="s">
        <v>342</v>
      </c>
      <c r="K342" s="13">
        <v>14160</v>
      </c>
      <c r="L342" s="8">
        <v>-141.6</v>
      </c>
      <c r="M342" s="13">
        <f t="shared" si="10"/>
        <v>14160</v>
      </c>
    </row>
    <row r="343" spans="1:13" x14ac:dyDescent="0.25">
      <c r="A343" s="9" t="s">
        <v>400</v>
      </c>
      <c r="B343" s="10" t="s">
        <v>733</v>
      </c>
      <c r="C343" s="5" t="s">
        <v>754</v>
      </c>
      <c r="D343" t="s">
        <v>32</v>
      </c>
      <c r="E343" t="s">
        <v>271</v>
      </c>
      <c r="F343" t="s">
        <v>51</v>
      </c>
      <c r="G343" t="s">
        <v>336</v>
      </c>
      <c r="H343" t="s">
        <v>305</v>
      </c>
      <c r="I343" t="s">
        <v>15</v>
      </c>
      <c r="J343" t="s">
        <v>343</v>
      </c>
      <c r="K343" s="13">
        <v>183200</v>
      </c>
      <c r="L343" s="8">
        <v>-1832</v>
      </c>
      <c r="M343" s="13">
        <f t="shared" si="10"/>
        <v>183200</v>
      </c>
    </row>
    <row r="344" spans="1:13" x14ac:dyDescent="0.25">
      <c r="A344" s="9" t="s">
        <v>400</v>
      </c>
      <c r="B344" s="10" t="s">
        <v>733</v>
      </c>
      <c r="C344" s="5" t="s">
        <v>754</v>
      </c>
      <c r="D344" t="s">
        <v>32</v>
      </c>
      <c r="E344" t="s">
        <v>271</v>
      </c>
      <c r="F344" t="s">
        <v>51</v>
      </c>
      <c r="G344" t="s">
        <v>336</v>
      </c>
      <c r="H344" t="s">
        <v>344</v>
      </c>
      <c r="I344" t="s">
        <v>15</v>
      </c>
      <c r="J344" t="s">
        <v>345</v>
      </c>
      <c r="K344" s="13">
        <v>680252</v>
      </c>
      <c r="L344" s="8">
        <v>-6802.52</v>
      </c>
      <c r="M344" s="13">
        <f t="shared" si="10"/>
        <v>680252</v>
      </c>
    </row>
    <row r="345" spans="1:13" x14ac:dyDescent="0.25">
      <c r="A345" s="9" t="s">
        <v>400</v>
      </c>
      <c r="B345" s="10" t="s">
        <v>733</v>
      </c>
      <c r="C345" s="5" t="s">
        <v>754</v>
      </c>
      <c r="D345" t="s">
        <v>32</v>
      </c>
      <c r="E345" t="s">
        <v>271</v>
      </c>
      <c r="F345" t="s">
        <v>51</v>
      </c>
      <c r="G345" t="s">
        <v>336</v>
      </c>
      <c r="H345" t="s">
        <v>344</v>
      </c>
      <c r="I345" t="s">
        <v>15</v>
      </c>
      <c r="J345" t="s">
        <v>338</v>
      </c>
      <c r="K345" s="13">
        <v>7731358</v>
      </c>
      <c r="L345" s="8">
        <v>-77313.58</v>
      </c>
      <c r="M345" s="13">
        <f t="shared" si="10"/>
        <v>7731358</v>
      </c>
    </row>
    <row r="346" spans="1:13" x14ac:dyDescent="0.25">
      <c r="A346" s="9" t="s">
        <v>400</v>
      </c>
      <c r="B346" s="10" t="s">
        <v>733</v>
      </c>
      <c r="C346" s="5" t="s">
        <v>754</v>
      </c>
      <c r="D346" t="s">
        <v>32</v>
      </c>
      <c r="E346" t="s">
        <v>271</v>
      </c>
      <c r="F346" t="s">
        <v>51</v>
      </c>
      <c r="G346" t="s">
        <v>68</v>
      </c>
      <c r="H346" t="s">
        <v>348</v>
      </c>
      <c r="I346" t="s">
        <v>15</v>
      </c>
      <c r="J346" t="s">
        <v>17</v>
      </c>
      <c r="K346" s="13">
        <v>1088814</v>
      </c>
      <c r="L346" s="8">
        <v>-10888.14</v>
      </c>
      <c r="M346" s="13">
        <f t="shared" si="10"/>
        <v>1088814</v>
      </c>
    </row>
    <row r="347" spans="1:13" x14ac:dyDescent="0.25">
      <c r="A347" s="9" t="s">
        <v>400</v>
      </c>
      <c r="B347" s="10" t="s">
        <v>733</v>
      </c>
      <c r="C347" s="11" t="s">
        <v>17</v>
      </c>
      <c r="D347" t="s">
        <v>32</v>
      </c>
      <c r="E347" t="s">
        <v>82</v>
      </c>
      <c r="F347" t="s">
        <v>350</v>
      </c>
      <c r="G347" t="s">
        <v>336</v>
      </c>
      <c r="H347" t="s">
        <v>344</v>
      </c>
      <c r="I347" t="s">
        <v>15</v>
      </c>
      <c r="J347" t="s">
        <v>338</v>
      </c>
      <c r="K347" s="13">
        <v>58540579</v>
      </c>
      <c r="L347" s="8">
        <v>-585405.79</v>
      </c>
      <c r="M347" s="13">
        <f t="shared" si="10"/>
        <v>58540579</v>
      </c>
    </row>
    <row r="348" spans="1:13" x14ac:dyDescent="0.25">
      <c r="A348" s="9" t="s">
        <v>400</v>
      </c>
      <c r="B348" s="10" t="s">
        <v>733</v>
      </c>
      <c r="C348" s="11" t="s">
        <v>17</v>
      </c>
      <c r="D348" t="s">
        <v>32</v>
      </c>
      <c r="E348" t="s">
        <v>351</v>
      </c>
      <c r="F348" t="s">
        <v>51</v>
      </c>
      <c r="G348" t="s">
        <v>336</v>
      </c>
      <c r="H348" t="s">
        <v>337</v>
      </c>
      <c r="I348" t="s">
        <v>15</v>
      </c>
      <c r="J348" t="s">
        <v>17</v>
      </c>
      <c r="K348" s="13">
        <v>3418712.0000000005</v>
      </c>
      <c r="L348" s="8">
        <v>-34187.120000000003</v>
      </c>
      <c r="M348" s="13">
        <f t="shared" si="10"/>
        <v>3418712.0000000005</v>
      </c>
    </row>
    <row r="349" spans="1:13" x14ac:dyDescent="0.25">
      <c r="A349" s="9" t="s">
        <v>400</v>
      </c>
      <c r="B349" s="10" t="s">
        <v>733</v>
      </c>
      <c r="C349" s="11" t="s">
        <v>17</v>
      </c>
      <c r="D349" t="s">
        <v>32</v>
      </c>
      <c r="E349" t="s">
        <v>351</v>
      </c>
      <c r="F349" t="s">
        <v>51</v>
      </c>
      <c r="G349" t="s">
        <v>336</v>
      </c>
      <c r="H349" t="s">
        <v>337</v>
      </c>
      <c r="I349" t="s">
        <v>15</v>
      </c>
      <c r="J349" t="s">
        <v>338</v>
      </c>
      <c r="K349" s="14">
        <v>-153600</v>
      </c>
      <c r="L349" s="8">
        <v>1536</v>
      </c>
      <c r="M349" s="14">
        <f t="shared" ref="M349:M412" si="11">L349*-100</f>
        <v>-153600</v>
      </c>
    </row>
    <row r="350" spans="1:13" x14ac:dyDescent="0.25">
      <c r="A350" s="9" t="s">
        <v>400</v>
      </c>
      <c r="B350" s="10" t="s">
        <v>733</v>
      </c>
      <c r="C350" s="11" t="s">
        <v>17</v>
      </c>
      <c r="D350" t="s">
        <v>32</v>
      </c>
      <c r="E350" t="s">
        <v>351</v>
      </c>
      <c r="F350" t="s">
        <v>51</v>
      </c>
      <c r="G350" t="s">
        <v>336</v>
      </c>
      <c r="H350" t="s">
        <v>348</v>
      </c>
      <c r="I350" t="s">
        <v>15</v>
      </c>
      <c r="J350" t="s">
        <v>17</v>
      </c>
      <c r="K350" s="13">
        <v>682750</v>
      </c>
      <c r="L350" s="8">
        <v>-6827.5</v>
      </c>
      <c r="M350" s="13">
        <f t="shared" si="11"/>
        <v>682750</v>
      </c>
    </row>
    <row r="351" spans="1:13" x14ac:dyDescent="0.25">
      <c r="A351" s="9" t="s">
        <v>400</v>
      </c>
      <c r="B351" s="10" t="s">
        <v>733</v>
      </c>
      <c r="C351" s="11" t="s">
        <v>17</v>
      </c>
      <c r="D351" t="s">
        <v>32</v>
      </c>
      <c r="E351" t="s">
        <v>351</v>
      </c>
      <c r="F351" t="s">
        <v>51</v>
      </c>
      <c r="G351" t="s">
        <v>336</v>
      </c>
      <c r="H351" t="s">
        <v>349</v>
      </c>
      <c r="I351" t="s">
        <v>15</v>
      </c>
      <c r="J351" t="s">
        <v>17</v>
      </c>
      <c r="K351" s="13">
        <v>1849065.0000000002</v>
      </c>
      <c r="L351" s="8">
        <v>-18490.650000000001</v>
      </c>
      <c r="M351" s="13">
        <f t="shared" si="11"/>
        <v>1849065.0000000002</v>
      </c>
    </row>
    <row r="352" spans="1:13" x14ac:dyDescent="0.25">
      <c r="A352" s="9" t="s">
        <v>400</v>
      </c>
      <c r="B352" s="10" t="s">
        <v>733</v>
      </c>
      <c r="C352" s="11" t="s">
        <v>17</v>
      </c>
      <c r="D352" t="s">
        <v>32</v>
      </c>
      <c r="E352" t="s">
        <v>351</v>
      </c>
      <c r="F352" t="s">
        <v>51</v>
      </c>
      <c r="G352" t="s">
        <v>336</v>
      </c>
      <c r="H352" t="s">
        <v>305</v>
      </c>
      <c r="I352" t="s">
        <v>15</v>
      </c>
      <c r="J352" t="s">
        <v>352</v>
      </c>
      <c r="K352" s="13">
        <v>5251826</v>
      </c>
      <c r="L352" s="8">
        <v>-52518.26</v>
      </c>
      <c r="M352" s="13">
        <f t="shared" si="11"/>
        <v>5251826</v>
      </c>
    </row>
    <row r="353" spans="1:13" x14ac:dyDescent="0.25">
      <c r="A353" s="9" t="s">
        <v>400</v>
      </c>
      <c r="B353" s="10" t="s">
        <v>733</v>
      </c>
      <c r="C353" s="11" t="s">
        <v>17</v>
      </c>
      <c r="D353" t="s">
        <v>32</v>
      </c>
      <c r="E353" t="s">
        <v>353</v>
      </c>
      <c r="F353" t="s">
        <v>51</v>
      </c>
      <c r="G353" t="s">
        <v>336</v>
      </c>
      <c r="H353" t="s">
        <v>337</v>
      </c>
      <c r="I353" t="s">
        <v>15</v>
      </c>
      <c r="J353" t="s">
        <v>338</v>
      </c>
      <c r="K353" s="13">
        <v>13919346</v>
      </c>
      <c r="L353" s="8">
        <v>-139193.46</v>
      </c>
      <c r="M353" s="13">
        <f t="shared" si="11"/>
        <v>13919346</v>
      </c>
    </row>
    <row r="354" spans="1:13" x14ac:dyDescent="0.25">
      <c r="A354" s="9" t="s">
        <v>400</v>
      </c>
      <c r="B354" s="10" t="s">
        <v>733</v>
      </c>
      <c r="C354" s="11" t="s">
        <v>17</v>
      </c>
      <c r="D354" t="s">
        <v>32</v>
      </c>
      <c r="E354" t="s">
        <v>353</v>
      </c>
      <c r="F354" t="s">
        <v>51</v>
      </c>
      <c r="G354" t="s">
        <v>336</v>
      </c>
      <c r="H354" t="s">
        <v>347</v>
      </c>
      <c r="I354" t="s">
        <v>15</v>
      </c>
      <c r="J354" t="s">
        <v>345</v>
      </c>
      <c r="K354" s="13">
        <v>471450</v>
      </c>
      <c r="L354" s="8">
        <v>-4714.5</v>
      </c>
      <c r="M354" s="13">
        <f t="shared" si="11"/>
        <v>471450</v>
      </c>
    </row>
    <row r="355" spans="1:13" x14ac:dyDescent="0.25">
      <c r="A355" s="9" t="s">
        <v>400</v>
      </c>
      <c r="B355" s="10" t="s">
        <v>733</v>
      </c>
      <c r="C355" s="11" t="s">
        <v>17</v>
      </c>
      <c r="D355" t="s">
        <v>32</v>
      </c>
      <c r="E355" t="s">
        <v>353</v>
      </c>
      <c r="F355" t="s">
        <v>51</v>
      </c>
      <c r="G355" t="s">
        <v>336</v>
      </c>
      <c r="H355" t="s">
        <v>339</v>
      </c>
      <c r="I355" t="s">
        <v>15</v>
      </c>
      <c r="J355" t="s">
        <v>17</v>
      </c>
      <c r="K355" s="13">
        <v>114000</v>
      </c>
      <c r="L355" s="8">
        <v>-1140</v>
      </c>
      <c r="M355" s="13">
        <f t="shared" si="11"/>
        <v>114000</v>
      </c>
    </row>
    <row r="356" spans="1:13" x14ac:dyDescent="0.25">
      <c r="A356" s="9" t="s">
        <v>400</v>
      </c>
      <c r="B356" s="10" t="s">
        <v>733</v>
      </c>
      <c r="C356" s="11" t="s">
        <v>17</v>
      </c>
      <c r="D356" t="s">
        <v>32</v>
      </c>
      <c r="E356" t="s">
        <v>353</v>
      </c>
      <c r="F356" t="s">
        <v>51</v>
      </c>
      <c r="G356" t="s">
        <v>336</v>
      </c>
      <c r="H356" t="s">
        <v>340</v>
      </c>
      <c r="I356" t="s">
        <v>15</v>
      </c>
      <c r="J356" t="s">
        <v>17</v>
      </c>
      <c r="K356" s="13">
        <v>13775</v>
      </c>
      <c r="L356" s="8">
        <v>-137.75</v>
      </c>
      <c r="M356" s="13">
        <f t="shared" si="11"/>
        <v>13775</v>
      </c>
    </row>
    <row r="357" spans="1:13" x14ac:dyDescent="0.25">
      <c r="A357" s="9" t="s">
        <v>400</v>
      </c>
      <c r="B357" s="10" t="s">
        <v>733</v>
      </c>
      <c r="C357" s="11" t="s">
        <v>17</v>
      </c>
      <c r="D357" t="s">
        <v>32</v>
      </c>
      <c r="E357" t="s">
        <v>353</v>
      </c>
      <c r="F357" t="s">
        <v>51</v>
      </c>
      <c r="G357" t="s">
        <v>336</v>
      </c>
      <c r="H357" t="s">
        <v>341</v>
      </c>
      <c r="I357" t="s">
        <v>15</v>
      </c>
      <c r="J357" t="s">
        <v>17</v>
      </c>
      <c r="K357" s="13">
        <v>2445595</v>
      </c>
      <c r="L357" s="8">
        <v>-24455.95</v>
      </c>
      <c r="M357" s="13">
        <f t="shared" si="11"/>
        <v>2445595</v>
      </c>
    </row>
    <row r="358" spans="1:13" x14ac:dyDescent="0.25">
      <c r="A358" s="9" t="s">
        <v>400</v>
      </c>
      <c r="B358" s="10" t="s">
        <v>733</v>
      </c>
      <c r="C358" s="11" t="s">
        <v>17</v>
      </c>
      <c r="D358" t="s">
        <v>32</v>
      </c>
      <c r="E358" t="s">
        <v>353</v>
      </c>
      <c r="F358" t="s">
        <v>51</v>
      </c>
      <c r="G358" t="s">
        <v>336</v>
      </c>
      <c r="H358" t="s">
        <v>305</v>
      </c>
      <c r="I358" t="s">
        <v>15</v>
      </c>
      <c r="J358" t="s">
        <v>342</v>
      </c>
      <c r="K358" s="13">
        <v>56100</v>
      </c>
      <c r="L358" s="8">
        <v>-561</v>
      </c>
      <c r="M358" s="13">
        <f t="shared" si="11"/>
        <v>56100</v>
      </c>
    </row>
    <row r="359" spans="1:13" x14ac:dyDescent="0.25">
      <c r="A359" s="9" t="s">
        <v>400</v>
      </c>
      <c r="B359" s="10" t="s">
        <v>733</v>
      </c>
      <c r="C359" s="11" t="s">
        <v>17</v>
      </c>
      <c r="D359" t="s">
        <v>32</v>
      </c>
      <c r="E359" t="s">
        <v>353</v>
      </c>
      <c r="F359" t="s">
        <v>51</v>
      </c>
      <c r="G359" t="s">
        <v>336</v>
      </c>
      <c r="H359" t="s">
        <v>305</v>
      </c>
      <c r="I359" t="s">
        <v>15</v>
      </c>
      <c r="J359" t="s">
        <v>343</v>
      </c>
      <c r="K359" s="13">
        <v>313320</v>
      </c>
      <c r="L359" s="8">
        <v>-3133.2</v>
      </c>
      <c r="M359" s="13">
        <f t="shared" si="11"/>
        <v>313320</v>
      </c>
    </row>
    <row r="360" spans="1:13" x14ac:dyDescent="0.25">
      <c r="A360" s="9" t="s">
        <v>400</v>
      </c>
      <c r="B360" s="10" t="s">
        <v>733</v>
      </c>
      <c r="C360" s="11" t="s">
        <v>17</v>
      </c>
      <c r="D360" t="s">
        <v>32</v>
      </c>
      <c r="E360" t="s">
        <v>353</v>
      </c>
      <c r="F360" t="s">
        <v>51</v>
      </c>
      <c r="G360" t="s">
        <v>336</v>
      </c>
      <c r="H360" t="s">
        <v>344</v>
      </c>
      <c r="I360" t="s">
        <v>15</v>
      </c>
      <c r="J360" t="s">
        <v>345</v>
      </c>
      <c r="K360" s="13">
        <v>1097277</v>
      </c>
      <c r="L360" s="8">
        <v>-10972.77</v>
      </c>
      <c r="M360" s="13">
        <f t="shared" si="11"/>
        <v>1097277</v>
      </c>
    </row>
    <row r="361" spans="1:13" x14ac:dyDescent="0.25">
      <c r="A361" s="9" t="s">
        <v>400</v>
      </c>
      <c r="B361" s="10" t="s">
        <v>733</v>
      </c>
      <c r="C361" s="11" t="s">
        <v>17</v>
      </c>
      <c r="D361" t="s">
        <v>32</v>
      </c>
      <c r="E361" t="s">
        <v>353</v>
      </c>
      <c r="F361" t="s">
        <v>51</v>
      </c>
      <c r="G361" t="s">
        <v>336</v>
      </c>
      <c r="H361" t="s">
        <v>344</v>
      </c>
      <c r="I361" t="s">
        <v>15</v>
      </c>
      <c r="J361" t="s">
        <v>338</v>
      </c>
      <c r="K361" s="13">
        <v>11427825</v>
      </c>
      <c r="L361" s="8">
        <v>-114278.25</v>
      </c>
      <c r="M361" s="13">
        <f t="shared" si="11"/>
        <v>11427825</v>
      </c>
    </row>
    <row r="362" spans="1:13" x14ac:dyDescent="0.25">
      <c r="A362" s="9" t="s">
        <v>400</v>
      </c>
      <c r="B362" s="10" t="s">
        <v>733</v>
      </c>
      <c r="C362" s="11" t="s">
        <v>17</v>
      </c>
      <c r="D362" t="s">
        <v>32</v>
      </c>
      <c r="E362" t="s">
        <v>354</v>
      </c>
      <c r="F362" t="s">
        <v>51</v>
      </c>
      <c r="G362" t="s">
        <v>336</v>
      </c>
      <c r="H362" t="s">
        <v>337</v>
      </c>
      <c r="I362" t="s">
        <v>15</v>
      </c>
      <c r="J362" t="s">
        <v>338</v>
      </c>
      <c r="K362" s="13">
        <v>7587409</v>
      </c>
      <c r="L362" s="8">
        <v>-75874.09</v>
      </c>
      <c r="M362" s="13">
        <f t="shared" si="11"/>
        <v>7587409</v>
      </c>
    </row>
    <row r="363" spans="1:13" x14ac:dyDescent="0.25">
      <c r="A363" s="9" t="s">
        <v>400</v>
      </c>
      <c r="B363" s="10" t="s">
        <v>733</v>
      </c>
      <c r="C363" s="11" t="s">
        <v>17</v>
      </c>
      <c r="D363" t="s">
        <v>32</v>
      </c>
      <c r="E363" t="s">
        <v>354</v>
      </c>
      <c r="F363" t="s">
        <v>51</v>
      </c>
      <c r="G363" t="s">
        <v>336</v>
      </c>
      <c r="H363" t="s">
        <v>347</v>
      </c>
      <c r="I363" t="s">
        <v>15</v>
      </c>
      <c r="J363" t="s">
        <v>345</v>
      </c>
      <c r="K363" s="13">
        <v>360475</v>
      </c>
      <c r="L363" s="8">
        <v>-3604.75</v>
      </c>
      <c r="M363" s="13">
        <f t="shared" si="11"/>
        <v>360475</v>
      </c>
    </row>
    <row r="364" spans="1:13" x14ac:dyDescent="0.25">
      <c r="A364" s="9" t="s">
        <v>400</v>
      </c>
      <c r="B364" s="10" t="s">
        <v>733</v>
      </c>
      <c r="C364" s="11" t="s">
        <v>17</v>
      </c>
      <c r="D364" t="s">
        <v>32</v>
      </c>
      <c r="E364" t="s">
        <v>354</v>
      </c>
      <c r="F364" t="s">
        <v>51</v>
      </c>
      <c r="G364" t="s">
        <v>336</v>
      </c>
      <c r="H364" t="s">
        <v>339</v>
      </c>
      <c r="I364" t="s">
        <v>15</v>
      </c>
      <c r="J364" t="s">
        <v>17</v>
      </c>
      <c r="K364" s="13">
        <v>195875</v>
      </c>
      <c r="L364" s="8">
        <v>-1958.75</v>
      </c>
      <c r="M364" s="13">
        <f t="shared" si="11"/>
        <v>195875</v>
      </c>
    </row>
    <row r="365" spans="1:13" x14ac:dyDescent="0.25">
      <c r="A365" s="9" t="s">
        <v>400</v>
      </c>
      <c r="B365" s="10" t="s">
        <v>733</v>
      </c>
      <c r="C365" s="11" t="s">
        <v>17</v>
      </c>
      <c r="D365" t="s">
        <v>32</v>
      </c>
      <c r="E365" t="s">
        <v>354</v>
      </c>
      <c r="F365" t="s">
        <v>51</v>
      </c>
      <c r="G365" t="s">
        <v>336</v>
      </c>
      <c r="H365" t="s">
        <v>340</v>
      </c>
      <c r="I365" t="s">
        <v>15</v>
      </c>
      <c r="J365" t="s">
        <v>17</v>
      </c>
      <c r="K365" s="13">
        <v>4500</v>
      </c>
      <c r="L365" s="8">
        <v>-45</v>
      </c>
      <c r="M365" s="13">
        <f t="shared" si="11"/>
        <v>4500</v>
      </c>
    </row>
    <row r="366" spans="1:13" x14ac:dyDescent="0.25">
      <c r="A366" s="9" t="s">
        <v>400</v>
      </c>
      <c r="B366" s="10" t="s">
        <v>733</v>
      </c>
      <c r="C366" s="11" t="s">
        <v>17</v>
      </c>
      <c r="D366" t="s">
        <v>32</v>
      </c>
      <c r="E366" t="s">
        <v>354</v>
      </c>
      <c r="F366" t="s">
        <v>51</v>
      </c>
      <c r="G366" t="s">
        <v>336</v>
      </c>
      <c r="H366" t="s">
        <v>341</v>
      </c>
      <c r="I366" t="s">
        <v>15</v>
      </c>
      <c r="J366" t="s">
        <v>17</v>
      </c>
      <c r="K366" s="13">
        <v>2551549</v>
      </c>
      <c r="L366" s="8">
        <v>-25515.49</v>
      </c>
      <c r="M366" s="13">
        <f t="shared" si="11"/>
        <v>2551549</v>
      </c>
    </row>
    <row r="367" spans="1:13" x14ac:dyDescent="0.25">
      <c r="A367" s="9" t="s">
        <v>400</v>
      </c>
      <c r="B367" s="10" t="s">
        <v>733</v>
      </c>
      <c r="C367" s="11" t="s">
        <v>17</v>
      </c>
      <c r="D367" t="s">
        <v>32</v>
      </c>
      <c r="E367" t="s">
        <v>354</v>
      </c>
      <c r="F367" t="s">
        <v>51</v>
      </c>
      <c r="G367" t="s">
        <v>336</v>
      </c>
      <c r="H367" t="s">
        <v>305</v>
      </c>
      <c r="I367" t="s">
        <v>15</v>
      </c>
      <c r="J367" t="s">
        <v>342</v>
      </c>
      <c r="K367" s="13">
        <v>18780</v>
      </c>
      <c r="L367" s="8">
        <v>-187.8</v>
      </c>
      <c r="M367" s="13">
        <f t="shared" si="11"/>
        <v>18780</v>
      </c>
    </row>
    <row r="368" spans="1:13" x14ac:dyDescent="0.25">
      <c r="A368" s="9" t="s">
        <v>400</v>
      </c>
      <c r="B368" s="10" t="s">
        <v>733</v>
      </c>
      <c r="C368" s="11" t="s">
        <v>17</v>
      </c>
      <c r="D368" t="s">
        <v>32</v>
      </c>
      <c r="E368" t="s">
        <v>354</v>
      </c>
      <c r="F368" t="s">
        <v>51</v>
      </c>
      <c r="G368" t="s">
        <v>336</v>
      </c>
      <c r="H368" t="s">
        <v>305</v>
      </c>
      <c r="I368" t="s">
        <v>15</v>
      </c>
      <c r="J368" t="s">
        <v>343</v>
      </c>
      <c r="K368" s="13">
        <v>301720</v>
      </c>
      <c r="L368" s="8">
        <v>-3017.2</v>
      </c>
      <c r="M368" s="13">
        <f t="shared" si="11"/>
        <v>301720</v>
      </c>
    </row>
    <row r="369" spans="1:13" x14ac:dyDescent="0.25">
      <c r="A369" s="9" t="s">
        <v>400</v>
      </c>
      <c r="B369" s="10" t="s">
        <v>733</v>
      </c>
      <c r="C369" s="11" t="s">
        <v>17</v>
      </c>
      <c r="D369" t="s">
        <v>32</v>
      </c>
      <c r="E369" t="s">
        <v>354</v>
      </c>
      <c r="F369" t="s">
        <v>51</v>
      </c>
      <c r="G369" t="s">
        <v>336</v>
      </c>
      <c r="H369" t="s">
        <v>344</v>
      </c>
      <c r="I369" t="s">
        <v>15</v>
      </c>
      <c r="J369" t="s">
        <v>345</v>
      </c>
      <c r="K369" s="13">
        <v>1193094</v>
      </c>
      <c r="L369" s="8">
        <v>-11930.94</v>
      </c>
      <c r="M369" s="13">
        <f t="shared" si="11"/>
        <v>1193094</v>
      </c>
    </row>
    <row r="370" spans="1:13" x14ac:dyDescent="0.25">
      <c r="A370" s="9" t="s">
        <v>400</v>
      </c>
      <c r="B370" s="10" t="s">
        <v>733</v>
      </c>
      <c r="C370" s="11" t="s">
        <v>17</v>
      </c>
      <c r="D370" t="s">
        <v>32</v>
      </c>
      <c r="E370" t="s">
        <v>354</v>
      </c>
      <c r="F370" t="s">
        <v>51</v>
      </c>
      <c r="G370" t="s">
        <v>336</v>
      </c>
      <c r="H370" t="s">
        <v>344</v>
      </c>
      <c r="I370" t="s">
        <v>15</v>
      </c>
      <c r="J370" t="s">
        <v>338</v>
      </c>
      <c r="K370" s="13">
        <v>11202905</v>
      </c>
      <c r="L370" s="8">
        <v>-112029.05</v>
      </c>
      <c r="M370" s="13">
        <f t="shared" si="11"/>
        <v>11202905</v>
      </c>
    </row>
    <row r="371" spans="1:13" x14ac:dyDescent="0.25">
      <c r="A371" s="9" t="s">
        <v>400</v>
      </c>
      <c r="B371" s="10" t="s">
        <v>733</v>
      </c>
      <c r="C371" s="11" t="s">
        <v>17</v>
      </c>
      <c r="D371" t="s">
        <v>32</v>
      </c>
      <c r="E371" t="s">
        <v>355</v>
      </c>
      <c r="F371" t="s">
        <v>51</v>
      </c>
      <c r="G371" t="s">
        <v>336</v>
      </c>
      <c r="H371" t="s">
        <v>337</v>
      </c>
      <c r="I371" t="s">
        <v>15</v>
      </c>
      <c r="J371" t="s">
        <v>338</v>
      </c>
      <c r="K371" s="13">
        <v>7223707.0000000009</v>
      </c>
      <c r="L371" s="8">
        <v>-72237.070000000007</v>
      </c>
      <c r="M371" s="13">
        <f t="shared" si="11"/>
        <v>7223707.0000000009</v>
      </c>
    </row>
    <row r="372" spans="1:13" x14ac:dyDescent="0.25">
      <c r="A372" s="9" t="s">
        <v>400</v>
      </c>
      <c r="B372" s="10" t="s">
        <v>733</v>
      </c>
      <c r="C372" s="11" t="s">
        <v>17</v>
      </c>
      <c r="D372" t="s">
        <v>32</v>
      </c>
      <c r="E372" t="s">
        <v>355</v>
      </c>
      <c r="F372" t="s">
        <v>51</v>
      </c>
      <c r="G372" t="s">
        <v>336</v>
      </c>
      <c r="H372" t="s">
        <v>341</v>
      </c>
      <c r="I372" t="s">
        <v>15</v>
      </c>
      <c r="J372" t="s">
        <v>17</v>
      </c>
      <c r="K372" s="13">
        <v>928470.00000000012</v>
      </c>
      <c r="L372" s="8">
        <v>-9284.7000000000007</v>
      </c>
      <c r="M372" s="13">
        <f t="shared" si="11"/>
        <v>928470.00000000012</v>
      </c>
    </row>
    <row r="373" spans="1:13" x14ac:dyDescent="0.25">
      <c r="A373" s="9" t="s">
        <v>400</v>
      </c>
      <c r="B373" s="10" t="s">
        <v>733</v>
      </c>
      <c r="C373" s="11" t="s">
        <v>17</v>
      </c>
      <c r="D373" t="s">
        <v>32</v>
      </c>
      <c r="E373" t="s">
        <v>355</v>
      </c>
      <c r="F373" t="s">
        <v>51</v>
      </c>
      <c r="G373" t="s">
        <v>336</v>
      </c>
      <c r="H373" t="s">
        <v>305</v>
      </c>
      <c r="I373" t="s">
        <v>15</v>
      </c>
      <c r="J373" t="s">
        <v>343</v>
      </c>
      <c r="K373" s="13">
        <v>99240</v>
      </c>
      <c r="L373" s="8">
        <v>-992.4</v>
      </c>
      <c r="M373" s="13">
        <f t="shared" si="11"/>
        <v>99240</v>
      </c>
    </row>
    <row r="374" spans="1:13" x14ac:dyDescent="0.25">
      <c r="A374" s="9" t="s">
        <v>400</v>
      </c>
      <c r="B374" s="10" t="s">
        <v>733</v>
      </c>
      <c r="C374" s="11" t="s">
        <v>17</v>
      </c>
      <c r="D374" t="s">
        <v>32</v>
      </c>
      <c r="E374" t="s">
        <v>355</v>
      </c>
      <c r="F374" t="s">
        <v>51</v>
      </c>
      <c r="G374" t="s">
        <v>336</v>
      </c>
      <c r="H374" t="s">
        <v>344</v>
      </c>
      <c r="I374" t="s">
        <v>15</v>
      </c>
      <c r="J374" t="s">
        <v>338</v>
      </c>
      <c r="K374" s="13">
        <v>4181012.9999999995</v>
      </c>
      <c r="L374" s="8">
        <v>-41810.129999999997</v>
      </c>
      <c r="M374" s="13">
        <f t="shared" si="11"/>
        <v>4181012.9999999995</v>
      </c>
    </row>
    <row r="375" spans="1:13" x14ac:dyDescent="0.25">
      <c r="A375" s="9" t="s">
        <v>400</v>
      </c>
      <c r="B375" s="10" t="s">
        <v>733</v>
      </c>
      <c r="C375" s="11" t="s">
        <v>17</v>
      </c>
      <c r="D375" t="s">
        <v>32</v>
      </c>
      <c r="E375" t="s">
        <v>356</v>
      </c>
      <c r="F375" t="s">
        <v>51</v>
      </c>
      <c r="G375" t="s">
        <v>336</v>
      </c>
      <c r="H375" t="s">
        <v>337</v>
      </c>
      <c r="I375" t="s">
        <v>15</v>
      </c>
      <c r="J375" t="s">
        <v>338</v>
      </c>
      <c r="K375" s="13">
        <v>3918632</v>
      </c>
      <c r="L375" s="8">
        <v>-39186.32</v>
      </c>
      <c r="M375" s="13">
        <f t="shared" si="11"/>
        <v>3918632</v>
      </c>
    </row>
    <row r="376" spans="1:13" x14ac:dyDescent="0.25">
      <c r="A376" s="9" t="s">
        <v>400</v>
      </c>
      <c r="B376" s="10" t="s">
        <v>733</v>
      </c>
      <c r="C376" s="11" t="s">
        <v>17</v>
      </c>
      <c r="D376" t="s">
        <v>32</v>
      </c>
      <c r="E376" t="s">
        <v>356</v>
      </c>
      <c r="F376" t="s">
        <v>51</v>
      </c>
      <c r="G376" t="s">
        <v>336</v>
      </c>
      <c r="H376" t="s">
        <v>347</v>
      </c>
      <c r="I376" t="s">
        <v>15</v>
      </c>
      <c r="J376" t="s">
        <v>345</v>
      </c>
      <c r="K376" s="13">
        <v>44800</v>
      </c>
      <c r="L376" s="8">
        <v>-448</v>
      </c>
      <c r="M376" s="13">
        <f t="shared" si="11"/>
        <v>44800</v>
      </c>
    </row>
    <row r="377" spans="1:13" x14ac:dyDescent="0.25">
      <c r="A377" s="9" t="s">
        <v>400</v>
      </c>
      <c r="B377" s="10" t="s">
        <v>733</v>
      </c>
      <c r="C377" s="11" t="s">
        <v>17</v>
      </c>
      <c r="D377" t="s">
        <v>32</v>
      </c>
      <c r="E377" t="s">
        <v>356</v>
      </c>
      <c r="F377" t="s">
        <v>51</v>
      </c>
      <c r="G377" t="s">
        <v>336</v>
      </c>
      <c r="H377" t="s">
        <v>341</v>
      </c>
      <c r="I377" t="s">
        <v>15</v>
      </c>
      <c r="J377" t="s">
        <v>17</v>
      </c>
      <c r="K377" s="13">
        <v>3119100</v>
      </c>
      <c r="L377" s="8">
        <v>-31191</v>
      </c>
      <c r="M377" s="13">
        <f t="shared" si="11"/>
        <v>3119100</v>
      </c>
    </row>
    <row r="378" spans="1:13" x14ac:dyDescent="0.25">
      <c r="A378" s="9" t="s">
        <v>400</v>
      </c>
      <c r="B378" s="10" t="s">
        <v>733</v>
      </c>
      <c r="C378" s="11" t="s">
        <v>17</v>
      </c>
      <c r="D378" t="s">
        <v>32</v>
      </c>
      <c r="E378" t="s">
        <v>356</v>
      </c>
      <c r="F378" t="s">
        <v>51</v>
      </c>
      <c r="G378" t="s">
        <v>336</v>
      </c>
      <c r="H378" t="s">
        <v>305</v>
      </c>
      <c r="I378" t="s">
        <v>15</v>
      </c>
      <c r="J378" t="s">
        <v>342</v>
      </c>
      <c r="K378" s="13">
        <v>6630</v>
      </c>
      <c r="L378" s="8">
        <v>-66.3</v>
      </c>
      <c r="M378" s="13">
        <f t="shared" si="11"/>
        <v>6630</v>
      </c>
    </row>
    <row r="379" spans="1:13" x14ac:dyDescent="0.25">
      <c r="A379" s="9" t="s">
        <v>400</v>
      </c>
      <c r="B379" s="10" t="s">
        <v>733</v>
      </c>
      <c r="C379" s="11" t="s">
        <v>17</v>
      </c>
      <c r="D379" t="s">
        <v>32</v>
      </c>
      <c r="E379" t="s">
        <v>356</v>
      </c>
      <c r="F379" t="s">
        <v>51</v>
      </c>
      <c r="G379" t="s">
        <v>336</v>
      </c>
      <c r="H379" t="s">
        <v>305</v>
      </c>
      <c r="I379" t="s">
        <v>15</v>
      </c>
      <c r="J379" t="s">
        <v>343</v>
      </c>
      <c r="K379" s="13">
        <v>103159.99999999999</v>
      </c>
      <c r="L379" s="8">
        <v>-1031.5999999999999</v>
      </c>
      <c r="M379" s="13">
        <f t="shared" si="11"/>
        <v>103159.99999999999</v>
      </c>
    </row>
    <row r="380" spans="1:13" x14ac:dyDescent="0.25">
      <c r="A380" s="9" t="s">
        <v>400</v>
      </c>
      <c r="B380" s="10" t="s">
        <v>733</v>
      </c>
      <c r="C380" s="11" t="s">
        <v>17</v>
      </c>
      <c r="D380" t="s">
        <v>32</v>
      </c>
      <c r="E380" t="s">
        <v>356</v>
      </c>
      <c r="F380" t="s">
        <v>51</v>
      </c>
      <c r="G380" t="s">
        <v>336</v>
      </c>
      <c r="H380" t="s">
        <v>344</v>
      </c>
      <c r="I380" t="s">
        <v>15</v>
      </c>
      <c r="J380" t="s">
        <v>345</v>
      </c>
      <c r="K380" s="13">
        <v>171341</v>
      </c>
      <c r="L380" s="8">
        <v>-1713.41</v>
      </c>
      <c r="M380" s="13">
        <f t="shared" si="11"/>
        <v>171341</v>
      </c>
    </row>
    <row r="381" spans="1:13" x14ac:dyDescent="0.25">
      <c r="A381" s="9" t="s">
        <v>400</v>
      </c>
      <c r="B381" s="10" t="s">
        <v>733</v>
      </c>
      <c r="C381" s="11" t="s">
        <v>17</v>
      </c>
      <c r="D381" t="s">
        <v>32</v>
      </c>
      <c r="E381" t="s">
        <v>356</v>
      </c>
      <c r="F381" t="s">
        <v>51</v>
      </c>
      <c r="G381" t="s">
        <v>336</v>
      </c>
      <c r="H381" t="s">
        <v>344</v>
      </c>
      <c r="I381" t="s">
        <v>15</v>
      </c>
      <c r="J381" t="s">
        <v>338</v>
      </c>
      <c r="K381" s="13">
        <v>3149707</v>
      </c>
      <c r="L381" s="8">
        <v>-31497.07</v>
      </c>
      <c r="M381" s="13">
        <f t="shared" si="11"/>
        <v>3149707</v>
      </c>
    </row>
    <row r="382" spans="1:13" x14ac:dyDescent="0.25">
      <c r="A382" s="9" t="s">
        <v>400</v>
      </c>
      <c r="B382" s="10" t="s">
        <v>733</v>
      </c>
      <c r="C382" s="11" t="s">
        <v>17</v>
      </c>
      <c r="D382" t="s">
        <v>32</v>
      </c>
      <c r="E382" t="s">
        <v>357</v>
      </c>
      <c r="F382" t="s">
        <v>51</v>
      </c>
      <c r="G382" t="s">
        <v>336</v>
      </c>
      <c r="H382" t="s">
        <v>337</v>
      </c>
      <c r="I382" t="s">
        <v>15</v>
      </c>
      <c r="J382" t="s">
        <v>338</v>
      </c>
      <c r="K382" s="13">
        <v>7087184</v>
      </c>
      <c r="L382" s="8">
        <v>-70871.839999999997</v>
      </c>
      <c r="M382" s="13">
        <f t="shared" si="11"/>
        <v>7087184</v>
      </c>
    </row>
    <row r="383" spans="1:13" x14ac:dyDescent="0.25">
      <c r="A383" s="9" t="s">
        <v>400</v>
      </c>
      <c r="B383" s="10" t="s">
        <v>733</v>
      </c>
      <c r="C383" s="11" t="s">
        <v>17</v>
      </c>
      <c r="D383" t="s">
        <v>32</v>
      </c>
      <c r="E383" t="s">
        <v>357</v>
      </c>
      <c r="F383" t="s">
        <v>51</v>
      </c>
      <c r="G383" t="s">
        <v>336</v>
      </c>
      <c r="H383" t="s">
        <v>339</v>
      </c>
      <c r="I383" t="s">
        <v>15</v>
      </c>
      <c r="J383" t="s">
        <v>17</v>
      </c>
      <c r="K383" s="13">
        <v>34400</v>
      </c>
      <c r="L383" s="8">
        <v>-344</v>
      </c>
      <c r="M383" s="13">
        <f t="shared" si="11"/>
        <v>34400</v>
      </c>
    </row>
    <row r="384" spans="1:13" x14ac:dyDescent="0.25">
      <c r="A384" s="9" t="s">
        <v>400</v>
      </c>
      <c r="B384" s="10" t="s">
        <v>733</v>
      </c>
      <c r="C384" s="11" t="s">
        <v>17</v>
      </c>
      <c r="D384" t="s">
        <v>32</v>
      </c>
      <c r="E384" t="s">
        <v>357</v>
      </c>
      <c r="F384" t="s">
        <v>51</v>
      </c>
      <c r="G384" t="s">
        <v>336</v>
      </c>
      <c r="H384" t="s">
        <v>341</v>
      </c>
      <c r="I384" t="s">
        <v>15</v>
      </c>
      <c r="J384" t="s">
        <v>17</v>
      </c>
      <c r="K384" s="13">
        <v>758420</v>
      </c>
      <c r="L384" s="8">
        <v>-7584.2</v>
      </c>
      <c r="M384" s="13">
        <f t="shared" si="11"/>
        <v>758420</v>
      </c>
    </row>
    <row r="385" spans="1:14" x14ac:dyDescent="0.25">
      <c r="A385" s="9" t="s">
        <v>400</v>
      </c>
      <c r="B385" s="10" t="s">
        <v>733</v>
      </c>
      <c r="C385" s="11" t="s">
        <v>17</v>
      </c>
      <c r="D385" t="s">
        <v>32</v>
      </c>
      <c r="E385" t="s">
        <v>357</v>
      </c>
      <c r="F385" t="s">
        <v>51</v>
      </c>
      <c r="G385" t="s">
        <v>336</v>
      </c>
      <c r="H385" t="s">
        <v>305</v>
      </c>
      <c r="I385" t="s">
        <v>15</v>
      </c>
      <c r="J385" t="s">
        <v>343</v>
      </c>
      <c r="K385" s="13">
        <v>141720</v>
      </c>
      <c r="L385" s="8">
        <v>-1417.2</v>
      </c>
      <c r="M385" s="13">
        <f t="shared" si="11"/>
        <v>141720</v>
      </c>
    </row>
    <row r="386" spans="1:14" x14ac:dyDescent="0.25">
      <c r="A386" s="9" t="s">
        <v>400</v>
      </c>
      <c r="B386" s="10" t="s">
        <v>733</v>
      </c>
      <c r="C386" s="11" t="s">
        <v>17</v>
      </c>
      <c r="D386" t="s">
        <v>32</v>
      </c>
      <c r="E386" t="s">
        <v>357</v>
      </c>
      <c r="F386" t="s">
        <v>51</v>
      </c>
      <c r="G386" t="s">
        <v>336</v>
      </c>
      <c r="H386" t="s">
        <v>344</v>
      </c>
      <c r="I386" t="s">
        <v>15</v>
      </c>
      <c r="J386" t="s">
        <v>338</v>
      </c>
      <c r="K386" s="13">
        <v>4940562</v>
      </c>
      <c r="L386" s="8">
        <v>-49405.62</v>
      </c>
      <c r="M386" s="13">
        <f t="shared" si="11"/>
        <v>4940562</v>
      </c>
    </row>
    <row r="387" spans="1:14" x14ac:dyDescent="0.25">
      <c r="A387" s="9" t="s">
        <v>400</v>
      </c>
      <c r="B387" s="10" t="s">
        <v>733</v>
      </c>
      <c r="C387" s="3" t="s">
        <v>760</v>
      </c>
      <c r="D387" t="s">
        <v>32</v>
      </c>
      <c r="E387" t="s">
        <v>358</v>
      </c>
      <c r="F387" t="s">
        <v>51</v>
      </c>
      <c r="G387" t="s">
        <v>336</v>
      </c>
      <c r="H387" t="s">
        <v>348</v>
      </c>
      <c r="I387" t="s">
        <v>15</v>
      </c>
      <c r="J387" t="s">
        <v>17</v>
      </c>
      <c r="K387" s="13">
        <v>5600537</v>
      </c>
      <c r="L387" s="8">
        <v>-56005.37</v>
      </c>
      <c r="M387" s="13">
        <f t="shared" si="11"/>
        <v>5600537</v>
      </c>
    </row>
    <row r="388" spans="1:14" x14ac:dyDescent="0.25">
      <c r="A388" s="9" t="s">
        <v>400</v>
      </c>
      <c r="B388" s="10" t="s">
        <v>733</v>
      </c>
      <c r="C388" s="11" t="s">
        <v>17</v>
      </c>
      <c r="D388" t="s">
        <v>14</v>
      </c>
      <c r="E388" t="s">
        <v>15</v>
      </c>
      <c r="F388" t="s">
        <v>16</v>
      </c>
      <c r="G388" t="s">
        <v>17</v>
      </c>
      <c r="H388" t="s">
        <v>302</v>
      </c>
      <c r="I388" t="s">
        <v>15</v>
      </c>
      <c r="J388" t="s">
        <v>46</v>
      </c>
      <c r="K388" s="13">
        <v>316175</v>
      </c>
      <c r="L388" s="8">
        <v>-3161.75</v>
      </c>
      <c r="M388" s="13">
        <f t="shared" si="11"/>
        <v>316175</v>
      </c>
    </row>
    <row r="389" spans="1:14" x14ac:dyDescent="0.25">
      <c r="A389" s="9" t="s">
        <v>400</v>
      </c>
      <c r="B389" s="10" t="s">
        <v>733</v>
      </c>
      <c r="C389" s="11" t="s">
        <v>17</v>
      </c>
      <c r="D389" t="s">
        <v>14</v>
      </c>
      <c r="E389" t="s">
        <v>15</v>
      </c>
      <c r="F389" t="s">
        <v>16</v>
      </c>
      <c r="G389" t="s">
        <v>17</v>
      </c>
      <c r="H389" t="s">
        <v>305</v>
      </c>
      <c r="I389" t="s">
        <v>15</v>
      </c>
      <c r="J389" t="s">
        <v>359</v>
      </c>
      <c r="K389" s="13">
        <v>108528420</v>
      </c>
      <c r="L389" s="8">
        <v>-1085284.2</v>
      </c>
      <c r="M389" s="13">
        <f t="shared" si="11"/>
        <v>108528420</v>
      </c>
    </row>
    <row r="390" spans="1:14" x14ac:dyDescent="0.25">
      <c r="A390" s="9" t="s">
        <v>400</v>
      </c>
      <c r="B390" s="10" t="s">
        <v>733</v>
      </c>
      <c r="C390" s="11" t="s">
        <v>17</v>
      </c>
      <c r="D390" t="s">
        <v>14</v>
      </c>
      <c r="E390" t="s">
        <v>15</v>
      </c>
      <c r="F390" t="s">
        <v>16</v>
      </c>
      <c r="G390" t="s">
        <v>17</v>
      </c>
      <c r="H390" t="s">
        <v>305</v>
      </c>
      <c r="I390" t="s">
        <v>15</v>
      </c>
      <c r="J390" t="s">
        <v>66</v>
      </c>
      <c r="K390" s="13">
        <v>47686530</v>
      </c>
      <c r="L390" s="8">
        <v>-476865.3</v>
      </c>
      <c r="M390" s="13">
        <f t="shared" si="11"/>
        <v>47686530</v>
      </c>
    </row>
    <row r="391" spans="1:14" x14ac:dyDescent="0.25">
      <c r="A391" s="9" t="s">
        <v>400</v>
      </c>
      <c r="B391" s="10" t="s">
        <v>733</v>
      </c>
      <c r="C391" s="11" t="s">
        <v>17</v>
      </c>
      <c r="D391" t="s">
        <v>14</v>
      </c>
      <c r="E391" t="s">
        <v>15</v>
      </c>
      <c r="F391" t="s">
        <v>16</v>
      </c>
      <c r="G391" t="s">
        <v>17</v>
      </c>
      <c r="H391" t="s">
        <v>305</v>
      </c>
      <c r="I391" t="s">
        <v>15</v>
      </c>
      <c r="J391" t="s">
        <v>67</v>
      </c>
      <c r="K391" s="13">
        <v>42561253</v>
      </c>
      <c r="L391" s="8">
        <v>-425612.53</v>
      </c>
      <c r="M391" s="13">
        <f t="shared" si="11"/>
        <v>42561253</v>
      </c>
    </row>
    <row r="392" spans="1:14" x14ac:dyDescent="0.25">
      <c r="A392" s="9" t="s">
        <v>400</v>
      </c>
      <c r="B392" s="10" t="s">
        <v>733</v>
      </c>
      <c r="C392" s="11" t="s">
        <v>17</v>
      </c>
      <c r="D392" t="s">
        <v>14</v>
      </c>
      <c r="E392" t="s">
        <v>15</v>
      </c>
      <c r="F392" t="s">
        <v>16</v>
      </c>
      <c r="G392" t="s">
        <v>17</v>
      </c>
      <c r="H392" t="s">
        <v>305</v>
      </c>
      <c r="I392" t="s">
        <v>15</v>
      </c>
      <c r="J392" t="s">
        <v>68</v>
      </c>
      <c r="K392" s="13">
        <v>12948627</v>
      </c>
      <c r="L392" s="8">
        <v>-129486.27</v>
      </c>
      <c r="M392" s="13">
        <f t="shared" si="11"/>
        <v>12948627</v>
      </c>
    </row>
    <row r="393" spans="1:14" x14ac:dyDescent="0.25">
      <c r="A393" s="9" t="s">
        <v>400</v>
      </c>
      <c r="B393" s="10" t="s">
        <v>733</v>
      </c>
      <c r="C393" s="11" t="s">
        <v>17</v>
      </c>
      <c r="D393" t="s">
        <v>14</v>
      </c>
      <c r="E393" t="s">
        <v>15</v>
      </c>
      <c r="F393" t="s">
        <v>16</v>
      </c>
      <c r="G393" t="s">
        <v>17</v>
      </c>
      <c r="H393" t="s">
        <v>305</v>
      </c>
      <c r="I393" t="s">
        <v>15</v>
      </c>
      <c r="J393" t="s">
        <v>69</v>
      </c>
      <c r="K393" s="13">
        <v>51352361</v>
      </c>
      <c r="L393" s="8">
        <v>-513523.61</v>
      </c>
      <c r="M393" s="13">
        <f t="shared" si="11"/>
        <v>51352361</v>
      </c>
    </row>
    <row r="394" spans="1:14" x14ac:dyDescent="0.25">
      <c r="A394" s="9" t="s">
        <v>400</v>
      </c>
      <c r="B394" s="10" t="s">
        <v>733</v>
      </c>
      <c r="C394" s="11" t="s">
        <v>17</v>
      </c>
      <c r="D394" t="s">
        <v>14</v>
      </c>
      <c r="E394" t="s">
        <v>15</v>
      </c>
      <c r="F394" t="s">
        <v>16</v>
      </c>
      <c r="G394" t="s">
        <v>17</v>
      </c>
      <c r="H394" t="s">
        <v>305</v>
      </c>
      <c r="I394" t="s">
        <v>15</v>
      </c>
      <c r="J394" t="s">
        <v>19</v>
      </c>
      <c r="K394" s="13">
        <v>2480000</v>
      </c>
      <c r="L394" s="8">
        <v>-24800</v>
      </c>
      <c r="M394" s="13">
        <f t="shared" si="11"/>
        <v>2480000</v>
      </c>
    </row>
    <row r="395" spans="1:14" x14ac:dyDescent="0.25">
      <c r="A395" s="9" t="s">
        <v>400</v>
      </c>
      <c r="B395" s="10" t="s">
        <v>733</v>
      </c>
      <c r="C395" s="11" t="s">
        <v>17</v>
      </c>
      <c r="D395" t="s">
        <v>14</v>
      </c>
      <c r="E395" t="s">
        <v>15</v>
      </c>
      <c r="F395" t="s">
        <v>16</v>
      </c>
      <c r="G395" t="s">
        <v>17</v>
      </c>
      <c r="H395" t="s">
        <v>305</v>
      </c>
      <c r="I395" t="s">
        <v>15</v>
      </c>
      <c r="J395" t="s">
        <v>72</v>
      </c>
      <c r="K395" s="13">
        <v>11672345</v>
      </c>
      <c r="L395" s="8">
        <v>-116723.45</v>
      </c>
      <c r="M395" s="13">
        <f t="shared" si="11"/>
        <v>11672345</v>
      </c>
    </row>
    <row r="396" spans="1:14" x14ac:dyDescent="0.25">
      <c r="A396" s="9" t="s">
        <v>400</v>
      </c>
      <c r="B396" s="10" t="s">
        <v>733</v>
      </c>
      <c r="C396" s="11" t="s">
        <v>17</v>
      </c>
      <c r="D396" t="s">
        <v>14</v>
      </c>
      <c r="E396" t="s">
        <v>15</v>
      </c>
      <c r="F396" t="s">
        <v>16</v>
      </c>
      <c r="G396" t="s">
        <v>17</v>
      </c>
      <c r="H396" t="s">
        <v>305</v>
      </c>
      <c r="I396" t="s">
        <v>15</v>
      </c>
      <c r="J396" t="s">
        <v>70</v>
      </c>
      <c r="K396" s="13">
        <v>3635541.0000000005</v>
      </c>
      <c r="L396" s="8">
        <v>-36355.410000000003</v>
      </c>
      <c r="M396" s="13">
        <f t="shared" si="11"/>
        <v>3635541.0000000005</v>
      </c>
    </row>
    <row r="397" spans="1:14" x14ac:dyDescent="0.25">
      <c r="A397" s="9" t="s">
        <v>400</v>
      </c>
      <c r="B397" s="10" t="s">
        <v>733</v>
      </c>
      <c r="C397" s="11" t="s">
        <v>17</v>
      </c>
      <c r="D397" t="s">
        <v>14</v>
      </c>
      <c r="E397" t="s">
        <v>15</v>
      </c>
      <c r="F397" t="s">
        <v>16</v>
      </c>
      <c r="G397" t="s">
        <v>17</v>
      </c>
      <c r="H397" t="s">
        <v>305</v>
      </c>
      <c r="I397" t="s">
        <v>15</v>
      </c>
      <c r="J397" t="s">
        <v>85</v>
      </c>
      <c r="K397" s="14">
        <v>-43980</v>
      </c>
      <c r="L397" s="8">
        <v>439.8</v>
      </c>
      <c r="M397" s="14">
        <f t="shared" si="11"/>
        <v>-43980</v>
      </c>
    </row>
    <row r="398" spans="1:14" x14ac:dyDescent="0.25">
      <c r="A398" s="9" t="s">
        <v>400</v>
      </c>
      <c r="B398" s="10" t="s">
        <v>733</v>
      </c>
      <c r="C398" s="11" t="s">
        <v>17</v>
      </c>
      <c r="D398" t="s">
        <v>14</v>
      </c>
      <c r="E398" t="s">
        <v>15</v>
      </c>
      <c r="F398" t="s">
        <v>16</v>
      </c>
      <c r="G398" t="s">
        <v>17</v>
      </c>
      <c r="H398" t="s">
        <v>305</v>
      </c>
      <c r="I398" t="s">
        <v>15</v>
      </c>
      <c r="J398" t="s">
        <v>73</v>
      </c>
      <c r="K398" s="13">
        <v>17137881</v>
      </c>
      <c r="L398" s="8">
        <v>-171378.81</v>
      </c>
      <c r="M398" s="13">
        <f t="shared" si="11"/>
        <v>17137881</v>
      </c>
    </row>
    <row r="399" spans="1:14" x14ac:dyDescent="0.25">
      <c r="A399" s="9" t="s">
        <v>400</v>
      </c>
      <c r="B399" s="10" t="s">
        <v>733</v>
      </c>
      <c r="C399" s="11" t="s">
        <v>17</v>
      </c>
      <c r="D399" t="s">
        <v>14</v>
      </c>
      <c r="E399" t="s">
        <v>15</v>
      </c>
      <c r="F399" t="s">
        <v>16</v>
      </c>
      <c r="G399" t="s">
        <v>17</v>
      </c>
      <c r="H399" t="s">
        <v>305</v>
      </c>
      <c r="I399" t="s">
        <v>15</v>
      </c>
      <c r="J399" t="s">
        <v>74</v>
      </c>
      <c r="K399" s="13">
        <v>828435</v>
      </c>
      <c r="L399" s="8">
        <v>-8284.35</v>
      </c>
      <c r="M399" s="13">
        <f t="shared" si="11"/>
        <v>828435</v>
      </c>
    </row>
    <row r="400" spans="1:14" x14ac:dyDescent="0.25">
      <c r="A400" s="76" t="s">
        <v>400</v>
      </c>
      <c r="B400" s="77" t="s">
        <v>733</v>
      </c>
      <c r="C400" s="78" t="s">
        <v>17</v>
      </c>
      <c r="D400" s="75" t="s">
        <v>14</v>
      </c>
      <c r="E400" s="75" t="s">
        <v>15</v>
      </c>
      <c r="F400" s="75" t="s">
        <v>16</v>
      </c>
      <c r="G400" s="75" t="s">
        <v>17</v>
      </c>
      <c r="H400" s="77" t="s">
        <v>307</v>
      </c>
      <c r="I400" s="75" t="s">
        <v>15</v>
      </c>
      <c r="J400" s="75" t="s">
        <v>75</v>
      </c>
      <c r="K400" s="79">
        <v>27098403.000000004</v>
      </c>
      <c r="L400" s="80">
        <v>-270984.03000000003</v>
      </c>
      <c r="M400" s="79">
        <f t="shared" si="11"/>
        <v>27098403.000000004</v>
      </c>
      <c r="N400" s="75" t="s">
        <v>917</v>
      </c>
    </row>
    <row r="401" spans="1:14" x14ac:dyDescent="0.25">
      <c r="A401" s="76" t="s">
        <v>400</v>
      </c>
      <c r="B401" s="77" t="s">
        <v>733</v>
      </c>
      <c r="C401" s="78" t="s">
        <v>17</v>
      </c>
      <c r="D401" s="75" t="s">
        <v>14</v>
      </c>
      <c r="E401" s="75" t="s">
        <v>15</v>
      </c>
      <c r="F401" s="75" t="s">
        <v>16</v>
      </c>
      <c r="G401" s="75" t="s">
        <v>17</v>
      </c>
      <c r="H401" s="77" t="s">
        <v>307</v>
      </c>
      <c r="I401" s="75" t="s">
        <v>15</v>
      </c>
      <c r="J401" s="75" t="s">
        <v>360</v>
      </c>
      <c r="K401" s="79">
        <v>2013945</v>
      </c>
      <c r="L401" s="80">
        <v>-20139.45</v>
      </c>
      <c r="M401" s="79">
        <f t="shared" si="11"/>
        <v>2013945</v>
      </c>
      <c r="N401" s="75" t="s">
        <v>917</v>
      </c>
    </row>
    <row r="402" spans="1:14" x14ac:dyDescent="0.25">
      <c r="A402" s="76" t="s">
        <v>400</v>
      </c>
      <c r="B402" s="77" t="s">
        <v>733</v>
      </c>
      <c r="C402" s="78" t="s">
        <v>17</v>
      </c>
      <c r="D402" s="75" t="s">
        <v>14</v>
      </c>
      <c r="E402" s="75" t="s">
        <v>15</v>
      </c>
      <c r="F402" s="75" t="s">
        <v>16</v>
      </c>
      <c r="G402" s="75" t="s">
        <v>17</v>
      </c>
      <c r="H402" s="77" t="s">
        <v>307</v>
      </c>
      <c r="I402" s="75" t="s">
        <v>15</v>
      </c>
      <c r="J402" s="75" t="s">
        <v>361</v>
      </c>
      <c r="K402" s="79">
        <v>52028000</v>
      </c>
      <c r="L402" s="80">
        <v>-520280</v>
      </c>
      <c r="M402" s="79">
        <f t="shared" si="11"/>
        <v>52028000</v>
      </c>
      <c r="N402" s="75" t="s">
        <v>917</v>
      </c>
    </row>
    <row r="403" spans="1:14" x14ac:dyDescent="0.25">
      <c r="A403" s="9" t="s">
        <v>400</v>
      </c>
      <c r="B403" s="10" t="s">
        <v>733</v>
      </c>
      <c r="C403" s="11" t="s">
        <v>17</v>
      </c>
      <c r="D403" t="s">
        <v>14</v>
      </c>
      <c r="E403" t="s">
        <v>15</v>
      </c>
      <c r="F403" t="s">
        <v>16</v>
      </c>
      <c r="G403" t="s">
        <v>17</v>
      </c>
      <c r="H403" s="15" t="s">
        <v>344</v>
      </c>
      <c r="I403" t="s">
        <v>15</v>
      </c>
      <c r="J403" t="s">
        <v>362</v>
      </c>
      <c r="K403" s="13">
        <v>675100</v>
      </c>
      <c r="L403" s="8">
        <v>-6751</v>
      </c>
      <c r="M403" s="13">
        <f t="shared" si="11"/>
        <v>675100</v>
      </c>
      <c r="N403" s="75" t="s">
        <v>904</v>
      </c>
    </row>
    <row r="404" spans="1:14" x14ac:dyDescent="0.25">
      <c r="A404" s="9" t="s">
        <v>400</v>
      </c>
      <c r="B404" s="10" t="s">
        <v>733</v>
      </c>
      <c r="C404" s="11" t="s">
        <v>17</v>
      </c>
      <c r="D404" t="s">
        <v>14</v>
      </c>
      <c r="E404" t="s">
        <v>15</v>
      </c>
      <c r="F404" t="s">
        <v>16</v>
      </c>
      <c r="G404" t="s">
        <v>17</v>
      </c>
      <c r="H404" s="15" t="s">
        <v>344</v>
      </c>
      <c r="I404" t="s">
        <v>15</v>
      </c>
      <c r="J404" t="s">
        <v>44</v>
      </c>
      <c r="K404" s="13">
        <v>4437000</v>
      </c>
      <c r="L404" s="8">
        <v>-44370</v>
      </c>
      <c r="M404" s="13">
        <f t="shared" si="11"/>
        <v>4437000</v>
      </c>
      <c r="N404" s="75" t="s">
        <v>904</v>
      </c>
    </row>
    <row r="405" spans="1:14" x14ac:dyDescent="0.25">
      <c r="A405" s="9" t="s">
        <v>400</v>
      </c>
      <c r="B405" s="10" t="s">
        <v>733</v>
      </c>
      <c r="C405" s="11" t="s">
        <v>17</v>
      </c>
      <c r="D405" t="s">
        <v>14</v>
      </c>
      <c r="E405" t="s">
        <v>15</v>
      </c>
      <c r="F405" t="s">
        <v>16</v>
      </c>
      <c r="G405" t="s">
        <v>17</v>
      </c>
      <c r="H405" t="s">
        <v>344</v>
      </c>
      <c r="I405" t="s">
        <v>15</v>
      </c>
      <c r="J405" t="s">
        <v>36</v>
      </c>
      <c r="K405" s="13">
        <v>160058300</v>
      </c>
      <c r="L405" s="8">
        <v>-1600583</v>
      </c>
      <c r="M405" s="13">
        <f t="shared" si="11"/>
        <v>160058300</v>
      </c>
    </row>
    <row r="406" spans="1:14" x14ac:dyDescent="0.25">
      <c r="A406" s="9" t="s">
        <v>400</v>
      </c>
      <c r="B406" s="10" t="s">
        <v>733</v>
      </c>
      <c r="C406" s="11" t="s">
        <v>17</v>
      </c>
      <c r="D406" t="s">
        <v>14</v>
      </c>
      <c r="E406" t="s">
        <v>15</v>
      </c>
      <c r="F406" t="s">
        <v>16</v>
      </c>
      <c r="G406" t="s">
        <v>17</v>
      </c>
      <c r="H406" t="s">
        <v>344</v>
      </c>
      <c r="I406" t="s">
        <v>15</v>
      </c>
      <c r="J406" t="s">
        <v>46</v>
      </c>
      <c r="K406" s="13">
        <v>15867481</v>
      </c>
      <c r="L406" s="8">
        <v>-158674.81</v>
      </c>
      <c r="M406" s="13">
        <f t="shared" si="11"/>
        <v>15867481</v>
      </c>
    </row>
    <row r="407" spans="1:14" x14ac:dyDescent="0.25">
      <c r="A407" s="9" t="s">
        <v>400</v>
      </c>
      <c r="B407" s="10" t="s">
        <v>733</v>
      </c>
      <c r="C407" s="11" t="s">
        <v>17</v>
      </c>
      <c r="D407" t="s">
        <v>14</v>
      </c>
      <c r="E407" t="s">
        <v>15</v>
      </c>
      <c r="F407" t="s">
        <v>16</v>
      </c>
      <c r="G407" t="s">
        <v>17</v>
      </c>
      <c r="H407" t="s">
        <v>344</v>
      </c>
      <c r="I407" t="s">
        <v>15</v>
      </c>
      <c r="J407" t="s">
        <v>37</v>
      </c>
      <c r="K407" s="13">
        <v>254000610</v>
      </c>
      <c r="L407" s="8">
        <v>-2540006.1</v>
      </c>
      <c r="M407" s="13">
        <f t="shared" si="11"/>
        <v>254000610</v>
      </c>
    </row>
    <row r="408" spans="1:14" x14ac:dyDescent="0.25">
      <c r="A408" s="9" t="s">
        <v>400</v>
      </c>
      <c r="B408" s="10" t="s">
        <v>733</v>
      </c>
      <c r="C408" s="11" t="s">
        <v>17</v>
      </c>
      <c r="D408" t="s">
        <v>14</v>
      </c>
      <c r="E408" t="s">
        <v>15</v>
      </c>
      <c r="F408" t="s">
        <v>16</v>
      </c>
      <c r="G408" t="s">
        <v>17</v>
      </c>
      <c r="H408" t="s">
        <v>344</v>
      </c>
      <c r="I408" t="s">
        <v>15</v>
      </c>
      <c r="J408" t="s">
        <v>39</v>
      </c>
      <c r="K408" s="13">
        <v>3886243</v>
      </c>
      <c r="L408" s="8">
        <v>-38862.43</v>
      </c>
      <c r="M408" s="13">
        <f t="shared" si="11"/>
        <v>3886243</v>
      </c>
    </row>
    <row r="409" spans="1:14" x14ac:dyDescent="0.25">
      <c r="A409" s="9" t="s">
        <v>400</v>
      </c>
      <c r="B409" s="10" t="s">
        <v>733</v>
      </c>
      <c r="C409" s="11" t="s">
        <v>17</v>
      </c>
      <c r="D409" t="s">
        <v>14</v>
      </c>
      <c r="E409" t="s">
        <v>15</v>
      </c>
      <c r="F409" t="s">
        <v>16</v>
      </c>
      <c r="G409" t="s">
        <v>17</v>
      </c>
      <c r="H409" t="s">
        <v>344</v>
      </c>
      <c r="I409" t="s">
        <v>15</v>
      </c>
      <c r="J409" t="s">
        <v>40</v>
      </c>
      <c r="K409" s="13">
        <v>12892200</v>
      </c>
      <c r="L409" s="8">
        <v>-128922</v>
      </c>
      <c r="M409" s="13">
        <f t="shared" si="11"/>
        <v>12892200</v>
      </c>
    </row>
    <row r="410" spans="1:14" x14ac:dyDescent="0.25">
      <c r="A410" s="9" t="s">
        <v>400</v>
      </c>
      <c r="B410" s="10" t="s">
        <v>733</v>
      </c>
      <c r="C410" s="11" t="s">
        <v>17</v>
      </c>
      <c r="D410" t="s">
        <v>14</v>
      </c>
      <c r="E410" t="s">
        <v>15</v>
      </c>
      <c r="F410" t="s">
        <v>16</v>
      </c>
      <c r="G410" t="s">
        <v>17</v>
      </c>
      <c r="H410" t="s">
        <v>344</v>
      </c>
      <c r="I410" t="s">
        <v>15</v>
      </c>
      <c r="J410" t="s">
        <v>41</v>
      </c>
      <c r="K410" s="13">
        <v>25945443</v>
      </c>
      <c r="L410" s="8">
        <v>-259454.43</v>
      </c>
      <c r="M410" s="13">
        <f t="shared" si="11"/>
        <v>25945443</v>
      </c>
    </row>
    <row r="411" spans="1:14" x14ac:dyDescent="0.25">
      <c r="A411" s="9" t="s">
        <v>400</v>
      </c>
      <c r="B411" s="10" t="s">
        <v>733</v>
      </c>
      <c r="C411" s="11" t="s">
        <v>17</v>
      </c>
      <c r="D411" t="s">
        <v>14</v>
      </c>
      <c r="E411" t="s">
        <v>15</v>
      </c>
      <c r="F411" t="s">
        <v>16</v>
      </c>
      <c r="G411" t="s">
        <v>17</v>
      </c>
      <c r="H411" t="s">
        <v>344</v>
      </c>
      <c r="I411" t="s">
        <v>15</v>
      </c>
      <c r="J411" t="s">
        <v>42</v>
      </c>
      <c r="K411" s="13">
        <v>6490300</v>
      </c>
      <c r="L411" s="8">
        <v>-64903</v>
      </c>
      <c r="M411" s="13">
        <f t="shared" si="11"/>
        <v>6490300</v>
      </c>
    </row>
    <row r="412" spans="1:14" x14ac:dyDescent="0.25">
      <c r="A412" s="9" t="s">
        <v>400</v>
      </c>
      <c r="B412" s="10" t="s">
        <v>733</v>
      </c>
      <c r="C412" s="11" t="s">
        <v>17</v>
      </c>
      <c r="D412" t="s">
        <v>14</v>
      </c>
      <c r="E412" t="s">
        <v>15</v>
      </c>
      <c r="F412" t="s">
        <v>16</v>
      </c>
      <c r="G412" t="s">
        <v>17</v>
      </c>
      <c r="H412" t="s">
        <v>363</v>
      </c>
      <c r="I412" t="s">
        <v>15</v>
      </c>
      <c r="J412" t="s">
        <v>38</v>
      </c>
      <c r="K412" s="13">
        <v>7007216</v>
      </c>
      <c r="L412" s="8">
        <v>-70072.160000000003</v>
      </c>
      <c r="M412" s="13">
        <f t="shared" si="11"/>
        <v>7007216</v>
      </c>
    </row>
    <row r="413" spans="1:14" x14ac:dyDescent="0.25">
      <c r="A413" s="9" t="s">
        <v>400</v>
      </c>
      <c r="B413" s="10" t="s">
        <v>733</v>
      </c>
      <c r="C413" s="11" t="s">
        <v>17</v>
      </c>
      <c r="D413" t="s">
        <v>14</v>
      </c>
      <c r="E413" t="s">
        <v>364</v>
      </c>
      <c r="F413" t="s">
        <v>16</v>
      </c>
      <c r="G413" t="s">
        <v>17</v>
      </c>
      <c r="H413" t="s">
        <v>36</v>
      </c>
      <c r="I413" t="s">
        <v>15</v>
      </c>
      <c r="J413" t="s">
        <v>45</v>
      </c>
      <c r="K413" s="13">
        <v>132855700</v>
      </c>
      <c r="L413" s="8">
        <v>-1328557</v>
      </c>
      <c r="M413" s="13">
        <f t="shared" ref="M413:M414" si="12">L413*-100</f>
        <v>132855700</v>
      </c>
    </row>
    <row r="414" spans="1:14" x14ac:dyDescent="0.25">
      <c r="A414" s="9" t="s">
        <v>400</v>
      </c>
      <c r="B414" s="10" t="s">
        <v>733</v>
      </c>
      <c r="C414" s="11" t="s">
        <v>17</v>
      </c>
      <c r="D414" t="s">
        <v>47</v>
      </c>
      <c r="E414" t="s">
        <v>15</v>
      </c>
      <c r="F414" t="s">
        <v>89</v>
      </c>
      <c r="G414" t="s">
        <v>91</v>
      </c>
      <c r="H414" t="s">
        <v>302</v>
      </c>
      <c r="I414" t="s">
        <v>15</v>
      </c>
      <c r="J414" t="s">
        <v>17</v>
      </c>
      <c r="K414" s="13">
        <v>450820</v>
      </c>
      <c r="L414" s="8">
        <v>-4508.2</v>
      </c>
      <c r="M414" s="13">
        <f t="shared" si="12"/>
        <v>450820</v>
      </c>
    </row>
    <row r="415" spans="1:14" x14ac:dyDescent="0.25">
      <c r="A415" s="9" t="s">
        <v>400</v>
      </c>
      <c r="B415" s="10" t="s">
        <v>733</v>
      </c>
      <c r="C415" s="3" t="s">
        <v>734</v>
      </c>
      <c r="D415" t="s">
        <v>47</v>
      </c>
      <c r="E415" t="s">
        <v>92</v>
      </c>
      <c r="F415" t="s">
        <v>89</v>
      </c>
      <c r="G415" t="s">
        <v>93</v>
      </c>
      <c r="H415" t="s">
        <v>365</v>
      </c>
      <c r="I415" t="s">
        <v>15</v>
      </c>
      <c r="J415" t="s">
        <v>17</v>
      </c>
      <c r="K415" s="13">
        <v>221787</v>
      </c>
      <c r="L415" s="8">
        <v>-2217.87</v>
      </c>
      <c r="M415" s="13">
        <f t="shared" ref="M415:M446" si="13">L415*-100</f>
        <v>221787</v>
      </c>
    </row>
    <row r="416" spans="1:14" x14ac:dyDescent="0.25">
      <c r="A416" s="9" t="s">
        <v>400</v>
      </c>
      <c r="B416" s="10" t="s">
        <v>733</v>
      </c>
      <c r="C416" s="3" t="s">
        <v>734</v>
      </c>
      <c r="D416" t="s">
        <v>47</v>
      </c>
      <c r="E416" t="s">
        <v>92</v>
      </c>
      <c r="F416" t="s">
        <v>89</v>
      </c>
      <c r="G416" t="s">
        <v>94</v>
      </c>
      <c r="H416" t="s">
        <v>303</v>
      </c>
      <c r="I416" t="s">
        <v>15</v>
      </c>
      <c r="J416" t="s">
        <v>17</v>
      </c>
      <c r="K416" s="13">
        <v>3000</v>
      </c>
      <c r="L416" s="8">
        <v>-30</v>
      </c>
      <c r="M416" s="13">
        <f t="shared" si="13"/>
        <v>3000</v>
      </c>
    </row>
    <row r="417" spans="1:13" x14ac:dyDescent="0.25">
      <c r="A417" s="9" t="s">
        <v>400</v>
      </c>
      <c r="B417" s="10" t="s">
        <v>733</v>
      </c>
      <c r="C417" s="3" t="s">
        <v>734</v>
      </c>
      <c r="D417" t="s">
        <v>47</v>
      </c>
      <c r="E417" t="s">
        <v>92</v>
      </c>
      <c r="F417" t="s">
        <v>89</v>
      </c>
      <c r="G417" t="s">
        <v>94</v>
      </c>
      <c r="H417" t="s">
        <v>330</v>
      </c>
      <c r="I417" t="s">
        <v>15</v>
      </c>
      <c r="J417" t="s">
        <v>17</v>
      </c>
      <c r="K417" s="13">
        <v>4000</v>
      </c>
      <c r="L417" s="8">
        <v>-40</v>
      </c>
      <c r="M417" s="13">
        <f t="shared" si="13"/>
        <v>4000</v>
      </c>
    </row>
    <row r="418" spans="1:13" x14ac:dyDescent="0.25">
      <c r="A418" s="9" t="s">
        <v>400</v>
      </c>
      <c r="B418" s="10" t="s">
        <v>733</v>
      </c>
      <c r="C418" s="3" t="s">
        <v>734</v>
      </c>
      <c r="D418" t="s">
        <v>47</v>
      </c>
      <c r="E418" t="s">
        <v>92</v>
      </c>
      <c r="F418" t="s">
        <v>89</v>
      </c>
      <c r="G418" t="s">
        <v>95</v>
      </c>
      <c r="H418" t="s">
        <v>365</v>
      </c>
      <c r="I418" t="s">
        <v>15</v>
      </c>
      <c r="J418" t="s">
        <v>17</v>
      </c>
      <c r="K418" s="13">
        <v>277780</v>
      </c>
      <c r="L418" s="8">
        <v>-2777.8</v>
      </c>
      <c r="M418" s="13">
        <f t="shared" si="13"/>
        <v>277780</v>
      </c>
    </row>
    <row r="419" spans="1:13" x14ac:dyDescent="0.25">
      <c r="A419" s="9" t="s">
        <v>400</v>
      </c>
      <c r="B419" s="10" t="s">
        <v>733</v>
      </c>
      <c r="C419" s="3" t="s">
        <v>734</v>
      </c>
      <c r="D419" t="s">
        <v>47</v>
      </c>
      <c r="E419" t="s">
        <v>92</v>
      </c>
      <c r="F419" t="s">
        <v>89</v>
      </c>
      <c r="G419" t="s">
        <v>99</v>
      </c>
      <c r="H419" t="s">
        <v>365</v>
      </c>
      <c r="I419" t="s">
        <v>15</v>
      </c>
      <c r="J419" t="s">
        <v>17</v>
      </c>
      <c r="K419" s="13">
        <v>9435</v>
      </c>
      <c r="L419" s="8">
        <v>-94.35</v>
      </c>
      <c r="M419" s="13">
        <f t="shared" si="13"/>
        <v>9435</v>
      </c>
    </row>
    <row r="420" spans="1:13" x14ac:dyDescent="0.25">
      <c r="A420" s="9" t="s">
        <v>400</v>
      </c>
      <c r="B420" s="10" t="s">
        <v>733</v>
      </c>
      <c r="C420" s="5" t="s">
        <v>735</v>
      </c>
      <c r="D420" t="s">
        <v>47</v>
      </c>
      <c r="E420" t="s">
        <v>100</v>
      </c>
      <c r="F420" t="s">
        <v>89</v>
      </c>
      <c r="G420" t="s">
        <v>101</v>
      </c>
      <c r="H420" t="s">
        <v>366</v>
      </c>
      <c r="I420" t="s">
        <v>15</v>
      </c>
      <c r="J420" t="s">
        <v>17</v>
      </c>
      <c r="K420" s="13">
        <v>500</v>
      </c>
      <c r="L420" s="8">
        <v>-5</v>
      </c>
      <c r="M420" s="13">
        <f t="shared" si="13"/>
        <v>500</v>
      </c>
    </row>
    <row r="421" spans="1:13" x14ac:dyDescent="0.25">
      <c r="A421" s="9" t="s">
        <v>400</v>
      </c>
      <c r="B421" s="10" t="s">
        <v>733</v>
      </c>
      <c r="C421" s="5" t="s">
        <v>735</v>
      </c>
      <c r="D421" t="s">
        <v>47</v>
      </c>
      <c r="E421" t="s">
        <v>100</v>
      </c>
      <c r="F421" t="s">
        <v>89</v>
      </c>
      <c r="G421" t="s">
        <v>101</v>
      </c>
      <c r="H421" t="s">
        <v>365</v>
      </c>
      <c r="I421" t="s">
        <v>15</v>
      </c>
      <c r="J421" t="s">
        <v>17</v>
      </c>
      <c r="K421" s="13">
        <v>38825</v>
      </c>
      <c r="L421" s="8">
        <v>-388.25</v>
      </c>
      <c r="M421" s="13">
        <f t="shared" si="13"/>
        <v>38825</v>
      </c>
    </row>
    <row r="422" spans="1:13" x14ac:dyDescent="0.25">
      <c r="A422" s="9" t="s">
        <v>400</v>
      </c>
      <c r="B422" s="10" t="s">
        <v>733</v>
      </c>
      <c r="C422" s="5" t="s">
        <v>735</v>
      </c>
      <c r="D422" t="s">
        <v>47</v>
      </c>
      <c r="E422" t="s">
        <v>100</v>
      </c>
      <c r="F422" t="s">
        <v>89</v>
      </c>
      <c r="G422" t="s">
        <v>93</v>
      </c>
      <c r="H422" t="s">
        <v>365</v>
      </c>
      <c r="I422" t="s">
        <v>15</v>
      </c>
      <c r="J422" t="s">
        <v>17</v>
      </c>
      <c r="K422" s="13">
        <v>320099</v>
      </c>
      <c r="L422" s="8">
        <v>-3200.99</v>
      </c>
      <c r="M422" s="13">
        <f t="shared" si="13"/>
        <v>320099</v>
      </c>
    </row>
    <row r="423" spans="1:13" x14ac:dyDescent="0.25">
      <c r="A423" s="9" t="s">
        <v>400</v>
      </c>
      <c r="B423" s="10" t="s">
        <v>733</v>
      </c>
      <c r="C423" s="5" t="s">
        <v>735</v>
      </c>
      <c r="D423" t="s">
        <v>47</v>
      </c>
      <c r="E423" t="s">
        <v>100</v>
      </c>
      <c r="F423" t="s">
        <v>89</v>
      </c>
      <c r="G423" t="s">
        <v>94</v>
      </c>
      <c r="H423" t="s">
        <v>303</v>
      </c>
      <c r="I423" t="s">
        <v>15</v>
      </c>
      <c r="J423" t="s">
        <v>17</v>
      </c>
      <c r="K423" s="13">
        <v>187100</v>
      </c>
      <c r="L423" s="8">
        <v>-1871</v>
      </c>
      <c r="M423" s="13">
        <f t="shared" si="13"/>
        <v>187100</v>
      </c>
    </row>
    <row r="424" spans="1:13" x14ac:dyDescent="0.25">
      <c r="A424" s="9" t="s">
        <v>400</v>
      </c>
      <c r="B424" s="10" t="s">
        <v>733</v>
      </c>
      <c r="C424" s="5" t="s">
        <v>735</v>
      </c>
      <c r="D424" t="s">
        <v>47</v>
      </c>
      <c r="E424" t="s">
        <v>100</v>
      </c>
      <c r="F424" t="s">
        <v>89</v>
      </c>
      <c r="G424" t="s">
        <v>94</v>
      </c>
      <c r="H424" t="s">
        <v>330</v>
      </c>
      <c r="I424" t="s">
        <v>15</v>
      </c>
      <c r="J424" t="s">
        <v>17</v>
      </c>
      <c r="K424" s="13">
        <v>119020</v>
      </c>
      <c r="L424" s="8">
        <v>-1190.2</v>
      </c>
      <c r="M424" s="13">
        <f t="shared" si="13"/>
        <v>119020</v>
      </c>
    </row>
    <row r="425" spans="1:13" x14ac:dyDescent="0.25">
      <c r="A425" s="9" t="s">
        <v>400</v>
      </c>
      <c r="B425" s="10" t="s">
        <v>733</v>
      </c>
      <c r="C425" s="5" t="s">
        <v>735</v>
      </c>
      <c r="D425" t="s">
        <v>47</v>
      </c>
      <c r="E425" t="s">
        <v>100</v>
      </c>
      <c r="F425" t="s">
        <v>89</v>
      </c>
      <c r="G425" t="s">
        <v>95</v>
      </c>
      <c r="H425" t="s">
        <v>367</v>
      </c>
      <c r="I425" t="s">
        <v>15</v>
      </c>
      <c r="J425" t="s">
        <v>17</v>
      </c>
      <c r="K425" s="13">
        <v>22633</v>
      </c>
      <c r="L425" s="8">
        <v>-226.33</v>
      </c>
      <c r="M425" s="13">
        <f t="shared" si="13"/>
        <v>22633</v>
      </c>
    </row>
    <row r="426" spans="1:13" x14ac:dyDescent="0.25">
      <c r="A426" s="9" t="s">
        <v>400</v>
      </c>
      <c r="B426" s="10" t="s">
        <v>733</v>
      </c>
      <c r="C426" s="5" t="s">
        <v>735</v>
      </c>
      <c r="D426" t="s">
        <v>47</v>
      </c>
      <c r="E426" t="s">
        <v>100</v>
      </c>
      <c r="F426" t="s">
        <v>89</v>
      </c>
      <c r="G426" t="s">
        <v>95</v>
      </c>
      <c r="H426" t="s">
        <v>365</v>
      </c>
      <c r="I426" t="s">
        <v>15</v>
      </c>
      <c r="J426" t="s">
        <v>17</v>
      </c>
      <c r="K426" s="13">
        <v>317474</v>
      </c>
      <c r="L426" s="8">
        <v>-3174.74</v>
      </c>
      <c r="M426" s="13">
        <f t="shared" si="13"/>
        <v>317474</v>
      </c>
    </row>
    <row r="427" spans="1:13" x14ac:dyDescent="0.25">
      <c r="A427" s="9" t="s">
        <v>400</v>
      </c>
      <c r="B427" s="10" t="s">
        <v>733</v>
      </c>
      <c r="C427" s="5" t="s">
        <v>735</v>
      </c>
      <c r="D427" t="s">
        <v>47</v>
      </c>
      <c r="E427" t="s">
        <v>100</v>
      </c>
      <c r="F427" t="s">
        <v>89</v>
      </c>
      <c r="G427" t="s">
        <v>96</v>
      </c>
      <c r="H427" t="s">
        <v>365</v>
      </c>
      <c r="I427" t="s">
        <v>15</v>
      </c>
      <c r="J427" t="s">
        <v>17</v>
      </c>
      <c r="K427" s="13">
        <v>145445</v>
      </c>
      <c r="L427" s="8">
        <v>-1454.45</v>
      </c>
      <c r="M427" s="13">
        <f t="shared" si="13"/>
        <v>145445</v>
      </c>
    </row>
    <row r="428" spans="1:13" x14ac:dyDescent="0.25">
      <c r="A428" s="9" t="s">
        <v>400</v>
      </c>
      <c r="B428" s="10" t="s">
        <v>733</v>
      </c>
      <c r="C428" s="5" t="s">
        <v>735</v>
      </c>
      <c r="D428" t="s">
        <v>47</v>
      </c>
      <c r="E428" t="s">
        <v>100</v>
      </c>
      <c r="F428" t="s">
        <v>89</v>
      </c>
      <c r="G428" t="s">
        <v>127</v>
      </c>
      <c r="H428" t="s">
        <v>365</v>
      </c>
      <c r="I428" t="s">
        <v>15</v>
      </c>
      <c r="J428" t="s">
        <v>17</v>
      </c>
      <c r="K428" s="13">
        <v>279900</v>
      </c>
      <c r="L428" s="8">
        <v>-2799</v>
      </c>
      <c r="M428" s="13">
        <f t="shared" si="13"/>
        <v>279900</v>
      </c>
    </row>
    <row r="429" spans="1:13" x14ac:dyDescent="0.25">
      <c r="A429" s="9" t="s">
        <v>400</v>
      </c>
      <c r="B429" s="10" t="s">
        <v>733</v>
      </c>
      <c r="C429" s="5" t="s">
        <v>735</v>
      </c>
      <c r="D429" t="s">
        <v>47</v>
      </c>
      <c r="E429" t="s">
        <v>100</v>
      </c>
      <c r="F429" t="s">
        <v>89</v>
      </c>
      <c r="G429" t="s">
        <v>107</v>
      </c>
      <c r="H429" t="s">
        <v>365</v>
      </c>
      <c r="I429" t="s">
        <v>15</v>
      </c>
      <c r="J429" t="s">
        <v>17</v>
      </c>
      <c r="K429" s="13">
        <v>44400</v>
      </c>
      <c r="L429" s="8">
        <v>-444</v>
      </c>
      <c r="M429" s="13">
        <f t="shared" si="13"/>
        <v>44400</v>
      </c>
    </row>
    <row r="430" spans="1:13" x14ac:dyDescent="0.25">
      <c r="A430" s="9" t="s">
        <v>400</v>
      </c>
      <c r="B430" s="10" t="s">
        <v>733</v>
      </c>
      <c r="C430" s="5" t="s">
        <v>735</v>
      </c>
      <c r="D430" t="s">
        <v>47</v>
      </c>
      <c r="E430" t="s">
        <v>100</v>
      </c>
      <c r="F430" t="s">
        <v>89</v>
      </c>
      <c r="G430" t="s">
        <v>108</v>
      </c>
      <c r="H430" t="s">
        <v>367</v>
      </c>
      <c r="I430" t="s">
        <v>15</v>
      </c>
      <c r="J430" t="s">
        <v>17</v>
      </c>
      <c r="K430" s="13">
        <v>3335</v>
      </c>
      <c r="L430" s="8">
        <v>-33.35</v>
      </c>
      <c r="M430" s="13">
        <f t="shared" si="13"/>
        <v>3335</v>
      </c>
    </row>
    <row r="431" spans="1:13" x14ac:dyDescent="0.25">
      <c r="A431" s="9" t="s">
        <v>400</v>
      </c>
      <c r="B431" s="10" t="s">
        <v>733</v>
      </c>
      <c r="C431" s="5" t="s">
        <v>735</v>
      </c>
      <c r="D431" t="s">
        <v>47</v>
      </c>
      <c r="E431" t="s">
        <v>100</v>
      </c>
      <c r="F431" t="s">
        <v>89</v>
      </c>
      <c r="G431" t="s">
        <v>110</v>
      </c>
      <c r="H431" t="s">
        <v>365</v>
      </c>
      <c r="I431" t="s">
        <v>15</v>
      </c>
      <c r="J431" t="s">
        <v>17</v>
      </c>
      <c r="K431" s="13">
        <v>86050</v>
      </c>
      <c r="L431" s="8">
        <v>-860.5</v>
      </c>
      <c r="M431" s="13">
        <f t="shared" si="13"/>
        <v>86050</v>
      </c>
    </row>
    <row r="432" spans="1:13" x14ac:dyDescent="0.25">
      <c r="A432" s="9" t="s">
        <v>400</v>
      </c>
      <c r="B432" s="10" t="s">
        <v>733</v>
      </c>
      <c r="C432" s="5" t="s">
        <v>735</v>
      </c>
      <c r="D432" t="s">
        <v>47</v>
      </c>
      <c r="E432" t="s">
        <v>100</v>
      </c>
      <c r="F432" t="s">
        <v>89</v>
      </c>
      <c r="G432" t="s">
        <v>97</v>
      </c>
      <c r="H432" t="s">
        <v>365</v>
      </c>
      <c r="I432" t="s">
        <v>15</v>
      </c>
      <c r="J432" t="s">
        <v>17</v>
      </c>
      <c r="K432" s="13">
        <v>150582</v>
      </c>
      <c r="L432" s="8">
        <v>-1505.82</v>
      </c>
      <c r="M432" s="13">
        <f t="shared" si="13"/>
        <v>150582</v>
      </c>
    </row>
    <row r="433" spans="1:13" x14ac:dyDescent="0.25">
      <c r="A433" s="9" t="s">
        <v>400</v>
      </c>
      <c r="B433" s="10" t="s">
        <v>733</v>
      </c>
      <c r="C433" s="5" t="s">
        <v>735</v>
      </c>
      <c r="D433" t="s">
        <v>47</v>
      </c>
      <c r="E433" t="s">
        <v>100</v>
      </c>
      <c r="F433" t="s">
        <v>89</v>
      </c>
      <c r="G433" t="s">
        <v>112</v>
      </c>
      <c r="H433" t="s">
        <v>303</v>
      </c>
      <c r="I433" t="s">
        <v>15</v>
      </c>
      <c r="J433" t="s">
        <v>17</v>
      </c>
      <c r="K433" s="13">
        <v>34000</v>
      </c>
      <c r="L433" s="8">
        <v>-340</v>
      </c>
      <c r="M433" s="13">
        <f t="shared" si="13"/>
        <v>34000</v>
      </c>
    </row>
    <row r="434" spans="1:13" x14ac:dyDescent="0.25">
      <c r="A434" s="9" t="s">
        <v>400</v>
      </c>
      <c r="B434" s="10" t="s">
        <v>733</v>
      </c>
      <c r="C434" s="5" t="s">
        <v>735</v>
      </c>
      <c r="D434" t="s">
        <v>47</v>
      </c>
      <c r="E434" t="s">
        <v>100</v>
      </c>
      <c r="F434" t="s">
        <v>89</v>
      </c>
      <c r="G434" t="s">
        <v>112</v>
      </c>
      <c r="H434" t="s">
        <v>330</v>
      </c>
      <c r="I434" t="s">
        <v>15</v>
      </c>
      <c r="J434" t="s">
        <v>17</v>
      </c>
      <c r="K434" s="13">
        <v>52832.000000000007</v>
      </c>
      <c r="L434" s="8">
        <v>-528.32000000000005</v>
      </c>
      <c r="M434" s="13">
        <f t="shared" si="13"/>
        <v>52832.000000000007</v>
      </c>
    </row>
    <row r="435" spans="1:13" x14ac:dyDescent="0.25">
      <c r="A435" s="9" t="s">
        <v>400</v>
      </c>
      <c r="B435" s="10" t="s">
        <v>733</v>
      </c>
      <c r="C435" s="5" t="s">
        <v>735</v>
      </c>
      <c r="D435" t="s">
        <v>47</v>
      </c>
      <c r="E435" t="s">
        <v>100</v>
      </c>
      <c r="F435" t="s">
        <v>89</v>
      </c>
      <c r="G435" t="s">
        <v>91</v>
      </c>
      <c r="H435" t="s">
        <v>365</v>
      </c>
      <c r="I435" t="s">
        <v>15</v>
      </c>
      <c r="J435" t="s">
        <v>17</v>
      </c>
      <c r="K435" s="13">
        <v>1686879</v>
      </c>
      <c r="L435" s="8">
        <v>-16868.79</v>
      </c>
      <c r="M435" s="13">
        <f t="shared" si="13"/>
        <v>1686879</v>
      </c>
    </row>
    <row r="436" spans="1:13" x14ac:dyDescent="0.25">
      <c r="A436" s="9" t="s">
        <v>400</v>
      </c>
      <c r="B436" s="10" t="s">
        <v>733</v>
      </c>
      <c r="C436" s="5" t="s">
        <v>736</v>
      </c>
      <c r="D436" t="s">
        <v>47</v>
      </c>
      <c r="E436" t="s">
        <v>114</v>
      </c>
      <c r="F436" t="s">
        <v>89</v>
      </c>
      <c r="G436" t="s">
        <v>93</v>
      </c>
      <c r="H436" t="s">
        <v>303</v>
      </c>
      <c r="I436" t="s">
        <v>15</v>
      </c>
      <c r="J436" t="s">
        <v>17</v>
      </c>
      <c r="K436" s="13">
        <v>13000</v>
      </c>
      <c r="L436" s="8">
        <v>-130</v>
      </c>
      <c r="M436" s="13">
        <f t="shared" si="13"/>
        <v>13000</v>
      </c>
    </row>
    <row r="437" spans="1:13" x14ac:dyDescent="0.25">
      <c r="A437" s="9" t="s">
        <v>400</v>
      </c>
      <c r="B437" s="10" t="s">
        <v>733</v>
      </c>
      <c r="C437" s="5" t="s">
        <v>736</v>
      </c>
      <c r="D437" t="s">
        <v>47</v>
      </c>
      <c r="E437" t="s">
        <v>114</v>
      </c>
      <c r="F437" t="s">
        <v>89</v>
      </c>
      <c r="G437" t="s">
        <v>93</v>
      </c>
      <c r="H437" t="s">
        <v>365</v>
      </c>
      <c r="I437" t="s">
        <v>15</v>
      </c>
      <c r="J437" t="s">
        <v>17</v>
      </c>
      <c r="K437" s="13">
        <v>348135</v>
      </c>
      <c r="L437" s="8">
        <v>-3481.35</v>
      </c>
      <c r="M437" s="13">
        <f t="shared" si="13"/>
        <v>348135</v>
      </c>
    </row>
    <row r="438" spans="1:13" x14ac:dyDescent="0.25">
      <c r="A438" s="9" t="s">
        <v>400</v>
      </c>
      <c r="B438" s="10" t="s">
        <v>733</v>
      </c>
      <c r="C438" s="5" t="s">
        <v>736</v>
      </c>
      <c r="D438" t="s">
        <v>47</v>
      </c>
      <c r="E438" t="s">
        <v>114</v>
      </c>
      <c r="F438" t="s">
        <v>89</v>
      </c>
      <c r="G438" t="s">
        <v>116</v>
      </c>
      <c r="H438" t="s">
        <v>365</v>
      </c>
      <c r="I438" t="s">
        <v>15</v>
      </c>
      <c r="J438" t="s">
        <v>17</v>
      </c>
      <c r="K438" s="13">
        <v>100685</v>
      </c>
      <c r="L438" s="8">
        <v>-1006.85</v>
      </c>
      <c r="M438" s="13">
        <f t="shared" si="13"/>
        <v>100685</v>
      </c>
    </row>
    <row r="439" spans="1:13" x14ac:dyDescent="0.25">
      <c r="A439" s="9" t="s">
        <v>400</v>
      </c>
      <c r="B439" s="10" t="s">
        <v>733</v>
      </c>
      <c r="C439" s="5" t="s">
        <v>736</v>
      </c>
      <c r="D439" t="s">
        <v>47</v>
      </c>
      <c r="E439" t="s">
        <v>114</v>
      </c>
      <c r="F439" t="s">
        <v>89</v>
      </c>
      <c r="G439" t="s">
        <v>94</v>
      </c>
      <c r="H439" t="s">
        <v>303</v>
      </c>
      <c r="I439" t="s">
        <v>15</v>
      </c>
      <c r="J439" t="s">
        <v>17</v>
      </c>
      <c r="K439" s="13">
        <v>122600</v>
      </c>
      <c r="L439" s="8">
        <v>-1226</v>
      </c>
      <c r="M439" s="13">
        <f t="shared" si="13"/>
        <v>122600</v>
      </c>
    </row>
    <row r="440" spans="1:13" x14ac:dyDescent="0.25">
      <c r="A440" s="9" t="s">
        <v>400</v>
      </c>
      <c r="B440" s="10" t="s">
        <v>733</v>
      </c>
      <c r="C440" s="5" t="s">
        <v>736</v>
      </c>
      <c r="D440" t="s">
        <v>47</v>
      </c>
      <c r="E440" t="s">
        <v>114</v>
      </c>
      <c r="F440" t="s">
        <v>89</v>
      </c>
      <c r="G440" t="s">
        <v>94</v>
      </c>
      <c r="H440" t="s">
        <v>330</v>
      </c>
      <c r="I440" t="s">
        <v>15</v>
      </c>
      <c r="J440" t="s">
        <v>17</v>
      </c>
      <c r="K440" s="13">
        <v>161681</v>
      </c>
      <c r="L440" s="8">
        <v>-1616.81</v>
      </c>
      <c r="M440" s="13">
        <f t="shared" si="13"/>
        <v>161681</v>
      </c>
    </row>
    <row r="441" spans="1:13" x14ac:dyDescent="0.25">
      <c r="A441" s="9" t="s">
        <v>400</v>
      </c>
      <c r="B441" s="10" t="s">
        <v>733</v>
      </c>
      <c r="C441" s="5" t="s">
        <v>736</v>
      </c>
      <c r="D441" t="s">
        <v>47</v>
      </c>
      <c r="E441" t="s">
        <v>114</v>
      </c>
      <c r="F441" t="s">
        <v>89</v>
      </c>
      <c r="G441" t="s">
        <v>95</v>
      </c>
      <c r="H441" t="s">
        <v>365</v>
      </c>
      <c r="I441" t="s">
        <v>15</v>
      </c>
      <c r="J441" t="s">
        <v>17</v>
      </c>
      <c r="K441" s="13">
        <v>289537</v>
      </c>
      <c r="L441" s="8">
        <v>-2895.37</v>
      </c>
      <c r="M441" s="13">
        <f t="shared" si="13"/>
        <v>289537</v>
      </c>
    </row>
    <row r="442" spans="1:13" x14ac:dyDescent="0.25">
      <c r="A442" s="9" t="s">
        <v>400</v>
      </c>
      <c r="B442" s="10" t="s">
        <v>733</v>
      </c>
      <c r="C442" s="5" t="s">
        <v>736</v>
      </c>
      <c r="D442" t="s">
        <v>47</v>
      </c>
      <c r="E442" t="s">
        <v>114</v>
      </c>
      <c r="F442" t="s">
        <v>89</v>
      </c>
      <c r="G442" t="s">
        <v>112</v>
      </c>
      <c r="H442" t="s">
        <v>303</v>
      </c>
      <c r="I442" t="s">
        <v>15</v>
      </c>
      <c r="J442" t="s">
        <v>17</v>
      </c>
      <c r="K442" s="13">
        <v>70500</v>
      </c>
      <c r="L442" s="8">
        <v>-705</v>
      </c>
      <c r="M442" s="13">
        <f t="shared" si="13"/>
        <v>70500</v>
      </c>
    </row>
    <row r="443" spans="1:13" x14ac:dyDescent="0.25">
      <c r="A443" s="9" t="s">
        <v>400</v>
      </c>
      <c r="B443" s="10" t="s">
        <v>733</v>
      </c>
      <c r="C443" s="5" t="s">
        <v>736</v>
      </c>
      <c r="D443" t="s">
        <v>47</v>
      </c>
      <c r="E443" t="s">
        <v>114</v>
      </c>
      <c r="F443" t="s">
        <v>89</v>
      </c>
      <c r="G443" t="s">
        <v>112</v>
      </c>
      <c r="H443" t="s">
        <v>330</v>
      </c>
      <c r="I443" t="s">
        <v>15</v>
      </c>
      <c r="J443" t="s">
        <v>17</v>
      </c>
      <c r="K443" s="13">
        <v>80340</v>
      </c>
      <c r="L443" s="8">
        <v>-803.4</v>
      </c>
      <c r="M443" s="13">
        <f t="shared" si="13"/>
        <v>80340</v>
      </c>
    </row>
    <row r="444" spans="1:13" x14ac:dyDescent="0.25">
      <c r="A444" s="9" t="s">
        <v>400</v>
      </c>
      <c r="B444" s="10" t="s">
        <v>733</v>
      </c>
      <c r="C444" s="5" t="s">
        <v>736</v>
      </c>
      <c r="D444" t="s">
        <v>47</v>
      </c>
      <c r="E444" t="s">
        <v>114</v>
      </c>
      <c r="F444" t="s">
        <v>89</v>
      </c>
      <c r="G444" t="s">
        <v>91</v>
      </c>
      <c r="H444" t="s">
        <v>365</v>
      </c>
      <c r="I444" t="s">
        <v>15</v>
      </c>
      <c r="J444" t="s">
        <v>17</v>
      </c>
      <c r="K444" s="13">
        <v>2491955</v>
      </c>
      <c r="L444" s="8">
        <v>-24919.55</v>
      </c>
      <c r="M444" s="13">
        <f t="shared" si="13"/>
        <v>2491955</v>
      </c>
    </row>
    <row r="445" spans="1:13" x14ac:dyDescent="0.25">
      <c r="A445" s="9" t="s">
        <v>400</v>
      </c>
      <c r="B445" s="10" t="s">
        <v>733</v>
      </c>
      <c r="C445" s="5" t="s">
        <v>737</v>
      </c>
      <c r="D445" t="s">
        <v>47</v>
      </c>
      <c r="E445" t="s">
        <v>117</v>
      </c>
      <c r="F445" t="s">
        <v>89</v>
      </c>
      <c r="G445" t="s">
        <v>118</v>
      </c>
      <c r="H445" t="s">
        <v>365</v>
      </c>
      <c r="I445" t="s">
        <v>15</v>
      </c>
      <c r="J445" t="s">
        <v>17</v>
      </c>
      <c r="K445" s="13">
        <v>18590</v>
      </c>
      <c r="L445" s="8">
        <v>-185.9</v>
      </c>
      <c r="M445" s="13">
        <f t="shared" si="13"/>
        <v>18590</v>
      </c>
    </row>
    <row r="446" spans="1:13" x14ac:dyDescent="0.25">
      <c r="A446" s="9" t="s">
        <v>400</v>
      </c>
      <c r="B446" s="10" t="s">
        <v>733</v>
      </c>
      <c r="C446" s="5" t="s">
        <v>737</v>
      </c>
      <c r="D446" t="s">
        <v>47</v>
      </c>
      <c r="E446" t="s">
        <v>117</v>
      </c>
      <c r="F446" t="s">
        <v>89</v>
      </c>
      <c r="G446" t="s">
        <v>93</v>
      </c>
      <c r="H446" t="s">
        <v>365</v>
      </c>
      <c r="I446" t="s">
        <v>15</v>
      </c>
      <c r="J446" t="s">
        <v>17</v>
      </c>
      <c r="K446" s="13">
        <v>643468</v>
      </c>
      <c r="L446" s="8">
        <v>-6434.68</v>
      </c>
      <c r="M446" s="13">
        <f t="shared" si="13"/>
        <v>643468</v>
      </c>
    </row>
    <row r="447" spans="1:13" x14ac:dyDescent="0.25">
      <c r="A447" s="9" t="s">
        <v>400</v>
      </c>
      <c r="B447" s="10" t="s">
        <v>733</v>
      </c>
      <c r="C447" s="5" t="s">
        <v>737</v>
      </c>
      <c r="D447" t="s">
        <v>47</v>
      </c>
      <c r="E447" t="s">
        <v>117</v>
      </c>
      <c r="F447" t="s">
        <v>89</v>
      </c>
      <c r="G447" t="s">
        <v>120</v>
      </c>
      <c r="H447" t="s">
        <v>365</v>
      </c>
      <c r="I447" t="s">
        <v>15</v>
      </c>
      <c r="J447" t="s">
        <v>17</v>
      </c>
      <c r="K447" s="13">
        <v>2000</v>
      </c>
      <c r="L447" s="8">
        <v>-20</v>
      </c>
      <c r="M447" s="13">
        <f t="shared" ref="M447:M478" si="14">L447*-100</f>
        <v>2000</v>
      </c>
    </row>
    <row r="448" spans="1:13" x14ac:dyDescent="0.25">
      <c r="A448" s="9" t="s">
        <v>400</v>
      </c>
      <c r="B448" s="10" t="s">
        <v>733</v>
      </c>
      <c r="C448" s="5" t="s">
        <v>737</v>
      </c>
      <c r="D448" t="s">
        <v>47</v>
      </c>
      <c r="E448" t="s">
        <v>117</v>
      </c>
      <c r="F448" t="s">
        <v>89</v>
      </c>
      <c r="G448" t="s">
        <v>158</v>
      </c>
      <c r="H448" t="s">
        <v>303</v>
      </c>
      <c r="I448" t="s">
        <v>15</v>
      </c>
      <c r="J448" t="s">
        <v>17</v>
      </c>
      <c r="K448" s="13">
        <v>1000</v>
      </c>
      <c r="L448" s="8">
        <v>-10</v>
      </c>
      <c r="M448" s="13">
        <f t="shared" si="14"/>
        <v>1000</v>
      </c>
    </row>
    <row r="449" spans="1:13" x14ac:dyDescent="0.25">
      <c r="A449" s="9" t="s">
        <v>400</v>
      </c>
      <c r="B449" s="10" t="s">
        <v>733</v>
      </c>
      <c r="C449" s="5" t="s">
        <v>737</v>
      </c>
      <c r="D449" t="s">
        <v>47</v>
      </c>
      <c r="E449" t="s">
        <v>117</v>
      </c>
      <c r="F449" t="s">
        <v>89</v>
      </c>
      <c r="G449" t="s">
        <v>94</v>
      </c>
      <c r="H449" t="s">
        <v>303</v>
      </c>
      <c r="I449" t="s">
        <v>15</v>
      </c>
      <c r="J449" t="s">
        <v>17</v>
      </c>
      <c r="K449" s="13">
        <v>205750</v>
      </c>
      <c r="L449" s="8">
        <v>-2057.5</v>
      </c>
      <c r="M449" s="13">
        <f t="shared" si="14"/>
        <v>205750</v>
      </c>
    </row>
    <row r="450" spans="1:13" x14ac:dyDescent="0.25">
      <c r="A450" s="9" t="s">
        <v>400</v>
      </c>
      <c r="B450" s="10" t="s">
        <v>733</v>
      </c>
      <c r="C450" s="5" t="s">
        <v>737</v>
      </c>
      <c r="D450" t="s">
        <v>47</v>
      </c>
      <c r="E450" t="s">
        <v>117</v>
      </c>
      <c r="F450" t="s">
        <v>89</v>
      </c>
      <c r="G450" t="s">
        <v>94</v>
      </c>
      <c r="H450" t="s">
        <v>330</v>
      </c>
      <c r="I450" t="s">
        <v>15</v>
      </c>
      <c r="J450" t="s">
        <v>17</v>
      </c>
      <c r="K450" s="13">
        <v>99937</v>
      </c>
      <c r="L450" s="8">
        <v>-999.37</v>
      </c>
      <c r="M450" s="13">
        <f t="shared" si="14"/>
        <v>99937</v>
      </c>
    </row>
    <row r="451" spans="1:13" x14ac:dyDescent="0.25">
      <c r="A451" s="9" t="s">
        <v>400</v>
      </c>
      <c r="B451" s="10" t="s">
        <v>733</v>
      </c>
      <c r="C451" s="5" t="s">
        <v>737</v>
      </c>
      <c r="D451" t="s">
        <v>47</v>
      </c>
      <c r="E451" t="s">
        <v>117</v>
      </c>
      <c r="F451" t="s">
        <v>89</v>
      </c>
      <c r="G451" t="s">
        <v>95</v>
      </c>
      <c r="H451" t="s">
        <v>367</v>
      </c>
      <c r="I451" t="s">
        <v>15</v>
      </c>
      <c r="J451" t="s">
        <v>17</v>
      </c>
      <c r="K451" s="13">
        <v>14494</v>
      </c>
      <c r="L451" s="8">
        <v>-144.94</v>
      </c>
      <c r="M451" s="13">
        <f t="shared" si="14"/>
        <v>14494</v>
      </c>
    </row>
    <row r="452" spans="1:13" x14ac:dyDescent="0.25">
      <c r="A452" s="9" t="s">
        <v>400</v>
      </c>
      <c r="B452" s="10" t="s">
        <v>733</v>
      </c>
      <c r="C452" s="5" t="s">
        <v>737</v>
      </c>
      <c r="D452" t="s">
        <v>47</v>
      </c>
      <c r="E452" t="s">
        <v>117</v>
      </c>
      <c r="F452" t="s">
        <v>89</v>
      </c>
      <c r="G452" t="s">
        <v>121</v>
      </c>
      <c r="H452" t="s">
        <v>365</v>
      </c>
      <c r="I452" t="s">
        <v>15</v>
      </c>
      <c r="J452" t="s">
        <v>17</v>
      </c>
      <c r="K452" s="13">
        <v>8826</v>
      </c>
      <c r="L452" s="8">
        <v>-88.26</v>
      </c>
      <c r="M452" s="13">
        <f t="shared" si="14"/>
        <v>8826</v>
      </c>
    </row>
    <row r="453" spans="1:13" x14ac:dyDescent="0.25">
      <c r="A453" s="9" t="s">
        <v>400</v>
      </c>
      <c r="B453" s="10" t="s">
        <v>733</v>
      </c>
      <c r="C453" s="5" t="s">
        <v>737</v>
      </c>
      <c r="D453" t="s">
        <v>47</v>
      </c>
      <c r="E453" t="s">
        <v>117</v>
      </c>
      <c r="F453" t="s">
        <v>89</v>
      </c>
      <c r="G453" t="s">
        <v>122</v>
      </c>
      <c r="H453" t="s">
        <v>365</v>
      </c>
      <c r="I453" t="s">
        <v>15</v>
      </c>
      <c r="J453" t="s">
        <v>17</v>
      </c>
      <c r="K453" s="13">
        <v>384175</v>
      </c>
      <c r="L453" s="8">
        <v>-3841.75</v>
      </c>
      <c r="M453" s="13">
        <f t="shared" si="14"/>
        <v>384175</v>
      </c>
    </row>
    <row r="454" spans="1:13" x14ac:dyDescent="0.25">
      <c r="A454" s="9" t="s">
        <v>400</v>
      </c>
      <c r="B454" s="10" t="s">
        <v>733</v>
      </c>
      <c r="C454" s="5" t="s">
        <v>737</v>
      </c>
      <c r="D454" t="s">
        <v>47</v>
      </c>
      <c r="E454" t="s">
        <v>117</v>
      </c>
      <c r="F454" t="s">
        <v>89</v>
      </c>
      <c r="G454" t="s">
        <v>112</v>
      </c>
      <c r="H454" t="s">
        <v>303</v>
      </c>
      <c r="I454" t="s">
        <v>15</v>
      </c>
      <c r="J454" t="s">
        <v>17</v>
      </c>
      <c r="K454" s="13">
        <v>44500</v>
      </c>
      <c r="L454" s="8">
        <v>-445</v>
      </c>
      <c r="M454" s="13">
        <f t="shared" si="14"/>
        <v>44500</v>
      </c>
    </row>
    <row r="455" spans="1:13" x14ac:dyDescent="0.25">
      <c r="A455" s="9" t="s">
        <v>400</v>
      </c>
      <c r="B455" s="10" t="s">
        <v>733</v>
      </c>
      <c r="C455" s="5" t="s">
        <v>737</v>
      </c>
      <c r="D455" t="s">
        <v>47</v>
      </c>
      <c r="E455" t="s">
        <v>117</v>
      </c>
      <c r="F455" t="s">
        <v>89</v>
      </c>
      <c r="G455" t="s">
        <v>112</v>
      </c>
      <c r="H455" t="s">
        <v>330</v>
      </c>
      <c r="I455" t="s">
        <v>15</v>
      </c>
      <c r="J455" t="s">
        <v>17</v>
      </c>
      <c r="K455" s="13">
        <v>45962</v>
      </c>
      <c r="L455" s="8">
        <v>-459.62</v>
      </c>
      <c r="M455" s="13">
        <f t="shared" si="14"/>
        <v>45962</v>
      </c>
    </row>
    <row r="456" spans="1:13" x14ac:dyDescent="0.25">
      <c r="A456" s="9" t="s">
        <v>400</v>
      </c>
      <c r="B456" s="10" t="s">
        <v>733</v>
      </c>
      <c r="C456" s="5" t="s">
        <v>737</v>
      </c>
      <c r="D456" t="s">
        <v>47</v>
      </c>
      <c r="E456" t="s">
        <v>117</v>
      </c>
      <c r="F456" t="s">
        <v>89</v>
      </c>
      <c r="G456" t="s">
        <v>91</v>
      </c>
      <c r="H456" t="s">
        <v>365</v>
      </c>
      <c r="I456" t="s">
        <v>15</v>
      </c>
      <c r="J456" t="s">
        <v>17</v>
      </c>
      <c r="K456" s="13">
        <v>1615166</v>
      </c>
      <c r="L456" s="8">
        <v>-16151.66</v>
      </c>
      <c r="M456" s="13">
        <f t="shared" si="14"/>
        <v>1615166</v>
      </c>
    </row>
    <row r="457" spans="1:13" x14ac:dyDescent="0.25">
      <c r="A457" s="9" t="s">
        <v>400</v>
      </c>
      <c r="B457" s="10" t="s">
        <v>733</v>
      </c>
      <c r="C457" s="5" t="s">
        <v>738</v>
      </c>
      <c r="D457" t="s">
        <v>47</v>
      </c>
      <c r="E457" t="s">
        <v>125</v>
      </c>
      <c r="F457" t="s">
        <v>89</v>
      </c>
      <c r="G457" t="s">
        <v>93</v>
      </c>
      <c r="H457" t="s">
        <v>365</v>
      </c>
      <c r="I457" t="s">
        <v>15</v>
      </c>
      <c r="J457" t="s">
        <v>17</v>
      </c>
      <c r="K457" s="13">
        <v>1439487</v>
      </c>
      <c r="L457" s="8">
        <v>-14394.87</v>
      </c>
      <c r="M457" s="13">
        <f t="shared" si="14"/>
        <v>1439487</v>
      </c>
    </row>
    <row r="458" spans="1:13" x14ac:dyDescent="0.25">
      <c r="A458" s="9" t="s">
        <v>400</v>
      </c>
      <c r="B458" s="10" t="s">
        <v>733</v>
      </c>
      <c r="C458" s="5" t="s">
        <v>738</v>
      </c>
      <c r="D458" t="s">
        <v>47</v>
      </c>
      <c r="E458" t="s">
        <v>125</v>
      </c>
      <c r="F458" t="s">
        <v>89</v>
      </c>
      <c r="G458" t="s">
        <v>120</v>
      </c>
      <c r="H458" t="s">
        <v>365</v>
      </c>
      <c r="I458" t="s">
        <v>15</v>
      </c>
      <c r="J458" t="s">
        <v>17</v>
      </c>
      <c r="K458" s="13">
        <v>134061</v>
      </c>
      <c r="L458" s="8">
        <v>-1340.61</v>
      </c>
      <c r="M458" s="13">
        <f t="shared" si="14"/>
        <v>134061</v>
      </c>
    </row>
    <row r="459" spans="1:13" x14ac:dyDescent="0.25">
      <c r="A459" s="9" t="s">
        <v>400</v>
      </c>
      <c r="B459" s="10" t="s">
        <v>733</v>
      </c>
      <c r="C459" s="5" t="s">
        <v>738</v>
      </c>
      <c r="D459" t="s">
        <v>47</v>
      </c>
      <c r="E459" t="s">
        <v>125</v>
      </c>
      <c r="F459" t="s">
        <v>89</v>
      </c>
      <c r="G459" t="s">
        <v>116</v>
      </c>
      <c r="H459" t="s">
        <v>365</v>
      </c>
      <c r="I459" t="s">
        <v>15</v>
      </c>
      <c r="J459" t="s">
        <v>17</v>
      </c>
      <c r="K459" s="13">
        <v>151410</v>
      </c>
      <c r="L459" s="8">
        <v>-1514.1</v>
      </c>
      <c r="M459" s="13">
        <f t="shared" si="14"/>
        <v>151410</v>
      </c>
    </row>
    <row r="460" spans="1:13" x14ac:dyDescent="0.25">
      <c r="A460" s="9" t="s">
        <v>400</v>
      </c>
      <c r="B460" s="10" t="s">
        <v>733</v>
      </c>
      <c r="C460" s="5" t="s">
        <v>738</v>
      </c>
      <c r="D460" t="s">
        <v>47</v>
      </c>
      <c r="E460" t="s">
        <v>125</v>
      </c>
      <c r="F460" t="s">
        <v>89</v>
      </c>
      <c r="G460" t="s">
        <v>94</v>
      </c>
      <c r="H460" t="s">
        <v>303</v>
      </c>
      <c r="I460" t="s">
        <v>15</v>
      </c>
      <c r="J460" t="s">
        <v>17</v>
      </c>
      <c r="K460" s="13">
        <v>175400</v>
      </c>
      <c r="L460" s="8">
        <v>-1754</v>
      </c>
      <c r="M460" s="13">
        <f t="shared" si="14"/>
        <v>175400</v>
      </c>
    </row>
    <row r="461" spans="1:13" x14ac:dyDescent="0.25">
      <c r="A461" s="9" t="s">
        <v>400</v>
      </c>
      <c r="B461" s="10" t="s">
        <v>733</v>
      </c>
      <c r="C461" s="5" t="s">
        <v>738</v>
      </c>
      <c r="D461" t="s">
        <v>47</v>
      </c>
      <c r="E461" t="s">
        <v>125</v>
      </c>
      <c r="F461" t="s">
        <v>89</v>
      </c>
      <c r="G461" t="s">
        <v>94</v>
      </c>
      <c r="H461" t="s">
        <v>330</v>
      </c>
      <c r="I461" t="s">
        <v>15</v>
      </c>
      <c r="J461" t="s">
        <v>17</v>
      </c>
      <c r="K461" s="13">
        <v>54332.000000000007</v>
      </c>
      <c r="L461" s="8">
        <v>-543.32000000000005</v>
      </c>
      <c r="M461" s="13">
        <f t="shared" si="14"/>
        <v>54332.000000000007</v>
      </c>
    </row>
    <row r="462" spans="1:13" x14ac:dyDescent="0.25">
      <c r="A462" s="9" t="s">
        <v>400</v>
      </c>
      <c r="B462" s="10" t="s">
        <v>733</v>
      </c>
      <c r="C462" s="5" t="s">
        <v>738</v>
      </c>
      <c r="D462" t="s">
        <v>47</v>
      </c>
      <c r="E462" t="s">
        <v>125</v>
      </c>
      <c r="F462" t="s">
        <v>89</v>
      </c>
      <c r="G462" t="s">
        <v>95</v>
      </c>
      <c r="H462" t="s">
        <v>367</v>
      </c>
      <c r="I462" t="s">
        <v>15</v>
      </c>
      <c r="J462" t="s">
        <v>17</v>
      </c>
      <c r="K462" s="13">
        <v>296524</v>
      </c>
      <c r="L462" s="8">
        <v>-2965.24</v>
      </c>
      <c r="M462" s="13">
        <f t="shared" si="14"/>
        <v>296524</v>
      </c>
    </row>
    <row r="463" spans="1:13" x14ac:dyDescent="0.25">
      <c r="A463" s="9" t="s">
        <v>400</v>
      </c>
      <c r="B463" s="10" t="s">
        <v>733</v>
      </c>
      <c r="C463" s="5" t="s">
        <v>738</v>
      </c>
      <c r="D463" t="s">
        <v>47</v>
      </c>
      <c r="E463" t="s">
        <v>125</v>
      </c>
      <c r="F463" t="s">
        <v>89</v>
      </c>
      <c r="G463" t="s">
        <v>95</v>
      </c>
      <c r="H463" t="s">
        <v>365</v>
      </c>
      <c r="I463" t="s">
        <v>15</v>
      </c>
      <c r="J463" t="s">
        <v>17</v>
      </c>
      <c r="K463" s="13">
        <v>20689</v>
      </c>
      <c r="L463" s="8">
        <v>-206.89</v>
      </c>
      <c r="M463" s="13">
        <f t="shared" si="14"/>
        <v>20689</v>
      </c>
    </row>
    <row r="464" spans="1:13" x14ac:dyDescent="0.25">
      <c r="A464" s="9" t="s">
        <v>400</v>
      </c>
      <c r="B464" s="10" t="s">
        <v>733</v>
      </c>
      <c r="C464" s="5" t="s">
        <v>738</v>
      </c>
      <c r="D464" t="s">
        <v>47</v>
      </c>
      <c r="E464" t="s">
        <v>125</v>
      </c>
      <c r="F464" t="s">
        <v>89</v>
      </c>
      <c r="G464" t="s">
        <v>96</v>
      </c>
      <c r="H464" t="s">
        <v>365</v>
      </c>
      <c r="I464" t="s">
        <v>15</v>
      </c>
      <c r="J464" t="s">
        <v>17</v>
      </c>
      <c r="K464" s="13">
        <v>82000</v>
      </c>
      <c r="L464" s="8">
        <v>-820</v>
      </c>
      <c r="M464" s="13">
        <f t="shared" si="14"/>
        <v>82000</v>
      </c>
    </row>
    <row r="465" spans="1:13" x14ac:dyDescent="0.25">
      <c r="A465" s="9" t="s">
        <v>400</v>
      </c>
      <c r="B465" s="10" t="s">
        <v>733</v>
      </c>
      <c r="C465" s="5" t="s">
        <v>738</v>
      </c>
      <c r="D465" t="s">
        <v>47</v>
      </c>
      <c r="E465" t="s">
        <v>125</v>
      </c>
      <c r="F465" t="s">
        <v>89</v>
      </c>
      <c r="G465" t="s">
        <v>127</v>
      </c>
      <c r="H465" t="s">
        <v>365</v>
      </c>
      <c r="I465" t="s">
        <v>15</v>
      </c>
      <c r="J465" t="s">
        <v>17</v>
      </c>
      <c r="K465" s="13">
        <v>56000</v>
      </c>
      <c r="L465" s="8">
        <v>-560</v>
      </c>
      <c r="M465" s="13">
        <f t="shared" si="14"/>
        <v>56000</v>
      </c>
    </row>
    <row r="466" spans="1:13" x14ac:dyDescent="0.25">
      <c r="A466" s="9" t="s">
        <v>400</v>
      </c>
      <c r="B466" s="10" t="s">
        <v>733</v>
      </c>
      <c r="C466" s="5" t="s">
        <v>738</v>
      </c>
      <c r="D466" t="s">
        <v>47</v>
      </c>
      <c r="E466" t="s">
        <v>125</v>
      </c>
      <c r="F466" t="s">
        <v>89</v>
      </c>
      <c r="G466" t="s">
        <v>97</v>
      </c>
      <c r="H466" t="s">
        <v>365</v>
      </c>
      <c r="I466" t="s">
        <v>15</v>
      </c>
      <c r="J466" t="s">
        <v>17</v>
      </c>
      <c r="K466" s="13">
        <v>44000</v>
      </c>
      <c r="L466" s="8">
        <v>-440</v>
      </c>
      <c r="M466" s="13">
        <f t="shared" si="14"/>
        <v>44000</v>
      </c>
    </row>
    <row r="467" spans="1:13" x14ac:dyDescent="0.25">
      <c r="A467" s="9" t="s">
        <v>400</v>
      </c>
      <c r="B467" s="10" t="s">
        <v>733</v>
      </c>
      <c r="C467" s="5" t="s">
        <v>738</v>
      </c>
      <c r="D467" t="s">
        <v>47</v>
      </c>
      <c r="E467" t="s">
        <v>125</v>
      </c>
      <c r="F467" t="s">
        <v>89</v>
      </c>
      <c r="G467" t="s">
        <v>112</v>
      </c>
      <c r="H467" t="s">
        <v>303</v>
      </c>
      <c r="I467" t="s">
        <v>15</v>
      </c>
      <c r="J467" t="s">
        <v>17</v>
      </c>
      <c r="K467" s="13">
        <v>37000</v>
      </c>
      <c r="L467" s="8">
        <v>-370</v>
      </c>
      <c r="M467" s="13">
        <f t="shared" si="14"/>
        <v>37000</v>
      </c>
    </row>
    <row r="468" spans="1:13" x14ac:dyDescent="0.25">
      <c r="A468" s="9" t="s">
        <v>400</v>
      </c>
      <c r="B468" s="10" t="s">
        <v>733</v>
      </c>
      <c r="C468" s="5" t="s">
        <v>738</v>
      </c>
      <c r="D468" t="s">
        <v>47</v>
      </c>
      <c r="E468" t="s">
        <v>125</v>
      </c>
      <c r="F468" t="s">
        <v>89</v>
      </c>
      <c r="G468" t="s">
        <v>112</v>
      </c>
      <c r="H468" t="s">
        <v>330</v>
      </c>
      <c r="I468" t="s">
        <v>15</v>
      </c>
      <c r="J468" t="s">
        <v>17</v>
      </c>
      <c r="K468" s="13">
        <v>27344</v>
      </c>
      <c r="L468" s="8">
        <v>-273.44</v>
      </c>
      <c r="M468" s="13">
        <f t="shared" si="14"/>
        <v>27344</v>
      </c>
    </row>
    <row r="469" spans="1:13" x14ac:dyDescent="0.25">
      <c r="A469" s="9" t="s">
        <v>400</v>
      </c>
      <c r="B469" s="10" t="s">
        <v>733</v>
      </c>
      <c r="C469" s="5" t="s">
        <v>738</v>
      </c>
      <c r="D469" t="s">
        <v>47</v>
      </c>
      <c r="E469" t="s">
        <v>125</v>
      </c>
      <c r="F469" t="s">
        <v>89</v>
      </c>
      <c r="G469" t="s">
        <v>91</v>
      </c>
      <c r="H469" t="s">
        <v>365</v>
      </c>
      <c r="I469" t="s">
        <v>15</v>
      </c>
      <c r="J469" t="s">
        <v>17</v>
      </c>
      <c r="K469" s="13">
        <v>967085</v>
      </c>
      <c r="L469" s="8">
        <v>-9670.85</v>
      </c>
      <c r="M469" s="13">
        <f t="shared" si="14"/>
        <v>967085</v>
      </c>
    </row>
    <row r="470" spans="1:13" x14ac:dyDescent="0.25">
      <c r="A470" s="9" t="s">
        <v>400</v>
      </c>
      <c r="B470" s="10" t="s">
        <v>733</v>
      </c>
      <c r="C470" s="5" t="s">
        <v>739</v>
      </c>
      <c r="D470" t="s">
        <v>47</v>
      </c>
      <c r="E470" t="s">
        <v>128</v>
      </c>
      <c r="F470" t="s">
        <v>89</v>
      </c>
      <c r="G470" t="s">
        <v>129</v>
      </c>
      <c r="H470" t="s">
        <v>365</v>
      </c>
      <c r="I470" t="s">
        <v>15</v>
      </c>
      <c r="J470" t="s">
        <v>17</v>
      </c>
      <c r="K470" s="13">
        <v>19000</v>
      </c>
      <c r="L470" s="8">
        <v>-190</v>
      </c>
      <c r="M470" s="13">
        <f t="shared" si="14"/>
        <v>19000</v>
      </c>
    </row>
    <row r="471" spans="1:13" x14ac:dyDescent="0.25">
      <c r="A471" s="9" t="s">
        <v>400</v>
      </c>
      <c r="B471" s="10" t="s">
        <v>733</v>
      </c>
      <c r="C471" s="5" t="s">
        <v>739</v>
      </c>
      <c r="D471" t="s">
        <v>47</v>
      </c>
      <c r="E471" t="s">
        <v>128</v>
      </c>
      <c r="F471" t="s">
        <v>89</v>
      </c>
      <c r="G471" t="s">
        <v>93</v>
      </c>
      <c r="H471" t="s">
        <v>365</v>
      </c>
      <c r="I471" t="s">
        <v>15</v>
      </c>
      <c r="J471" t="s">
        <v>17</v>
      </c>
      <c r="K471" s="13">
        <v>629771</v>
      </c>
      <c r="L471" s="8">
        <v>-6297.71</v>
      </c>
      <c r="M471" s="13">
        <f t="shared" si="14"/>
        <v>629771</v>
      </c>
    </row>
    <row r="472" spans="1:13" x14ac:dyDescent="0.25">
      <c r="A472" s="9" t="s">
        <v>400</v>
      </c>
      <c r="B472" s="10" t="s">
        <v>733</v>
      </c>
      <c r="C472" s="5" t="s">
        <v>739</v>
      </c>
      <c r="D472" t="s">
        <v>47</v>
      </c>
      <c r="E472" t="s">
        <v>128</v>
      </c>
      <c r="F472" t="s">
        <v>89</v>
      </c>
      <c r="G472" t="s">
        <v>120</v>
      </c>
      <c r="H472" t="s">
        <v>365</v>
      </c>
      <c r="I472" t="s">
        <v>15</v>
      </c>
      <c r="J472" t="s">
        <v>17</v>
      </c>
      <c r="K472" s="13">
        <v>109700</v>
      </c>
      <c r="L472" s="8">
        <v>-1097</v>
      </c>
      <c r="M472" s="13">
        <f t="shared" si="14"/>
        <v>109700</v>
      </c>
    </row>
    <row r="473" spans="1:13" x14ac:dyDescent="0.25">
      <c r="A473" s="9" t="s">
        <v>400</v>
      </c>
      <c r="B473" s="10" t="s">
        <v>733</v>
      </c>
      <c r="C473" s="5" t="s">
        <v>739</v>
      </c>
      <c r="D473" t="s">
        <v>47</v>
      </c>
      <c r="E473" t="s">
        <v>128</v>
      </c>
      <c r="F473" t="s">
        <v>89</v>
      </c>
      <c r="G473" t="s">
        <v>130</v>
      </c>
      <c r="H473" t="s">
        <v>365</v>
      </c>
      <c r="I473" t="s">
        <v>15</v>
      </c>
      <c r="J473" t="s">
        <v>17</v>
      </c>
      <c r="K473" s="13">
        <v>246100</v>
      </c>
      <c r="L473" s="8">
        <v>-2461</v>
      </c>
      <c r="M473" s="13">
        <f t="shared" si="14"/>
        <v>246100</v>
      </c>
    </row>
    <row r="474" spans="1:13" x14ac:dyDescent="0.25">
      <c r="A474" s="9" t="s">
        <v>400</v>
      </c>
      <c r="B474" s="10" t="s">
        <v>733</v>
      </c>
      <c r="C474" s="5" t="s">
        <v>739</v>
      </c>
      <c r="D474" t="s">
        <v>47</v>
      </c>
      <c r="E474" t="s">
        <v>128</v>
      </c>
      <c r="F474" t="s">
        <v>89</v>
      </c>
      <c r="G474" t="s">
        <v>131</v>
      </c>
      <c r="H474" t="s">
        <v>366</v>
      </c>
      <c r="I474" t="s">
        <v>15</v>
      </c>
      <c r="J474" t="s">
        <v>17</v>
      </c>
      <c r="K474" s="13">
        <v>361800</v>
      </c>
      <c r="L474" s="8">
        <v>-3618</v>
      </c>
      <c r="M474" s="13">
        <f t="shared" si="14"/>
        <v>361800</v>
      </c>
    </row>
    <row r="475" spans="1:13" x14ac:dyDescent="0.25">
      <c r="A475" s="9" t="s">
        <v>400</v>
      </c>
      <c r="B475" s="10" t="s">
        <v>733</v>
      </c>
      <c r="C475" s="5" t="s">
        <v>739</v>
      </c>
      <c r="D475" t="s">
        <v>47</v>
      </c>
      <c r="E475" t="s">
        <v>128</v>
      </c>
      <c r="F475" t="s">
        <v>89</v>
      </c>
      <c r="G475" t="s">
        <v>131</v>
      </c>
      <c r="H475" t="s">
        <v>365</v>
      </c>
      <c r="I475" t="s">
        <v>15</v>
      </c>
      <c r="J475" t="s">
        <v>17</v>
      </c>
      <c r="K475" s="13">
        <v>752449</v>
      </c>
      <c r="L475" s="8">
        <v>-7524.49</v>
      </c>
      <c r="M475" s="13">
        <f t="shared" si="14"/>
        <v>752449</v>
      </c>
    </row>
    <row r="476" spans="1:13" x14ac:dyDescent="0.25">
      <c r="A476" s="9" t="s">
        <v>400</v>
      </c>
      <c r="B476" s="10" t="s">
        <v>733</v>
      </c>
      <c r="C476" s="5" t="s">
        <v>739</v>
      </c>
      <c r="D476" t="s">
        <v>47</v>
      </c>
      <c r="E476" t="s">
        <v>128</v>
      </c>
      <c r="F476" t="s">
        <v>89</v>
      </c>
      <c r="G476" t="s">
        <v>116</v>
      </c>
      <c r="H476" t="s">
        <v>365</v>
      </c>
      <c r="I476" t="s">
        <v>15</v>
      </c>
      <c r="J476" t="s">
        <v>17</v>
      </c>
      <c r="K476" s="13">
        <v>745600</v>
      </c>
      <c r="L476" s="8">
        <v>-7456</v>
      </c>
      <c r="M476" s="13">
        <f t="shared" si="14"/>
        <v>745600</v>
      </c>
    </row>
    <row r="477" spans="1:13" x14ac:dyDescent="0.25">
      <c r="A477" s="9" t="s">
        <v>400</v>
      </c>
      <c r="B477" s="10" t="s">
        <v>733</v>
      </c>
      <c r="C477" s="5" t="s">
        <v>739</v>
      </c>
      <c r="D477" t="s">
        <v>47</v>
      </c>
      <c r="E477" t="s">
        <v>128</v>
      </c>
      <c r="F477" t="s">
        <v>89</v>
      </c>
      <c r="G477" t="s">
        <v>94</v>
      </c>
      <c r="H477" t="s">
        <v>303</v>
      </c>
      <c r="I477" t="s">
        <v>15</v>
      </c>
      <c r="J477" t="s">
        <v>17</v>
      </c>
      <c r="K477" s="13">
        <v>551192</v>
      </c>
      <c r="L477" s="8">
        <v>-5511.92</v>
      </c>
      <c r="M477" s="13">
        <f t="shared" si="14"/>
        <v>551192</v>
      </c>
    </row>
    <row r="478" spans="1:13" x14ac:dyDescent="0.25">
      <c r="A478" s="9" t="s">
        <v>400</v>
      </c>
      <c r="B478" s="10" t="s">
        <v>733</v>
      </c>
      <c r="C478" s="5" t="s">
        <v>739</v>
      </c>
      <c r="D478" t="s">
        <v>47</v>
      </c>
      <c r="E478" t="s">
        <v>128</v>
      </c>
      <c r="F478" t="s">
        <v>89</v>
      </c>
      <c r="G478" t="s">
        <v>94</v>
      </c>
      <c r="H478" t="s">
        <v>330</v>
      </c>
      <c r="I478" t="s">
        <v>15</v>
      </c>
      <c r="J478" t="s">
        <v>17</v>
      </c>
      <c r="K478" s="13">
        <v>88183</v>
      </c>
      <c r="L478" s="8">
        <v>-881.83</v>
      </c>
      <c r="M478" s="13">
        <f t="shared" si="14"/>
        <v>88183</v>
      </c>
    </row>
    <row r="479" spans="1:13" x14ac:dyDescent="0.25">
      <c r="A479" s="9" t="s">
        <v>400</v>
      </c>
      <c r="B479" s="10" t="s">
        <v>733</v>
      </c>
      <c r="C479" s="5" t="s">
        <v>739</v>
      </c>
      <c r="D479" t="s">
        <v>47</v>
      </c>
      <c r="E479" t="s">
        <v>128</v>
      </c>
      <c r="F479" t="s">
        <v>89</v>
      </c>
      <c r="G479" t="s">
        <v>95</v>
      </c>
      <c r="H479" t="s">
        <v>367</v>
      </c>
      <c r="I479" t="s">
        <v>15</v>
      </c>
      <c r="J479" t="s">
        <v>17</v>
      </c>
      <c r="K479" s="13">
        <v>55388</v>
      </c>
      <c r="L479" s="8">
        <v>-553.88</v>
      </c>
      <c r="M479" s="13">
        <f t="shared" ref="M479:M510" si="15">L479*-100</f>
        <v>55388</v>
      </c>
    </row>
    <row r="480" spans="1:13" x14ac:dyDescent="0.25">
      <c r="A480" s="9" t="s">
        <v>400</v>
      </c>
      <c r="B480" s="10" t="s">
        <v>733</v>
      </c>
      <c r="C480" s="5" t="s">
        <v>739</v>
      </c>
      <c r="D480" t="s">
        <v>47</v>
      </c>
      <c r="E480" t="s">
        <v>128</v>
      </c>
      <c r="F480" t="s">
        <v>89</v>
      </c>
      <c r="G480" t="s">
        <v>95</v>
      </c>
      <c r="H480" t="s">
        <v>365</v>
      </c>
      <c r="I480" t="s">
        <v>15</v>
      </c>
      <c r="J480" t="s">
        <v>17</v>
      </c>
      <c r="K480" s="13">
        <v>127111.99999999999</v>
      </c>
      <c r="L480" s="8">
        <v>-1271.1199999999999</v>
      </c>
      <c r="M480" s="13">
        <f t="shared" si="15"/>
        <v>127111.99999999999</v>
      </c>
    </row>
    <row r="481" spans="1:13" x14ac:dyDescent="0.25">
      <c r="A481" s="9" t="s">
        <v>400</v>
      </c>
      <c r="B481" s="10" t="s">
        <v>733</v>
      </c>
      <c r="C481" s="5" t="s">
        <v>739</v>
      </c>
      <c r="D481" t="s">
        <v>47</v>
      </c>
      <c r="E481" t="s">
        <v>128</v>
      </c>
      <c r="F481" t="s">
        <v>89</v>
      </c>
      <c r="G481" t="s">
        <v>112</v>
      </c>
      <c r="H481" t="s">
        <v>303</v>
      </c>
      <c r="I481" t="s">
        <v>15</v>
      </c>
      <c r="J481" t="s">
        <v>17</v>
      </c>
      <c r="K481" s="13">
        <v>35500</v>
      </c>
      <c r="L481" s="8">
        <v>-355</v>
      </c>
      <c r="M481" s="13">
        <f t="shared" si="15"/>
        <v>35500</v>
      </c>
    </row>
    <row r="482" spans="1:13" x14ac:dyDescent="0.25">
      <c r="A482" s="9" t="s">
        <v>400</v>
      </c>
      <c r="B482" s="10" t="s">
        <v>733</v>
      </c>
      <c r="C482" s="5" t="s">
        <v>739</v>
      </c>
      <c r="D482" t="s">
        <v>47</v>
      </c>
      <c r="E482" t="s">
        <v>128</v>
      </c>
      <c r="F482" t="s">
        <v>89</v>
      </c>
      <c r="G482" t="s">
        <v>112</v>
      </c>
      <c r="H482" t="s">
        <v>330</v>
      </c>
      <c r="I482" t="s">
        <v>15</v>
      </c>
      <c r="J482" t="s">
        <v>17</v>
      </c>
      <c r="K482" s="13">
        <v>38585</v>
      </c>
      <c r="L482" s="8">
        <v>-385.85</v>
      </c>
      <c r="M482" s="13">
        <f t="shared" si="15"/>
        <v>38585</v>
      </c>
    </row>
    <row r="483" spans="1:13" x14ac:dyDescent="0.25">
      <c r="A483" s="9" t="s">
        <v>400</v>
      </c>
      <c r="B483" s="10" t="s">
        <v>733</v>
      </c>
      <c r="C483" s="5" t="s">
        <v>739</v>
      </c>
      <c r="D483" t="s">
        <v>47</v>
      </c>
      <c r="E483" t="s">
        <v>128</v>
      </c>
      <c r="F483" t="s">
        <v>89</v>
      </c>
      <c r="G483" t="s">
        <v>91</v>
      </c>
      <c r="H483" t="s">
        <v>365</v>
      </c>
      <c r="I483" t="s">
        <v>15</v>
      </c>
      <c r="J483" t="s">
        <v>17</v>
      </c>
      <c r="K483" s="13">
        <v>3797250</v>
      </c>
      <c r="L483" s="8">
        <v>-37972.5</v>
      </c>
      <c r="M483" s="13">
        <f t="shared" si="15"/>
        <v>3797250</v>
      </c>
    </row>
    <row r="484" spans="1:13" x14ac:dyDescent="0.25">
      <c r="A484" s="9" t="s">
        <v>400</v>
      </c>
      <c r="B484" s="10" t="s">
        <v>733</v>
      </c>
      <c r="C484" s="5" t="s">
        <v>740</v>
      </c>
      <c r="D484" t="s">
        <v>47</v>
      </c>
      <c r="E484" t="s">
        <v>135</v>
      </c>
      <c r="F484" t="s">
        <v>89</v>
      </c>
      <c r="G484" t="s">
        <v>93</v>
      </c>
      <c r="H484" t="s">
        <v>303</v>
      </c>
      <c r="I484" t="s">
        <v>15</v>
      </c>
      <c r="J484" t="s">
        <v>17</v>
      </c>
      <c r="K484" s="13">
        <v>1000</v>
      </c>
      <c r="L484" s="8">
        <v>-10</v>
      </c>
      <c r="M484" s="13">
        <f t="shared" si="15"/>
        <v>1000</v>
      </c>
    </row>
    <row r="485" spans="1:13" x14ac:dyDescent="0.25">
      <c r="A485" s="9" t="s">
        <v>400</v>
      </c>
      <c r="B485" s="10" t="s">
        <v>733</v>
      </c>
      <c r="C485" s="5" t="s">
        <v>740</v>
      </c>
      <c r="D485" t="s">
        <v>47</v>
      </c>
      <c r="E485" t="s">
        <v>135</v>
      </c>
      <c r="F485" t="s">
        <v>89</v>
      </c>
      <c r="G485" t="s">
        <v>93</v>
      </c>
      <c r="H485" t="s">
        <v>365</v>
      </c>
      <c r="I485" t="s">
        <v>15</v>
      </c>
      <c r="J485" t="s">
        <v>17</v>
      </c>
      <c r="K485" s="13">
        <v>7391672</v>
      </c>
      <c r="L485" s="8">
        <v>-73916.72</v>
      </c>
      <c r="M485" s="13">
        <f t="shared" si="15"/>
        <v>7391672</v>
      </c>
    </row>
    <row r="486" spans="1:13" x14ac:dyDescent="0.25">
      <c r="A486" s="9" t="s">
        <v>400</v>
      </c>
      <c r="B486" s="10" t="s">
        <v>733</v>
      </c>
      <c r="C486" s="5" t="s">
        <v>740</v>
      </c>
      <c r="D486" t="s">
        <v>47</v>
      </c>
      <c r="E486" t="s">
        <v>135</v>
      </c>
      <c r="F486" t="s">
        <v>89</v>
      </c>
      <c r="G486" t="s">
        <v>94</v>
      </c>
      <c r="H486" t="s">
        <v>303</v>
      </c>
      <c r="I486" t="s">
        <v>15</v>
      </c>
      <c r="J486" t="s">
        <v>17</v>
      </c>
      <c r="K486" s="13">
        <v>392500</v>
      </c>
      <c r="L486" s="8">
        <v>-3925</v>
      </c>
      <c r="M486" s="13">
        <f t="shared" si="15"/>
        <v>392500</v>
      </c>
    </row>
    <row r="487" spans="1:13" x14ac:dyDescent="0.25">
      <c r="A487" s="9" t="s">
        <v>400</v>
      </c>
      <c r="B487" s="10" t="s">
        <v>733</v>
      </c>
      <c r="C487" s="5" t="s">
        <v>740</v>
      </c>
      <c r="D487" t="s">
        <v>47</v>
      </c>
      <c r="E487" t="s">
        <v>135</v>
      </c>
      <c r="F487" t="s">
        <v>89</v>
      </c>
      <c r="G487" t="s">
        <v>94</v>
      </c>
      <c r="H487" t="s">
        <v>330</v>
      </c>
      <c r="I487" t="s">
        <v>15</v>
      </c>
      <c r="J487" t="s">
        <v>17</v>
      </c>
      <c r="K487" s="13">
        <v>100307</v>
      </c>
      <c r="L487" s="8">
        <v>-1003.07</v>
      </c>
      <c r="M487" s="13">
        <f t="shared" si="15"/>
        <v>100307</v>
      </c>
    </row>
    <row r="488" spans="1:13" x14ac:dyDescent="0.25">
      <c r="A488" s="9" t="s">
        <v>400</v>
      </c>
      <c r="B488" s="10" t="s">
        <v>733</v>
      </c>
      <c r="C488" s="5" t="s">
        <v>740</v>
      </c>
      <c r="D488" t="s">
        <v>47</v>
      </c>
      <c r="E488" t="s">
        <v>135</v>
      </c>
      <c r="F488" t="s">
        <v>89</v>
      </c>
      <c r="G488" t="s">
        <v>95</v>
      </c>
      <c r="H488" t="s">
        <v>303</v>
      </c>
      <c r="I488" t="s">
        <v>15</v>
      </c>
      <c r="J488" t="s">
        <v>17</v>
      </c>
      <c r="K488" s="13">
        <v>699</v>
      </c>
      <c r="L488" s="8">
        <v>-6.99</v>
      </c>
      <c r="M488" s="13">
        <f t="shared" si="15"/>
        <v>699</v>
      </c>
    </row>
    <row r="489" spans="1:13" x14ac:dyDescent="0.25">
      <c r="A489" s="9" t="s">
        <v>400</v>
      </c>
      <c r="B489" s="10" t="s">
        <v>733</v>
      </c>
      <c r="C489" s="5" t="s">
        <v>740</v>
      </c>
      <c r="D489" t="s">
        <v>47</v>
      </c>
      <c r="E489" t="s">
        <v>135</v>
      </c>
      <c r="F489" t="s">
        <v>89</v>
      </c>
      <c r="G489" t="s">
        <v>95</v>
      </c>
      <c r="H489" t="s">
        <v>367</v>
      </c>
      <c r="I489" t="s">
        <v>15</v>
      </c>
      <c r="J489" t="s">
        <v>17</v>
      </c>
      <c r="K489" s="13">
        <v>31899</v>
      </c>
      <c r="L489" s="8">
        <v>-318.99</v>
      </c>
      <c r="M489" s="13">
        <f t="shared" si="15"/>
        <v>31899</v>
      </c>
    </row>
    <row r="490" spans="1:13" x14ac:dyDescent="0.25">
      <c r="A490" s="9" t="s">
        <v>400</v>
      </c>
      <c r="B490" s="10" t="s">
        <v>733</v>
      </c>
      <c r="C490" s="5" t="s">
        <v>740</v>
      </c>
      <c r="D490" t="s">
        <v>47</v>
      </c>
      <c r="E490" t="s">
        <v>135</v>
      </c>
      <c r="F490" t="s">
        <v>89</v>
      </c>
      <c r="G490" t="s">
        <v>95</v>
      </c>
      <c r="H490" t="s">
        <v>365</v>
      </c>
      <c r="I490" t="s">
        <v>15</v>
      </c>
      <c r="J490" t="s">
        <v>17</v>
      </c>
      <c r="K490" s="13">
        <v>188482</v>
      </c>
      <c r="L490" s="8">
        <v>-1884.82</v>
      </c>
      <c r="M490" s="13">
        <f t="shared" si="15"/>
        <v>188482</v>
      </c>
    </row>
    <row r="491" spans="1:13" x14ac:dyDescent="0.25">
      <c r="A491" s="9" t="s">
        <v>400</v>
      </c>
      <c r="B491" s="10" t="s">
        <v>733</v>
      </c>
      <c r="C491" s="5" t="s">
        <v>740</v>
      </c>
      <c r="D491" t="s">
        <v>47</v>
      </c>
      <c r="E491" t="s">
        <v>135</v>
      </c>
      <c r="F491" t="s">
        <v>89</v>
      </c>
      <c r="G491" t="s">
        <v>96</v>
      </c>
      <c r="H491" t="s">
        <v>365</v>
      </c>
      <c r="I491" t="s">
        <v>15</v>
      </c>
      <c r="J491" t="s">
        <v>17</v>
      </c>
      <c r="K491" s="13">
        <v>57954.999999999993</v>
      </c>
      <c r="L491" s="8">
        <v>-579.54999999999995</v>
      </c>
      <c r="M491" s="13">
        <f t="shared" si="15"/>
        <v>57954.999999999993</v>
      </c>
    </row>
    <row r="492" spans="1:13" x14ac:dyDescent="0.25">
      <c r="A492" s="9" t="s">
        <v>400</v>
      </c>
      <c r="B492" s="10" t="s">
        <v>733</v>
      </c>
      <c r="C492" s="5" t="s">
        <v>740</v>
      </c>
      <c r="D492" t="s">
        <v>47</v>
      </c>
      <c r="E492" t="s">
        <v>135</v>
      </c>
      <c r="F492" t="s">
        <v>89</v>
      </c>
      <c r="G492" t="s">
        <v>127</v>
      </c>
      <c r="H492" t="s">
        <v>365</v>
      </c>
      <c r="I492" t="s">
        <v>15</v>
      </c>
      <c r="J492" t="s">
        <v>17</v>
      </c>
      <c r="K492" s="13">
        <v>10000</v>
      </c>
      <c r="L492" s="8">
        <v>-100</v>
      </c>
      <c r="M492" s="13">
        <f t="shared" si="15"/>
        <v>10000</v>
      </c>
    </row>
    <row r="493" spans="1:13" x14ac:dyDescent="0.25">
      <c r="A493" s="9" t="s">
        <v>400</v>
      </c>
      <c r="B493" s="10" t="s">
        <v>733</v>
      </c>
      <c r="C493" s="5" t="s">
        <v>740</v>
      </c>
      <c r="D493" t="s">
        <v>47</v>
      </c>
      <c r="E493" t="s">
        <v>135</v>
      </c>
      <c r="F493" t="s">
        <v>89</v>
      </c>
      <c r="G493" t="s">
        <v>97</v>
      </c>
      <c r="H493" t="s">
        <v>365</v>
      </c>
      <c r="I493" t="s">
        <v>15</v>
      </c>
      <c r="J493" t="s">
        <v>17</v>
      </c>
      <c r="K493" s="13">
        <v>126715.00000000001</v>
      </c>
      <c r="L493" s="8">
        <v>-1267.1500000000001</v>
      </c>
      <c r="M493" s="13">
        <f t="shared" si="15"/>
        <v>126715.00000000001</v>
      </c>
    </row>
    <row r="494" spans="1:13" x14ac:dyDescent="0.25">
      <c r="A494" s="9" t="s">
        <v>400</v>
      </c>
      <c r="B494" s="10" t="s">
        <v>733</v>
      </c>
      <c r="C494" s="5" t="s">
        <v>740</v>
      </c>
      <c r="D494" t="s">
        <v>47</v>
      </c>
      <c r="E494" t="s">
        <v>135</v>
      </c>
      <c r="F494" t="s">
        <v>89</v>
      </c>
      <c r="G494" t="s">
        <v>123</v>
      </c>
      <c r="H494" t="s">
        <v>303</v>
      </c>
      <c r="I494" t="s">
        <v>15</v>
      </c>
      <c r="J494" t="s">
        <v>17</v>
      </c>
      <c r="K494" s="13">
        <v>11000</v>
      </c>
      <c r="L494" s="8">
        <v>-110</v>
      </c>
      <c r="M494" s="13">
        <f t="shared" si="15"/>
        <v>11000</v>
      </c>
    </row>
    <row r="495" spans="1:13" x14ac:dyDescent="0.25">
      <c r="A495" s="9" t="s">
        <v>400</v>
      </c>
      <c r="B495" s="10" t="s">
        <v>733</v>
      </c>
      <c r="C495" s="5" t="s">
        <v>740</v>
      </c>
      <c r="D495" t="s">
        <v>47</v>
      </c>
      <c r="E495" t="s">
        <v>135</v>
      </c>
      <c r="F495" t="s">
        <v>89</v>
      </c>
      <c r="G495" t="s">
        <v>123</v>
      </c>
      <c r="H495" t="s">
        <v>365</v>
      </c>
      <c r="I495" t="s">
        <v>15</v>
      </c>
      <c r="J495" t="s">
        <v>17</v>
      </c>
      <c r="K495" s="13">
        <v>14000</v>
      </c>
      <c r="L495" s="8">
        <v>-140</v>
      </c>
      <c r="M495" s="13">
        <f t="shared" si="15"/>
        <v>14000</v>
      </c>
    </row>
    <row r="496" spans="1:13" x14ac:dyDescent="0.25">
      <c r="A496" s="9" t="s">
        <v>400</v>
      </c>
      <c r="B496" s="10" t="s">
        <v>733</v>
      </c>
      <c r="C496" s="5" t="s">
        <v>740</v>
      </c>
      <c r="D496" t="s">
        <v>47</v>
      </c>
      <c r="E496" t="s">
        <v>135</v>
      </c>
      <c r="F496" t="s">
        <v>89</v>
      </c>
      <c r="G496" t="s">
        <v>112</v>
      </c>
      <c r="H496" t="s">
        <v>303</v>
      </c>
      <c r="I496" t="s">
        <v>15</v>
      </c>
      <c r="J496" t="s">
        <v>17</v>
      </c>
      <c r="K496" s="13">
        <v>80000</v>
      </c>
      <c r="L496" s="8">
        <v>-800</v>
      </c>
      <c r="M496" s="13">
        <f t="shared" si="15"/>
        <v>80000</v>
      </c>
    </row>
    <row r="497" spans="1:13" x14ac:dyDescent="0.25">
      <c r="A497" s="9" t="s">
        <v>400</v>
      </c>
      <c r="B497" s="10" t="s">
        <v>733</v>
      </c>
      <c r="C497" s="5" t="s">
        <v>740</v>
      </c>
      <c r="D497" t="s">
        <v>47</v>
      </c>
      <c r="E497" t="s">
        <v>135</v>
      </c>
      <c r="F497" t="s">
        <v>89</v>
      </c>
      <c r="G497" t="s">
        <v>112</v>
      </c>
      <c r="H497" t="s">
        <v>330</v>
      </c>
      <c r="I497" t="s">
        <v>15</v>
      </c>
      <c r="J497" t="s">
        <v>17</v>
      </c>
      <c r="K497" s="13">
        <v>49489</v>
      </c>
      <c r="L497" s="8">
        <v>-494.89</v>
      </c>
      <c r="M497" s="13">
        <f t="shared" si="15"/>
        <v>49489</v>
      </c>
    </row>
    <row r="498" spans="1:13" x14ac:dyDescent="0.25">
      <c r="A498" s="9" t="s">
        <v>400</v>
      </c>
      <c r="B498" s="10" t="s">
        <v>733</v>
      </c>
      <c r="C498" s="5" t="s">
        <v>740</v>
      </c>
      <c r="D498" t="s">
        <v>47</v>
      </c>
      <c r="E498" t="s">
        <v>135</v>
      </c>
      <c r="F498" t="s">
        <v>89</v>
      </c>
      <c r="G498" t="s">
        <v>91</v>
      </c>
      <c r="H498" t="s">
        <v>365</v>
      </c>
      <c r="I498" t="s">
        <v>15</v>
      </c>
      <c r="J498" t="s">
        <v>17</v>
      </c>
      <c r="K498" s="14">
        <v>-565693</v>
      </c>
      <c r="L498" s="8">
        <v>5656.93</v>
      </c>
      <c r="M498" s="14">
        <f t="shared" si="15"/>
        <v>-565693</v>
      </c>
    </row>
    <row r="499" spans="1:13" x14ac:dyDescent="0.25">
      <c r="A499" s="9" t="s">
        <v>400</v>
      </c>
      <c r="B499" s="10" t="s">
        <v>733</v>
      </c>
      <c r="C499" s="5" t="s">
        <v>741</v>
      </c>
      <c r="D499" t="s">
        <v>47</v>
      </c>
      <c r="E499" t="s">
        <v>137</v>
      </c>
      <c r="F499" t="s">
        <v>89</v>
      </c>
      <c r="G499" t="s">
        <v>118</v>
      </c>
      <c r="H499" t="s">
        <v>365</v>
      </c>
      <c r="I499" t="s">
        <v>15</v>
      </c>
      <c r="J499" t="s">
        <v>17</v>
      </c>
      <c r="K499" s="13">
        <v>39382</v>
      </c>
      <c r="L499" s="8">
        <v>-393.82</v>
      </c>
      <c r="M499" s="13">
        <f t="shared" si="15"/>
        <v>39382</v>
      </c>
    </row>
    <row r="500" spans="1:13" x14ac:dyDescent="0.25">
      <c r="A500" s="9" t="s">
        <v>400</v>
      </c>
      <c r="B500" s="10" t="s">
        <v>733</v>
      </c>
      <c r="C500" s="5" t="s">
        <v>741</v>
      </c>
      <c r="D500" t="s">
        <v>47</v>
      </c>
      <c r="E500" t="s">
        <v>137</v>
      </c>
      <c r="F500" t="s">
        <v>89</v>
      </c>
      <c r="G500" t="s">
        <v>93</v>
      </c>
      <c r="H500" t="s">
        <v>365</v>
      </c>
      <c r="I500" t="s">
        <v>15</v>
      </c>
      <c r="J500" t="s">
        <v>17</v>
      </c>
      <c r="K500" s="13">
        <v>205631</v>
      </c>
      <c r="L500" s="8">
        <v>-2056.31</v>
      </c>
      <c r="M500" s="13">
        <f t="shared" si="15"/>
        <v>205631</v>
      </c>
    </row>
    <row r="501" spans="1:13" x14ac:dyDescent="0.25">
      <c r="A501" s="9" t="s">
        <v>400</v>
      </c>
      <c r="B501" s="10" t="s">
        <v>733</v>
      </c>
      <c r="C501" s="5" t="s">
        <v>741</v>
      </c>
      <c r="D501" t="s">
        <v>47</v>
      </c>
      <c r="E501" t="s">
        <v>137</v>
      </c>
      <c r="F501" t="s">
        <v>89</v>
      </c>
      <c r="G501" t="s">
        <v>130</v>
      </c>
      <c r="H501" t="s">
        <v>365</v>
      </c>
      <c r="I501" t="s">
        <v>15</v>
      </c>
      <c r="J501" t="s">
        <v>17</v>
      </c>
      <c r="K501" s="13">
        <v>354311</v>
      </c>
      <c r="L501" s="8">
        <v>-3543.11</v>
      </c>
      <c r="M501" s="13">
        <f t="shared" si="15"/>
        <v>354311</v>
      </c>
    </row>
    <row r="502" spans="1:13" x14ac:dyDescent="0.25">
      <c r="A502" s="9" t="s">
        <v>400</v>
      </c>
      <c r="B502" s="10" t="s">
        <v>733</v>
      </c>
      <c r="C502" s="5" t="s">
        <v>741</v>
      </c>
      <c r="D502" t="s">
        <v>47</v>
      </c>
      <c r="E502" t="s">
        <v>137</v>
      </c>
      <c r="F502" t="s">
        <v>89</v>
      </c>
      <c r="G502" t="s">
        <v>116</v>
      </c>
      <c r="H502" t="s">
        <v>365</v>
      </c>
      <c r="I502" t="s">
        <v>15</v>
      </c>
      <c r="J502" t="s">
        <v>17</v>
      </c>
      <c r="K502" s="13">
        <v>265675</v>
      </c>
      <c r="L502" s="8">
        <v>-2656.75</v>
      </c>
      <c r="M502" s="13">
        <f t="shared" si="15"/>
        <v>265675</v>
      </c>
    </row>
    <row r="503" spans="1:13" x14ac:dyDescent="0.25">
      <c r="A503" s="9" t="s">
        <v>400</v>
      </c>
      <c r="B503" s="10" t="s">
        <v>733</v>
      </c>
      <c r="C503" s="5" t="s">
        <v>741</v>
      </c>
      <c r="D503" t="s">
        <v>47</v>
      </c>
      <c r="E503" t="s">
        <v>137</v>
      </c>
      <c r="F503" t="s">
        <v>89</v>
      </c>
      <c r="G503" t="s">
        <v>94</v>
      </c>
      <c r="H503" t="s">
        <v>303</v>
      </c>
      <c r="I503" t="s">
        <v>15</v>
      </c>
      <c r="J503" t="s">
        <v>17</v>
      </c>
      <c r="K503" s="13">
        <v>355600</v>
      </c>
      <c r="L503" s="8">
        <v>-3556</v>
      </c>
      <c r="M503" s="13">
        <f t="shared" si="15"/>
        <v>355600</v>
      </c>
    </row>
    <row r="504" spans="1:13" x14ac:dyDescent="0.25">
      <c r="A504" s="9" t="s">
        <v>400</v>
      </c>
      <c r="B504" s="10" t="s">
        <v>733</v>
      </c>
      <c r="C504" s="5" t="s">
        <v>741</v>
      </c>
      <c r="D504" t="s">
        <v>47</v>
      </c>
      <c r="E504" t="s">
        <v>137</v>
      </c>
      <c r="F504" t="s">
        <v>89</v>
      </c>
      <c r="G504" t="s">
        <v>94</v>
      </c>
      <c r="H504" t="s">
        <v>330</v>
      </c>
      <c r="I504" t="s">
        <v>15</v>
      </c>
      <c r="J504" t="s">
        <v>17</v>
      </c>
      <c r="K504" s="13">
        <v>134158</v>
      </c>
      <c r="L504" s="8">
        <v>-1341.58</v>
      </c>
      <c r="M504" s="13">
        <f t="shared" si="15"/>
        <v>134158</v>
      </c>
    </row>
    <row r="505" spans="1:13" x14ac:dyDescent="0.25">
      <c r="A505" s="9" t="s">
        <v>400</v>
      </c>
      <c r="B505" s="10" t="s">
        <v>733</v>
      </c>
      <c r="C505" s="5" t="s">
        <v>741</v>
      </c>
      <c r="D505" t="s">
        <v>47</v>
      </c>
      <c r="E505" t="s">
        <v>137</v>
      </c>
      <c r="F505" t="s">
        <v>89</v>
      </c>
      <c r="G505" t="s">
        <v>95</v>
      </c>
      <c r="H505" t="s">
        <v>367</v>
      </c>
      <c r="I505" t="s">
        <v>15</v>
      </c>
      <c r="J505" t="s">
        <v>17</v>
      </c>
      <c r="K505" s="13">
        <v>20685</v>
      </c>
      <c r="L505" s="8">
        <v>-206.85</v>
      </c>
      <c r="M505" s="13">
        <f t="shared" si="15"/>
        <v>20685</v>
      </c>
    </row>
    <row r="506" spans="1:13" x14ac:dyDescent="0.25">
      <c r="A506" s="9" t="s">
        <v>400</v>
      </c>
      <c r="B506" s="10" t="s">
        <v>733</v>
      </c>
      <c r="C506" s="5" t="s">
        <v>741</v>
      </c>
      <c r="D506" t="s">
        <v>47</v>
      </c>
      <c r="E506" t="s">
        <v>137</v>
      </c>
      <c r="F506" t="s">
        <v>89</v>
      </c>
      <c r="G506" t="s">
        <v>95</v>
      </c>
      <c r="H506" t="s">
        <v>365</v>
      </c>
      <c r="I506" t="s">
        <v>15</v>
      </c>
      <c r="J506" t="s">
        <v>17</v>
      </c>
      <c r="K506" s="13">
        <v>26100</v>
      </c>
      <c r="L506" s="8">
        <v>-261</v>
      </c>
      <c r="M506" s="13">
        <f t="shared" si="15"/>
        <v>26100</v>
      </c>
    </row>
    <row r="507" spans="1:13" x14ac:dyDescent="0.25">
      <c r="A507" s="9" t="s">
        <v>400</v>
      </c>
      <c r="B507" s="10" t="s">
        <v>733</v>
      </c>
      <c r="C507" s="5" t="s">
        <v>741</v>
      </c>
      <c r="D507" t="s">
        <v>47</v>
      </c>
      <c r="E507" t="s">
        <v>137</v>
      </c>
      <c r="F507" t="s">
        <v>89</v>
      </c>
      <c r="G507" t="s">
        <v>127</v>
      </c>
      <c r="H507" t="s">
        <v>365</v>
      </c>
      <c r="I507" t="s">
        <v>15</v>
      </c>
      <c r="J507" t="s">
        <v>17</v>
      </c>
      <c r="K507" s="13">
        <v>1000</v>
      </c>
      <c r="L507" s="8">
        <v>-10</v>
      </c>
      <c r="M507" s="13">
        <f t="shared" si="15"/>
        <v>1000</v>
      </c>
    </row>
    <row r="508" spans="1:13" x14ac:dyDescent="0.25">
      <c r="A508" s="9" t="s">
        <v>400</v>
      </c>
      <c r="B508" s="10" t="s">
        <v>733</v>
      </c>
      <c r="C508" s="5" t="s">
        <v>741</v>
      </c>
      <c r="D508" t="s">
        <v>47</v>
      </c>
      <c r="E508" t="s">
        <v>137</v>
      </c>
      <c r="F508" t="s">
        <v>89</v>
      </c>
      <c r="G508" t="s">
        <v>97</v>
      </c>
      <c r="H508" t="s">
        <v>365</v>
      </c>
      <c r="I508" t="s">
        <v>15</v>
      </c>
      <c r="J508" t="s">
        <v>17</v>
      </c>
      <c r="K508" s="13">
        <v>120815.00000000001</v>
      </c>
      <c r="L508" s="8">
        <v>-1208.1500000000001</v>
      </c>
      <c r="M508" s="13">
        <f t="shared" si="15"/>
        <v>120815.00000000001</v>
      </c>
    </row>
    <row r="509" spans="1:13" x14ac:dyDescent="0.25">
      <c r="A509" s="9" t="s">
        <v>400</v>
      </c>
      <c r="B509" s="10" t="s">
        <v>733</v>
      </c>
      <c r="C509" s="5" t="s">
        <v>741</v>
      </c>
      <c r="D509" t="s">
        <v>47</v>
      </c>
      <c r="E509" t="s">
        <v>137</v>
      </c>
      <c r="F509" t="s">
        <v>89</v>
      </c>
      <c r="G509" t="s">
        <v>123</v>
      </c>
      <c r="H509" t="s">
        <v>365</v>
      </c>
      <c r="I509" t="s">
        <v>15</v>
      </c>
      <c r="J509" t="s">
        <v>17</v>
      </c>
      <c r="K509" s="13">
        <v>74600</v>
      </c>
      <c r="L509" s="8">
        <v>-746</v>
      </c>
      <c r="M509" s="13">
        <f t="shared" si="15"/>
        <v>74600</v>
      </c>
    </row>
    <row r="510" spans="1:13" x14ac:dyDescent="0.25">
      <c r="A510" s="9" t="s">
        <v>400</v>
      </c>
      <c r="B510" s="10" t="s">
        <v>733</v>
      </c>
      <c r="C510" s="5" t="s">
        <v>741</v>
      </c>
      <c r="D510" t="s">
        <v>47</v>
      </c>
      <c r="E510" t="s">
        <v>137</v>
      </c>
      <c r="F510" t="s">
        <v>89</v>
      </c>
      <c r="G510" t="s">
        <v>112</v>
      </c>
      <c r="H510" t="s">
        <v>303</v>
      </c>
      <c r="I510" t="s">
        <v>15</v>
      </c>
      <c r="J510" t="s">
        <v>17</v>
      </c>
      <c r="K510" s="13">
        <v>133000</v>
      </c>
      <c r="L510" s="8">
        <v>-1330</v>
      </c>
      <c r="M510" s="13">
        <f t="shared" si="15"/>
        <v>133000</v>
      </c>
    </row>
    <row r="511" spans="1:13" x14ac:dyDescent="0.25">
      <c r="A511" s="9" t="s">
        <v>400</v>
      </c>
      <c r="B511" s="10" t="s">
        <v>733</v>
      </c>
      <c r="C511" s="5" t="s">
        <v>741</v>
      </c>
      <c r="D511" t="s">
        <v>47</v>
      </c>
      <c r="E511" t="s">
        <v>137</v>
      </c>
      <c r="F511" t="s">
        <v>89</v>
      </c>
      <c r="G511" t="s">
        <v>112</v>
      </c>
      <c r="H511" t="s">
        <v>330</v>
      </c>
      <c r="I511" t="s">
        <v>15</v>
      </c>
      <c r="J511" t="s">
        <v>17</v>
      </c>
      <c r="K511" s="13">
        <v>66579</v>
      </c>
      <c r="L511" s="8">
        <v>-665.79</v>
      </c>
      <c r="M511" s="13">
        <f t="shared" ref="M511:M542" si="16">L511*-100</f>
        <v>66579</v>
      </c>
    </row>
    <row r="512" spans="1:13" x14ac:dyDescent="0.25">
      <c r="A512" s="9" t="s">
        <v>400</v>
      </c>
      <c r="B512" s="10" t="s">
        <v>733</v>
      </c>
      <c r="C512" s="5" t="s">
        <v>741</v>
      </c>
      <c r="D512" t="s">
        <v>47</v>
      </c>
      <c r="E512" t="s">
        <v>137</v>
      </c>
      <c r="F512" t="s">
        <v>89</v>
      </c>
      <c r="G512" t="s">
        <v>91</v>
      </c>
      <c r="H512" t="s">
        <v>365</v>
      </c>
      <c r="I512" t="s">
        <v>15</v>
      </c>
      <c r="J512" t="s">
        <v>17</v>
      </c>
      <c r="K512" s="13">
        <v>9809658</v>
      </c>
      <c r="L512" s="8">
        <v>-98096.58</v>
      </c>
      <c r="M512" s="13">
        <f t="shared" si="16"/>
        <v>9809658</v>
      </c>
    </row>
    <row r="513" spans="1:13" x14ac:dyDescent="0.25">
      <c r="A513" s="9" t="s">
        <v>400</v>
      </c>
      <c r="B513" s="10" t="s">
        <v>733</v>
      </c>
      <c r="C513" s="5" t="s">
        <v>742</v>
      </c>
      <c r="D513" t="s">
        <v>47</v>
      </c>
      <c r="E513" t="s">
        <v>142</v>
      </c>
      <c r="F513" t="s">
        <v>89</v>
      </c>
      <c r="G513" t="s">
        <v>118</v>
      </c>
      <c r="H513" t="s">
        <v>365</v>
      </c>
      <c r="I513" t="s">
        <v>15</v>
      </c>
      <c r="J513" t="s">
        <v>17</v>
      </c>
      <c r="K513" s="13">
        <v>241044.99999999997</v>
      </c>
      <c r="L513" s="8">
        <v>-2410.4499999999998</v>
      </c>
      <c r="M513" s="13">
        <f t="shared" si="16"/>
        <v>241044.99999999997</v>
      </c>
    </row>
    <row r="514" spans="1:13" x14ac:dyDescent="0.25">
      <c r="A514" s="9" t="s">
        <v>400</v>
      </c>
      <c r="B514" s="10" t="s">
        <v>733</v>
      </c>
      <c r="C514" s="5" t="s">
        <v>742</v>
      </c>
      <c r="D514" t="s">
        <v>47</v>
      </c>
      <c r="E514" t="s">
        <v>142</v>
      </c>
      <c r="F514" t="s">
        <v>89</v>
      </c>
      <c r="G514" t="s">
        <v>101</v>
      </c>
      <c r="H514" t="s">
        <v>365</v>
      </c>
      <c r="I514" t="s">
        <v>15</v>
      </c>
      <c r="J514" t="s">
        <v>17</v>
      </c>
      <c r="K514" s="13">
        <v>65100</v>
      </c>
      <c r="L514" s="8">
        <v>-651</v>
      </c>
      <c r="M514" s="13">
        <f t="shared" si="16"/>
        <v>65100</v>
      </c>
    </row>
    <row r="515" spans="1:13" x14ac:dyDescent="0.25">
      <c r="A515" s="9" t="s">
        <v>400</v>
      </c>
      <c r="B515" s="10" t="s">
        <v>733</v>
      </c>
      <c r="C515" s="5" t="s">
        <v>742</v>
      </c>
      <c r="D515" t="s">
        <v>47</v>
      </c>
      <c r="E515" t="s">
        <v>142</v>
      </c>
      <c r="F515" t="s">
        <v>89</v>
      </c>
      <c r="G515" t="s">
        <v>102</v>
      </c>
      <c r="H515" t="s">
        <v>365</v>
      </c>
      <c r="I515" t="s">
        <v>15</v>
      </c>
      <c r="J515" t="s">
        <v>17</v>
      </c>
      <c r="K515" s="13">
        <v>728860</v>
      </c>
      <c r="L515" s="8">
        <v>-7288.6</v>
      </c>
      <c r="M515" s="13">
        <f t="shared" si="16"/>
        <v>728860</v>
      </c>
    </row>
    <row r="516" spans="1:13" x14ac:dyDescent="0.25">
      <c r="A516" s="9" t="s">
        <v>400</v>
      </c>
      <c r="B516" s="10" t="s">
        <v>733</v>
      </c>
      <c r="C516" s="5" t="s">
        <v>742</v>
      </c>
      <c r="D516" t="s">
        <v>47</v>
      </c>
      <c r="E516" t="s">
        <v>142</v>
      </c>
      <c r="F516" t="s">
        <v>89</v>
      </c>
      <c r="G516" t="s">
        <v>93</v>
      </c>
      <c r="H516" t="s">
        <v>303</v>
      </c>
      <c r="I516" t="s">
        <v>15</v>
      </c>
      <c r="J516" t="s">
        <v>17</v>
      </c>
      <c r="K516" s="13">
        <v>72000</v>
      </c>
      <c r="L516" s="8">
        <v>-720</v>
      </c>
      <c r="M516" s="13">
        <f t="shared" si="16"/>
        <v>72000</v>
      </c>
    </row>
    <row r="517" spans="1:13" x14ac:dyDescent="0.25">
      <c r="A517" s="9" t="s">
        <v>400</v>
      </c>
      <c r="B517" s="10" t="s">
        <v>733</v>
      </c>
      <c r="C517" s="5" t="s">
        <v>742</v>
      </c>
      <c r="D517" t="s">
        <v>47</v>
      </c>
      <c r="E517" t="s">
        <v>142</v>
      </c>
      <c r="F517" t="s">
        <v>89</v>
      </c>
      <c r="G517" t="s">
        <v>93</v>
      </c>
      <c r="H517" t="s">
        <v>365</v>
      </c>
      <c r="I517" t="s">
        <v>15</v>
      </c>
      <c r="J517" t="s">
        <v>17</v>
      </c>
      <c r="K517" s="13">
        <v>24505</v>
      </c>
      <c r="L517" s="8">
        <v>-245.05</v>
      </c>
      <c r="M517" s="13">
        <f t="shared" si="16"/>
        <v>24505</v>
      </c>
    </row>
    <row r="518" spans="1:13" x14ac:dyDescent="0.25">
      <c r="A518" s="9" t="s">
        <v>400</v>
      </c>
      <c r="B518" s="10" t="s">
        <v>733</v>
      </c>
      <c r="C518" s="5" t="s">
        <v>742</v>
      </c>
      <c r="D518" t="s">
        <v>47</v>
      </c>
      <c r="E518" t="s">
        <v>142</v>
      </c>
      <c r="F518" t="s">
        <v>89</v>
      </c>
      <c r="G518" t="s">
        <v>94</v>
      </c>
      <c r="H518" t="s">
        <v>303</v>
      </c>
      <c r="I518" t="s">
        <v>15</v>
      </c>
      <c r="J518" t="s">
        <v>17</v>
      </c>
      <c r="K518" s="13">
        <v>510804</v>
      </c>
      <c r="L518" s="8">
        <v>-5108.04</v>
      </c>
      <c r="M518" s="13">
        <f t="shared" si="16"/>
        <v>510804</v>
      </c>
    </row>
    <row r="519" spans="1:13" x14ac:dyDescent="0.25">
      <c r="A519" s="9" t="s">
        <v>400</v>
      </c>
      <c r="B519" s="10" t="s">
        <v>733</v>
      </c>
      <c r="C519" s="5" t="s">
        <v>742</v>
      </c>
      <c r="D519" t="s">
        <v>47</v>
      </c>
      <c r="E519" t="s">
        <v>142</v>
      </c>
      <c r="F519" t="s">
        <v>89</v>
      </c>
      <c r="G519" t="s">
        <v>94</v>
      </c>
      <c r="H519" t="s">
        <v>330</v>
      </c>
      <c r="I519" t="s">
        <v>15</v>
      </c>
      <c r="J519" t="s">
        <v>17</v>
      </c>
      <c r="K519" s="13">
        <v>47962</v>
      </c>
      <c r="L519" s="8">
        <v>-479.62</v>
      </c>
      <c r="M519" s="13">
        <f t="shared" si="16"/>
        <v>47962</v>
      </c>
    </row>
    <row r="520" spans="1:13" x14ac:dyDescent="0.25">
      <c r="A520" s="9" t="s">
        <v>400</v>
      </c>
      <c r="B520" s="10" t="s">
        <v>733</v>
      </c>
      <c r="C520" s="5" t="s">
        <v>742</v>
      </c>
      <c r="D520" t="s">
        <v>47</v>
      </c>
      <c r="E520" t="s">
        <v>142</v>
      </c>
      <c r="F520" t="s">
        <v>89</v>
      </c>
      <c r="G520" t="s">
        <v>95</v>
      </c>
      <c r="H520" t="s">
        <v>367</v>
      </c>
      <c r="I520" t="s">
        <v>15</v>
      </c>
      <c r="J520" t="s">
        <v>17</v>
      </c>
      <c r="K520" s="13">
        <v>26499</v>
      </c>
      <c r="L520" s="8">
        <v>-264.99</v>
      </c>
      <c r="M520" s="13">
        <f t="shared" si="16"/>
        <v>26499</v>
      </c>
    </row>
    <row r="521" spans="1:13" x14ac:dyDescent="0.25">
      <c r="A521" s="9" t="s">
        <v>400</v>
      </c>
      <c r="B521" s="10" t="s">
        <v>733</v>
      </c>
      <c r="C521" s="5" t="s">
        <v>742</v>
      </c>
      <c r="D521" t="s">
        <v>47</v>
      </c>
      <c r="E521" t="s">
        <v>142</v>
      </c>
      <c r="F521" t="s">
        <v>89</v>
      </c>
      <c r="G521" t="s">
        <v>95</v>
      </c>
      <c r="H521" t="s">
        <v>365</v>
      </c>
      <c r="I521" t="s">
        <v>15</v>
      </c>
      <c r="J521" t="s">
        <v>17</v>
      </c>
      <c r="K521" s="13">
        <v>405132</v>
      </c>
      <c r="L521" s="8">
        <v>-4051.32</v>
      </c>
      <c r="M521" s="13">
        <f t="shared" si="16"/>
        <v>405132</v>
      </c>
    </row>
    <row r="522" spans="1:13" x14ac:dyDescent="0.25">
      <c r="A522" s="9" t="s">
        <v>400</v>
      </c>
      <c r="B522" s="10" t="s">
        <v>733</v>
      </c>
      <c r="C522" s="5" t="s">
        <v>742</v>
      </c>
      <c r="D522" t="s">
        <v>47</v>
      </c>
      <c r="E522" t="s">
        <v>142</v>
      </c>
      <c r="F522" t="s">
        <v>89</v>
      </c>
      <c r="G522" t="s">
        <v>96</v>
      </c>
      <c r="H522" t="s">
        <v>365</v>
      </c>
      <c r="I522" t="s">
        <v>15</v>
      </c>
      <c r="J522" t="s">
        <v>17</v>
      </c>
      <c r="K522" s="13">
        <v>59000</v>
      </c>
      <c r="L522" s="8">
        <v>-590</v>
      </c>
      <c r="M522" s="13">
        <f t="shared" si="16"/>
        <v>59000</v>
      </c>
    </row>
    <row r="523" spans="1:13" x14ac:dyDescent="0.25">
      <c r="A523" s="9" t="s">
        <v>400</v>
      </c>
      <c r="B523" s="10" t="s">
        <v>733</v>
      </c>
      <c r="C523" s="5" t="s">
        <v>742</v>
      </c>
      <c r="D523" t="s">
        <v>47</v>
      </c>
      <c r="E523" t="s">
        <v>142</v>
      </c>
      <c r="F523" t="s">
        <v>89</v>
      </c>
      <c r="G523" t="s">
        <v>108</v>
      </c>
      <c r="H523" t="s">
        <v>365</v>
      </c>
      <c r="I523" t="s">
        <v>15</v>
      </c>
      <c r="J523" t="s">
        <v>17</v>
      </c>
      <c r="K523" s="13">
        <v>118114.00000000001</v>
      </c>
      <c r="L523" s="8">
        <v>-1181.1400000000001</v>
      </c>
      <c r="M523" s="13">
        <f t="shared" si="16"/>
        <v>118114.00000000001</v>
      </c>
    </row>
    <row r="524" spans="1:13" x14ac:dyDescent="0.25">
      <c r="A524" s="9" t="s">
        <v>400</v>
      </c>
      <c r="B524" s="10" t="s">
        <v>733</v>
      </c>
      <c r="C524" s="5" t="s">
        <v>742</v>
      </c>
      <c r="D524" t="s">
        <v>47</v>
      </c>
      <c r="E524" t="s">
        <v>142</v>
      </c>
      <c r="F524" t="s">
        <v>89</v>
      </c>
      <c r="G524" t="s">
        <v>110</v>
      </c>
      <c r="H524" t="s">
        <v>365</v>
      </c>
      <c r="I524" t="s">
        <v>15</v>
      </c>
      <c r="J524" t="s">
        <v>17</v>
      </c>
      <c r="K524" s="13">
        <v>88700</v>
      </c>
      <c r="L524" s="8">
        <v>-887</v>
      </c>
      <c r="M524" s="13">
        <f t="shared" si="16"/>
        <v>88700</v>
      </c>
    </row>
    <row r="525" spans="1:13" x14ac:dyDescent="0.25">
      <c r="A525" s="9" t="s">
        <v>400</v>
      </c>
      <c r="B525" s="10" t="s">
        <v>733</v>
      </c>
      <c r="C525" s="5" t="s">
        <v>742</v>
      </c>
      <c r="D525" t="s">
        <v>47</v>
      </c>
      <c r="E525" t="s">
        <v>142</v>
      </c>
      <c r="F525" t="s">
        <v>89</v>
      </c>
      <c r="G525" t="s">
        <v>97</v>
      </c>
      <c r="H525" t="s">
        <v>365</v>
      </c>
      <c r="I525" t="s">
        <v>15</v>
      </c>
      <c r="J525" t="s">
        <v>17</v>
      </c>
      <c r="K525" s="13">
        <v>56679</v>
      </c>
      <c r="L525" s="8">
        <v>-566.79</v>
      </c>
      <c r="M525" s="13">
        <f t="shared" si="16"/>
        <v>56679</v>
      </c>
    </row>
    <row r="526" spans="1:13" x14ac:dyDescent="0.25">
      <c r="A526" s="9" t="s">
        <v>400</v>
      </c>
      <c r="B526" s="10" t="s">
        <v>733</v>
      </c>
      <c r="C526" s="5" t="s">
        <v>742</v>
      </c>
      <c r="D526" t="s">
        <v>47</v>
      </c>
      <c r="E526" t="s">
        <v>142</v>
      </c>
      <c r="F526" t="s">
        <v>89</v>
      </c>
      <c r="G526" t="s">
        <v>99</v>
      </c>
      <c r="H526" t="s">
        <v>365</v>
      </c>
      <c r="I526" t="s">
        <v>15</v>
      </c>
      <c r="J526" t="s">
        <v>17</v>
      </c>
      <c r="K526" s="13">
        <v>98500</v>
      </c>
      <c r="L526" s="8">
        <v>-985</v>
      </c>
      <c r="M526" s="13">
        <f t="shared" si="16"/>
        <v>98500</v>
      </c>
    </row>
    <row r="527" spans="1:13" x14ac:dyDescent="0.25">
      <c r="A527" s="9" t="s">
        <v>400</v>
      </c>
      <c r="B527" s="10" t="s">
        <v>733</v>
      </c>
      <c r="C527" s="5" t="s">
        <v>742</v>
      </c>
      <c r="D527" t="s">
        <v>47</v>
      </c>
      <c r="E527" t="s">
        <v>142</v>
      </c>
      <c r="F527" t="s">
        <v>89</v>
      </c>
      <c r="G527" t="s">
        <v>123</v>
      </c>
      <c r="H527" t="s">
        <v>367</v>
      </c>
      <c r="I527" t="s">
        <v>15</v>
      </c>
      <c r="J527" t="s">
        <v>17</v>
      </c>
      <c r="K527" s="13">
        <v>14000</v>
      </c>
      <c r="L527" s="8">
        <v>-140</v>
      </c>
      <c r="M527" s="13">
        <f t="shared" si="16"/>
        <v>14000</v>
      </c>
    </row>
    <row r="528" spans="1:13" x14ac:dyDescent="0.25">
      <c r="A528" s="9" t="s">
        <v>400</v>
      </c>
      <c r="B528" s="10" t="s">
        <v>733</v>
      </c>
      <c r="C528" s="5" t="s">
        <v>742</v>
      </c>
      <c r="D528" t="s">
        <v>47</v>
      </c>
      <c r="E528" t="s">
        <v>142</v>
      </c>
      <c r="F528" t="s">
        <v>89</v>
      </c>
      <c r="G528" t="s">
        <v>123</v>
      </c>
      <c r="H528" t="s">
        <v>366</v>
      </c>
      <c r="I528" t="s">
        <v>15</v>
      </c>
      <c r="J528" t="s">
        <v>17</v>
      </c>
      <c r="K528" s="13">
        <v>4000</v>
      </c>
      <c r="L528" s="8">
        <v>-40</v>
      </c>
      <c r="M528" s="13">
        <f t="shared" si="16"/>
        <v>4000</v>
      </c>
    </row>
    <row r="529" spans="1:13" x14ac:dyDescent="0.25">
      <c r="A529" s="9" t="s">
        <v>400</v>
      </c>
      <c r="B529" s="10" t="s">
        <v>733</v>
      </c>
      <c r="C529" s="5" t="s">
        <v>742</v>
      </c>
      <c r="D529" t="s">
        <v>47</v>
      </c>
      <c r="E529" t="s">
        <v>142</v>
      </c>
      <c r="F529" t="s">
        <v>89</v>
      </c>
      <c r="G529" t="s">
        <v>123</v>
      </c>
      <c r="H529" t="s">
        <v>365</v>
      </c>
      <c r="I529" t="s">
        <v>15</v>
      </c>
      <c r="J529" t="s">
        <v>17</v>
      </c>
      <c r="K529" s="13">
        <v>8000</v>
      </c>
      <c r="L529" s="8">
        <v>-80</v>
      </c>
      <c r="M529" s="13">
        <f t="shared" si="16"/>
        <v>8000</v>
      </c>
    </row>
    <row r="530" spans="1:13" x14ac:dyDescent="0.25">
      <c r="A530" s="9" t="s">
        <v>400</v>
      </c>
      <c r="B530" s="10" t="s">
        <v>733</v>
      </c>
      <c r="C530" s="5" t="s">
        <v>742</v>
      </c>
      <c r="D530" t="s">
        <v>47</v>
      </c>
      <c r="E530" t="s">
        <v>142</v>
      </c>
      <c r="F530" t="s">
        <v>89</v>
      </c>
      <c r="G530" t="s">
        <v>112</v>
      </c>
      <c r="H530" t="s">
        <v>303</v>
      </c>
      <c r="I530" t="s">
        <v>15</v>
      </c>
      <c r="J530" t="s">
        <v>17</v>
      </c>
      <c r="K530" s="13">
        <v>262198</v>
      </c>
      <c r="L530" s="8">
        <v>-2621.98</v>
      </c>
      <c r="M530" s="13">
        <f t="shared" si="16"/>
        <v>262198</v>
      </c>
    </row>
    <row r="531" spans="1:13" x14ac:dyDescent="0.25">
      <c r="A531" s="9" t="s">
        <v>400</v>
      </c>
      <c r="B531" s="10" t="s">
        <v>733</v>
      </c>
      <c r="C531" s="5" t="s">
        <v>742</v>
      </c>
      <c r="D531" t="s">
        <v>47</v>
      </c>
      <c r="E531" t="s">
        <v>142</v>
      </c>
      <c r="F531" t="s">
        <v>89</v>
      </c>
      <c r="G531" t="s">
        <v>112</v>
      </c>
      <c r="H531" t="s">
        <v>330</v>
      </c>
      <c r="I531" t="s">
        <v>15</v>
      </c>
      <c r="J531" t="s">
        <v>17</v>
      </c>
      <c r="K531" s="13">
        <v>23645</v>
      </c>
      <c r="L531" s="8">
        <v>-236.45</v>
      </c>
      <c r="M531" s="13">
        <f t="shared" si="16"/>
        <v>23645</v>
      </c>
    </row>
    <row r="532" spans="1:13" x14ac:dyDescent="0.25">
      <c r="A532" s="9" t="s">
        <v>400</v>
      </c>
      <c r="B532" s="10" t="s">
        <v>733</v>
      </c>
      <c r="C532" s="5" t="s">
        <v>742</v>
      </c>
      <c r="D532" t="s">
        <v>47</v>
      </c>
      <c r="E532" t="s">
        <v>142</v>
      </c>
      <c r="F532" t="s">
        <v>89</v>
      </c>
      <c r="G532" t="s">
        <v>144</v>
      </c>
      <c r="H532" t="s">
        <v>365</v>
      </c>
      <c r="I532" t="s">
        <v>15</v>
      </c>
      <c r="J532" t="s">
        <v>17</v>
      </c>
      <c r="K532" s="13">
        <v>184000</v>
      </c>
      <c r="L532" s="8">
        <v>-1840</v>
      </c>
      <c r="M532" s="13">
        <f t="shared" si="16"/>
        <v>184000</v>
      </c>
    </row>
    <row r="533" spans="1:13" x14ac:dyDescent="0.25">
      <c r="A533" s="9" t="s">
        <v>400</v>
      </c>
      <c r="B533" s="10" t="s">
        <v>733</v>
      </c>
      <c r="C533" s="5" t="s">
        <v>742</v>
      </c>
      <c r="D533" t="s">
        <v>47</v>
      </c>
      <c r="E533" t="s">
        <v>142</v>
      </c>
      <c r="F533" t="s">
        <v>89</v>
      </c>
      <c r="G533" t="s">
        <v>91</v>
      </c>
      <c r="H533" t="s">
        <v>365</v>
      </c>
      <c r="I533" t="s">
        <v>15</v>
      </c>
      <c r="J533" t="s">
        <v>17</v>
      </c>
      <c r="K533" s="13">
        <v>6567449.0000000009</v>
      </c>
      <c r="L533" s="8">
        <v>-65674.490000000005</v>
      </c>
      <c r="M533" s="13">
        <f t="shared" si="16"/>
        <v>6567449.0000000009</v>
      </c>
    </row>
    <row r="534" spans="1:13" x14ac:dyDescent="0.25">
      <c r="A534" s="9" t="s">
        <v>400</v>
      </c>
      <c r="B534" s="10" t="s">
        <v>733</v>
      </c>
      <c r="C534" s="5" t="s">
        <v>743</v>
      </c>
      <c r="D534" t="s">
        <v>47</v>
      </c>
      <c r="E534" t="s">
        <v>145</v>
      </c>
      <c r="F534" t="s">
        <v>89</v>
      </c>
      <c r="G534" t="s">
        <v>118</v>
      </c>
      <c r="H534" t="s">
        <v>365</v>
      </c>
      <c r="I534" t="s">
        <v>15</v>
      </c>
      <c r="J534" t="s">
        <v>17</v>
      </c>
      <c r="K534" s="13">
        <v>167844</v>
      </c>
      <c r="L534" s="8">
        <v>-1678.44</v>
      </c>
      <c r="M534" s="13">
        <f t="shared" si="16"/>
        <v>167844</v>
      </c>
    </row>
    <row r="535" spans="1:13" x14ac:dyDescent="0.25">
      <c r="A535" s="9" t="s">
        <v>400</v>
      </c>
      <c r="B535" s="10" t="s">
        <v>733</v>
      </c>
      <c r="C535" s="5" t="s">
        <v>743</v>
      </c>
      <c r="D535" t="s">
        <v>47</v>
      </c>
      <c r="E535" t="s">
        <v>145</v>
      </c>
      <c r="F535" t="s">
        <v>89</v>
      </c>
      <c r="G535" t="s">
        <v>115</v>
      </c>
      <c r="H535" t="s">
        <v>365</v>
      </c>
      <c r="I535" t="s">
        <v>15</v>
      </c>
      <c r="J535" t="s">
        <v>17</v>
      </c>
      <c r="K535" s="14">
        <v>-160</v>
      </c>
      <c r="L535" s="8">
        <v>1.6</v>
      </c>
      <c r="M535" s="14">
        <f t="shared" si="16"/>
        <v>-160</v>
      </c>
    </row>
    <row r="536" spans="1:13" x14ac:dyDescent="0.25">
      <c r="A536" s="9" t="s">
        <v>400</v>
      </c>
      <c r="B536" s="10" t="s">
        <v>733</v>
      </c>
      <c r="C536" s="5" t="s">
        <v>743</v>
      </c>
      <c r="D536" t="s">
        <v>47</v>
      </c>
      <c r="E536" t="s">
        <v>145</v>
      </c>
      <c r="F536" t="s">
        <v>89</v>
      </c>
      <c r="G536" t="s">
        <v>101</v>
      </c>
      <c r="H536" t="s">
        <v>365</v>
      </c>
      <c r="I536" t="s">
        <v>15</v>
      </c>
      <c r="J536" t="s">
        <v>17</v>
      </c>
      <c r="K536" s="13">
        <v>63400</v>
      </c>
      <c r="L536" s="8">
        <v>-634</v>
      </c>
      <c r="M536" s="13">
        <f t="shared" si="16"/>
        <v>63400</v>
      </c>
    </row>
    <row r="537" spans="1:13" x14ac:dyDescent="0.25">
      <c r="A537" s="9" t="s">
        <v>400</v>
      </c>
      <c r="B537" s="10" t="s">
        <v>733</v>
      </c>
      <c r="C537" s="5" t="s">
        <v>743</v>
      </c>
      <c r="D537" t="s">
        <v>47</v>
      </c>
      <c r="E537" t="s">
        <v>145</v>
      </c>
      <c r="F537" t="s">
        <v>89</v>
      </c>
      <c r="G537" t="s">
        <v>102</v>
      </c>
      <c r="H537" t="s">
        <v>365</v>
      </c>
      <c r="I537" t="s">
        <v>15</v>
      </c>
      <c r="J537" t="s">
        <v>17</v>
      </c>
      <c r="K537" s="13">
        <v>290641</v>
      </c>
      <c r="L537" s="8">
        <v>-2906.41</v>
      </c>
      <c r="M537" s="13">
        <f t="shared" si="16"/>
        <v>290641</v>
      </c>
    </row>
    <row r="538" spans="1:13" x14ac:dyDescent="0.25">
      <c r="A538" s="9" t="s">
        <v>400</v>
      </c>
      <c r="B538" s="10" t="s">
        <v>733</v>
      </c>
      <c r="C538" s="5" t="s">
        <v>743</v>
      </c>
      <c r="D538" t="s">
        <v>47</v>
      </c>
      <c r="E538" t="s">
        <v>145</v>
      </c>
      <c r="F538" t="s">
        <v>89</v>
      </c>
      <c r="G538" t="s">
        <v>93</v>
      </c>
      <c r="H538" t="s">
        <v>365</v>
      </c>
      <c r="I538" t="s">
        <v>15</v>
      </c>
      <c r="J538" t="s">
        <v>17</v>
      </c>
      <c r="K538" s="13">
        <v>1304611</v>
      </c>
      <c r="L538" s="8">
        <v>-13046.11</v>
      </c>
      <c r="M538" s="13">
        <f t="shared" si="16"/>
        <v>1304611</v>
      </c>
    </row>
    <row r="539" spans="1:13" x14ac:dyDescent="0.25">
      <c r="A539" s="9" t="s">
        <v>400</v>
      </c>
      <c r="B539" s="10" t="s">
        <v>733</v>
      </c>
      <c r="C539" s="5" t="s">
        <v>743</v>
      </c>
      <c r="D539" t="s">
        <v>47</v>
      </c>
      <c r="E539" t="s">
        <v>145</v>
      </c>
      <c r="F539" t="s">
        <v>89</v>
      </c>
      <c r="G539" t="s">
        <v>94</v>
      </c>
      <c r="H539" t="s">
        <v>303</v>
      </c>
      <c r="I539" t="s">
        <v>15</v>
      </c>
      <c r="J539" t="s">
        <v>17</v>
      </c>
      <c r="K539" s="13">
        <v>636895</v>
      </c>
      <c r="L539" s="8">
        <v>-6368.95</v>
      </c>
      <c r="M539" s="13">
        <f t="shared" si="16"/>
        <v>636895</v>
      </c>
    </row>
    <row r="540" spans="1:13" x14ac:dyDescent="0.25">
      <c r="A540" s="9" t="s">
        <v>400</v>
      </c>
      <c r="B540" s="10" t="s">
        <v>733</v>
      </c>
      <c r="C540" s="5" t="s">
        <v>743</v>
      </c>
      <c r="D540" t="s">
        <v>47</v>
      </c>
      <c r="E540" t="s">
        <v>145</v>
      </c>
      <c r="F540" t="s">
        <v>89</v>
      </c>
      <c r="G540" t="s">
        <v>94</v>
      </c>
      <c r="H540" t="s">
        <v>330</v>
      </c>
      <c r="I540" t="s">
        <v>15</v>
      </c>
      <c r="J540" t="s">
        <v>17</v>
      </c>
      <c r="K540" s="13">
        <v>78456</v>
      </c>
      <c r="L540" s="8">
        <v>-784.56</v>
      </c>
      <c r="M540" s="13">
        <f t="shared" si="16"/>
        <v>78456</v>
      </c>
    </row>
    <row r="541" spans="1:13" x14ac:dyDescent="0.25">
      <c r="A541" s="9" t="s">
        <v>400</v>
      </c>
      <c r="B541" s="10" t="s">
        <v>733</v>
      </c>
      <c r="C541" s="5" t="s">
        <v>743</v>
      </c>
      <c r="D541" t="s">
        <v>47</v>
      </c>
      <c r="E541" t="s">
        <v>145</v>
      </c>
      <c r="F541" t="s">
        <v>89</v>
      </c>
      <c r="G541" t="s">
        <v>95</v>
      </c>
      <c r="H541" t="s">
        <v>303</v>
      </c>
      <c r="I541" t="s">
        <v>15</v>
      </c>
      <c r="J541" t="s">
        <v>17</v>
      </c>
      <c r="K541" s="13">
        <v>16056</v>
      </c>
      <c r="L541" s="8">
        <v>-160.56</v>
      </c>
      <c r="M541" s="13">
        <f t="shared" si="16"/>
        <v>16056</v>
      </c>
    </row>
    <row r="542" spans="1:13" x14ac:dyDescent="0.25">
      <c r="A542" s="9" t="s">
        <v>400</v>
      </c>
      <c r="B542" s="10" t="s">
        <v>733</v>
      </c>
      <c r="C542" s="5" t="s">
        <v>743</v>
      </c>
      <c r="D542" t="s">
        <v>47</v>
      </c>
      <c r="E542" t="s">
        <v>145</v>
      </c>
      <c r="F542" t="s">
        <v>89</v>
      </c>
      <c r="G542" t="s">
        <v>95</v>
      </c>
      <c r="H542" t="s">
        <v>367</v>
      </c>
      <c r="I542" t="s">
        <v>15</v>
      </c>
      <c r="J542" t="s">
        <v>17</v>
      </c>
      <c r="K542" s="13">
        <v>7688</v>
      </c>
      <c r="L542" s="8">
        <v>-76.88</v>
      </c>
      <c r="M542" s="13">
        <f t="shared" si="16"/>
        <v>7688</v>
      </c>
    </row>
    <row r="543" spans="1:13" x14ac:dyDescent="0.25">
      <c r="A543" s="9" t="s">
        <v>400</v>
      </c>
      <c r="B543" s="10" t="s">
        <v>733</v>
      </c>
      <c r="C543" s="5" t="s">
        <v>743</v>
      </c>
      <c r="D543" t="s">
        <v>47</v>
      </c>
      <c r="E543" t="s">
        <v>145</v>
      </c>
      <c r="F543" t="s">
        <v>89</v>
      </c>
      <c r="G543" t="s">
        <v>95</v>
      </c>
      <c r="H543" t="s">
        <v>365</v>
      </c>
      <c r="I543" t="s">
        <v>15</v>
      </c>
      <c r="J543" t="s">
        <v>17</v>
      </c>
      <c r="K543" s="13">
        <v>478458</v>
      </c>
      <c r="L543" s="8">
        <v>-4784.58</v>
      </c>
      <c r="M543" s="13">
        <f t="shared" ref="M543:M574" si="17">L543*-100</f>
        <v>478458</v>
      </c>
    </row>
    <row r="544" spans="1:13" x14ac:dyDescent="0.25">
      <c r="A544" s="9" t="s">
        <v>400</v>
      </c>
      <c r="B544" s="10" t="s">
        <v>733</v>
      </c>
      <c r="C544" s="5" t="s">
        <v>743</v>
      </c>
      <c r="D544" t="s">
        <v>47</v>
      </c>
      <c r="E544" t="s">
        <v>145</v>
      </c>
      <c r="F544" t="s">
        <v>89</v>
      </c>
      <c r="G544" t="s">
        <v>96</v>
      </c>
      <c r="H544" t="s">
        <v>365</v>
      </c>
      <c r="I544" t="s">
        <v>15</v>
      </c>
      <c r="J544" t="s">
        <v>17</v>
      </c>
      <c r="K544" s="14">
        <v>-730</v>
      </c>
      <c r="L544" s="8">
        <v>7.3</v>
      </c>
      <c r="M544" s="14">
        <f t="shared" si="17"/>
        <v>-730</v>
      </c>
    </row>
    <row r="545" spans="1:13" x14ac:dyDescent="0.25">
      <c r="A545" s="9" t="s">
        <v>400</v>
      </c>
      <c r="B545" s="10" t="s">
        <v>733</v>
      </c>
      <c r="C545" s="5" t="s">
        <v>743</v>
      </c>
      <c r="D545" t="s">
        <v>47</v>
      </c>
      <c r="E545" t="s">
        <v>145</v>
      </c>
      <c r="F545" t="s">
        <v>89</v>
      </c>
      <c r="G545" t="s">
        <v>107</v>
      </c>
      <c r="H545" t="s">
        <v>365</v>
      </c>
      <c r="I545" t="s">
        <v>15</v>
      </c>
      <c r="J545" t="s">
        <v>17</v>
      </c>
      <c r="K545" s="13">
        <v>71400</v>
      </c>
      <c r="L545" s="8">
        <v>-714</v>
      </c>
      <c r="M545" s="13">
        <f t="shared" si="17"/>
        <v>71400</v>
      </c>
    </row>
    <row r="546" spans="1:13" x14ac:dyDescent="0.25">
      <c r="A546" s="9" t="s">
        <v>400</v>
      </c>
      <c r="B546" s="10" t="s">
        <v>733</v>
      </c>
      <c r="C546" s="5" t="s">
        <v>743</v>
      </c>
      <c r="D546" t="s">
        <v>47</v>
      </c>
      <c r="E546" t="s">
        <v>145</v>
      </c>
      <c r="F546" t="s">
        <v>89</v>
      </c>
      <c r="G546" t="s">
        <v>108</v>
      </c>
      <c r="H546" t="s">
        <v>365</v>
      </c>
      <c r="I546" t="s">
        <v>15</v>
      </c>
      <c r="J546" t="s">
        <v>17</v>
      </c>
      <c r="K546" s="13">
        <v>145000</v>
      </c>
      <c r="L546" s="8">
        <v>-1450</v>
      </c>
      <c r="M546" s="13">
        <f t="shared" si="17"/>
        <v>145000</v>
      </c>
    </row>
    <row r="547" spans="1:13" x14ac:dyDescent="0.25">
      <c r="A547" s="9" t="s">
        <v>400</v>
      </c>
      <c r="B547" s="10" t="s">
        <v>733</v>
      </c>
      <c r="C547" s="5" t="s">
        <v>743</v>
      </c>
      <c r="D547" t="s">
        <v>47</v>
      </c>
      <c r="E547" t="s">
        <v>145</v>
      </c>
      <c r="F547" t="s">
        <v>89</v>
      </c>
      <c r="G547" t="s">
        <v>109</v>
      </c>
      <c r="H547" t="s">
        <v>365</v>
      </c>
      <c r="I547" t="s">
        <v>15</v>
      </c>
      <c r="J547" t="s">
        <v>17</v>
      </c>
      <c r="K547" s="13">
        <v>182800</v>
      </c>
      <c r="L547" s="8">
        <v>-1828</v>
      </c>
      <c r="M547" s="13">
        <f t="shared" si="17"/>
        <v>182800</v>
      </c>
    </row>
    <row r="548" spans="1:13" x14ac:dyDescent="0.25">
      <c r="A548" s="9" t="s">
        <v>400</v>
      </c>
      <c r="B548" s="10" t="s">
        <v>733</v>
      </c>
      <c r="C548" s="5" t="s">
        <v>743</v>
      </c>
      <c r="D548" t="s">
        <v>47</v>
      </c>
      <c r="E548" t="s">
        <v>145</v>
      </c>
      <c r="F548" t="s">
        <v>89</v>
      </c>
      <c r="G548" t="s">
        <v>110</v>
      </c>
      <c r="H548" t="s">
        <v>365</v>
      </c>
      <c r="I548" t="s">
        <v>15</v>
      </c>
      <c r="J548" t="s">
        <v>17</v>
      </c>
      <c r="K548" s="13">
        <v>120800</v>
      </c>
      <c r="L548" s="8">
        <v>-1208</v>
      </c>
      <c r="M548" s="13">
        <f t="shared" si="17"/>
        <v>120800</v>
      </c>
    </row>
    <row r="549" spans="1:13" x14ac:dyDescent="0.25">
      <c r="A549" s="9" t="s">
        <v>400</v>
      </c>
      <c r="B549" s="10" t="s">
        <v>733</v>
      </c>
      <c r="C549" s="5" t="s">
        <v>743</v>
      </c>
      <c r="D549" t="s">
        <v>47</v>
      </c>
      <c r="E549" t="s">
        <v>145</v>
      </c>
      <c r="F549" t="s">
        <v>89</v>
      </c>
      <c r="G549" t="s">
        <v>136</v>
      </c>
      <c r="H549" t="s">
        <v>365</v>
      </c>
      <c r="I549" t="s">
        <v>15</v>
      </c>
      <c r="J549" t="s">
        <v>17</v>
      </c>
      <c r="K549" s="14">
        <v>-570</v>
      </c>
      <c r="L549" s="8">
        <v>5.7</v>
      </c>
      <c r="M549" s="14">
        <f t="shared" si="17"/>
        <v>-570</v>
      </c>
    </row>
    <row r="550" spans="1:13" x14ac:dyDescent="0.25">
      <c r="A550" s="9" t="s">
        <v>400</v>
      </c>
      <c r="B550" s="10" t="s">
        <v>733</v>
      </c>
      <c r="C550" s="5" t="s">
        <v>743</v>
      </c>
      <c r="D550" t="s">
        <v>47</v>
      </c>
      <c r="E550" t="s">
        <v>145</v>
      </c>
      <c r="F550" t="s">
        <v>89</v>
      </c>
      <c r="G550" t="s">
        <v>146</v>
      </c>
      <c r="H550" t="s">
        <v>365</v>
      </c>
      <c r="I550" t="s">
        <v>15</v>
      </c>
      <c r="J550" t="s">
        <v>17</v>
      </c>
      <c r="K550" s="14">
        <v>-43773</v>
      </c>
      <c r="L550" s="8">
        <v>437.73</v>
      </c>
      <c r="M550" s="14">
        <f t="shared" si="17"/>
        <v>-43773</v>
      </c>
    </row>
    <row r="551" spans="1:13" x14ac:dyDescent="0.25">
      <c r="A551" s="9" t="s">
        <v>400</v>
      </c>
      <c r="B551" s="10" t="s">
        <v>733</v>
      </c>
      <c r="C551" s="5" t="s">
        <v>743</v>
      </c>
      <c r="D551" t="s">
        <v>47</v>
      </c>
      <c r="E551" t="s">
        <v>145</v>
      </c>
      <c r="F551" t="s">
        <v>89</v>
      </c>
      <c r="G551" t="s">
        <v>99</v>
      </c>
      <c r="H551" t="s">
        <v>365</v>
      </c>
      <c r="I551" t="s">
        <v>15</v>
      </c>
      <c r="J551" t="s">
        <v>17</v>
      </c>
      <c r="K551" s="13">
        <v>3990</v>
      </c>
      <c r="L551" s="8">
        <v>-39.9</v>
      </c>
      <c r="M551" s="13">
        <f t="shared" si="17"/>
        <v>3990</v>
      </c>
    </row>
    <row r="552" spans="1:13" x14ac:dyDescent="0.25">
      <c r="A552" s="9" t="s">
        <v>400</v>
      </c>
      <c r="B552" s="10" t="s">
        <v>733</v>
      </c>
      <c r="C552" s="5" t="s">
        <v>743</v>
      </c>
      <c r="D552" t="s">
        <v>47</v>
      </c>
      <c r="E552" t="s">
        <v>145</v>
      </c>
      <c r="F552" t="s">
        <v>89</v>
      </c>
      <c r="G552" t="s">
        <v>112</v>
      </c>
      <c r="H552" t="s">
        <v>303</v>
      </c>
      <c r="I552" t="s">
        <v>15</v>
      </c>
      <c r="J552" t="s">
        <v>17</v>
      </c>
      <c r="K552" s="13">
        <v>145500</v>
      </c>
      <c r="L552" s="8">
        <v>-1455</v>
      </c>
      <c r="M552" s="13">
        <f t="shared" si="17"/>
        <v>145500</v>
      </c>
    </row>
    <row r="553" spans="1:13" x14ac:dyDescent="0.25">
      <c r="A553" s="9" t="s">
        <v>400</v>
      </c>
      <c r="B553" s="10" t="s">
        <v>733</v>
      </c>
      <c r="C553" s="5" t="s">
        <v>743</v>
      </c>
      <c r="D553" t="s">
        <v>47</v>
      </c>
      <c r="E553" t="s">
        <v>145</v>
      </c>
      <c r="F553" t="s">
        <v>89</v>
      </c>
      <c r="G553" t="s">
        <v>112</v>
      </c>
      <c r="H553" t="s">
        <v>330</v>
      </c>
      <c r="I553" t="s">
        <v>15</v>
      </c>
      <c r="J553" t="s">
        <v>17</v>
      </c>
      <c r="K553" s="13">
        <v>37893</v>
      </c>
      <c r="L553" s="8">
        <v>-378.93</v>
      </c>
      <c r="M553" s="13">
        <f t="shared" si="17"/>
        <v>37893</v>
      </c>
    </row>
    <row r="554" spans="1:13" x14ac:dyDescent="0.25">
      <c r="A554" s="9" t="s">
        <v>400</v>
      </c>
      <c r="B554" s="10" t="s">
        <v>733</v>
      </c>
      <c r="C554" s="5" t="s">
        <v>744</v>
      </c>
      <c r="D554" t="s">
        <v>47</v>
      </c>
      <c r="E554" t="s">
        <v>147</v>
      </c>
      <c r="F554" t="s">
        <v>89</v>
      </c>
      <c r="G554" t="s">
        <v>118</v>
      </c>
      <c r="H554" t="s">
        <v>366</v>
      </c>
      <c r="I554" t="s">
        <v>15</v>
      </c>
      <c r="J554" t="s">
        <v>17</v>
      </c>
      <c r="K554" s="13">
        <v>322555</v>
      </c>
      <c r="L554" s="8">
        <v>-3225.55</v>
      </c>
      <c r="M554" s="13">
        <f t="shared" si="17"/>
        <v>322555</v>
      </c>
    </row>
    <row r="555" spans="1:13" x14ac:dyDescent="0.25">
      <c r="A555" s="9" t="s">
        <v>400</v>
      </c>
      <c r="B555" s="10" t="s">
        <v>733</v>
      </c>
      <c r="C555" s="5" t="s">
        <v>744</v>
      </c>
      <c r="D555" t="s">
        <v>47</v>
      </c>
      <c r="E555" t="s">
        <v>147</v>
      </c>
      <c r="F555" t="s">
        <v>89</v>
      </c>
      <c r="G555" t="s">
        <v>129</v>
      </c>
      <c r="H555" t="s">
        <v>303</v>
      </c>
      <c r="I555" t="s">
        <v>15</v>
      </c>
      <c r="J555" t="s">
        <v>17</v>
      </c>
      <c r="K555" s="13">
        <v>203800</v>
      </c>
      <c r="L555" s="8">
        <v>-2038</v>
      </c>
      <c r="M555" s="13">
        <f t="shared" si="17"/>
        <v>203800</v>
      </c>
    </row>
    <row r="556" spans="1:13" x14ac:dyDescent="0.25">
      <c r="A556" s="9" t="s">
        <v>400</v>
      </c>
      <c r="B556" s="10" t="s">
        <v>733</v>
      </c>
      <c r="C556" s="5" t="s">
        <v>744</v>
      </c>
      <c r="D556" t="s">
        <v>47</v>
      </c>
      <c r="E556" t="s">
        <v>147</v>
      </c>
      <c r="F556" t="s">
        <v>89</v>
      </c>
      <c r="G556" t="s">
        <v>93</v>
      </c>
      <c r="H556" t="s">
        <v>365</v>
      </c>
      <c r="I556" t="s">
        <v>15</v>
      </c>
      <c r="J556" t="s">
        <v>17</v>
      </c>
      <c r="K556" s="13">
        <v>1087676</v>
      </c>
      <c r="L556" s="8">
        <v>-10876.76</v>
      </c>
      <c r="M556" s="13">
        <f t="shared" si="17"/>
        <v>1087676</v>
      </c>
    </row>
    <row r="557" spans="1:13" x14ac:dyDescent="0.25">
      <c r="A557" s="9" t="s">
        <v>400</v>
      </c>
      <c r="B557" s="10" t="s">
        <v>733</v>
      </c>
      <c r="C557" s="5" t="s">
        <v>744</v>
      </c>
      <c r="D557" t="s">
        <v>47</v>
      </c>
      <c r="E557" t="s">
        <v>147</v>
      </c>
      <c r="F557" t="s">
        <v>89</v>
      </c>
      <c r="G557" t="s">
        <v>116</v>
      </c>
      <c r="H557" t="s">
        <v>365</v>
      </c>
      <c r="I557" t="s">
        <v>15</v>
      </c>
      <c r="J557" t="s">
        <v>17</v>
      </c>
      <c r="K557" s="13">
        <v>871900</v>
      </c>
      <c r="L557" s="8">
        <v>-8719</v>
      </c>
      <c r="M557" s="13">
        <f t="shared" si="17"/>
        <v>871900</v>
      </c>
    </row>
    <row r="558" spans="1:13" x14ac:dyDescent="0.25">
      <c r="A558" s="9" t="s">
        <v>400</v>
      </c>
      <c r="B558" s="10" t="s">
        <v>733</v>
      </c>
      <c r="C558" s="5" t="s">
        <v>744</v>
      </c>
      <c r="D558" t="s">
        <v>47</v>
      </c>
      <c r="E558" t="s">
        <v>147</v>
      </c>
      <c r="F558" t="s">
        <v>89</v>
      </c>
      <c r="G558" t="s">
        <v>94</v>
      </c>
      <c r="H558" t="s">
        <v>303</v>
      </c>
      <c r="I558" t="s">
        <v>15</v>
      </c>
      <c r="J558" t="s">
        <v>17</v>
      </c>
      <c r="K558" s="13">
        <v>937799</v>
      </c>
      <c r="L558" s="8">
        <v>-9377.99</v>
      </c>
      <c r="M558" s="13">
        <f t="shared" si="17"/>
        <v>937799</v>
      </c>
    </row>
    <row r="559" spans="1:13" x14ac:dyDescent="0.25">
      <c r="A559" s="9" t="s">
        <v>400</v>
      </c>
      <c r="B559" s="10" t="s">
        <v>733</v>
      </c>
      <c r="C559" s="5" t="s">
        <v>744</v>
      </c>
      <c r="D559" t="s">
        <v>47</v>
      </c>
      <c r="E559" t="s">
        <v>147</v>
      </c>
      <c r="F559" t="s">
        <v>89</v>
      </c>
      <c r="G559" t="s">
        <v>94</v>
      </c>
      <c r="H559" t="s">
        <v>330</v>
      </c>
      <c r="I559" t="s">
        <v>15</v>
      </c>
      <c r="J559" t="s">
        <v>17</v>
      </c>
      <c r="K559" s="13">
        <v>48221</v>
      </c>
      <c r="L559" s="8">
        <v>-482.21</v>
      </c>
      <c r="M559" s="13">
        <f t="shared" si="17"/>
        <v>48221</v>
      </c>
    </row>
    <row r="560" spans="1:13" x14ac:dyDescent="0.25">
      <c r="A560" s="9" t="s">
        <v>400</v>
      </c>
      <c r="B560" s="10" t="s">
        <v>733</v>
      </c>
      <c r="C560" s="5" t="s">
        <v>744</v>
      </c>
      <c r="D560" t="s">
        <v>47</v>
      </c>
      <c r="E560" t="s">
        <v>147</v>
      </c>
      <c r="F560" t="s">
        <v>89</v>
      </c>
      <c r="G560" t="s">
        <v>95</v>
      </c>
      <c r="H560" t="s">
        <v>303</v>
      </c>
      <c r="I560" t="s">
        <v>15</v>
      </c>
      <c r="J560" t="s">
        <v>17</v>
      </c>
      <c r="K560" s="13">
        <v>380380</v>
      </c>
      <c r="L560" s="8">
        <v>-3803.8</v>
      </c>
      <c r="M560" s="13">
        <f t="shared" si="17"/>
        <v>380380</v>
      </c>
    </row>
    <row r="561" spans="1:13" x14ac:dyDescent="0.25">
      <c r="A561" s="9" t="s">
        <v>400</v>
      </c>
      <c r="B561" s="10" t="s">
        <v>733</v>
      </c>
      <c r="C561" s="5" t="s">
        <v>744</v>
      </c>
      <c r="D561" t="s">
        <v>47</v>
      </c>
      <c r="E561" t="s">
        <v>147</v>
      </c>
      <c r="F561" t="s">
        <v>89</v>
      </c>
      <c r="G561" t="s">
        <v>95</v>
      </c>
      <c r="H561" t="s">
        <v>367</v>
      </c>
      <c r="I561" t="s">
        <v>15</v>
      </c>
      <c r="J561" t="s">
        <v>17</v>
      </c>
      <c r="K561" s="13">
        <v>49226</v>
      </c>
      <c r="L561" s="8">
        <v>-492.26</v>
      </c>
      <c r="M561" s="13">
        <f t="shared" si="17"/>
        <v>49226</v>
      </c>
    </row>
    <row r="562" spans="1:13" x14ac:dyDescent="0.25">
      <c r="A562" s="9" t="s">
        <v>400</v>
      </c>
      <c r="B562" s="10" t="s">
        <v>733</v>
      </c>
      <c r="C562" s="5" t="s">
        <v>744</v>
      </c>
      <c r="D562" t="s">
        <v>47</v>
      </c>
      <c r="E562" t="s">
        <v>147</v>
      </c>
      <c r="F562" t="s">
        <v>89</v>
      </c>
      <c r="G562" t="s">
        <v>127</v>
      </c>
      <c r="H562" t="s">
        <v>365</v>
      </c>
      <c r="I562" t="s">
        <v>15</v>
      </c>
      <c r="J562" t="s">
        <v>17</v>
      </c>
      <c r="K562" s="13">
        <v>127000</v>
      </c>
      <c r="L562" s="8">
        <v>-1270</v>
      </c>
      <c r="M562" s="13">
        <f t="shared" si="17"/>
        <v>127000</v>
      </c>
    </row>
    <row r="563" spans="1:13" x14ac:dyDescent="0.25">
      <c r="A563" s="9" t="s">
        <v>400</v>
      </c>
      <c r="B563" s="10" t="s">
        <v>733</v>
      </c>
      <c r="C563" s="5" t="s">
        <v>744</v>
      </c>
      <c r="D563" t="s">
        <v>47</v>
      </c>
      <c r="E563" t="s">
        <v>147</v>
      </c>
      <c r="F563" t="s">
        <v>89</v>
      </c>
      <c r="G563" t="s">
        <v>97</v>
      </c>
      <c r="H563" t="s">
        <v>365</v>
      </c>
      <c r="I563" t="s">
        <v>15</v>
      </c>
      <c r="J563" t="s">
        <v>17</v>
      </c>
      <c r="K563" s="13">
        <v>61610</v>
      </c>
      <c r="L563" s="8">
        <v>-616.1</v>
      </c>
      <c r="M563" s="13">
        <f t="shared" si="17"/>
        <v>61610</v>
      </c>
    </row>
    <row r="564" spans="1:13" x14ac:dyDescent="0.25">
      <c r="A564" s="9" t="s">
        <v>400</v>
      </c>
      <c r="B564" s="10" t="s">
        <v>733</v>
      </c>
      <c r="C564" s="5" t="s">
        <v>744</v>
      </c>
      <c r="D564" t="s">
        <v>47</v>
      </c>
      <c r="E564" t="s">
        <v>147</v>
      </c>
      <c r="F564" t="s">
        <v>89</v>
      </c>
      <c r="G564" t="s">
        <v>112</v>
      </c>
      <c r="H564" t="s">
        <v>303</v>
      </c>
      <c r="I564" t="s">
        <v>15</v>
      </c>
      <c r="J564" t="s">
        <v>17</v>
      </c>
      <c r="K564" s="13">
        <v>175313</v>
      </c>
      <c r="L564" s="8">
        <v>-1753.13</v>
      </c>
      <c r="M564" s="13">
        <f t="shared" si="17"/>
        <v>175313</v>
      </c>
    </row>
    <row r="565" spans="1:13" x14ac:dyDescent="0.25">
      <c r="A565" s="9" t="s">
        <v>400</v>
      </c>
      <c r="B565" s="10" t="s">
        <v>733</v>
      </c>
      <c r="C565" s="5" t="s">
        <v>744</v>
      </c>
      <c r="D565" t="s">
        <v>47</v>
      </c>
      <c r="E565" t="s">
        <v>147</v>
      </c>
      <c r="F565" t="s">
        <v>89</v>
      </c>
      <c r="G565" t="s">
        <v>112</v>
      </c>
      <c r="H565" t="s">
        <v>330</v>
      </c>
      <c r="I565" t="s">
        <v>15</v>
      </c>
      <c r="J565" t="s">
        <v>17</v>
      </c>
      <c r="K565" s="13">
        <v>22111</v>
      </c>
      <c r="L565" s="8">
        <v>-221.11</v>
      </c>
      <c r="M565" s="13">
        <f t="shared" si="17"/>
        <v>22111</v>
      </c>
    </row>
    <row r="566" spans="1:13" x14ac:dyDescent="0.25">
      <c r="A566" s="9" t="s">
        <v>400</v>
      </c>
      <c r="B566" s="10" t="s">
        <v>733</v>
      </c>
      <c r="C566" s="5" t="s">
        <v>745</v>
      </c>
      <c r="D566" t="s">
        <v>47</v>
      </c>
      <c r="E566" t="s">
        <v>148</v>
      </c>
      <c r="F566" t="s">
        <v>89</v>
      </c>
      <c r="G566" t="s">
        <v>93</v>
      </c>
      <c r="H566" t="s">
        <v>365</v>
      </c>
      <c r="I566" t="s">
        <v>15</v>
      </c>
      <c r="J566" t="s">
        <v>17</v>
      </c>
      <c r="K566" s="13">
        <v>3091421</v>
      </c>
      <c r="L566" s="8">
        <v>-30914.21</v>
      </c>
      <c r="M566" s="13">
        <f t="shared" si="17"/>
        <v>3091421</v>
      </c>
    </row>
    <row r="567" spans="1:13" x14ac:dyDescent="0.25">
      <c r="A567" s="9" t="s">
        <v>400</v>
      </c>
      <c r="B567" s="10" t="s">
        <v>733</v>
      </c>
      <c r="C567" s="5" t="s">
        <v>745</v>
      </c>
      <c r="D567" t="s">
        <v>47</v>
      </c>
      <c r="E567" t="s">
        <v>148</v>
      </c>
      <c r="F567" t="s">
        <v>89</v>
      </c>
      <c r="G567" t="s">
        <v>116</v>
      </c>
      <c r="H567" t="s">
        <v>365</v>
      </c>
      <c r="I567" t="s">
        <v>15</v>
      </c>
      <c r="J567" t="s">
        <v>17</v>
      </c>
      <c r="K567" s="13">
        <v>648650</v>
      </c>
      <c r="L567" s="8">
        <v>-6486.5</v>
      </c>
      <c r="M567" s="13">
        <f t="shared" si="17"/>
        <v>648650</v>
      </c>
    </row>
    <row r="568" spans="1:13" x14ac:dyDescent="0.25">
      <c r="A568" s="9" t="s">
        <v>400</v>
      </c>
      <c r="B568" s="10" t="s">
        <v>733</v>
      </c>
      <c r="C568" s="5" t="s">
        <v>745</v>
      </c>
      <c r="D568" t="s">
        <v>47</v>
      </c>
      <c r="E568" t="s">
        <v>148</v>
      </c>
      <c r="F568" t="s">
        <v>89</v>
      </c>
      <c r="G568" t="s">
        <v>94</v>
      </c>
      <c r="H568" t="s">
        <v>303</v>
      </c>
      <c r="I568" t="s">
        <v>15</v>
      </c>
      <c r="J568" t="s">
        <v>17</v>
      </c>
      <c r="K568" s="13">
        <v>775000</v>
      </c>
      <c r="L568" s="8">
        <v>-7750</v>
      </c>
      <c r="M568" s="13">
        <f t="shared" si="17"/>
        <v>775000</v>
      </c>
    </row>
    <row r="569" spans="1:13" x14ac:dyDescent="0.25">
      <c r="A569" s="9" t="s">
        <v>400</v>
      </c>
      <c r="B569" s="10" t="s">
        <v>733</v>
      </c>
      <c r="C569" s="5" t="s">
        <v>745</v>
      </c>
      <c r="D569" t="s">
        <v>47</v>
      </c>
      <c r="E569" t="s">
        <v>148</v>
      </c>
      <c r="F569" t="s">
        <v>89</v>
      </c>
      <c r="G569" t="s">
        <v>94</v>
      </c>
      <c r="H569" t="s">
        <v>330</v>
      </c>
      <c r="I569" t="s">
        <v>15</v>
      </c>
      <c r="J569" t="s">
        <v>17</v>
      </c>
      <c r="K569" s="13">
        <v>25837</v>
      </c>
      <c r="L569" s="8">
        <v>-258.37</v>
      </c>
      <c r="M569" s="13">
        <f t="shared" si="17"/>
        <v>25837</v>
      </c>
    </row>
    <row r="570" spans="1:13" x14ac:dyDescent="0.25">
      <c r="A570" s="9" t="s">
        <v>400</v>
      </c>
      <c r="B570" s="10" t="s">
        <v>733</v>
      </c>
      <c r="C570" s="5" t="s">
        <v>745</v>
      </c>
      <c r="D570" t="s">
        <v>47</v>
      </c>
      <c r="E570" t="s">
        <v>148</v>
      </c>
      <c r="F570" t="s">
        <v>89</v>
      </c>
      <c r="G570" t="s">
        <v>95</v>
      </c>
      <c r="H570" t="s">
        <v>367</v>
      </c>
      <c r="I570" t="s">
        <v>15</v>
      </c>
      <c r="J570" t="s">
        <v>17</v>
      </c>
      <c r="K570" s="14">
        <v>-9308</v>
      </c>
      <c r="L570" s="8">
        <v>93.08</v>
      </c>
      <c r="M570" s="14">
        <f t="shared" si="17"/>
        <v>-9308</v>
      </c>
    </row>
    <row r="571" spans="1:13" x14ac:dyDescent="0.25">
      <c r="A571" s="9" t="s">
        <v>400</v>
      </c>
      <c r="B571" s="10" t="s">
        <v>733</v>
      </c>
      <c r="C571" s="5" t="s">
        <v>745</v>
      </c>
      <c r="D571" t="s">
        <v>47</v>
      </c>
      <c r="E571" t="s">
        <v>148</v>
      </c>
      <c r="F571" t="s">
        <v>89</v>
      </c>
      <c r="G571" t="s">
        <v>95</v>
      </c>
      <c r="H571" t="s">
        <v>365</v>
      </c>
      <c r="I571" t="s">
        <v>15</v>
      </c>
      <c r="J571" t="s">
        <v>17</v>
      </c>
      <c r="K571" s="13">
        <v>547960</v>
      </c>
      <c r="L571" s="8">
        <v>-5479.6</v>
      </c>
      <c r="M571" s="13">
        <f t="shared" si="17"/>
        <v>547960</v>
      </c>
    </row>
    <row r="572" spans="1:13" x14ac:dyDescent="0.25">
      <c r="A572" s="9" t="s">
        <v>400</v>
      </c>
      <c r="B572" s="10" t="s">
        <v>733</v>
      </c>
      <c r="C572" s="5" t="s">
        <v>745</v>
      </c>
      <c r="D572" t="s">
        <v>47</v>
      </c>
      <c r="E572" t="s">
        <v>148</v>
      </c>
      <c r="F572" t="s">
        <v>89</v>
      </c>
      <c r="G572" t="s">
        <v>96</v>
      </c>
      <c r="H572" t="s">
        <v>365</v>
      </c>
      <c r="I572" t="s">
        <v>15</v>
      </c>
      <c r="J572" t="s">
        <v>17</v>
      </c>
      <c r="K572" s="13">
        <v>748500</v>
      </c>
      <c r="L572" s="8">
        <v>-7485</v>
      </c>
      <c r="M572" s="13">
        <f t="shared" si="17"/>
        <v>748500</v>
      </c>
    </row>
    <row r="573" spans="1:13" x14ac:dyDescent="0.25">
      <c r="A573" s="9" t="s">
        <v>400</v>
      </c>
      <c r="B573" s="10" t="s">
        <v>733</v>
      </c>
      <c r="C573" s="5" t="s">
        <v>745</v>
      </c>
      <c r="D573" t="s">
        <v>47</v>
      </c>
      <c r="E573" t="s">
        <v>148</v>
      </c>
      <c r="F573" t="s">
        <v>89</v>
      </c>
      <c r="G573" t="s">
        <v>127</v>
      </c>
      <c r="H573" t="s">
        <v>365</v>
      </c>
      <c r="I573" t="s">
        <v>15</v>
      </c>
      <c r="J573" t="s">
        <v>17</v>
      </c>
      <c r="K573" s="13">
        <v>273775</v>
      </c>
      <c r="L573" s="8">
        <v>-2737.75</v>
      </c>
      <c r="M573" s="13">
        <f t="shared" si="17"/>
        <v>273775</v>
      </c>
    </row>
    <row r="574" spans="1:13" x14ac:dyDescent="0.25">
      <c r="A574" s="9" t="s">
        <v>400</v>
      </c>
      <c r="B574" s="10" t="s">
        <v>733</v>
      </c>
      <c r="C574" s="5" t="s">
        <v>745</v>
      </c>
      <c r="D574" t="s">
        <v>47</v>
      </c>
      <c r="E574" t="s">
        <v>148</v>
      </c>
      <c r="F574" t="s">
        <v>89</v>
      </c>
      <c r="G574" t="s">
        <v>97</v>
      </c>
      <c r="H574" t="s">
        <v>365</v>
      </c>
      <c r="I574" t="s">
        <v>15</v>
      </c>
      <c r="J574" t="s">
        <v>17</v>
      </c>
      <c r="K574" s="13">
        <v>133634</v>
      </c>
      <c r="L574" s="8">
        <v>-1336.34</v>
      </c>
      <c r="M574" s="13">
        <f t="shared" si="17"/>
        <v>133634</v>
      </c>
    </row>
    <row r="575" spans="1:13" x14ac:dyDescent="0.25">
      <c r="A575" s="9" t="s">
        <v>400</v>
      </c>
      <c r="B575" s="10" t="s">
        <v>733</v>
      </c>
      <c r="C575" s="5" t="s">
        <v>745</v>
      </c>
      <c r="D575" t="s">
        <v>47</v>
      </c>
      <c r="E575" t="s">
        <v>148</v>
      </c>
      <c r="F575" t="s">
        <v>89</v>
      </c>
      <c r="G575" t="s">
        <v>99</v>
      </c>
      <c r="H575" t="s">
        <v>365</v>
      </c>
      <c r="I575" t="s">
        <v>15</v>
      </c>
      <c r="J575" t="s">
        <v>17</v>
      </c>
      <c r="K575" s="13">
        <v>18710</v>
      </c>
      <c r="L575" s="8">
        <v>-187.1</v>
      </c>
      <c r="M575" s="13">
        <f t="shared" ref="M575:M601" si="18">L575*-100</f>
        <v>18710</v>
      </c>
    </row>
    <row r="576" spans="1:13" x14ac:dyDescent="0.25">
      <c r="A576" s="9" t="s">
        <v>400</v>
      </c>
      <c r="B576" s="10" t="s">
        <v>733</v>
      </c>
      <c r="C576" s="5" t="s">
        <v>745</v>
      </c>
      <c r="D576" t="s">
        <v>47</v>
      </c>
      <c r="E576" t="s">
        <v>148</v>
      </c>
      <c r="F576" t="s">
        <v>89</v>
      </c>
      <c r="G576" t="s">
        <v>123</v>
      </c>
      <c r="H576" t="s">
        <v>365</v>
      </c>
      <c r="I576" t="s">
        <v>15</v>
      </c>
      <c r="J576" t="s">
        <v>17</v>
      </c>
      <c r="K576" s="13">
        <v>61320.000000000007</v>
      </c>
      <c r="L576" s="8">
        <v>-613.20000000000005</v>
      </c>
      <c r="M576" s="13">
        <f t="shared" si="18"/>
        <v>61320.000000000007</v>
      </c>
    </row>
    <row r="577" spans="1:13" x14ac:dyDescent="0.25">
      <c r="A577" s="9" t="s">
        <v>400</v>
      </c>
      <c r="B577" s="10" t="s">
        <v>733</v>
      </c>
      <c r="C577" s="5" t="s">
        <v>745</v>
      </c>
      <c r="D577" t="s">
        <v>47</v>
      </c>
      <c r="E577" t="s">
        <v>148</v>
      </c>
      <c r="F577" t="s">
        <v>89</v>
      </c>
      <c r="G577" t="s">
        <v>112</v>
      </c>
      <c r="H577" t="s">
        <v>303</v>
      </c>
      <c r="I577" t="s">
        <v>15</v>
      </c>
      <c r="J577" t="s">
        <v>17</v>
      </c>
      <c r="K577" s="13">
        <v>92000</v>
      </c>
      <c r="L577" s="8">
        <v>-920</v>
      </c>
      <c r="M577" s="13">
        <f t="shared" si="18"/>
        <v>92000</v>
      </c>
    </row>
    <row r="578" spans="1:13" x14ac:dyDescent="0.25">
      <c r="A578" s="9" t="s">
        <v>400</v>
      </c>
      <c r="B578" s="10" t="s">
        <v>733</v>
      </c>
      <c r="C578" s="5" t="s">
        <v>745</v>
      </c>
      <c r="D578" t="s">
        <v>47</v>
      </c>
      <c r="E578" t="s">
        <v>148</v>
      </c>
      <c r="F578" t="s">
        <v>89</v>
      </c>
      <c r="G578" t="s">
        <v>112</v>
      </c>
      <c r="H578" t="s">
        <v>330</v>
      </c>
      <c r="I578" t="s">
        <v>15</v>
      </c>
      <c r="J578" t="s">
        <v>17</v>
      </c>
      <c r="K578" s="13">
        <v>12919</v>
      </c>
      <c r="L578" s="8">
        <v>-129.19</v>
      </c>
      <c r="M578" s="13">
        <f t="shared" si="18"/>
        <v>12919</v>
      </c>
    </row>
    <row r="579" spans="1:13" x14ac:dyDescent="0.25">
      <c r="A579" s="9" t="s">
        <v>400</v>
      </c>
      <c r="B579" s="10" t="s">
        <v>733</v>
      </c>
      <c r="C579" s="5" t="s">
        <v>745</v>
      </c>
      <c r="D579" t="s">
        <v>47</v>
      </c>
      <c r="E579" t="s">
        <v>148</v>
      </c>
      <c r="F579" t="s">
        <v>89</v>
      </c>
      <c r="G579" t="s">
        <v>91</v>
      </c>
      <c r="H579" t="s">
        <v>365</v>
      </c>
      <c r="I579" t="s">
        <v>15</v>
      </c>
      <c r="J579" t="s">
        <v>17</v>
      </c>
      <c r="K579" s="13">
        <v>7296228</v>
      </c>
      <c r="L579" s="8">
        <v>-72962.28</v>
      </c>
      <c r="M579" s="13">
        <f t="shared" si="18"/>
        <v>7296228</v>
      </c>
    </row>
    <row r="580" spans="1:13" x14ac:dyDescent="0.25">
      <c r="A580" s="9" t="s">
        <v>400</v>
      </c>
      <c r="B580" s="10" t="s">
        <v>733</v>
      </c>
      <c r="C580" s="10" t="s">
        <v>17</v>
      </c>
      <c r="D580" t="s">
        <v>47</v>
      </c>
      <c r="E580" t="s">
        <v>368</v>
      </c>
      <c r="F580" t="s">
        <v>89</v>
      </c>
      <c r="G580" t="s">
        <v>150</v>
      </c>
      <c r="H580" t="s">
        <v>303</v>
      </c>
      <c r="I580" t="s">
        <v>15</v>
      </c>
      <c r="J580" t="s">
        <v>17</v>
      </c>
      <c r="K580" s="13">
        <v>119750</v>
      </c>
      <c r="L580" s="8">
        <v>-1197.5</v>
      </c>
      <c r="M580" s="13">
        <f t="shared" si="18"/>
        <v>119750</v>
      </c>
    </row>
    <row r="581" spans="1:13" x14ac:dyDescent="0.25">
      <c r="A581" s="9" t="s">
        <v>400</v>
      </c>
      <c r="B581" s="10" t="s">
        <v>733</v>
      </c>
      <c r="C581" s="10" t="s">
        <v>17</v>
      </c>
      <c r="D581" t="s">
        <v>47</v>
      </c>
      <c r="E581" t="s">
        <v>368</v>
      </c>
      <c r="F581" t="s">
        <v>89</v>
      </c>
      <c r="G581" t="s">
        <v>150</v>
      </c>
      <c r="H581" t="s">
        <v>366</v>
      </c>
      <c r="I581" t="s">
        <v>15</v>
      </c>
      <c r="J581" t="s">
        <v>17</v>
      </c>
      <c r="K581" s="13">
        <v>5000</v>
      </c>
      <c r="L581" s="8">
        <v>-50</v>
      </c>
      <c r="M581" s="13">
        <f t="shared" si="18"/>
        <v>5000</v>
      </c>
    </row>
    <row r="582" spans="1:13" x14ac:dyDescent="0.25">
      <c r="A582" s="9" t="s">
        <v>400</v>
      </c>
      <c r="B582" s="10" t="s">
        <v>733</v>
      </c>
      <c r="C582" s="10" t="s">
        <v>17</v>
      </c>
      <c r="D582" t="s">
        <v>47</v>
      </c>
      <c r="E582" t="s">
        <v>368</v>
      </c>
      <c r="F582" t="s">
        <v>89</v>
      </c>
      <c r="G582" t="s">
        <v>150</v>
      </c>
      <c r="H582" t="s">
        <v>365</v>
      </c>
      <c r="I582" t="s">
        <v>15</v>
      </c>
      <c r="J582" t="s">
        <v>17</v>
      </c>
      <c r="K582" s="13">
        <v>61800</v>
      </c>
      <c r="L582" s="8">
        <v>-618</v>
      </c>
      <c r="M582" s="13">
        <f t="shared" si="18"/>
        <v>61800</v>
      </c>
    </row>
    <row r="583" spans="1:13" x14ac:dyDescent="0.25">
      <c r="A583" s="9" t="s">
        <v>400</v>
      </c>
      <c r="B583" s="10" t="s">
        <v>733</v>
      </c>
      <c r="C583" s="10" t="s">
        <v>17</v>
      </c>
      <c r="D583" t="s">
        <v>47</v>
      </c>
      <c r="E583" t="s">
        <v>368</v>
      </c>
      <c r="F583" t="s">
        <v>89</v>
      </c>
      <c r="G583" t="s">
        <v>150</v>
      </c>
      <c r="H583" t="s">
        <v>330</v>
      </c>
      <c r="I583" t="s">
        <v>15</v>
      </c>
      <c r="J583" t="s">
        <v>17</v>
      </c>
      <c r="K583" s="13">
        <v>11000000</v>
      </c>
      <c r="L583" s="8">
        <v>-110000</v>
      </c>
      <c r="M583" s="13">
        <f t="shared" si="18"/>
        <v>11000000</v>
      </c>
    </row>
    <row r="584" spans="1:13" x14ac:dyDescent="0.25">
      <c r="A584" s="9" t="s">
        <v>400</v>
      </c>
      <c r="B584" s="10" t="s">
        <v>733</v>
      </c>
      <c r="C584" s="10" t="s">
        <v>17</v>
      </c>
      <c r="D584" t="s">
        <v>47</v>
      </c>
      <c r="E584" t="s">
        <v>368</v>
      </c>
      <c r="F584" t="s">
        <v>89</v>
      </c>
      <c r="G584" t="s">
        <v>369</v>
      </c>
      <c r="H584" t="s">
        <v>303</v>
      </c>
      <c r="I584" t="s">
        <v>15</v>
      </c>
      <c r="J584" t="s">
        <v>17</v>
      </c>
      <c r="K584" s="13">
        <v>310000</v>
      </c>
      <c r="L584" s="8">
        <v>-3100</v>
      </c>
      <c r="M584" s="13">
        <f t="shared" si="18"/>
        <v>310000</v>
      </c>
    </row>
    <row r="585" spans="1:13" x14ac:dyDescent="0.25">
      <c r="A585" s="9" t="s">
        <v>400</v>
      </c>
      <c r="B585" s="10" t="s">
        <v>733</v>
      </c>
      <c r="C585" s="10" t="s">
        <v>17</v>
      </c>
      <c r="D585" t="s">
        <v>47</v>
      </c>
      <c r="E585" t="s">
        <v>368</v>
      </c>
      <c r="F585" t="s">
        <v>89</v>
      </c>
      <c r="G585" t="s">
        <v>369</v>
      </c>
      <c r="H585" t="s">
        <v>366</v>
      </c>
      <c r="I585" t="s">
        <v>15</v>
      </c>
      <c r="J585" t="s">
        <v>17</v>
      </c>
      <c r="K585" s="13">
        <v>174500</v>
      </c>
      <c r="L585" s="8">
        <v>-1745</v>
      </c>
      <c r="M585" s="13">
        <f t="shared" si="18"/>
        <v>174500</v>
      </c>
    </row>
    <row r="586" spans="1:13" x14ac:dyDescent="0.25">
      <c r="A586" s="9" t="s">
        <v>400</v>
      </c>
      <c r="B586" s="10" t="s">
        <v>733</v>
      </c>
      <c r="C586" s="10" t="s">
        <v>17</v>
      </c>
      <c r="D586" t="s">
        <v>47</v>
      </c>
      <c r="E586" t="s">
        <v>368</v>
      </c>
      <c r="F586" t="s">
        <v>89</v>
      </c>
      <c r="G586" t="s">
        <v>370</v>
      </c>
      <c r="H586" t="s">
        <v>303</v>
      </c>
      <c r="I586" t="s">
        <v>15</v>
      </c>
      <c r="J586" t="s">
        <v>17</v>
      </c>
      <c r="K586" s="13">
        <v>47500</v>
      </c>
      <c r="L586" s="8">
        <v>-475</v>
      </c>
      <c r="M586" s="13">
        <f t="shared" si="18"/>
        <v>47500</v>
      </c>
    </row>
    <row r="587" spans="1:13" x14ac:dyDescent="0.25">
      <c r="A587" s="9" t="s">
        <v>400</v>
      </c>
      <c r="B587" s="10" t="s">
        <v>733</v>
      </c>
      <c r="C587" s="10" t="s">
        <v>17</v>
      </c>
      <c r="D587" t="s">
        <v>47</v>
      </c>
      <c r="E587" t="s">
        <v>368</v>
      </c>
      <c r="F587" t="s">
        <v>89</v>
      </c>
      <c r="G587" t="s">
        <v>370</v>
      </c>
      <c r="H587" t="s">
        <v>366</v>
      </c>
      <c r="I587" t="s">
        <v>15</v>
      </c>
      <c r="J587" t="s">
        <v>17</v>
      </c>
      <c r="K587" s="13">
        <v>31100</v>
      </c>
      <c r="L587" s="8">
        <v>-311</v>
      </c>
      <c r="M587" s="13">
        <f t="shared" si="18"/>
        <v>31100</v>
      </c>
    </row>
    <row r="588" spans="1:13" x14ac:dyDescent="0.25">
      <c r="A588" s="9" t="s">
        <v>400</v>
      </c>
      <c r="B588" s="10" t="s">
        <v>733</v>
      </c>
      <c r="C588" s="10" t="s">
        <v>17</v>
      </c>
      <c r="D588" t="s">
        <v>47</v>
      </c>
      <c r="E588" t="s">
        <v>368</v>
      </c>
      <c r="F588" t="s">
        <v>89</v>
      </c>
      <c r="G588" t="s">
        <v>371</v>
      </c>
      <c r="H588" t="s">
        <v>372</v>
      </c>
      <c r="I588" t="s">
        <v>15</v>
      </c>
      <c r="J588" t="s">
        <v>17</v>
      </c>
      <c r="K588" s="13">
        <v>37000</v>
      </c>
      <c r="L588" s="8">
        <v>-370</v>
      </c>
      <c r="M588" s="13">
        <f t="shared" si="18"/>
        <v>37000</v>
      </c>
    </row>
    <row r="589" spans="1:13" x14ac:dyDescent="0.25">
      <c r="A589" s="9" t="s">
        <v>400</v>
      </c>
      <c r="B589" s="10" t="s">
        <v>733</v>
      </c>
      <c r="C589" s="10" t="s">
        <v>17</v>
      </c>
      <c r="D589" t="s">
        <v>47</v>
      </c>
      <c r="E589" t="s">
        <v>368</v>
      </c>
      <c r="F589" t="s">
        <v>89</v>
      </c>
      <c r="G589" t="s">
        <v>371</v>
      </c>
      <c r="H589" t="s">
        <v>303</v>
      </c>
      <c r="I589" t="s">
        <v>15</v>
      </c>
      <c r="J589" t="s">
        <v>17</v>
      </c>
      <c r="K589" s="13">
        <v>1255000</v>
      </c>
      <c r="L589" s="8">
        <v>-12550</v>
      </c>
      <c r="M589" s="13">
        <f t="shared" si="18"/>
        <v>1255000</v>
      </c>
    </row>
    <row r="590" spans="1:13" x14ac:dyDescent="0.25">
      <c r="A590" s="9" t="s">
        <v>400</v>
      </c>
      <c r="B590" s="10" t="s">
        <v>733</v>
      </c>
      <c r="C590" s="10" t="s">
        <v>17</v>
      </c>
      <c r="D590" t="s">
        <v>47</v>
      </c>
      <c r="E590" t="s">
        <v>368</v>
      </c>
      <c r="F590" t="s">
        <v>89</v>
      </c>
      <c r="G590" t="s">
        <v>371</v>
      </c>
      <c r="H590" t="s">
        <v>366</v>
      </c>
      <c r="I590" t="s">
        <v>15</v>
      </c>
      <c r="J590" t="s">
        <v>17</v>
      </c>
      <c r="K590" s="13">
        <v>317000</v>
      </c>
      <c r="L590" s="8">
        <v>-3170</v>
      </c>
      <c r="M590" s="13">
        <f t="shared" si="18"/>
        <v>317000</v>
      </c>
    </row>
    <row r="591" spans="1:13" x14ac:dyDescent="0.25">
      <c r="A591" s="9" t="s">
        <v>400</v>
      </c>
      <c r="B591" s="10" t="s">
        <v>733</v>
      </c>
      <c r="C591" s="10" t="s">
        <v>17</v>
      </c>
      <c r="D591" t="s">
        <v>47</v>
      </c>
      <c r="E591" t="s">
        <v>368</v>
      </c>
      <c r="F591" t="s">
        <v>89</v>
      </c>
      <c r="G591" t="s">
        <v>373</v>
      </c>
      <c r="H591" t="s">
        <v>303</v>
      </c>
      <c r="I591" t="s">
        <v>15</v>
      </c>
      <c r="J591" t="s">
        <v>17</v>
      </c>
      <c r="K591" s="13">
        <v>947450</v>
      </c>
      <c r="L591" s="8">
        <v>-9474.5</v>
      </c>
      <c r="M591" s="13">
        <f t="shared" si="18"/>
        <v>947450</v>
      </c>
    </row>
    <row r="592" spans="1:13" x14ac:dyDescent="0.25">
      <c r="A592" s="9" t="s">
        <v>400</v>
      </c>
      <c r="B592" s="10" t="s">
        <v>733</v>
      </c>
      <c r="C592" s="10" t="s">
        <v>17</v>
      </c>
      <c r="D592" t="s">
        <v>47</v>
      </c>
      <c r="E592" t="s">
        <v>368</v>
      </c>
      <c r="F592" t="s">
        <v>89</v>
      </c>
      <c r="G592" t="s">
        <v>373</v>
      </c>
      <c r="H592" t="s">
        <v>366</v>
      </c>
      <c r="I592" t="s">
        <v>15</v>
      </c>
      <c r="J592" t="s">
        <v>17</v>
      </c>
      <c r="K592" s="13">
        <v>285000</v>
      </c>
      <c r="L592" s="8">
        <v>-2850</v>
      </c>
      <c r="M592" s="13">
        <f t="shared" si="18"/>
        <v>285000</v>
      </c>
    </row>
    <row r="593" spans="1:13" x14ac:dyDescent="0.25">
      <c r="A593" s="9" t="s">
        <v>400</v>
      </c>
      <c r="B593" s="10" t="s">
        <v>733</v>
      </c>
      <c r="C593" s="10" t="s">
        <v>17</v>
      </c>
      <c r="D593" t="s">
        <v>47</v>
      </c>
      <c r="E593" t="s">
        <v>368</v>
      </c>
      <c r="F593" t="s">
        <v>89</v>
      </c>
      <c r="G593" t="s">
        <v>374</v>
      </c>
      <c r="H593" t="s">
        <v>303</v>
      </c>
      <c r="I593" t="s">
        <v>15</v>
      </c>
      <c r="J593" t="s">
        <v>17</v>
      </c>
      <c r="K593" s="13">
        <v>484500</v>
      </c>
      <c r="L593" s="8">
        <v>-4845</v>
      </c>
      <c r="M593" s="13">
        <f t="shared" si="18"/>
        <v>484500</v>
      </c>
    </row>
    <row r="594" spans="1:13" x14ac:dyDescent="0.25">
      <c r="A594" s="9" t="s">
        <v>400</v>
      </c>
      <c r="B594" s="10" t="s">
        <v>733</v>
      </c>
      <c r="C594" s="10" t="s">
        <v>17</v>
      </c>
      <c r="D594" t="s">
        <v>47</v>
      </c>
      <c r="E594" t="s">
        <v>368</v>
      </c>
      <c r="F594" t="s">
        <v>89</v>
      </c>
      <c r="G594" t="s">
        <v>374</v>
      </c>
      <c r="H594" t="s">
        <v>366</v>
      </c>
      <c r="I594" t="s">
        <v>15</v>
      </c>
      <c r="J594" t="s">
        <v>17</v>
      </c>
      <c r="K594" s="13">
        <v>132000</v>
      </c>
      <c r="L594" s="8">
        <v>-1320</v>
      </c>
      <c r="M594" s="13">
        <f t="shared" si="18"/>
        <v>132000</v>
      </c>
    </row>
    <row r="595" spans="1:13" x14ac:dyDescent="0.25">
      <c r="A595" s="9" t="s">
        <v>400</v>
      </c>
      <c r="B595" s="10" t="s">
        <v>733</v>
      </c>
      <c r="C595" s="10" t="s">
        <v>17</v>
      </c>
      <c r="D595" t="s">
        <v>47</v>
      </c>
      <c r="E595" t="s">
        <v>368</v>
      </c>
      <c r="F595" t="s">
        <v>89</v>
      </c>
      <c r="G595" t="s">
        <v>375</v>
      </c>
      <c r="H595" t="s">
        <v>303</v>
      </c>
      <c r="I595" t="s">
        <v>15</v>
      </c>
      <c r="J595" t="s">
        <v>17</v>
      </c>
      <c r="K595" s="13">
        <v>90000</v>
      </c>
      <c r="L595" s="8">
        <v>-900</v>
      </c>
      <c r="M595" s="13">
        <f t="shared" si="18"/>
        <v>90000</v>
      </c>
    </row>
    <row r="596" spans="1:13" x14ac:dyDescent="0.25">
      <c r="A596" s="9" t="s">
        <v>400</v>
      </c>
      <c r="B596" s="10" t="s">
        <v>733</v>
      </c>
      <c r="C596" s="10" t="s">
        <v>17</v>
      </c>
      <c r="D596" t="s">
        <v>47</v>
      </c>
      <c r="E596" t="s">
        <v>368</v>
      </c>
      <c r="F596" t="s">
        <v>89</v>
      </c>
      <c r="G596" t="s">
        <v>375</v>
      </c>
      <c r="H596" t="s">
        <v>366</v>
      </c>
      <c r="I596" t="s">
        <v>15</v>
      </c>
      <c r="J596" t="s">
        <v>17</v>
      </c>
      <c r="K596" s="13">
        <v>97500</v>
      </c>
      <c r="L596" s="8">
        <v>-975</v>
      </c>
      <c r="M596" s="13">
        <f t="shared" si="18"/>
        <v>97500</v>
      </c>
    </row>
    <row r="597" spans="1:13" x14ac:dyDescent="0.25">
      <c r="A597" s="9" t="s">
        <v>400</v>
      </c>
      <c r="B597" s="10" t="s">
        <v>733</v>
      </c>
      <c r="C597" s="10" t="s">
        <v>17</v>
      </c>
      <c r="D597" t="s">
        <v>47</v>
      </c>
      <c r="E597" t="s">
        <v>368</v>
      </c>
      <c r="F597" t="s">
        <v>89</v>
      </c>
      <c r="G597" t="s">
        <v>376</v>
      </c>
      <c r="H597" t="s">
        <v>303</v>
      </c>
      <c r="I597" t="s">
        <v>15</v>
      </c>
      <c r="J597" t="s">
        <v>17</v>
      </c>
      <c r="K597" s="13">
        <v>152500</v>
      </c>
      <c r="L597" s="8">
        <v>-1525</v>
      </c>
      <c r="M597" s="13">
        <f t="shared" si="18"/>
        <v>152500</v>
      </c>
    </row>
    <row r="598" spans="1:13" x14ac:dyDescent="0.25">
      <c r="A598" s="9" t="s">
        <v>400</v>
      </c>
      <c r="B598" s="10" t="s">
        <v>733</v>
      </c>
      <c r="C598" s="10" t="s">
        <v>17</v>
      </c>
      <c r="D598" t="s">
        <v>47</v>
      </c>
      <c r="E598" t="s">
        <v>368</v>
      </c>
      <c r="F598" t="s">
        <v>89</v>
      </c>
      <c r="G598" t="s">
        <v>376</v>
      </c>
      <c r="H598" t="s">
        <v>366</v>
      </c>
      <c r="I598" t="s">
        <v>15</v>
      </c>
      <c r="J598" t="s">
        <v>17</v>
      </c>
      <c r="K598" s="13">
        <v>59320.000000000007</v>
      </c>
      <c r="L598" s="8">
        <v>-593.20000000000005</v>
      </c>
      <c r="M598" s="13">
        <f t="shared" si="18"/>
        <v>59320.000000000007</v>
      </c>
    </row>
    <row r="599" spans="1:13" x14ac:dyDescent="0.25">
      <c r="A599" s="9" t="s">
        <v>400</v>
      </c>
      <c r="B599" s="10" t="s">
        <v>733</v>
      </c>
      <c r="C599" s="10" t="s">
        <v>17</v>
      </c>
      <c r="D599" t="s">
        <v>47</v>
      </c>
      <c r="E599" t="s">
        <v>368</v>
      </c>
      <c r="F599" t="s">
        <v>89</v>
      </c>
      <c r="G599" t="s">
        <v>377</v>
      </c>
      <c r="H599" t="s">
        <v>303</v>
      </c>
      <c r="I599" t="s">
        <v>15</v>
      </c>
      <c r="J599" t="s">
        <v>17</v>
      </c>
      <c r="K599" s="13">
        <v>245000</v>
      </c>
      <c r="L599" s="8">
        <v>-2450</v>
      </c>
      <c r="M599" s="13">
        <f t="shared" si="18"/>
        <v>245000</v>
      </c>
    </row>
    <row r="600" spans="1:13" x14ac:dyDescent="0.25">
      <c r="A600" s="9" t="s">
        <v>400</v>
      </c>
      <c r="B600" s="10" t="s">
        <v>733</v>
      </c>
      <c r="C600" s="10" t="s">
        <v>17</v>
      </c>
      <c r="D600" t="s">
        <v>47</v>
      </c>
      <c r="E600" t="s">
        <v>368</v>
      </c>
      <c r="F600" t="s">
        <v>89</v>
      </c>
      <c r="G600" t="s">
        <v>377</v>
      </c>
      <c r="H600" t="s">
        <v>366</v>
      </c>
      <c r="I600" t="s">
        <v>15</v>
      </c>
      <c r="J600" t="s">
        <v>17</v>
      </c>
      <c r="K600" s="13">
        <v>130000</v>
      </c>
      <c r="L600" s="8">
        <v>-1300</v>
      </c>
      <c r="M600" s="13">
        <f t="shared" si="18"/>
        <v>130000</v>
      </c>
    </row>
    <row r="601" spans="1:13" x14ac:dyDescent="0.25">
      <c r="A601" s="9" t="s">
        <v>400</v>
      </c>
      <c r="B601" s="10" t="s">
        <v>733</v>
      </c>
      <c r="C601" s="5" t="s">
        <v>746</v>
      </c>
      <c r="D601" t="s">
        <v>47</v>
      </c>
      <c r="E601" t="s">
        <v>149</v>
      </c>
      <c r="F601" t="s">
        <v>89</v>
      </c>
      <c r="G601" t="s">
        <v>150</v>
      </c>
      <c r="H601" t="s">
        <v>365</v>
      </c>
      <c r="I601" t="s">
        <v>15</v>
      </c>
      <c r="J601" t="s">
        <v>17</v>
      </c>
      <c r="K601" s="13">
        <v>1200</v>
      </c>
      <c r="L601" s="8">
        <v>-12</v>
      </c>
      <c r="M601" s="13">
        <f t="shared" si="18"/>
        <v>1200</v>
      </c>
    </row>
    <row r="602" spans="1:13" x14ac:dyDescent="0.25">
      <c r="A602" s="9" t="s">
        <v>400</v>
      </c>
      <c r="B602" s="10" t="s">
        <v>733</v>
      </c>
      <c r="C602" s="5" t="s">
        <v>746</v>
      </c>
      <c r="D602" t="s">
        <v>47</v>
      </c>
      <c r="E602" t="s">
        <v>149</v>
      </c>
      <c r="F602" t="s">
        <v>89</v>
      </c>
      <c r="G602" t="s">
        <v>150</v>
      </c>
      <c r="H602" t="s">
        <v>330</v>
      </c>
      <c r="I602" t="s">
        <v>15</v>
      </c>
      <c r="J602" t="s">
        <v>17</v>
      </c>
      <c r="K602" s="13">
        <v>300000</v>
      </c>
      <c r="L602" s="8">
        <v>-3000</v>
      </c>
      <c r="M602" s="13">
        <f t="shared" ref="M602:M603" si="19">L602*-100</f>
        <v>300000</v>
      </c>
    </row>
    <row r="603" spans="1:13" x14ac:dyDescent="0.25">
      <c r="A603" s="9" t="s">
        <v>400</v>
      </c>
      <c r="B603" s="10" t="s">
        <v>733</v>
      </c>
      <c r="C603" s="5" t="s">
        <v>746</v>
      </c>
      <c r="D603" t="s">
        <v>47</v>
      </c>
      <c r="E603" t="s">
        <v>149</v>
      </c>
      <c r="F603" t="s">
        <v>89</v>
      </c>
      <c r="G603" t="s">
        <v>369</v>
      </c>
      <c r="H603" t="s">
        <v>330</v>
      </c>
      <c r="I603" t="s">
        <v>15</v>
      </c>
      <c r="J603" t="s">
        <v>17</v>
      </c>
      <c r="K603" s="13">
        <v>82231</v>
      </c>
      <c r="L603" s="8">
        <v>-822.31</v>
      </c>
      <c r="M603" s="13">
        <f t="shared" si="19"/>
        <v>82231</v>
      </c>
    </row>
    <row r="604" spans="1:13" x14ac:dyDescent="0.25">
      <c r="A604" s="9" t="s">
        <v>400</v>
      </c>
      <c r="B604" s="10" t="s">
        <v>733</v>
      </c>
      <c r="C604" s="5" t="s">
        <v>746</v>
      </c>
      <c r="D604" t="s">
        <v>47</v>
      </c>
      <c r="E604" t="s">
        <v>149</v>
      </c>
      <c r="F604" t="s">
        <v>89</v>
      </c>
      <c r="G604" t="s">
        <v>370</v>
      </c>
      <c r="H604" t="s">
        <v>366</v>
      </c>
      <c r="I604" t="s">
        <v>15</v>
      </c>
      <c r="J604" t="s">
        <v>17</v>
      </c>
      <c r="K604" s="14">
        <v>-12500</v>
      </c>
      <c r="L604" s="8">
        <v>125</v>
      </c>
      <c r="M604" s="14">
        <f>L604*-100</f>
        <v>-12500</v>
      </c>
    </row>
    <row r="605" spans="1:13" x14ac:dyDescent="0.25">
      <c r="A605" s="9" t="s">
        <v>400</v>
      </c>
      <c r="B605" s="10" t="s">
        <v>733</v>
      </c>
      <c r="C605" s="5" t="s">
        <v>746</v>
      </c>
      <c r="D605" t="s">
        <v>47</v>
      </c>
      <c r="E605" t="s">
        <v>149</v>
      </c>
      <c r="F605" t="s">
        <v>89</v>
      </c>
      <c r="G605" t="s">
        <v>370</v>
      </c>
      <c r="H605" t="s">
        <v>330</v>
      </c>
      <c r="I605" t="s">
        <v>15</v>
      </c>
      <c r="J605" t="s">
        <v>17</v>
      </c>
      <c r="K605" s="13">
        <v>257500</v>
      </c>
      <c r="L605" s="8">
        <v>-2575</v>
      </c>
      <c r="M605" s="13">
        <f>L605*-100</f>
        <v>257500</v>
      </c>
    </row>
    <row r="606" spans="1:13" x14ac:dyDescent="0.25">
      <c r="A606" s="9" t="s">
        <v>400</v>
      </c>
      <c r="B606" s="10" t="s">
        <v>733</v>
      </c>
      <c r="C606" s="5" t="s">
        <v>746</v>
      </c>
      <c r="D606" t="s">
        <v>47</v>
      </c>
      <c r="E606" t="s">
        <v>149</v>
      </c>
      <c r="F606" t="s">
        <v>89</v>
      </c>
      <c r="G606" t="s">
        <v>371</v>
      </c>
      <c r="H606" t="s">
        <v>366</v>
      </c>
      <c r="I606" t="s">
        <v>15</v>
      </c>
      <c r="J606" t="s">
        <v>17</v>
      </c>
      <c r="K606" s="13">
        <v>2500</v>
      </c>
      <c r="L606" s="8">
        <v>-25</v>
      </c>
      <c r="M606" s="13">
        <f>L606*-100</f>
        <v>2500</v>
      </c>
    </row>
    <row r="607" spans="1:13" x14ac:dyDescent="0.25">
      <c r="A607" s="9" t="s">
        <v>400</v>
      </c>
      <c r="B607" s="10" t="s">
        <v>733</v>
      </c>
      <c r="C607" s="5" t="s">
        <v>746</v>
      </c>
      <c r="D607" t="s">
        <v>47</v>
      </c>
      <c r="E607" t="s">
        <v>149</v>
      </c>
      <c r="F607" t="s">
        <v>89</v>
      </c>
      <c r="G607" t="s">
        <v>371</v>
      </c>
      <c r="H607" t="s">
        <v>330</v>
      </c>
      <c r="I607" t="s">
        <v>15</v>
      </c>
      <c r="J607" t="s">
        <v>17</v>
      </c>
      <c r="K607" s="13">
        <v>102370</v>
      </c>
      <c r="L607" s="8">
        <v>-1023.7</v>
      </c>
      <c r="M607" s="13">
        <f t="shared" ref="M607:M608" si="20">L607*-100</f>
        <v>102370</v>
      </c>
    </row>
    <row r="608" spans="1:13" x14ac:dyDescent="0.25">
      <c r="A608" s="9" t="s">
        <v>400</v>
      </c>
      <c r="B608" s="10" t="s">
        <v>733</v>
      </c>
      <c r="C608" s="5" t="s">
        <v>746</v>
      </c>
      <c r="D608" t="s">
        <v>47</v>
      </c>
      <c r="E608" t="s">
        <v>149</v>
      </c>
      <c r="F608" t="s">
        <v>89</v>
      </c>
      <c r="G608" t="s">
        <v>373</v>
      </c>
      <c r="H608" t="s">
        <v>330</v>
      </c>
      <c r="I608" t="s">
        <v>15</v>
      </c>
      <c r="J608" t="s">
        <v>17</v>
      </c>
      <c r="K608" s="13">
        <v>90622</v>
      </c>
      <c r="L608" s="8">
        <v>-906.22</v>
      </c>
      <c r="M608" s="13">
        <f t="shared" si="20"/>
        <v>90622</v>
      </c>
    </row>
    <row r="609" spans="1:13" x14ac:dyDescent="0.25">
      <c r="A609" s="9" t="s">
        <v>400</v>
      </c>
      <c r="B609" s="10" t="s">
        <v>733</v>
      </c>
      <c r="C609" s="5" t="s">
        <v>746</v>
      </c>
      <c r="D609" t="s">
        <v>47</v>
      </c>
      <c r="E609" t="s">
        <v>149</v>
      </c>
      <c r="F609" t="s">
        <v>89</v>
      </c>
      <c r="G609" t="s">
        <v>374</v>
      </c>
      <c r="H609" t="s">
        <v>303</v>
      </c>
      <c r="I609" t="s">
        <v>15</v>
      </c>
      <c r="J609" t="s">
        <v>17</v>
      </c>
      <c r="K609" s="13">
        <v>5000</v>
      </c>
      <c r="L609" s="8">
        <v>-50</v>
      </c>
      <c r="M609" s="13">
        <f t="shared" ref="M609:M640" si="21">L609*-100</f>
        <v>5000</v>
      </c>
    </row>
    <row r="610" spans="1:13" x14ac:dyDescent="0.25">
      <c r="A610" s="9" t="s">
        <v>400</v>
      </c>
      <c r="B610" s="10" t="s">
        <v>733</v>
      </c>
      <c r="C610" s="5" t="s">
        <v>746</v>
      </c>
      <c r="D610" t="s">
        <v>47</v>
      </c>
      <c r="E610" t="s">
        <v>149</v>
      </c>
      <c r="F610" t="s">
        <v>89</v>
      </c>
      <c r="G610" t="s">
        <v>374</v>
      </c>
      <c r="H610" t="s">
        <v>330</v>
      </c>
      <c r="I610" t="s">
        <v>15</v>
      </c>
      <c r="J610" t="s">
        <v>17</v>
      </c>
      <c r="K610" s="13">
        <v>57058.000000000007</v>
      </c>
      <c r="L610" s="8">
        <v>-570.58000000000004</v>
      </c>
      <c r="M610" s="13">
        <f t="shared" si="21"/>
        <v>57058.000000000007</v>
      </c>
    </row>
    <row r="611" spans="1:13" x14ac:dyDescent="0.25">
      <c r="A611" s="9" t="s">
        <v>400</v>
      </c>
      <c r="B611" s="10" t="s">
        <v>733</v>
      </c>
      <c r="C611" s="5" t="s">
        <v>746</v>
      </c>
      <c r="D611" t="s">
        <v>47</v>
      </c>
      <c r="E611" t="s">
        <v>149</v>
      </c>
      <c r="F611" t="s">
        <v>89</v>
      </c>
      <c r="G611" t="s">
        <v>375</v>
      </c>
      <c r="H611" t="s">
        <v>303</v>
      </c>
      <c r="I611" t="s">
        <v>15</v>
      </c>
      <c r="J611" t="s">
        <v>17</v>
      </c>
      <c r="K611" s="14">
        <v>-15000</v>
      </c>
      <c r="L611" s="8">
        <v>150</v>
      </c>
      <c r="M611" s="14">
        <f t="shared" si="21"/>
        <v>-15000</v>
      </c>
    </row>
    <row r="612" spans="1:13" x14ac:dyDescent="0.25">
      <c r="A612" s="9" t="s">
        <v>400</v>
      </c>
      <c r="B612" s="10" t="s">
        <v>733</v>
      </c>
      <c r="C612" s="5" t="s">
        <v>746</v>
      </c>
      <c r="D612" t="s">
        <v>47</v>
      </c>
      <c r="E612" t="s">
        <v>149</v>
      </c>
      <c r="F612" t="s">
        <v>89</v>
      </c>
      <c r="G612" t="s">
        <v>375</v>
      </c>
      <c r="H612" t="s">
        <v>366</v>
      </c>
      <c r="I612" t="s">
        <v>15</v>
      </c>
      <c r="J612" t="s">
        <v>17</v>
      </c>
      <c r="K612" s="14">
        <v>-10000</v>
      </c>
      <c r="L612" s="8">
        <v>100</v>
      </c>
      <c r="M612" s="14">
        <f t="shared" si="21"/>
        <v>-10000</v>
      </c>
    </row>
    <row r="613" spans="1:13" x14ac:dyDescent="0.25">
      <c r="A613" s="9" t="s">
        <v>400</v>
      </c>
      <c r="B613" s="10" t="s">
        <v>733</v>
      </c>
      <c r="C613" s="5" t="s">
        <v>746</v>
      </c>
      <c r="D613" t="s">
        <v>47</v>
      </c>
      <c r="E613" t="s">
        <v>149</v>
      </c>
      <c r="F613" t="s">
        <v>89</v>
      </c>
      <c r="G613" t="s">
        <v>375</v>
      </c>
      <c r="H613" t="s">
        <v>330</v>
      </c>
      <c r="I613" t="s">
        <v>15</v>
      </c>
      <c r="J613" t="s">
        <v>17</v>
      </c>
      <c r="K613" s="13">
        <v>172500</v>
      </c>
      <c r="L613" s="8">
        <v>-1725</v>
      </c>
      <c r="M613" s="13">
        <f t="shared" si="21"/>
        <v>172500</v>
      </c>
    </row>
    <row r="614" spans="1:13" x14ac:dyDescent="0.25">
      <c r="A614" s="9" t="s">
        <v>400</v>
      </c>
      <c r="B614" s="10" t="s">
        <v>733</v>
      </c>
      <c r="C614" s="5" t="s">
        <v>746</v>
      </c>
      <c r="D614" t="s">
        <v>47</v>
      </c>
      <c r="E614" t="s">
        <v>149</v>
      </c>
      <c r="F614" t="s">
        <v>89</v>
      </c>
      <c r="G614" t="s">
        <v>376</v>
      </c>
      <c r="H614" t="s">
        <v>303</v>
      </c>
      <c r="I614" t="s">
        <v>15</v>
      </c>
      <c r="J614" t="s">
        <v>17</v>
      </c>
      <c r="K614" s="14">
        <v>-60000</v>
      </c>
      <c r="L614" s="8">
        <v>600</v>
      </c>
      <c r="M614" s="14">
        <f t="shared" si="21"/>
        <v>-60000</v>
      </c>
    </row>
    <row r="615" spans="1:13" x14ac:dyDescent="0.25">
      <c r="A615" s="9" t="s">
        <v>400</v>
      </c>
      <c r="B615" s="10" t="s">
        <v>733</v>
      </c>
      <c r="C615" s="5" t="s">
        <v>746</v>
      </c>
      <c r="D615" t="s">
        <v>47</v>
      </c>
      <c r="E615" t="s">
        <v>149</v>
      </c>
      <c r="F615" t="s">
        <v>89</v>
      </c>
      <c r="G615" t="s">
        <v>376</v>
      </c>
      <c r="H615" t="s">
        <v>366</v>
      </c>
      <c r="I615" t="s">
        <v>15</v>
      </c>
      <c r="J615" t="s">
        <v>17</v>
      </c>
      <c r="K615" s="14">
        <v>-20000</v>
      </c>
      <c r="L615" s="8">
        <v>200</v>
      </c>
      <c r="M615" s="14">
        <f t="shared" si="21"/>
        <v>-20000</v>
      </c>
    </row>
    <row r="616" spans="1:13" x14ac:dyDescent="0.25">
      <c r="A616" s="9" t="s">
        <v>400</v>
      </c>
      <c r="B616" s="10" t="s">
        <v>733</v>
      </c>
      <c r="C616" s="5" t="s">
        <v>746</v>
      </c>
      <c r="D616" t="s">
        <v>47</v>
      </c>
      <c r="E616" t="s">
        <v>149</v>
      </c>
      <c r="F616" t="s">
        <v>89</v>
      </c>
      <c r="G616" t="s">
        <v>376</v>
      </c>
      <c r="H616" t="s">
        <v>330</v>
      </c>
      <c r="I616" t="s">
        <v>15</v>
      </c>
      <c r="J616" t="s">
        <v>17</v>
      </c>
      <c r="K616" s="13">
        <v>37500</v>
      </c>
      <c r="L616" s="8">
        <v>-375</v>
      </c>
      <c r="M616" s="13">
        <f t="shared" si="21"/>
        <v>37500</v>
      </c>
    </row>
    <row r="617" spans="1:13" x14ac:dyDescent="0.25">
      <c r="A617" s="9" t="s">
        <v>400</v>
      </c>
      <c r="B617" s="10" t="s">
        <v>733</v>
      </c>
      <c r="C617" s="5" t="s">
        <v>746</v>
      </c>
      <c r="D617" t="s">
        <v>47</v>
      </c>
      <c r="E617" t="s">
        <v>149</v>
      </c>
      <c r="F617" t="s">
        <v>89</v>
      </c>
      <c r="G617" t="s">
        <v>377</v>
      </c>
      <c r="H617" t="s">
        <v>303</v>
      </c>
      <c r="I617" t="s">
        <v>15</v>
      </c>
      <c r="J617" t="s">
        <v>17</v>
      </c>
      <c r="K617" s="13">
        <v>7500</v>
      </c>
      <c r="L617" s="8">
        <v>-75</v>
      </c>
      <c r="M617" s="13">
        <f t="shared" si="21"/>
        <v>7500</v>
      </c>
    </row>
    <row r="618" spans="1:13" x14ac:dyDescent="0.25">
      <c r="A618" s="9" t="s">
        <v>400</v>
      </c>
      <c r="B618" s="10" t="s">
        <v>733</v>
      </c>
      <c r="C618" s="5" t="s">
        <v>746</v>
      </c>
      <c r="D618" t="s">
        <v>47</v>
      </c>
      <c r="E618" t="s">
        <v>149</v>
      </c>
      <c r="F618" t="s">
        <v>89</v>
      </c>
      <c r="G618" t="s">
        <v>377</v>
      </c>
      <c r="H618" t="s">
        <v>366</v>
      </c>
      <c r="I618" t="s">
        <v>15</v>
      </c>
      <c r="J618" t="s">
        <v>17</v>
      </c>
      <c r="K618" s="13">
        <v>2500</v>
      </c>
      <c r="L618" s="8">
        <v>-25</v>
      </c>
      <c r="M618" s="13">
        <f t="shared" si="21"/>
        <v>2500</v>
      </c>
    </row>
    <row r="619" spans="1:13" x14ac:dyDescent="0.25">
      <c r="A619" s="9" t="s">
        <v>400</v>
      </c>
      <c r="B619" s="10" t="s">
        <v>733</v>
      </c>
      <c r="C619" s="5" t="s">
        <v>746</v>
      </c>
      <c r="D619" t="s">
        <v>47</v>
      </c>
      <c r="E619" t="s">
        <v>149</v>
      </c>
      <c r="F619" t="s">
        <v>89</v>
      </c>
      <c r="G619" t="s">
        <v>377</v>
      </c>
      <c r="H619" t="s">
        <v>330</v>
      </c>
      <c r="I619" t="s">
        <v>15</v>
      </c>
      <c r="J619" t="s">
        <v>17</v>
      </c>
      <c r="K619" s="13">
        <v>122500</v>
      </c>
      <c r="L619" s="8">
        <v>-1225</v>
      </c>
      <c r="M619" s="13">
        <f t="shared" si="21"/>
        <v>122500</v>
      </c>
    </row>
    <row r="620" spans="1:13" x14ac:dyDescent="0.25">
      <c r="A620" s="9" t="s">
        <v>400</v>
      </c>
      <c r="B620" s="10" t="s">
        <v>733</v>
      </c>
      <c r="C620" s="5" t="s">
        <v>746</v>
      </c>
      <c r="D620" t="s">
        <v>47</v>
      </c>
      <c r="E620" t="s">
        <v>149</v>
      </c>
      <c r="F620" t="s">
        <v>89</v>
      </c>
      <c r="G620" t="s">
        <v>169</v>
      </c>
      <c r="H620" t="s">
        <v>367</v>
      </c>
      <c r="I620" t="s">
        <v>15</v>
      </c>
      <c r="J620" t="s">
        <v>17</v>
      </c>
      <c r="K620" s="13">
        <v>49500</v>
      </c>
      <c r="L620" s="8">
        <v>-495</v>
      </c>
      <c r="M620" s="13">
        <f t="shared" si="21"/>
        <v>49500</v>
      </c>
    </row>
    <row r="621" spans="1:13" x14ac:dyDescent="0.25">
      <c r="A621" s="9" t="s">
        <v>400</v>
      </c>
      <c r="B621" s="10" t="s">
        <v>733</v>
      </c>
      <c r="C621" s="5" t="s">
        <v>746</v>
      </c>
      <c r="D621" t="s">
        <v>47</v>
      </c>
      <c r="E621" t="s">
        <v>149</v>
      </c>
      <c r="F621" t="s">
        <v>89</v>
      </c>
      <c r="G621" t="s">
        <v>169</v>
      </c>
      <c r="H621" t="s">
        <v>365</v>
      </c>
      <c r="I621" t="s">
        <v>15</v>
      </c>
      <c r="J621" t="s">
        <v>17</v>
      </c>
      <c r="K621" s="13">
        <v>15166</v>
      </c>
      <c r="L621" s="8">
        <v>-151.66</v>
      </c>
      <c r="M621" s="13">
        <f t="shared" si="21"/>
        <v>15166</v>
      </c>
    </row>
    <row r="622" spans="1:13" x14ac:dyDescent="0.25">
      <c r="A622" s="9" t="s">
        <v>400</v>
      </c>
      <c r="B622" s="10" t="s">
        <v>733</v>
      </c>
      <c r="C622" s="5" t="s">
        <v>746</v>
      </c>
      <c r="D622" t="s">
        <v>47</v>
      </c>
      <c r="E622" t="s">
        <v>149</v>
      </c>
      <c r="F622" t="s">
        <v>89</v>
      </c>
      <c r="G622" t="s">
        <v>152</v>
      </c>
      <c r="H622" t="s">
        <v>303</v>
      </c>
      <c r="I622" t="s">
        <v>15</v>
      </c>
      <c r="J622" t="s">
        <v>17</v>
      </c>
      <c r="K622" s="13">
        <v>523276</v>
      </c>
      <c r="L622" s="8">
        <v>-5232.76</v>
      </c>
      <c r="M622" s="13">
        <f t="shared" si="21"/>
        <v>523276</v>
      </c>
    </row>
    <row r="623" spans="1:13" x14ac:dyDescent="0.25">
      <c r="A623" s="9" t="s">
        <v>400</v>
      </c>
      <c r="B623" s="10" t="s">
        <v>733</v>
      </c>
      <c r="C623" s="5" t="s">
        <v>746</v>
      </c>
      <c r="D623" t="s">
        <v>47</v>
      </c>
      <c r="E623" t="s">
        <v>149</v>
      </c>
      <c r="F623" t="s">
        <v>89</v>
      </c>
      <c r="G623" t="s">
        <v>152</v>
      </c>
      <c r="H623" t="s">
        <v>365</v>
      </c>
      <c r="I623" t="s">
        <v>15</v>
      </c>
      <c r="J623" t="s">
        <v>17</v>
      </c>
      <c r="K623" s="13">
        <v>3000</v>
      </c>
      <c r="L623" s="8">
        <v>-30</v>
      </c>
      <c r="M623" s="13">
        <f t="shared" si="21"/>
        <v>3000</v>
      </c>
    </row>
    <row r="624" spans="1:13" x14ac:dyDescent="0.25">
      <c r="A624" s="9" t="s">
        <v>400</v>
      </c>
      <c r="B624" s="10" t="s">
        <v>733</v>
      </c>
      <c r="C624" s="5" t="s">
        <v>746</v>
      </c>
      <c r="D624" t="s">
        <v>47</v>
      </c>
      <c r="E624" t="s">
        <v>149</v>
      </c>
      <c r="F624" t="s">
        <v>89</v>
      </c>
      <c r="G624" t="s">
        <v>152</v>
      </c>
      <c r="H624" t="s">
        <v>330</v>
      </c>
      <c r="I624" t="s">
        <v>15</v>
      </c>
      <c r="J624" t="s">
        <v>17</v>
      </c>
      <c r="K624" s="13">
        <v>39752</v>
      </c>
      <c r="L624" s="8">
        <v>-397.52</v>
      </c>
      <c r="M624" s="13">
        <f t="shared" si="21"/>
        <v>39752</v>
      </c>
    </row>
    <row r="625" spans="1:13" x14ac:dyDescent="0.25">
      <c r="A625" s="9" t="s">
        <v>400</v>
      </c>
      <c r="B625" s="10" t="s">
        <v>733</v>
      </c>
      <c r="C625" s="5" t="s">
        <v>746</v>
      </c>
      <c r="D625" t="s">
        <v>47</v>
      </c>
      <c r="E625" t="s">
        <v>149</v>
      </c>
      <c r="F625" t="s">
        <v>89</v>
      </c>
      <c r="G625" t="s">
        <v>153</v>
      </c>
      <c r="H625" t="s">
        <v>365</v>
      </c>
      <c r="I625" t="s">
        <v>15</v>
      </c>
      <c r="J625" t="s">
        <v>17</v>
      </c>
      <c r="K625" s="13">
        <v>105800</v>
      </c>
      <c r="L625" s="8">
        <v>-1058</v>
      </c>
      <c r="M625" s="13">
        <f t="shared" si="21"/>
        <v>105800</v>
      </c>
    </row>
    <row r="626" spans="1:13" x14ac:dyDescent="0.25">
      <c r="A626" s="9" t="s">
        <v>400</v>
      </c>
      <c r="B626" s="10" t="s">
        <v>733</v>
      </c>
      <c r="C626" s="5" t="s">
        <v>746</v>
      </c>
      <c r="D626" t="s">
        <v>47</v>
      </c>
      <c r="E626" t="s">
        <v>149</v>
      </c>
      <c r="F626" t="s">
        <v>89</v>
      </c>
      <c r="G626" t="s">
        <v>154</v>
      </c>
      <c r="H626" t="s">
        <v>365</v>
      </c>
      <c r="I626" t="s">
        <v>15</v>
      </c>
      <c r="J626" t="s">
        <v>17</v>
      </c>
      <c r="K626" s="13">
        <v>252200</v>
      </c>
      <c r="L626" s="8">
        <v>-2522</v>
      </c>
      <c r="M626" s="13">
        <f t="shared" si="21"/>
        <v>252200</v>
      </c>
    </row>
    <row r="627" spans="1:13" x14ac:dyDescent="0.25">
      <c r="A627" s="9" t="s">
        <v>400</v>
      </c>
      <c r="B627" s="10" t="s">
        <v>733</v>
      </c>
      <c r="C627" s="5" t="s">
        <v>746</v>
      </c>
      <c r="D627" t="s">
        <v>47</v>
      </c>
      <c r="E627" t="s">
        <v>149</v>
      </c>
      <c r="F627" t="s">
        <v>89</v>
      </c>
      <c r="G627" t="s">
        <v>180</v>
      </c>
      <c r="H627" t="s">
        <v>365</v>
      </c>
      <c r="I627" t="s">
        <v>15</v>
      </c>
      <c r="J627" t="s">
        <v>17</v>
      </c>
      <c r="K627" s="13">
        <v>146835</v>
      </c>
      <c r="L627" s="8">
        <v>-1468.35</v>
      </c>
      <c r="M627" s="13">
        <f t="shared" si="21"/>
        <v>146835</v>
      </c>
    </row>
    <row r="628" spans="1:13" x14ac:dyDescent="0.25">
      <c r="A628" s="9" t="s">
        <v>400</v>
      </c>
      <c r="B628" s="10" t="s">
        <v>733</v>
      </c>
      <c r="C628" s="5" t="s">
        <v>746</v>
      </c>
      <c r="D628" t="s">
        <v>47</v>
      </c>
      <c r="E628" t="s">
        <v>149</v>
      </c>
      <c r="F628" t="s">
        <v>89</v>
      </c>
      <c r="G628" t="s">
        <v>93</v>
      </c>
      <c r="H628" t="s">
        <v>303</v>
      </c>
      <c r="I628" t="s">
        <v>15</v>
      </c>
      <c r="J628" t="s">
        <v>17</v>
      </c>
      <c r="K628" s="13">
        <v>6879.0000000000009</v>
      </c>
      <c r="L628" s="8">
        <v>-68.790000000000006</v>
      </c>
      <c r="M628" s="13">
        <f t="shared" si="21"/>
        <v>6879.0000000000009</v>
      </c>
    </row>
    <row r="629" spans="1:13" x14ac:dyDescent="0.25">
      <c r="A629" s="9" t="s">
        <v>400</v>
      </c>
      <c r="B629" s="10" t="s">
        <v>733</v>
      </c>
      <c r="C629" s="5" t="s">
        <v>746</v>
      </c>
      <c r="D629" t="s">
        <v>47</v>
      </c>
      <c r="E629" t="s">
        <v>149</v>
      </c>
      <c r="F629" t="s">
        <v>89</v>
      </c>
      <c r="G629" t="s">
        <v>93</v>
      </c>
      <c r="H629" t="s">
        <v>365</v>
      </c>
      <c r="I629" t="s">
        <v>15</v>
      </c>
      <c r="J629" t="s">
        <v>17</v>
      </c>
      <c r="K629" s="13">
        <v>37261</v>
      </c>
      <c r="L629" s="8">
        <v>-372.61</v>
      </c>
      <c r="M629" s="13">
        <f t="shared" si="21"/>
        <v>37261</v>
      </c>
    </row>
    <row r="630" spans="1:13" x14ac:dyDescent="0.25">
      <c r="A630" s="9" t="s">
        <v>400</v>
      </c>
      <c r="B630" s="10" t="s">
        <v>733</v>
      </c>
      <c r="C630" s="5" t="s">
        <v>746</v>
      </c>
      <c r="D630" t="s">
        <v>47</v>
      </c>
      <c r="E630" t="s">
        <v>149</v>
      </c>
      <c r="F630" t="s">
        <v>89</v>
      </c>
      <c r="G630" t="s">
        <v>155</v>
      </c>
      <c r="H630" t="s">
        <v>303</v>
      </c>
      <c r="I630" t="s">
        <v>15</v>
      </c>
      <c r="J630" t="s">
        <v>17</v>
      </c>
      <c r="K630" s="14">
        <v>-66000</v>
      </c>
      <c r="L630" s="8">
        <v>660</v>
      </c>
      <c r="M630" s="14">
        <f t="shared" si="21"/>
        <v>-66000</v>
      </c>
    </row>
    <row r="631" spans="1:13" x14ac:dyDescent="0.25">
      <c r="A631" s="9" t="s">
        <v>400</v>
      </c>
      <c r="B631" s="10" t="s">
        <v>733</v>
      </c>
      <c r="C631" s="5" t="s">
        <v>746</v>
      </c>
      <c r="D631" t="s">
        <v>47</v>
      </c>
      <c r="E631" t="s">
        <v>149</v>
      </c>
      <c r="F631" t="s">
        <v>89</v>
      </c>
      <c r="G631" t="s">
        <v>156</v>
      </c>
      <c r="H631" t="s">
        <v>303</v>
      </c>
      <c r="I631" t="s">
        <v>15</v>
      </c>
      <c r="J631" t="s">
        <v>17</v>
      </c>
      <c r="K631" s="13">
        <v>125631</v>
      </c>
      <c r="L631" s="8">
        <v>-1256.31</v>
      </c>
      <c r="M631" s="13">
        <f t="shared" si="21"/>
        <v>125631</v>
      </c>
    </row>
    <row r="632" spans="1:13" x14ac:dyDescent="0.25">
      <c r="A632" s="9" t="s">
        <v>400</v>
      </c>
      <c r="B632" s="10" t="s">
        <v>733</v>
      </c>
      <c r="C632" s="5" t="s">
        <v>746</v>
      </c>
      <c r="D632" t="s">
        <v>47</v>
      </c>
      <c r="E632" t="s">
        <v>149</v>
      </c>
      <c r="F632" t="s">
        <v>89</v>
      </c>
      <c r="G632" t="s">
        <v>156</v>
      </c>
      <c r="H632" t="s">
        <v>330</v>
      </c>
      <c r="I632" t="s">
        <v>15</v>
      </c>
      <c r="J632" t="s">
        <v>17</v>
      </c>
      <c r="K632" s="13">
        <v>98923</v>
      </c>
      <c r="L632" s="8">
        <v>-989.23</v>
      </c>
      <c r="M632" s="13">
        <f t="shared" si="21"/>
        <v>98923</v>
      </c>
    </row>
    <row r="633" spans="1:13" x14ac:dyDescent="0.25">
      <c r="A633" s="9" t="s">
        <v>400</v>
      </c>
      <c r="B633" s="10" t="s">
        <v>733</v>
      </c>
      <c r="C633" s="5" t="s">
        <v>746</v>
      </c>
      <c r="D633" t="s">
        <v>47</v>
      </c>
      <c r="E633" t="s">
        <v>149</v>
      </c>
      <c r="F633" t="s">
        <v>89</v>
      </c>
      <c r="G633" t="s">
        <v>120</v>
      </c>
      <c r="H633" t="s">
        <v>365</v>
      </c>
      <c r="I633" t="s">
        <v>15</v>
      </c>
      <c r="J633" t="s">
        <v>17</v>
      </c>
      <c r="K633" s="13">
        <v>6944</v>
      </c>
      <c r="L633" s="8">
        <v>-69.44</v>
      </c>
      <c r="M633" s="13">
        <f t="shared" si="21"/>
        <v>6944</v>
      </c>
    </row>
    <row r="634" spans="1:13" x14ac:dyDescent="0.25">
      <c r="A634" s="9" t="s">
        <v>400</v>
      </c>
      <c r="B634" s="10" t="s">
        <v>733</v>
      </c>
      <c r="C634" s="5" t="s">
        <v>746</v>
      </c>
      <c r="D634" t="s">
        <v>47</v>
      </c>
      <c r="E634" t="s">
        <v>149</v>
      </c>
      <c r="F634" t="s">
        <v>89</v>
      </c>
      <c r="G634" t="s">
        <v>158</v>
      </c>
      <c r="H634" t="s">
        <v>303</v>
      </c>
      <c r="I634" t="s">
        <v>15</v>
      </c>
      <c r="J634" t="s">
        <v>17</v>
      </c>
      <c r="K634" s="13">
        <v>770545</v>
      </c>
      <c r="L634" s="8">
        <v>-7705.45</v>
      </c>
      <c r="M634" s="13">
        <f t="shared" si="21"/>
        <v>770545</v>
      </c>
    </row>
    <row r="635" spans="1:13" x14ac:dyDescent="0.25">
      <c r="A635" s="9" t="s">
        <v>400</v>
      </c>
      <c r="B635" s="10" t="s">
        <v>733</v>
      </c>
      <c r="C635" s="5" t="s">
        <v>746</v>
      </c>
      <c r="D635" t="s">
        <v>47</v>
      </c>
      <c r="E635" t="s">
        <v>149</v>
      </c>
      <c r="F635" t="s">
        <v>89</v>
      </c>
      <c r="G635" t="s">
        <v>158</v>
      </c>
      <c r="H635" t="s">
        <v>365</v>
      </c>
      <c r="I635" t="s">
        <v>15</v>
      </c>
      <c r="J635" t="s">
        <v>17</v>
      </c>
      <c r="K635" s="13">
        <v>2500</v>
      </c>
      <c r="L635" s="8">
        <v>-25</v>
      </c>
      <c r="M635" s="13">
        <f t="shared" si="21"/>
        <v>2500</v>
      </c>
    </row>
    <row r="636" spans="1:13" x14ac:dyDescent="0.25">
      <c r="A636" s="9" t="s">
        <v>400</v>
      </c>
      <c r="B636" s="10" t="s">
        <v>733</v>
      </c>
      <c r="C636" s="5" t="s">
        <v>746</v>
      </c>
      <c r="D636" t="s">
        <v>47</v>
      </c>
      <c r="E636" t="s">
        <v>149</v>
      </c>
      <c r="F636" t="s">
        <v>89</v>
      </c>
      <c r="G636" t="s">
        <v>158</v>
      </c>
      <c r="H636" t="s">
        <v>330</v>
      </c>
      <c r="I636" t="s">
        <v>15</v>
      </c>
      <c r="J636" t="s">
        <v>17</v>
      </c>
      <c r="K636" s="13">
        <v>511085.99999999994</v>
      </c>
      <c r="L636" s="8">
        <v>-5110.8599999999997</v>
      </c>
      <c r="M636" s="13">
        <f t="shared" si="21"/>
        <v>511085.99999999994</v>
      </c>
    </row>
    <row r="637" spans="1:13" x14ac:dyDescent="0.25">
      <c r="A637" s="9" t="s">
        <v>400</v>
      </c>
      <c r="B637" s="10" t="s">
        <v>733</v>
      </c>
      <c r="C637" s="5" t="s">
        <v>746</v>
      </c>
      <c r="D637" t="s">
        <v>47</v>
      </c>
      <c r="E637" t="s">
        <v>149</v>
      </c>
      <c r="F637" t="s">
        <v>89</v>
      </c>
      <c r="G637" t="s">
        <v>159</v>
      </c>
      <c r="H637" t="s">
        <v>303</v>
      </c>
      <c r="I637" t="s">
        <v>15</v>
      </c>
      <c r="J637" t="s">
        <v>17</v>
      </c>
      <c r="K637" s="14">
        <v>-32000</v>
      </c>
      <c r="L637" s="8">
        <v>320</v>
      </c>
      <c r="M637" s="14">
        <f t="shared" si="21"/>
        <v>-32000</v>
      </c>
    </row>
    <row r="638" spans="1:13" x14ac:dyDescent="0.25">
      <c r="A638" s="9" t="s">
        <v>400</v>
      </c>
      <c r="B638" s="10" t="s">
        <v>733</v>
      </c>
      <c r="C638" s="5" t="s">
        <v>746</v>
      </c>
      <c r="D638" t="s">
        <v>47</v>
      </c>
      <c r="E638" t="s">
        <v>149</v>
      </c>
      <c r="F638" t="s">
        <v>89</v>
      </c>
      <c r="G638" t="s">
        <v>95</v>
      </c>
      <c r="H638" t="s">
        <v>303</v>
      </c>
      <c r="I638" t="s">
        <v>15</v>
      </c>
      <c r="J638" t="s">
        <v>17</v>
      </c>
      <c r="K638" s="13">
        <v>5178</v>
      </c>
      <c r="L638" s="8">
        <v>-51.78</v>
      </c>
      <c r="M638" s="13">
        <f t="shared" si="21"/>
        <v>5178</v>
      </c>
    </row>
    <row r="639" spans="1:13" x14ac:dyDescent="0.25">
      <c r="A639" s="9" t="s">
        <v>400</v>
      </c>
      <c r="B639" s="10" t="s">
        <v>733</v>
      </c>
      <c r="C639" s="5" t="s">
        <v>746</v>
      </c>
      <c r="D639" t="s">
        <v>47</v>
      </c>
      <c r="E639" t="s">
        <v>149</v>
      </c>
      <c r="F639" t="s">
        <v>89</v>
      </c>
      <c r="G639" t="s">
        <v>95</v>
      </c>
      <c r="H639" t="s">
        <v>367</v>
      </c>
      <c r="I639" t="s">
        <v>15</v>
      </c>
      <c r="J639" t="s">
        <v>17</v>
      </c>
      <c r="K639" s="13">
        <v>274683</v>
      </c>
      <c r="L639" s="8">
        <v>-2746.83</v>
      </c>
      <c r="M639" s="13">
        <f t="shared" si="21"/>
        <v>274683</v>
      </c>
    </row>
    <row r="640" spans="1:13" x14ac:dyDescent="0.25">
      <c r="A640" s="9" t="s">
        <v>400</v>
      </c>
      <c r="B640" s="10" t="s">
        <v>733</v>
      </c>
      <c r="C640" s="5" t="s">
        <v>746</v>
      </c>
      <c r="D640" t="s">
        <v>47</v>
      </c>
      <c r="E640" t="s">
        <v>149</v>
      </c>
      <c r="F640" t="s">
        <v>89</v>
      </c>
      <c r="G640" t="s">
        <v>95</v>
      </c>
      <c r="H640" t="s">
        <v>365</v>
      </c>
      <c r="I640" t="s">
        <v>15</v>
      </c>
      <c r="J640" t="s">
        <v>17</v>
      </c>
      <c r="K640" s="13">
        <v>163627</v>
      </c>
      <c r="L640" s="8">
        <v>-1636.27</v>
      </c>
      <c r="M640" s="13">
        <f t="shared" si="21"/>
        <v>163627</v>
      </c>
    </row>
    <row r="641" spans="1:13" x14ac:dyDescent="0.25">
      <c r="A641" s="9" t="s">
        <v>400</v>
      </c>
      <c r="B641" s="10" t="s">
        <v>733</v>
      </c>
      <c r="C641" s="5" t="s">
        <v>746</v>
      </c>
      <c r="D641" t="s">
        <v>47</v>
      </c>
      <c r="E641" t="s">
        <v>149</v>
      </c>
      <c r="F641" t="s">
        <v>89</v>
      </c>
      <c r="G641" t="s">
        <v>95</v>
      </c>
      <c r="H641" t="s">
        <v>330</v>
      </c>
      <c r="I641" t="s">
        <v>15</v>
      </c>
      <c r="J641" t="s">
        <v>17</v>
      </c>
      <c r="K641" s="13">
        <v>6722</v>
      </c>
      <c r="L641" s="8">
        <v>-67.22</v>
      </c>
      <c r="M641" s="13">
        <f t="shared" ref="M641:M672" si="22">L641*-100</f>
        <v>6722</v>
      </c>
    </row>
    <row r="642" spans="1:13" x14ac:dyDescent="0.25">
      <c r="A642" s="9" t="s">
        <v>400</v>
      </c>
      <c r="B642" s="10" t="s">
        <v>733</v>
      </c>
      <c r="C642" s="5" t="s">
        <v>746</v>
      </c>
      <c r="D642" t="s">
        <v>47</v>
      </c>
      <c r="E642" t="s">
        <v>149</v>
      </c>
      <c r="F642" t="s">
        <v>89</v>
      </c>
      <c r="G642" t="s">
        <v>126</v>
      </c>
      <c r="H642" t="s">
        <v>303</v>
      </c>
      <c r="I642" t="s">
        <v>15</v>
      </c>
      <c r="J642" t="s">
        <v>17</v>
      </c>
      <c r="K642" s="13">
        <v>402000</v>
      </c>
      <c r="L642" s="8">
        <v>-4020</v>
      </c>
      <c r="M642" s="13">
        <f t="shared" si="22"/>
        <v>402000</v>
      </c>
    </row>
    <row r="643" spans="1:13" x14ac:dyDescent="0.25">
      <c r="A643" s="9" t="s">
        <v>400</v>
      </c>
      <c r="B643" s="10" t="s">
        <v>733</v>
      </c>
      <c r="C643" s="5" t="s">
        <v>746</v>
      </c>
      <c r="D643" t="s">
        <v>47</v>
      </c>
      <c r="E643" t="s">
        <v>149</v>
      </c>
      <c r="F643" t="s">
        <v>89</v>
      </c>
      <c r="G643" t="s">
        <v>126</v>
      </c>
      <c r="H643" t="s">
        <v>365</v>
      </c>
      <c r="I643" t="s">
        <v>15</v>
      </c>
      <c r="J643" t="s">
        <v>17</v>
      </c>
      <c r="K643" s="13">
        <v>2055402</v>
      </c>
      <c r="L643" s="8">
        <v>-20554.02</v>
      </c>
      <c r="M643" s="13">
        <f t="shared" si="22"/>
        <v>2055402</v>
      </c>
    </row>
    <row r="644" spans="1:13" x14ac:dyDescent="0.25">
      <c r="A644" s="9" t="s">
        <v>400</v>
      </c>
      <c r="B644" s="10" t="s">
        <v>733</v>
      </c>
      <c r="C644" s="5" t="s">
        <v>746</v>
      </c>
      <c r="D644" t="s">
        <v>47</v>
      </c>
      <c r="E644" t="s">
        <v>149</v>
      </c>
      <c r="F644" t="s">
        <v>89</v>
      </c>
      <c r="G644" t="s">
        <v>126</v>
      </c>
      <c r="H644" t="s">
        <v>330</v>
      </c>
      <c r="I644" t="s">
        <v>15</v>
      </c>
      <c r="J644" t="s">
        <v>17</v>
      </c>
      <c r="K644" s="13">
        <v>70484</v>
      </c>
      <c r="L644" s="8">
        <v>-704.84</v>
      </c>
      <c r="M644" s="13">
        <f t="shared" si="22"/>
        <v>70484</v>
      </c>
    </row>
    <row r="645" spans="1:13" x14ac:dyDescent="0.25">
      <c r="A645" s="9" t="s">
        <v>400</v>
      </c>
      <c r="B645" s="10" t="s">
        <v>733</v>
      </c>
      <c r="C645" s="5" t="s">
        <v>746</v>
      </c>
      <c r="D645" t="s">
        <v>47</v>
      </c>
      <c r="E645" t="s">
        <v>149</v>
      </c>
      <c r="F645" t="s">
        <v>89</v>
      </c>
      <c r="G645" t="s">
        <v>161</v>
      </c>
      <c r="H645" t="s">
        <v>303</v>
      </c>
      <c r="I645" t="s">
        <v>15</v>
      </c>
      <c r="J645" t="s">
        <v>17</v>
      </c>
      <c r="K645" s="13">
        <v>103300</v>
      </c>
      <c r="L645" s="8">
        <v>-1033</v>
      </c>
      <c r="M645" s="13">
        <f t="shared" si="22"/>
        <v>103300</v>
      </c>
    </row>
    <row r="646" spans="1:13" x14ac:dyDescent="0.25">
      <c r="A646" s="9" t="s">
        <v>400</v>
      </c>
      <c r="B646" s="10" t="s">
        <v>733</v>
      </c>
      <c r="C646" s="5" t="s">
        <v>746</v>
      </c>
      <c r="D646" t="s">
        <v>47</v>
      </c>
      <c r="E646" t="s">
        <v>149</v>
      </c>
      <c r="F646" t="s">
        <v>89</v>
      </c>
      <c r="G646" t="s">
        <v>127</v>
      </c>
      <c r="H646" t="s">
        <v>303</v>
      </c>
      <c r="I646" t="s">
        <v>15</v>
      </c>
      <c r="J646" t="s">
        <v>17</v>
      </c>
      <c r="K646" s="13">
        <v>32000</v>
      </c>
      <c r="L646" s="8">
        <v>-320</v>
      </c>
      <c r="M646" s="13">
        <f t="shared" si="22"/>
        <v>32000</v>
      </c>
    </row>
    <row r="647" spans="1:13" x14ac:dyDescent="0.25">
      <c r="A647" s="9" t="s">
        <v>400</v>
      </c>
      <c r="B647" s="10" t="s">
        <v>733</v>
      </c>
      <c r="C647" s="5" t="s">
        <v>746</v>
      </c>
      <c r="D647" t="s">
        <v>47</v>
      </c>
      <c r="E647" t="s">
        <v>149</v>
      </c>
      <c r="F647" t="s">
        <v>89</v>
      </c>
      <c r="G647" t="s">
        <v>127</v>
      </c>
      <c r="H647" t="s">
        <v>367</v>
      </c>
      <c r="I647" t="s">
        <v>15</v>
      </c>
      <c r="J647" t="s">
        <v>17</v>
      </c>
      <c r="K647" s="13">
        <v>77500</v>
      </c>
      <c r="L647" s="8">
        <v>-775</v>
      </c>
      <c r="M647" s="13">
        <f t="shared" si="22"/>
        <v>77500</v>
      </c>
    </row>
    <row r="648" spans="1:13" x14ac:dyDescent="0.25">
      <c r="A648" s="9" t="s">
        <v>400</v>
      </c>
      <c r="B648" s="10" t="s">
        <v>733</v>
      </c>
      <c r="C648" s="5" t="s">
        <v>746</v>
      </c>
      <c r="D648" t="s">
        <v>47</v>
      </c>
      <c r="E648" t="s">
        <v>149</v>
      </c>
      <c r="F648" t="s">
        <v>89</v>
      </c>
      <c r="G648" t="s">
        <v>127</v>
      </c>
      <c r="H648" t="s">
        <v>365</v>
      </c>
      <c r="I648" t="s">
        <v>15</v>
      </c>
      <c r="J648" t="s">
        <v>17</v>
      </c>
      <c r="K648" s="13">
        <v>23200</v>
      </c>
      <c r="L648" s="8">
        <v>-232</v>
      </c>
      <c r="M648" s="13">
        <f t="shared" si="22"/>
        <v>23200</v>
      </c>
    </row>
    <row r="649" spans="1:13" x14ac:dyDescent="0.25">
      <c r="A649" s="9" t="s">
        <v>400</v>
      </c>
      <c r="B649" s="10" t="s">
        <v>733</v>
      </c>
      <c r="C649" s="5" t="s">
        <v>746</v>
      </c>
      <c r="D649" t="s">
        <v>47</v>
      </c>
      <c r="E649" t="s">
        <v>149</v>
      </c>
      <c r="F649" t="s">
        <v>89</v>
      </c>
      <c r="G649" t="s">
        <v>127</v>
      </c>
      <c r="H649" t="s">
        <v>330</v>
      </c>
      <c r="I649" t="s">
        <v>15</v>
      </c>
      <c r="J649" t="s">
        <v>17</v>
      </c>
      <c r="K649" s="13">
        <v>19521</v>
      </c>
      <c r="L649" s="8">
        <v>-195.21</v>
      </c>
      <c r="M649" s="13">
        <f t="shared" si="22"/>
        <v>19521</v>
      </c>
    </row>
    <row r="650" spans="1:13" x14ac:dyDescent="0.25">
      <c r="A650" s="9" t="s">
        <v>400</v>
      </c>
      <c r="B650" s="10" t="s">
        <v>733</v>
      </c>
      <c r="C650" s="5" t="s">
        <v>746</v>
      </c>
      <c r="D650" t="s">
        <v>47</v>
      </c>
      <c r="E650" t="s">
        <v>149</v>
      </c>
      <c r="F650" t="s">
        <v>89</v>
      </c>
      <c r="G650" t="s">
        <v>164</v>
      </c>
      <c r="H650" t="s">
        <v>303</v>
      </c>
      <c r="I650" t="s">
        <v>15</v>
      </c>
      <c r="J650" t="s">
        <v>17</v>
      </c>
      <c r="K650" s="13">
        <v>288600</v>
      </c>
      <c r="L650" s="8">
        <v>-2886</v>
      </c>
      <c r="M650" s="13">
        <f t="shared" si="22"/>
        <v>288600</v>
      </c>
    </row>
    <row r="651" spans="1:13" x14ac:dyDescent="0.25">
      <c r="A651" s="9" t="s">
        <v>400</v>
      </c>
      <c r="B651" s="10" t="s">
        <v>733</v>
      </c>
      <c r="C651" s="5" t="s">
        <v>746</v>
      </c>
      <c r="D651" t="s">
        <v>47</v>
      </c>
      <c r="E651" t="s">
        <v>149</v>
      </c>
      <c r="F651" t="s">
        <v>89</v>
      </c>
      <c r="G651" t="s">
        <v>164</v>
      </c>
      <c r="H651" t="s">
        <v>330</v>
      </c>
      <c r="I651" t="s">
        <v>15</v>
      </c>
      <c r="J651" t="s">
        <v>17</v>
      </c>
      <c r="K651" s="13">
        <v>31851</v>
      </c>
      <c r="L651" s="8">
        <v>-318.51</v>
      </c>
      <c r="M651" s="13">
        <f t="shared" si="22"/>
        <v>31851</v>
      </c>
    </row>
    <row r="652" spans="1:13" x14ac:dyDescent="0.25">
      <c r="A652" s="9" t="s">
        <v>400</v>
      </c>
      <c r="B652" s="10" t="s">
        <v>733</v>
      </c>
      <c r="C652" s="5" t="s">
        <v>746</v>
      </c>
      <c r="D652" t="s">
        <v>47</v>
      </c>
      <c r="E652" t="s">
        <v>149</v>
      </c>
      <c r="F652" t="s">
        <v>89</v>
      </c>
      <c r="G652" t="s">
        <v>97</v>
      </c>
      <c r="H652" t="s">
        <v>365</v>
      </c>
      <c r="I652" t="s">
        <v>15</v>
      </c>
      <c r="J652" t="s">
        <v>17</v>
      </c>
      <c r="K652" s="13">
        <v>1260785</v>
      </c>
      <c r="L652" s="8">
        <v>-12607.85</v>
      </c>
      <c r="M652" s="13">
        <f t="shared" si="22"/>
        <v>1260785</v>
      </c>
    </row>
    <row r="653" spans="1:13" x14ac:dyDescent="0.25">
      <c r="A653" s="9" t="s">
        <v>400</v>
      </c>
      <c r="B653" s="10" t="s">
        <v>733</v>
      </c>
      <c r="C653" s="5" t="s">
        <v>746</v>
      </c>
      <c r="D653" t="s">
        <v>47</v>
      </c>
      <c r="E653" t="s">
        <v>149</v>
      </c>
      <c r="F653" t="s">
        <v>89</v>
      </c>
      <c r="G653" t="s">
        <v>165</v>
      </c>
      <c r="H653" t="s">
        <v>303</v>
      </c>
      <c r="I653" t="s">
        <v>15</v>
      </c>
      <c r="J653" t="s">
        <v>17</v>
      </c>
      <c r="K653" s="13">
        <v>109500</v>
      </c>
      <c r="L653" s="8">
        <v>-1095</v>
      </c>
      <c r="M653" s="13">
        <f t="shared" si="22"/>
        <v>109500</v>
      </c>
    </row>
    <row r="654" spans="1:13" x14ac:dyDescent="0.25">
      <c r="A654" s="9" t="s">
        <v>400</v>
      </c>
      <c r="B654" s="10" t="s">
        <v>733</v>
      </c>
      <c r="C654" s="5" t="s">
        <v>746</v>
      </c>
      <c r="D654" t="s">
        <v>47</v>
      </c>
      <c r="E654" t="s">
        <v>149</v>
      </c>
      <c r="F654" t="s">
        <v>89</v>
      </c>
      <c r="G654" t="s">
        <v>165</v>
      </c>
      <c r="H654" t="s">
        <v>365</v>
      </c>
      <c r="I654" t="s">
        <v>15</v>
      </c>
      <c r="J654" t="s">
        <v>17</v>
      </c>
      <c r="K654" s="13">
        <v>22000</v>
      </c>
      <c r="L654" s="8">
        <v>-220</v>
      </c>
      <c r="M654" s="13">
        <f t="shared" si="22"/>
        <v>22000</v>
      </c>
    </row>
    <row r="655" spans="1:13" x14ac:dyDescent="0.25">
      <c r="A655" s="9" t="s">
        <v>400</v>
      </c>
      <c r="B655" s="10" t="s">
        <v>733</v>
      </c>
      <c r="C655" s="5" t="s">
        <v>746</v>
      </c>
      <c r="D655" t="s">
        <v>47</v>
      </c>
      <c r="E655" t="s">
        <v>149</v>
      </c>
      <c r="F655" t="s">
        <v>89</v>
      </c>
      <c r="G655" t="s">
        <v>182</v>
      </c>
      <c r="H655" t="s">
        <v>365</v>
      </c>
      <c r="I655" t="s">
        <v>15</v>
      </c>
      <c r="J655" t="s">
        <v>17</v>
      </c>
      <c r="K655" s="13">
        <v>189281</v>
      </c>
      <c r="L655" s="8">
        <v>-1892.81</v>
      </c>
      <c r="M655" s="13">
        <f t="shared" si="22"/>
        <v>189281</v>
      </c>
    </row>
    <row r="656" spans="1:13" x14ac:dyDescent="0.25">
      <c r="A656" s="9" t="s">
        <v>400</v>
      </c>
      <c r="B656" s="10" t="s">
        <v>733</v>
      </c>
      <c r="C656" s="5" t="s">
        <v>746</v>
      </c>
      <c r="D656" t="s">
        <v>47</v>
      </c>
      <c r="E656" t="s">
        <v>149</v>
      </c>
      <c r="F656" t="s">
        <v>89</v>
      </c>
      <c r="G656" t="s">
        <v>123</v>
      </c>
      <c r="H656" t="s">
        <v>365</v>
      </c>
      <c r="I656" t="s">
        <v>15</v>
      </c>
      <c r="J656" t="s">
        <v>17</v>
      </c>
      <c r="K656" s="13">
        <v>37200</v>
      </c>
      <c r="L656" s="8">
        <v>-372</v>
      </c>
      <c r="M656" s="13">
        <f t="shared" si="22"/>
        <v>37200</v>
      </c>
    </row>
    <row r="657" spans="1:13" x14ac:dyDescent="0.25">
      <c r="A657" s="9" t="s">
        <v>400</v>
      </c>
      <c r="B657" s="10" t="s">
        <v>733</v>
      </c>
      <c r="C657" s="5" t="s">
        <v>746</v>
      </c>
      <c r="D657" t="s">
        <v>47</v>
      </c>
      <c r="E657" t="s">
        <v>149</v>
      </c>
      <c r="F657" t="s">
        <v>89</v>
      </c>
      <c r="G657" t="s">
        <v>91</v>
      </c>
      <c r="H657" t="s">
        <v>365</v>
      </c>
      <c r="I657" t="s">
        <v>15</v>
      </c>
      <c r="J657" t="s">
        <v>17</v>
      </c>
      <c r="K657" s="13">
        <v>106940.00000000001</v>
      </c>
      <c r="L657" s="8">
        <v>-1069.4000000000001</v>
      </c>
      <c r="M657" s="13">
        <f t="shared" si="22"/>
        <v>106940.00000000001</v>
      </c>
    </row>
    <row r="658" spans="1:13" x14ac:dyDescent="0.25">
      <c r="A658" s="9" t="s">
        <v>400</v>
      </c>
      <c r="B658" s="10" t="s">
        <v>733</v>
      </c>
      <c r="C658" s="5" t="s">
        <v>747</v>
      </c>
      <c r="D658" t="s">
        <v>47</v>
      </c>
      <c r="E658" t="s">
        <v>168</v>
      </c>
      <c r="F658" t="s">
        <v>89</v>
      </c>
      <c r="G658" t="s">
        <v>150</v>
      </c>
      <c r="H658" t="s">
        <v>366</v>
      </c>
      <c r="I658" t="s">
        <v>15</v>
      </c>
      <c r="J658" t="s">
        <v>17</v>
      </c>
      <c r="K658" s="13">
        <v>3000</v>
      </c>
      <c r="L658" s="8">
        <v>-30</v>
      </c>
      <c r="M658" s="13">
        <f t="shared" si="22"/>
        <v>3000</v>
      </c>
    </row>
    <row r="659" spans="1:13" x14ac:dyDescent="0.25">
      <c r="A659" s="9" t="s">
        <v>400</v>
      </c>
      <c r="B659" s="10" t="s">
        <v>733</v>
      </c>
      <c r="C659" s="5" t="s">
        <v>747</v>
      </c>
      <c r="D659" t="s">
        <v>47</v>
      </c>
      <c r="E659" t="s">
        <v>168</v>
      </c>
      <c r="F659" t="s">
        <v>89</v>
      </c>
      <c r="G659" t="s">
        <v>150</v>
      </c>
      <c r="H659" t="s">
        <v>330</v>
      </c>
      <c r="I659" t="s">
        <v>15</v>
      </c>
      <c r="J659" t="s">
        <v>17</v>
      </c>
      <c r="K659" s="13">
        <v>300000</v>
      </c>
      <c r="L659" s="8">
        <v>-3000</v>
      </c>
      <c r="M659" s="13">
        <f t="shared" si="22"/>
        <v>300000</v>
      </c>
    </row>
    <row r="660" spans="1:13" x14ac:dyDescent="0.25">
      <c r="A660" s="9" t="s">
        <v>400</v>
      </c>
      <c r="B660" s="10" t="s">
        <v>733</v>
      </c>
      <c r="C660" s="5" t="s">
        <v>747</v>
      </c>
      <c r="D660" t="s">
        <v>47</v>
      </c>
      <c r="E660" t="s">
        <v>168</v>
      </c>
      <c r="F660" t="s">
        <v>89</v>
      </c>
      <c r="G660" t="s">
        <v>369</v>
      </c>
      <c r="H660" t="s">
        <v>366</v>
      </c>
      <c r="I660" t="s">
        <v>15</v>
      </c>
      <c r="J660" t="s">
        <v>17</v>
      </c>
      <c r="K660" s="13">
        <v>5000</v>
      </c>
      <c r="L660" s="8">
        <v>-50</v>
      </c>
      <c r="M660" s="13">
        <f t="shared" si="22"/>
        <v>5000</v>
      </c>
    </row>
    <row r="661" spans="1:13" x14ac:dyDescent="0.25">
      <c r="A661" s="9" t="s">
        <v>400</v>
      </c>
      <c r="B661" s="10" t="s">
        <v>733</v>
      </c>
      <c r="C661" s="5" t="s">
        <v>747</v>
      </c>
      <c r="D661" t="s">
        <v>47</v>
      </c>
      <c r="E661" t="s">
        <v>168</v>
      </c>
      <c r="F661" t="s">
        <v>89</v>
      </c>
      <c r="G661" t="s">
        <v>369</v>
      </c>
      <c r="H661" t="s">
        <v>330</v>
      </c>
      <c r="I661" t="s">
        <v>15</v>
      </c>
      <c r="J661" t="s">
        <v>17</v>
      </c>
      <c r="K661" s="13">
        <v>93019</v>
      </c>
      <c r="L661" s="8">
        <v>-930.19</v>
      </c>
      <c r="M661" s="13">
        <f t="shared" si="22"/>
        <v>93019</v>
      </c>
    </row>
    <row r="662" spans="1:13" x14ac:dyDescent="0.25">
      <c r="A662" s="9" t="s">
        <v>400</v>
      </c>
      <c r="B662" s="10" t="s">
        <v>733</v>
      </c>
      <c r="C662" s="5" t="s">
        <v>747</v>
      </c>
      <c r="D662" t="s">
        <v>47</v>
      </c>
      <c r="E662" t="s">
        <v>168</v>
      </c>
      <c r="F662" t="s">
        <v>89</v>
      </c>
      <c r="G662" t="s">
        <v>373</v>
      </c>
      <c r="H662" t="s">
        <v>366</v>
      </c>
      <c r="I662" t="s">
        <v>15</v>
      </c>
      <c r="J662" t="s">
        <v>17</v>
      </c>
      <c r="K662" s="13">
        <v>2500</v>
      </c>
      <c r="L662" s="8">
        <v>-25</v>
      </c>
      <c r="M662" s="13">
        <f t="shared" si="22"/>
        <v>2500</v>
      </c>
    </row>
    <row r="663" spans="1:13" x14ac:dyDescent="0.25">
      <c r="A663" s="9" t="s">
        <v>400</v>
      </c>
      <c r="B663" s="10" t="s">
        <v>733</v>
      </c>
      <c r="C663" s="5" t="s">
        <v>747</v>
      </c>
      <c r="D663" t="s">
        <v>47</v>
      </c>
      <c r="E663" t="s">
        <v>168</v>
      </c>
      <c r="F663" t="s">
        <v>89</v>
      </c>
      <c r="G663" t="s">
        <v>373</v>
      </c>
      <c r="H663" t="s">
        <v>330</v>
      </c>
      <c r="I663" t="s">
        <v>15</v>
      </c>
      <c r="J663" t="s">
        <v>17</v>
      </c>
      <c r="K663" s="13">
        <v>55346</v>
      </c>
      <c r="L663" s="8">
        <v>-553.46</v>
      </c>
      <c r="M663" s="13">
        <f t="shared" si="22"/>
        <v>55346</v>
      </c>
    </row>
    <row r="664" spans="1:13" x14ac:dyDescent="0.25">
      <c r="A664" s="9" t="s">
        <v>400</v>
      </c>
      <c r="B664" s="10" t="s">
        <v>733</v>
      </c>
      <c r="C664" s="5" t="s">
        <v>747</v>
      </c>
      <c r="D664" t="s">
        <v>47</v>
      </c>
      <c r="E664" t="s">
        <v>168</v>
      </c>
      <c r="F664" t="s">
        <v>89</v>
      </c>
      <c r="G664" t="s">
        <v>375</v>
      </c>
      <c r="H664" t="s">
        <v>366</v>
      </c>
      <c r="I664" t="s">
        <v>15</v>
      </c>
      <c r="J664" t="s">
        <v>17</v>
      </c>
      <c r="K664" s="13">
        <v>2500</v>
      </c>
      <c r="L664" s="8">
        <v>-25</v>
      </c>
      <c r="M664" s="13">
        <f t="shared" si="22"/>
        <v>2500</v>
      </c>
    </row>
    <row r="665" spans="1:13" x14ac:dyDescent="0.25">
      <c r="A665" s="9" t="s">
        <v>400</v>
      </c>
      <c r="B665" s="10" t="s">
        <v>733</v>
      </c>
      <c r="C665" s="5" t="s">
        <v>747</v>
      </c>
      <c r="D665" t="s">
        <v>47</v>
      </c>
      <c r="E665" t="s">
        <v>168</v>
      </c>
      <c r="F665" t="s">
        <v>89</v>
      </c>
      <c r="G665" t="s">
        <v>375</v>
      </c>
      <c r="H665" t="s">
        <v>330</v>
      </c>
      <c r="I665" t="s">
        <v>15</v>
      </c>
      <c r="J665" t="s">
        <v>17</v>
      </c>
      <c r="K665" s="13">
        <v>22500</v>
      </c>
      <c r="L665" s="8">
        <v>-225</v>
      </c>
      <c r="M665" s="13">
        <f t="shared" si="22"/>
        <v>22500</v>
      </c>
    </row>
    <row r="666" spans="1:13" x14ac:dyDescent="0.25">
      <c r="A666" s="9" t="s">
        <v>400</v>
      </c>
      <c r="B666" s="10" t="s">
        <v>733</v>
      </c>
      <c r="C666" s="5" t="s">
        <v>747</v>
      </c>
      <c r="D666" t="s">
        <v>47</v>
      </c>
      <c r="E666" t="s">
        <v>168</v>
      </c>
      <c r="F666" t="s">
        <v>89</v>
      </c>
      <c r="G666" t="s">
        <v>376</v>
      </c>
      <c r="H666" t="s">
        <v>303</v>
      </c>
      <c r="I666" t="s">
        <v>15</v>
      </c>
      <c r="J666" t="s">
        <v>17</v>
      </c>
      <c r="K666" s="14">
        <v>-7500</v>
      </c>
      <c r="L666" s="8">
        <v>75</v>
      </c>
      <c r="M666" s="14">
        <f t="shared" si="22"/>
        <v>-7500</v>
      </c>
    </row>
    <row r="667" spans="1:13" x14ac:dyDescent="0.25">
      <c r="A667" s="9" t="s">
        <v>400</v>
      </c>
      <c r="B667" s="10" t="s">
        <v>733</v>
      </c>
      <c r="C667" s="5" t="s">
        <v>747</v>
      </c>
      <c r="D667" t="s">
        <v>47</v>
      </c>
      <c r="E667" t="s">
        <v>168</v>
      </c>
      <c r="F667" t="s">
        <v>89</v>
      </c>
      <c r="G667" t="s">
        <v>377</v>
      </c>
      <c r="H667" t="s">
        <v>330</v>
      </c>
      <c r="I667" t="s">
        <v>15</v>
      </c>
      <c r="J667" t="s">
        <v>17</v>
      </c>
      <c r="K667" s="13">
        <v>75000</v>
      </c>
      <c r="L667" s="8">
        <v>-750</v>
      </c>
      <c r="M667" s="13">
        <f t="shared" si="22"/>
        <v>75000</v>
      </c>
    </row>
    <row r="668" spans="1:13" x14ac:dyDescent="0.25">
      <c r="A668" s="9" t="s">
        <v>400</v>
      </c>
      <c r="B668" s="10" t="s">
        <v>733</v>
      </c>
      <c r="C668" s="5" t="s">
        <v>747</v>
      </c>
      <c r="D668" t="s">
        <v>47</v>
      </c>
      <c r="E668" t="s">
        <v>168</v>
      </c>
      <c r="F668" t="s">
        <v>89</v>
      </c>
      <c r="G668" t="s">
        <v>169</v>
      </c>
      <c r="H668" t="s">
        <v>303</v>
      </c>
      <c r="I668" t="s">
        <v>15</v>
      </c>
      <c r="J668" t="s">
        <v>17</v>
      </c>
      <c r="K668" s="14">
        <v>-1000</v>
      </c>
      <c r="L668" s="8">
        <v>10</v>
      </c>
      <c r="M668" s="14">
        <f t="shared" si="22"/>
        <v>-1000</v>
      </c>
    </row>
    <row r="669" spans="1:13" x14ac:dyDescent="0.25">
      <c r="A669" s="9" t="s">
        <v>400</v>
      </c>
      <c r="B669" s="10" t="s">
        <v>733</v>
      </c>
      <c r="C669" s="5" t="s">
        <v>747</v>
      </c>
      <c r="D669" t="s">
        <v>47</v>
      </c>
      <c r="E669" t="s">
        <v>168</v>
      </c>
      <c r="F669" t="s">
        <v>89</v>
      </c>
      <c r="G669" t="s">
        <v>115</v>
      </c>
      <c r="H669" t="s">
        <v>366</v>
      </c>
      <c r="I669" t="s">
        <v>15</v>
      </c>
      <c r="J669" t="s">
        <v>17</v>
      </c>
      <c r="K669" s="13">
        <v>10000</v>
      </c>
      <c r="L669" s="8">
        <v>-100</v>
      </c>
      <c r="M669" s="13">
        <f t="shared" si="22"/>
        <v>10000</v>
      </c>
    </row>
    <row r="670" spans="1:13" x14ac:dyDescent="0.25">
      <c r="A670" s="9" t="s">
        <v>400</v>
      </c>
      <c r="B670" s="10" t="s">
        <v>733</v>
      </c>
      <c r="C670" s="5" t="s">
        <v>747</v>
      </c>
      <c r="D670" t="s">
        <v>47</v>
      </c>
      <c r="E670" t="s">
        <v>168</v>
      </c>
      <c r="F670" t="s">
        <v>89</v>
      </c>
      <c r="G670" t="s">
        <v>153</v>
      </c>
      <c r="H670" t="s">
        <v>365</v>
      </c>
      <c r="I670" t="s">
        <v>15</v>
      </c>
      <c r="J670" t="s">
        <v>17</v>
      </c>
      <c r="K670" s="13">
        <v>70675</v>
      </c>
      <c r="L670" s="8">
        <v>-706.75</v>
      </c>
      <c r="M670" s="13">
        <f t="shared" si="22"/>
        <v>70675</v>
      </c>
    </row>
    <row r="671" spans="1:13" x14ac:dyDescent="0.25">
      <c r="A671" s="9" t="s">
        <v>400</v>
      </c>
      <c r="B671" s="10" t="s">
        <v>733</v>
      </c>
      <c r="C671" s="5" t="s">
        <v>747</v>
      </c>
      <c r="D671" t="s">
        <v>47</v>
      </c>
      <c r="E671" t="s">
        <v>168</v>
      </c>
      <c r="F671" t="s">
        <v>89</v>
      </c>
      <c r="G671" t="s">
        <v>170</v>
      </c>
      <c r="H671" t="s">
        <v>365</v>
      </c>
      <c r="I671" t="s">
        <v>15</v>
      </c>
      <c r="J671" t="s">
        <v>17</v>
      </c>
      <c r="K671" s="14">
        <v>-39131</v>
      </c>
      <c r="L671" s="8">
        <v>391.31</v>
      </c>
      <c r="M671" s="14">
        <f t="shared" si="22"/>
        <v>-39131</v>
      </c>
    </row>
    <row r="672" spans="1:13" x14ac:dyDescent="0.25">
      <c r="A672" s="9" t="s">
        <v>400</v>
      </c>
      <c r="B672" s="10" t="s">
        <v>733</v>
      </c>
      <c r="C672" s="5" t="s">
        <v>747</v>
      </c>
      <c r="D672" t="s">
        <v>47</v>
      </c>
      <c r="E672" t="s">
        <v>168</v>
      </c>
      <c r="F672" t="s">
        <v>89</v>
      </c>
      <c r="G672" t="s">
        <v>172</v>
      </c>
      <c r="H672" t="s">
        <v>365</v>
      </c>
      <c r="I672" t="s">
        <v>15</v>
      </c>
      <c r="J672" t="s">
        <v>17</v>
      </c>
      <c r="K672" s="14">
        <v>-19500</v>
      </c>
      <c r="L672" s="8">
        <v>195</v>
      </c>
      <c r="M672" s="14">
        <f t="shared" si="22"/>
        <v>-19500</v>
      </c>
    </row>
    <row r="673" spans="1:13" x14ac:dyDescent="0.25">
      <c r="A673" s="9" t="s">
        <v>400</v>
      </c>
      <c r="B673" s="10" t="s">
        <v>733</v>
      </c>
      <c r="C673" s="5" t="s">
        <v>747</v>
      </c>
      <c r="D673" t="s">
        <v>47</v>
      </c>
      <c r="E673" t="s">
        <v>168</v>
      </c>
      <c r="F673" t="s">
        <v>89</v>
      </c>
      <c r="G673" t="s">
        <v>173</v>
      </c>
      <c r="H673" t="s">
        <v>365</v>
      </c>
      <c r="I673" t="s">
        <v>15</v>
      </c>
      <c r="J673" t="s">
        <v>17</v>
      </c>
      <c r="K673" s="14">
        <v>-1000</v>
      </c>
      <c r="L673" s="8">
        <v>10</v>
      </c>
      <c r="M673" s="14">
        <f t="shared" ref="M673:M704" si="23">L673*-100</f>
        <v>-1000</v>
      </c>
    </row>
    <row r="674" spans="1:13" x14ac:dyDescent="0.25">
      <c r="A674" s="9" t="s">
        <v>400</v>
      </c>
      <c r="B674" s="10" t="s">
        <v>733</v>
      </c>
      <c r="C674" s="5" t="s">
        <v>747</v>
      </c>
      <c r="D674" t="s">
        <v>47</v>
      </c>
      <c r="E674" t="s">
        <v>168</v>
      </c>
      <c r="F674" t="s">
        <v>89</v>
      </c>
      <c r="G674" t="s">
        <v>93</v>
      </c>
      <c r="H674" t="s">
        <v>365</v>
      </c>
      <c r="I674" t="s">
        <v>15</v>
      </c>
      <c r="J674" t="s">
        <v>17</v>
      </c>
      <c r="K674" s="13">
        <v>152096</v>
      </c>
      <c r="L674" s="8">
        <v>-1520.96</v>
      </c>
      <c r="M674" s="13">
        <f t="shared" si="23"/>
        <v>152096</v>
      </c>
    </row>
    <row r="675" spans="1:13" x14ac:dyDescent="0.25">
      <c r="A675" s="9" t="s">
        <v>400</v>
      </c>
      <c r="B675" s="10" t="s">
        <v>733</v>
      </c>
      <c r="C675" s="5" t="s">
        <v>747</v>
      </c>
      <c r="D675" t="s">
        <v>47</v>
      </c>
      <c r="E675" t="s">
        <v>168</v>
      </c>
      <c r="F675" t="s">
        <v>89</v>
      </c>
      <c r="G675" t="s">
        <v>155</v>
      </c>
      <c r="H675" t="s">
        <v>303</v>
      </c>
      <c r="I675" t="s">
        <v>15</v>
      </c>
      <c r="J675" t="s">
        <v>17</v>
      </c>
      <c r="K675" s="14">
        <v>-101553</v>
      </c>
      <c r="L675" s="8">
        <v>1015.53</v>
      </c>
      <c r="M675" s="14">
        <f t="shared" si="23"/>
        <v>-101553</v>
      </c>
    </row>
    <row r="676" spans="1:13" x14ac:dyDescent="0.25">
      <c r="A676" s="9" t="s">
        <v>400</v>
      </c>
      <c r="B676" s="10" t="s">
        <v>733</v>
      </c>
      <c r="C676" s="5" t="s">
        <v>747</v>
      </c>
      <c r="D676" t="s">
        <v>47</v>
      </c>
      <c r="E676" t="s">
        <v>168</v>
      </c>
      <c r="F676" t="s">
        <v>89</v>
      </c>
      <c r="G676" t="s">
        <v>156</v>
      </c>
      <c r="H676" t="s">
        <v>303</v>
      </c>
      <c r="I676" t="s">
        <v>15</v>
      </c>
      <c r="J676" t="s">
        <v>17</v>
      </c>
      <c r="K676" s="13">
        <v>118000</v>
      </c>
      <c r="L676" s="8">
        <v>-1180</v>
      </c>
      <c r="M676" s="13">
        <f t="shared" si="23"/>
        <v>118000</v>
      </c>
    </row>
    <row r="677" spans="1:13" x14ac:dyDescent="0.25">
      <c r="A677" s="9" t="s">
        <v>400</v>
      </c>
      <c r="B677" s="10" t="s">
        <v>733</v>
      </c>
      <c r="C677" s="5" t="s">
        <v>747</v>
      </c>
      <c r="D677" t="s">
        <v>47</v>
      </c>
      <c r="E677" t="s">
        <v>168</v>
      </c>
      <c r="F677" t="s">
        <v>89</v>
      </c>
      <c r="G677" t="s">
        <v>156</v>
      </c>
      <c r="H677" t="s">
        <v>330</v>
      </c>
      <c r="I677" t="s">
        <v>15</v>
      </c>
      <c r="J677" t="s">
        <v>17</v>
      </c>
      <c r="K677" s="13">
        <v>102492</v>
      </c>
      <c r="L677" s="8">
        <v>-1024.92</v>
      </c>
      <c r="M677" s="13">
        <f t="shared" si="23"/>
        <v>102492</v>
      </c>
    </row>
    <row r="678" spans="1:13" x14ac:dyDescent="0.25">
      <c r="A678" s="9" t="s">
        <v>400</v>
      </c>
      <c r="B678" s="10" t="s">
        <v>733</v>
      </c>
      <c r="C678" s="5" t="s">
        <v>747</v>
      </c>
      <c r="D678" t="s">
        <v>47</v>
      </c>
      <c r="E678" t="s">
        <v>168</v>
      </c>
      <c r="F678" t="s">
        <v>89</v>
      </c>
      <c r="G678" t="s">
        <v>120</v>
      </c>
      <c r="H678" t="s">
        <v>366</v>
      </c>
      <c r="I678" t="s">
        <v>15</v>
      </c>
      <c r="J678" t="s">
        <v>17</v>
      </c>
      <c r="K678" s="13">
        <v>471175</v>
      </c>
      <c r="L678" s="8">
        <v>-4711.75</v>
      </c>
      <c r="M678" s="13">
        <f t="shared" si="23"/>
        <v>471175</v>
      </c>
    </row>
    <row r="679" spans="1:13" x14ac:dyDescent="0.25">
      <c r="A679" s="9" t="s">
        <v>400</v>
      </c>
      <c r="B679" s="10" t="s">
        <v>733</v>
      </c>
      <c r="C679" s="5" t="s">
        <v>747</v>
      </c>
      <c r="D679" t="s">
        <v>47</v>
      </c>
      <c r="E679" t="s">
        <v>168</v>
      </c>
      <c r="F679" t="s">
        <v>89</v>
      </c>
      <c r="G679" t="s">
        <v>120</v>
      </c>
      <c r="H679" t="s">
        <v>365</v>
      </c>
      <c r="I679" t="s">
        <v>15</v>
      </c>
      <c r="J679" t="s">
        <v>17</v>
      </c>
      <c r="K679" s="14">
        <v>-86108</v>
      </c>
      <c r="L679" s="8">
        <v>861.08</v>
      </c>
      <c r="M679" s="14">
        <f t="shared" si="23"/>
        <v>-86108</v>
      </c>
    </row>
    <row r="680" spans="1:13" x14ac:dyDescent="0.25">
      <c r="A680" s="9" t="s">
        <v>400</v>
      </c>
      <c r="B680" s="10" t="s">
        <v>733</v>
      </c>
      <c r="C680" s="5" t="s">
        <v>747</v>
      </c>
      <c r="D680" t="s">
        <v>47</v>
      </c>
      <c r="E680" t="s">
        <v>168</v>
      </c>
      <c r="F680" t="s">
        <v>89</v>
      </c>
      <c r="G680" t="s">
        <v>158</v>
      </c>
      <c r="H680" t="s">
        <v>303</v>
      </c>
      <c r="I680" t="s">
        <v>15</v>
      </c>
      <c r="J680" t="s">
        <v>17</v>
      </c>
      <c r="K680" s="13">
        <v>618045</v>
      </c>
      <c r="L680" s="8">
        <v>-6180.45</v>
      </c>
      <c r="M680" s="13">
        <f t="shared" si="23"/>
        <v>618045</v>
      </c>
    </row>
    <row r="681" spans="1:13" x14ac:dyDescent="0.25">
      <c r="A681" s="9" t="s">
        <v>400</v>
      </c>
      <c r="B681" s="10" t="s">
        <v>733</v>
      </c>
      <c r="C681" s="5" t="s">
        <v>747</v>
      </c>
      <c r="D681" t="s">
        <v>47</v>
      </c>
      <c r="E681" t="s">
        <v>168</v>
      </c>
      <c r="F681" t="s">
        <v>89</v>
      </c>
      <c r="G681" t="s">
        <v>158</v>
      </c>
      <c r="H681" t="s">
        <v>365</v>
      </c>
      <c r="I681" t="s">
        <v>15</v>
      </c>
      <c r="J681" t="s">
        <v>17</v>
      </c>
      <c r="K681" s="14">
        <v>-231823.99999999997</v>
      </c>
      <c r="L681" s="8">
        <v>2318.2399999999998</v>
      </c>
      <c r="M681" s="14">
        <f t="shared" si="23"/>
        <v>-231823.99999999997</v>
      </c>
    </row>
    <row r="682" spans="1:13" x14ac:dyDescent="0.25">
      <c r="A682" s="9" t="s">
        <v>400</v>
      </c>
      <c r="B682" s="10" t="s">
        <v>733</v>
      </c>
      <c r="C682" s="5" t="s">
        <v>747</v>
      </c>
      <c r="D682" t="s">
        <v>47</v>
      </c>
      <c r="E682" t="s">
        <v>168</v>
      </c>
      <c r="F682" t="s">
        <v>89</v>
      </c>
      <c r="G682" t="s">
        <v>158</v>
      </c>
      <c r="H682" t="s">
        <v>330</v>
      </c>
      <c r="I682" t="s">
        <v>15</v>
      </c>
      <c r="J682" t="s">
        <v>17</v>
      </c>
      <c r="K682" s="13">
        <v>519497</v>
      </c>
      <c r="L682" s="8">
        <v>-5194.97</v>
      </c>
      <c r="M682" s="13">
        <f t="shared" si="23"/>
        <v>519497</v>
      </c>
    </row>
    <row r="683" spans="1:13" x14ac:dyDescent="0.25">
      <c r="A683" s="9" t="s">
        <v>400</v>
      </c>
      <c r="B683" s="10" t="s">
        <v>733</v>
      </c>
      <c r="C683" s="5" t="s">
        <v>747</v>
      </c>
      <c r="D683" t="s">
        <v>47</v>
      </c>
      <c r="E683" t="s">
        <v>168</v>
      </c>
      <c r="F683" t="s">
        <v>89</v>
      </c>
      <c r="G683" t="s">
        <v>159</v>
      </c>
      <c r="H683" t="s">
        <v>303</v>
      </c>
      <c r="I683" t="s">
        <v>15</v>
      </c>
      <c r="J683" t="s">
        <v>17</v>
      </c>
      <c r="K683" s="14">
        <v>-112545</v>
      </c>
      <c r="L683" s="8">
        <v>1125.45</v>
      </c>
      <c r="M683" s="14">
        <f t="shared" si="23"/>
        <v>-112545</v>
      </c>
    </row>
    <row r="684" spans="1:13" x14ac:dyDescent="0.25">
      <c r="A684" s="9" t="s">
        <v>400</v>
      </c>
      <c r="B684" s="10" t="s">
        <v>733</v>
      </c>
      <c r="C684" s="5" t="s">
        <v>747</v>
      </c>
      <c r="D684" t="s">
        <v>47</v>
      </c>
      <c r="E684" t="s">
        <v>168</v>
      </c>
      <c r="F684" t="s">
        <v>89</v>
      </c>
      <c r="G684" t="s">
        <v>174</v>
      </c>
      <c r="H684" t="s">
        <v>365</v>
      </c>
      <c r="I684" t="s">
        <v>15</v>
      </c>
      <c r="J684" t="s">
        <v>17</v>
      </c>
      <c r="K684" s="14">
        <v>-2234</v>
      </c>
      <c r="L684" s="8">
        <v>22.34</v>
      </c>
      <c r="M684" s="14">
        <f t="shared" si="23"/>
        <v>-2234</v>
      </c>
    </row>
    <row r="685" spans="1:13" x14ac:dyDescent="0.25">
      <c r="A685" s="9" t="s">
        <v>400</v>
      </c>
      <c r="B685" s="10" t="s">
        <v>733</v>
      </c>
      <c r="C685" s="5" t="s">
        <v>747</v>
      </c>
      <c r="D685" t="s">
        <v>47</v>
      </c>
      <c r="E685" t="s">
        <v>168</v>
      </c>
      <c r="F685" t="s">
        <v>89</v>
      </c>
      <c r="G685" t="s">
        <v>95</v>
      </c>
      <c r="H685" t="s">
        <v>303</v>
      </c>
      <c r="I685" t="s">
        <v>15</v>
      </c>
      <c r="J685" t="s">
        <v>17</v>
      </c>
      <c r="K685" s="13">
        <v>7344</v>
      </c>
      <c r="L685" s="8">
        <v>-73.44</v>
      </c>
      <c r="M685" s="13">
        <f t="shared" si="23"/>
        <v>7344</v>
      </c>
    </row>
    <row r="686" spans="1:13" x14ac:dyDescent="0.25">
      <c r="A686" s="9" t="s">
        <v>400</v>
      </c>
      <c r="B686" s="10" t="s">
        <v>733</v>
      </c>
      <c r="C686" s="5" t="s">
        <v>747</v>
      </c>
      <c r="D686" t="s">
        <v>47</v>
      </c>
      <c r="E686" t="s">
        <v>168</v>
      </c>
      <c r="F686" t="s">
        <v>89</v>
      </c>
      <c r="G686" t="s">
        <v>95</v>
      </c>
      <c r="H686" t="s">
        <v>367</v>
      </c>
      <c r="I686" t="s">
        <v>15</v>
      </c>
      <c r="J686" t="s">
        <v>17</v>
      </c>
      <c r="K686" s="13">
        <v>35954</v>
      </c>
      <c r="L686" s="8">
        <v>-359.54</v>
      </c>
      <c r="M686" s="13">
        <f t="shared" si="23"/>
        <v>35954</v>
      </c>
    </row>
    <row r="687" spans="1:13" x14ac:dyDescent="0.25">
      <c r="A687" s="9" t="s">
        <v>400</v>
      </c>
      <c r="B687" s="10" t="s">
        <v>733</v>
      </c>
      <c r="C687" s="5" t="s">
        <v>747</v>
      </c>
      <c r="D687" t="s">
        <v>47</v>
      </c>
      <c r="E687" t="s">
        <v>168</v>
      </c>
      <c r="F687" t="s">
        <v>89</v>
      </c>
      <c r="G687" t="s">
        <v>95</v>
      </c>
      <c r="H687" t="s">
        <v>366</v>
      </c>
      <c r="I687" t="s">
        <v>15</v>
      </c>
      <c r="J687" t="s">
        <v>17</v>
      </c>
      <c r="K687" s="13">
        <v>177968</v>
      </c>
      <c r="L687" s="8">
        <v>-1779.68</v>
      </c>
      <c r="M687" s="13">
        <f t="shared" si="23"/>
        <v>177968</v>
      </c>
    </row>
    <row r="688" spans="1:13" x14ac:dyDescent="0.25">
      <c r="A688" s="9" t="s">
        <v>400</v>
      </c>
      <c r="B688" s="10" t="s">
        <v>733</v>
      </c>
      <c r="C688" s="5" t="s">
        <v>747</v>
      </c>
      <c r="D688" t="s">
        <v>47</v>
      </c>
      <c r="E688" t="s">
        <v>168</v>
      </c>
      <c r="F688" t="s">
        <v>89</v>
      </c>
      <c r="G688" t="s">
        <v>95</v>
      </c>
      <c r="H688" t="s">
        <v>365</v>
      </c>
      <c r="I688" t="s">
        <v>15</v>
      </c>
      <c r="J688" t="s">
        <v>17</v>
      </c>
      <c r="K688" s="13">
        <v>6655</v>
      </c>
      <c r="L688" s="8">
        <v>-66.55</v>
      </c>
      <c r="M688" s="13">
        <f t="shared" si="23"/>
        <v>6655</v>
      </c>
    </row>
    <row r="689" spans="1:13" x14ac:dyDescent="0.25">
      <c r="A689" s="9" t="s">
        <v>400</v>
      </c>
      <c r="B689" s="10" t="s">
        <v>733</v>
      </c>
      <c r="C689" s="5" t="s">
        <v>747</v>
      </c>
      <c r="D689" t="s">
        <v>47</v>
      </c>
      <c r="E689" t="s">
        <v>168</v>
      </c>
      <c r="F689" t="s">
        <v>89</v>
      </c>
      <c r="G689" t="s">
        <v>95</v>
      </c>
      <c r="H689" t="s">
        <v>330</v>
      </c>
      <c r="I689" t="s">
        <v>15</v>
      </c>
      <c r="J689" t="s">
        <v>17</v>
      </c>
      <c r="K689" s="13">
        <v>3222</v>
      </c>
      <c r="L689" s="8">
        <v>-32.22</v>
      </c>
      <c r="M689" s="13">
        <f t="shared" si="23"/>
        <v>3222</v>
      </c>
    </row>
    <row r="690" spans="1:13" x14ac:dyDescent="0.25">
      <c r="A690" s="9" t="s">
        <v>400</v>
      </c>
      <c r="B690" s="10" t="s">
        <v>733</v>
      </c>
      <c r="C690" s="5" t="s">
        <v>747</v>
      </c>
      <c r="D690" t="s">
        <v>47</v>
      </c>
      <c r="E690" t="s">
        <v>168</v>
      </c>
      <c r="F690" t="s">
        <v>89</v>
      </c>
      <c r="G690" t="s">
        <v>96</v>
      </c>
      <c r="H690" t="s">
        <v>303</v>
      </c>
      <c r="I690" t="s">
        <v>15</v>
      </c>
      <c r="J690" t="s">
        <v>17</v>
      </c>
      <c r="K690" s="13">
        <v>15500</v>
      </c>
      <c r="L690" s="8">
        <v>-155</v>
      </c>
      <c r="M690" s="13">
        <f t="shared" si="23"/>
        <v>15500</v>
      </c>
    </row>
    <row r="691" spans="1:13" x14ac:dyDescent="0.25">
      <c r="A691" s="9" t="s">
        <v>400</v>
      </c>
      <c r="B691" s="10" t="s">
        <v>733</v>
      </c>
      <c r="C691" s="5" t="s">
        <v>747</v>
      </c>
      <c r="D691" t="s">
        <v>47</v>
      </c>
      <c r="E691" t="s">
        <v>168</v>
      </c>
      <c r="F691" t="s">
        <v>89</v>
      </c>
      <c r="G691" t="s">
        <v>96</v>
      </c>
      <c r="H691" t="s">
        <v>365</v>
      </c>
      <c r="I691" t="s">
        <v>15</v>
      </c>
      <c r="J691" t="s">
        <v>17</v>
      </c>
      <c r="K691" s="13">
        <v>24200</v>
      </c>
      <c r="L691" s="8">
        <v>-242</v>
      </c>
      <c r="M691" s="13">
        <f t="shared" si="23"/>
        <v>24200</v>
      </c>
    </row>
    <row r="692" spans="1:13" x14ac:dyDescent="0.25">
      <c r="A692" s="9" t="s">
        <v>400</v>
      </c>
      <c r="B692" s="10" t="s">
        <v>733</v>
      </c>
      <c r="C692" s="5" t="s">
        <v>747</v>
      </c>
      <c r="D692" t="s">
        <v>47</v>
      </c>
      <c r="E692" t="s">
        <v>168</v>
      </c>
      <c r="F692" t="s">
        <v>89</v>
      </c>
      <c r="G692" t="s">
        <v>126</v>
      </c>
      <c r="H692" t="s">
        <v>365</v>
      </c>
      <c r="I692" t="s">
        <v>15</v>
      </c>
      <c r="J692" t="s">
        <v>17</v>
      </c>
      <c r="K692" s="14">
        <v>-743113</v>
      </c>
      <c r="L692" s="8">
        <v>7431.13</v>
      </c>
      <c r="M692" s="14">
        <f t="shared" si="23"/>
        <v>-743113</v>
      </c>
    </row>
    <row r="693" spans="1:13" x14ac:dyDescent="0.25">
      <c r="A693" s="9" t="s">
        <v>400</v>
      </c>
      <c r="B693" s="10" t="s">
        <v>733</v>
      </c>
      <c r="C693" s="5" t="s">
        <v>747</v>
      </c>
      <c r="D693" t="s">
        <v>47</v>
      </c>
      <c r="E693" t="s">
        <v>168</v>
      </c>
      <c r="F693" t="s">
        <v>89</v>
      </c>
      <c r="G693" t="s">
        <v>160</v>
      </c>
      <c r="H693" t="s">
        <v>366</v>
      </c>
      <c r="I693" t="s">
        <v>15</v>
      </c>
      <c r="J693" t="s">
        <v>17</v>
      </c>
      <c r="K693" s="13">
        <v>13300</v>
      </c>
      <c r="L693" s="8">
        <v>-133</v>
      </c>
      <c r="M693" s="13">
        <f t="shared" si="23"/>
        <v>13300</v>
      </c>
    </row>
    <row r="694" spans="1:13" x14ac:dyDescent="0.25">
      <c r="A694" s="9" t="s">
        <v>400</v>
      </c>
      <c r="B694" s="10" t="s">
        <v>733</v>
      </c>
      <c r="C694" s="5" t="s">
        <v>747</v>
      </c>
      <c r="D694" t="s">
        <v>47</v>
      </c>
      <c r="E694" t="s">
        <v>168</v>
      </c>
      <c r="F694" t="s">
        <v>89</v>
      </c>
      <c r="G694" t="s">
        <v>160</v>
      </c>
      <c r="H694" t="s">
        <v>365</v>
      </c>
      <c r="I694" t="s">
        <v>15</v>
      </c>
      <c r="J694" t="s">
        <v>17</v>
      </c>
      <c r="K694" s="13">
        <v>7400</v>
      </c>
      <c r="L694" s="8">
        <v>-74</v>
      </c>
      <c r="M694" s="13">
        <f t="shared" si="23"/>
        <v>7400</v>
      </c>
    </row>
    <row r="695" spans="1:13" x14ac:dyDescent="0.25">
      <c r="A695" s="9" t="s">
        <v>400</v>
      </c>
      <c r="B695" s="10" t="s">
        <v>733</v>
      </c>
      <c r="C695" s="5" t="s">
        <v>747</v>
      </c>
      <c r="D695" t="s">
        <v>47</v>
      </c>
      <c r="E695" t="s">
        <v>168</v>
      </c>
      <c r="F695" t="s">
        <v>89</v>
      </c>
      <c r="G695" t="s">
        <v>139</v>
      </c>
      <c r="H695" t="s">
        <v>365</v>
      </c>
      <c r="I695" t="s">
        <v>15</v>
      </c>
      <c r="J695" t="s">
        <v>17</v>
      </c>
      <c r="K695" s="13">
        <v>84408</v>
      </c>
      <c r="L695" s="8">
        <v>-844.08</v>
      </c>
      <c r="M695" s="13">
        <f t="shared" si="23"/>
        <v>84408</v>
      </c>
    </row>
    <row r="696" spans="1:13" x14ac:dyDescent="0.25">
      <c r="A696" s="9" t="s">
        <v>400</v>
      </c>
      <c r="B696" s="10" t="s">
        <v>733</v>
      </c>
      <c r="C696" s="5" t="s">
        <v>747</v>
      </c>
      <c r="D696" t="s">
        <v>47</v>
      </c>
      <c r="E696" t="s">
        <v>168</v>
      </c>
      <c r="F696" t="s">
        <v>89</v>
      </c>
      <c r="G696" t="s">
        <v>127</v>
      </c>
      <c r="H696" t="s">
        <v>303</v>
      </c>
      <c r="I696" t="s">
        <v>15</v>
      </c>
      <c r="J696" t="s">
        <v>17</v>
      </c>
      <c r="K696" s="13">
        <v>243844.99999999997</v>
      </c>
      <c r="L696" s="8">
        <v>-2438.4499999999998</v>
      </c>
      <c r="M696" s="13">
        <f t="shared" si="23"/>
        <v>243844.99999999997</v>
      </c>
    </row>
    <row r="697" spans="1:13" x14ac:dyDescent="0.25">
      <c r="A697" s="9" t="s">
        <v>400</v>
      </c>
      <c r="B697" s="10" t="s">
        <v>733</v>
      </c>
      <c r="C697" s="5" t="s">
        <v>747</v>
      </c>
      <c r="D697" t="s">
        <v>47</v>
      </c>
      <c r="E697" t="s">
        <v>168</v>
      </c>
      <c r="F697" t="s">
        <v>89</v>
      </c>
      <c r="G697" t="s">
        <v>127</v>
      </c>
      <c r="H697" t="s">
        <v>367</v>
      </c>
      <c r="I697" t="s">
        <v>15</v>
      </c>
      <c r="J697" t="s">
        <v>17</v>
      </c>
      <c r="K697" s="13">
        <v>1500</v>
      </c>
      <c r="L697" s="8">
        <v>-15</v>
      </c>
      <c r="M697" s="13">
        <f t="shared" si="23"/>
        <v>1500</v>
      </c>
    </row>
    <row r="698" spans="1:13" x14ac:dyDescent="0.25">
      <c r="A698" s="9" t="s">
        <v>400</v>
      </c>
      <c r="B698" s="10" t="s">
        <v>733</v>
      </c>
      <c r="C698" s="5" t="s">
        <v>747</v>
      </c>
      <c r="D698" t="s">
        <v>47</v>
      </c>
      <c r="E698" t="s">
        <v>168</v>
      </c>
      <c r="F698" t="s">
        <v>89</v>
      </c>
      <c r="G698" t="s">
        <v>127</v>
      </c>
      <c r="H698" t="s">
        <v>365</v>
      </c>
      <c r="I698" t="s">
        <v>15</v>
      </c>
      <c r="J698" t="s">
        <v>17</v>
      </c>
      <c r="K698" s="13">
        <v>111180</v>
      </c>
      <c r="L698" s="8">
        <v>-1111.8</v>
      </c>
      <c r="M698" s="13">
        <f t="shared" si="23"/>
        <v>111180</v>
      </c>
    </row>
    <row r="699" spans="1:13" x14ac:dyDescent="0.25">
      <c r="A699" s="9" t="s">
        <v>400</v>
      </c>
      <c r="B699" s="10" t="s">
        <v>733</v>
      </c>
      <c r="C699" s="5" t="s">
        <v>747</v>
      </c>
      <c r="D699" t="s">
        <v>47</v>
      </c>
      <c r="E699" t="s">
        <v>168</v>
      </c>
      <c r="F699" t="s">
        <v>89</v>
      </c>
      <c r="G699" t="s">
        <v>127</v>
      </c>
      <c r="H699" t="s">
        <v>330</v>
      </c>
      <c r="I699" t="s">
        <v>15</v>
      </c>
      <c r="J699" t="s">
        <v>17</v>
      </c>
      <c r="K699" s="13">
        <v>19007</v>
      </c>
      <c r="L699" s="8">
        <v>-190.07</v>
      </c>
      <c r="M699" s="13">
        <f t="shared" si="23"/>
        <v>19007</v>
      </c>
    </row>
    <row r="700" spans="1:13" x14ac:dyDescent="0.25">
      <c r="A700" s="9" t="s">
        <v>400</v>
      </c>
      <c r="B700" s="10" t="s">
        <v>733</v>
      </c>
      <c r="C700" s="5" t="s">
        <v>747</v>
      </c>
      <c r="D700" t="s">
        <v>47</v>
      </c>
      <c r="E700" t="s">
        <v>168</v>
      </c>
      <c r="F700" t="s">
        <v>89</v>
      </c>
      <c r="G700" t="s">
        <v>163</v>
      </c>
      <c r="H700" t="s">
        <v>303</v>
      </c>
      <c r="I700" t="s">
        <v>15</v>
      </c>
      <c r="J700" t="s">
        <v>17</v>
      </c>
      <c r="K700" s="13">
        <v>800</v>
      </c>
      <c r="L700" s="8">
        <v>-8</v>
      </c>
      <c r="M700" s="13">
        <f t="shared" si="23"/>
        <v>800</v>
      </c>
    </row>
    <row r="701" spans="1:13" x14ac:dyDescent="0.25">
      <c r="A701" s="9" t="s">
        <v>400</v>
      </c>
      <c r="B701" s="10" t="s">
        <v>733</v>
      </c>
      <c r="C701" s="5" t="s">
        <v>747</v>
      </c>
      <c r="D701" t="s">
        <v>47</v>
      </c>
      <c r="E701" t="s">
        <v>168</v>
      </c>
      <c r="F701" t="s">
        <v>89</v>
      </c>
      <c r="G701" t="s">
        <v>163</v>
      </c>
      <c r="H701" t="s">
        <v>365</v>
      </c>
      <c r="I701" t="s">
        <v>15</v>
      </c>
      <c r="J701" t="s">
        <v>17</v>
      </c>
      <c r="K701" s="13">
        <v>9835</v>
      </c>
      <c r="L701" s="8">
        <v>-98.35</v>
      </c>
      <c r="M701" s="13">
        <f t="shared" si="23"/>
        <v>9835</v>
      </c>
    </row>
    <row r="702" spans="1:13" x14ac:dyDescent="0.25">
      <c r="A702" s="9" t="s">
        <v>400</v>
      </c>
      <c r="B702" s="10" t="s">
        <v>733</v>
      </c>
      <c r="C702" s="5" t="s">
        <v>747</v>
      </c>
      <c r="D702" t="s">
        <v>47</v>
      </c>
      <c r="E702" t="s">
        <v>168</v>
      </c>
      <c r="F702" t="s">
        <v>89</v>
      </c>
      <c r="G702" t="s">
        <v>106</v>
      </c>
      <c r="H702" t="s">
        <v>303</v>
      </c>
      <c r="I702" t="s">
        <v>15</v>
      </c>
      <c r="J702" t="s">
        <v>17</v>
      </c>
      <c r="K702" s="13">
        <v>11700</v>
      </c>
      <c r="L702" s="8">
        <v>-117</v>
      </c>
      <c r="M702" s="13">
        <f t="shared" si="23"/>
        <v>11700</v>
      </c>
    </row>
    <row r="703" spans="1:13" x14ac:dyDescent="0.25">
      <c r="A703" s="9" t="s">
        <v>400</v>
      </c>
      <c r="B703" s="10" t="s">
        <v>733</v>
      </c>
      <c r="C703" s="5" t="s">
        <v>747</v>
      </c>
      <c r="D703" t="s">
        <v>47</v>
      </c>
      <c r="E703" t="s">
        <v>168</v>
      </c>
      <c r="F703" t="s">
        <v>89</v>
      </c>
      <c r="G703" t="s">
        <v>106</v>
      </c>
      <c r="H703" t="s">
        <v>366</v>
      </c>
      <c r="I703" t="s">
        <v>15</v>
      </c>
      <c r="J703" t="s">
        <v>17</v>
      </c>
      <c r="K703" s="13">
        <v>1682620</v>
      </c>
      <c r="L703" s="8">
        <v>-16826.2</v>
      </c>
      <c r="M703" s="13">
        <f t="shared" si="23"/>
        <v>1682620</v>
      </c>
    </row>
    <row r="704" spans="1:13" x14ac:dyDescent="0.25">
      <c r="A704" s="9" t="s">
        <v>400</v>
      </c>
      <c r="B704" s="10" t="s">
        <v>733</v>
      </c>
      <c r="C704" s="5" t="s">
        <v>747</v>
      </c>
      <c r="D704" t="s">
        <v>47</v>
      </c>
      <c r="E704" t="s">
        <v>168</v>
      </c>
      <c r="F704" t="s">
        <v>89</v>
      </c>
      <c r="G704" t="s">
        <v>106</v>
      </c>
      <c r="H704" t="s">
        <v>365</v>
      </c>
      <c r="I704" t="s">
        <v>15</v>
      </c>
      <c r="J704" t="s">
        <v>17</v>
      </c>
      <c r="K704" s="13">
        <v>2030316</v>
      </c>
      <c r="L704" s="8">
        <v>-20303.16</v>
      </c>
      <c r="M704" s="13">
        <f t="shared" si="23"/>
        <v>2030316</v>
      </c>
    </row>
    <row r="705" spans="1:13" x14ac:dyDescent="0.25">
      <c r="A705" s="9" t="s">
        <v>400</v>
      </c>
      <c r="B705" s="10" t="s">
        <v>733</v>
      </c>
      <c r="C705" s="5" t="s">
        <v>747</v>
      </c>
      <c r="D705" t="s">
        <v>47</v>
      </c>
      <c r="E705" t="s">
        <v>168</v>
      </c>
      <c r="F705" t="s">
        <v>89</v>
      </c>
      <c r="G705" t="s">
        <v>176</v>
      </c>
      <c r="H705" t="s">
        <v>303</v>
      </c>
      <c r="I705" t="s">
        <v>15</v>
      </c>
      <c r="J705" t="s">
        <v>17</v>
      </c>
      <c r="K705" s="13">
        <v>12320</v>
      </c>
      <c r="L705" s="8">
        <v>-123.2</v>
      </c>
      <c r="M705" s="13">
        <f t="shared" ref="M705:M720" si="24">L705*-100</f>
        <v>12320</v>
      </c>
    </row>
    <row r="706" spans="1:13" x14ac:dyDescent="0.25">
      <c r="A706" s="9" t="s">
        <v>400</v>
      </c>
      <c r="B706" s="10" t="s">
        <v>733</v>
      </c>
      <c r="C706" s="5" t="s">
        <v>747</v>
      </c>
      <c r="D706" t="s">
        <v>47</v>
      </c>
      <c r="E706" t="s">
        <v>168</v>
      </c>
      <c r="F706" t="s">
        <v>89</v>
      </c>
      <c r="G706" t="s">
        <v>176</v>
      </c>
      <c r="H706" t="s">
        <v>366</v>
      </c>
      <c r="I706" t="s">
        <v>15</v>
      </c>
      <c r="J706" t="s">
        <v>17</v>
      </c>
      <c r="K706" s="13">
        <v>730</v>
      </c>
      <c r="L706" s="8">
        <v>-7.3</v>
      </c>
      <c r="M706" s="13">
        <f t="shared" si="24"/>
        <v>730</v>
      </c>
    </row>
    <row r="707" spans="1:13" x14ac:dyDescent="0.25">
      <c r="A707" s="9" t="s">
        <v>400</v>
      </c>
      <c r="B707" s="10" t="s">
        <v>733</v>
      </c>
      <c r="C707" s="5" t="s">
        <v>747</v>
      </c>
      <c r="D707" t="s">
        <v>47</v>
      </c>
      <c r="E707" t="s">
        <v>168</v>
      </c>
      <c r="F707" t="s">
        <v>89</v>
      </c>
      <c r="G707" t="s">
        <v>176</v>
      </c>
      <c r="H707" t="s">
        <v>365</v>
      </c>
      <c r="I707" t="s">
        <v>15</v>
      </c>
      <c r="J707" t="s">
        <v>17</v>
      </c>
      <c r="K707" s="13">
        <v>193884</v>
      </c>
      <c r="L707" s="8">
        <v>-1938.84</v>
      </c>
      <c r="M707" s="13">
        <f t="shared" si="24"/>
        <v>193884</v>
      </c>
    </row>
    <row r="708" spans="1:13" x14ac:dyDescent="0.25">
      <c r="A708" s="9" t="s">
        <v>400</v>
      </c>
      <c r="B708" s="10" t="s">
        <v>733</v>
      </c>
      <c r="C708" s="5" t="s">
        <v>747</v>
      </c>
      <c r="D708" t="s">
        <v>47</v>
      </c>
      <c r="E708" t="s">
        <v>168</v>
      </c>
      <c r="F708" t="s">
        <v>89</v>
      </c>
      <c r="G708" t="s">
        <v>164</v>
      </c>
      <c r="H708" t="s">
        <v>303</v>
      </c>
      <c r="I708" t="s">
        <v>15</v>
      </c>
      <c r="J708" t="s">
        <v>17</v>
      </c>
      <c r="K708" s="13">
        <v>35000</v>
      </c>
      <c r="L708" s="8">
        <v>-350</v>
      </c>
      <c r="M708" s="13">
        <f t="shared" si="24"/>
        <v>35000</v>
      </c>
    </row>
    <row r="709" spans="1:13" x14ac:dyDescent="0.25">
      <c r="A709" s="9" t="s">
        <v>400</v>
      </c>
      <c r="B709" s="10" t="s">
        <v>733</v>
      </c>
      <c r="C709" s="5" t="s">
        <v>747</v>
      </c>
      <c r="D709" t="s">
        <v>47</v>
      </c>
      <c r="E709" t="s">
        <v>168</v>
      </c>
      <c r="F709" t="s">
        <v>89</v>
      </c>
      <c r="G709" t="s">
        <v>164</v>
      </c>
      <c r="H709" t="s">
        <v>330</v>
      </c>
      <c r="I709" t="s">
        <v>15</v>
      </c>
      <c r="J709" t="s">
        <v>17</v>
      </c>
      <c r="K709" s="13">
        <v>112197</v>
      </c>
      <c r="L709" s="8">
        <v>-1121.97</v>
      </c>
      <c r="M709" s="13">
        <f t="shared" si="24"/>
        <v>112197</v>
      </c>
    </row>
    <row r="710" spans="1:13" x14ac:dyDescent="0.25">
      <c r="A710" s="9" t="s">
        <v>400</v>
      </c>
      <c r="B710" s="10" t="s">
        <v>733</v>
      </c>
      <c r="C710" s="5" t="s">
        <v>747</v>
      </c>
      <c r="D710" t="s">
        <v>47</v>
      </c>
      <c r="E710" t="s">
        <v>168</v>
      </c>
      <c r="F710" t="s">
        <v>89</v>
      </c>
      <c r="G710" t="s">
        <v>134</v>
      </c>
      <c r="H710" t="s">
        <v>366</v>
      </c>
      <c r="I710" t="s">
        <v>15</v>
      </c>
      <c r="J710" t="s">
        <v>17</v>
      </c>
      <c r="K710" s="13">
        <v>26800</v>
      </c>
      <c r="L710" s="8">
        <v>-268</v>
      </c>
      <c r="M710" s="13">
        <f t="shared" si="24"/>
        <v>26800</v>
      </c>
    </row>
    <row r="711" spans="1:13" x14ac:dyDescent="0.25">
      <c r="A711" s="9" t="s">
        <v>400</v>
      </c>
      <c r="B711" s="10" t="s">
        <v>733</v>
      </c>
      <c r="C711" s="5" t="s">
        <v>747</v>
      </c>
      <c r="D711" t="s">
        <v>47</v>
      </c>
      <c r="E711" t="s">
        <v>168</v>
      </c>
      <c r="F711" t="s">
        <v>89</v>
      </c>
      <c r="G711" t="s">
        <v>134</v>
      </c>
      <c r="H711" t="s">
        <v>365</v>
      </c>
      <c r="I711" t="s">
        <v>15</v>
      </c>
      <c r="J711" t="s">
        <v>17</v>
      </c>
      <c r="K711" s="13">
        <v>40631</v>
      </c>
      <c r="L711" s="8">
        <v>-406.31</v>
      </c>
      <c r="M711" s="13">
        <f t="shared" si="24"/>
        <v>40631</v>
      </c>
    </row>
    <row r="712" spans="1:13" x14ac:dyDescent="0.25">
      <c r="A712" s="9" t="s">
        <v>400</v>
      </c>
      <c r="B712" s="10" t="s">
        <v>733</v>
      </c>
      <c r="C712" s="5" t="s">
        <v>747</v>
      </c>
      <c r="D712" t="s">
        <v>47</v>
      </c>
      <c r="E712" t="s">
        <v>168</v>
      </c>
      <c r="F712" t="s">
        <v>89</v>
      </c>
      <c r="G712" t="s">
        <v>177</v>
      </c>
      <c r="H712" t="s">
        <v>366</v>
      </c>
      <c r="I712" t="s">
        <v>15</v>
      </c>
      <c r="J712" t="s">
        <v>17</v>
      </c>
      <c r="K712" s="13">
        <v>67500</v>
      </c>
      <c r="L712" s="8">
        <v>-675</v>
      </c>
      <c r="M712" s="13">
        <f t="shared" si="24"/>
        <v>67500</v>
      </c>
    </row>
    <row r="713" spans="1:13" x14ac:dyDescent="0.25">
      <c r="A713" s="9" t="s">
        <v>400</v>
      </c>
      <c r="B713" s="10" t="s">
        <v>733</v>
      </c>
      <c r="C713" s="5" t="s">
        <v>747</v>
      </c>
      <c r="D713" t="s">
        <v>47</v>
      </c>
      <c r="E713" t="s">
        <v>168</v>
      </c>
      <c r="F713" t="s">
        <v>89</v>
      </c>
      <c r="G713" t="s">
        <v>177</v>
      </c>
      <c r="H713" t="s">
        <v>365</v>
      </c>
      <c r="I713" t="s">
        <v>15</v>
      </c>
      <c r="J713" t="s">
        <v>17</v>
      </c>
      <c r="K713" s="13">
        <v>226500</v>
      </c>
      <c r="L713" s="8">
        <v>-2265</v>
      </c>
      <c r="M713" s="13">
        <f t="shared" si="24"/>
        <v>226500</v>
      </c>
    </row>
    <row r="714" spans="1:13" x14ac:dyDescent="0.25">
      <c r="A714" s="9" t="s">
        <v>400</v>
      </c>
      <c r="B714" s="10" t="s">
        <v>733</v>
      </c>
      <c r="C714" s="5" t="s">
        <v>747</v>
      </c>
      <c r="D714" t="s">
        <v>47</v>
      </c>
      <c r="E714" t="s">
        <v>168</v>
      </c>
      <c r="F714" t="s">
        <v>89</v>
      </c>
      <c r="G714" t="s">
        <v>177</v>
      </c>
      <c r="H714" t="s">
        <v>330</v>
      </c>
      <c r="I714" t="s">
        <v>15</v>
      </c>
      <c r="J714" t="s">
        <v>17</v>
      </c>
      <c r="K714" s="13">
        <v>192058</v>
      </c>
      <c r="L714" s="8">
        <v>-1920.58</v>
      </c>
      <c r="M714" s="13">
        <f t="shared" si="24"/>
        <v>192058</v>
      </c>
    </row>
    <row r="715" spans="1:13" x14ac:dyDescent="0.25">
      <c r="A715" s="9" t="s">
        <v>400</v>
      </c>
      <c r="B715" s="10" t="s">
        <v>733</v>
      </c>
      <c r="C715" s="5" t="s">
        <v>747</v>
      </c>
      <c r="D715" t="s">
        <v>47</v>
      </c>
      <c r="E715" t="s">
        <v>168</v>
      </c>
      <c r="F715" t="s">
        <v>89</v>
      </c>
      <c r="G715" t="s">
        <v>165</v>
      </c>
      <c r="H715" t="s">
        <v>303</v>
      </c>
      <c r="I715" t="s">
        <v>15</v>
      </c>
      <c r="J715" t="s">
        <v>17</v>
      </c>
      <c r="K715" s="13">
        <v>55000</v>
      </c>
      <c r="L715" s="8">
        <v>-550</v>
      </c>
      <c r="M715" s="13">
        <f t="shared" si="24"/>
        <v>55000</v>
      </c>
    </row>
    <row r="716" spans="1:13" x14ac:dyDescent="0.25">
      <c r="A716" s="9" t="s">
        <v>400</v>
      </c>
      <c r="B716" s="10" t="s">
        <v>733</v>
      </c>
      <c r="C716" s="5" t="s">
        <v>747</v>
      </c>
      <c r="D716" t="s">
        <v>47</v>
      </c>
      <c r="E716" t="s">
        <v>168</v>
      </c>
      <c r="F716" t="s">
        <v>89</v>
      </c>
      <c r="G716" t="s">
        <v>165</v>
      </c>
      <c r="H716" t="s">
        <v>365</v>
      </c>
      <c r="I716" t="s">
        <v>15</v>
      </c>
      <c r="J716" t="s">
        <v>17</v>
      </c>
      <c r="K716" s="13">
        <v>45234</v>
      </c>
      <c r="L716" s="8">
        <v>-452.34</v>
      </c>
      <c r="M716" s="13">
        <f t="shared" si="24"/>
        <v>45234</v>
      </c>
    </row>
    <row r="717" spans="1:13" x14ac:dyDescent="0.25">
      <c r="A717" s="9" t="s">
        <v>400</v>
      </c>
      <c r="B717" s="10" t="s">
        <v>733</v>
      </c>
      <c r="C717" s="5" t="s">
        <v>747</v>
      </c>
      <c r="D717" t="s">
        <v>47</v>
      </c>
      <c r="E717" t="s">
        <v>168</v>
      </c>
      <c r="F717" t="s">
        <v>89</v>
      </c>
      <c r="G717" t="s">
        <v>123</v>
      </c>
      <c r="H717" t="s">
        <v>365</v>
      </c>
      <c r="I717" t="s">
        <v>15</v>
      </c>
      <c r="J717" t="s">
        <v>17</v>
      </c>
      <c r="K717" s="13">
        <v>7500</v>
      </c>
      <c r="L717" s="8">
        <v>-75</v>
      </c>
      <c r="M717" s="13">
        <f t="shared" si="24"/>
        <v>7500</v>
      </c>
    </row>
    <row r="718" spans="1:13" x14ac:dyDescent="0.25">
      <c r="A718" s="9" t="s">
        <v>400</v>
      </c>
      <c r="B718" s="10" t="s">
        <v>733</v>
      </c>
      <c r="C718" s="5" t="s">
        <v>747</v>
      </c>
      <c r="D718" t="s">
        <v>47</v>
      </c>
      <c r="E718" t="s">
        <v>168</v>
      </c>
      <c r="F718" t="s">
        <v>89</v>
      </c>
      <c r="G718" t="s">
        <v>166</v>
      </c>
      <c r="H718" t="s">
        <v>365</v>
      </c>
      <c r="I718" t="s">
        <v>15</v>
      </c>
      <c r="J718" t="s">
        <v>17</v>
      </c>
      <c r="K718" s="13">
        <v>33900</v>
      </c>
      <c r="L718" s="8">
        <v>-339</v>
      </c>
      <c r="M718" s="13">
        <f t="shared" si="24"/>
        <v>33900</v>
      </c>
    </row>
    <row r="719" spans="1:13" x14ac:dyDescent="0.25">
      <c r="A719" s="9" t="s">
        <v>400</v>
      </c>
      <c r="B719" s="10" t="s">
        <v>733</v>
      </c>
      <c r="C719" s="5" t="s">
        <v>747</v>
      </c>
      <c r="D719" t="s">
        <v>47</v>
      </c>
      <c r="E719" t="s">
        <v>168</v>
      </c>
      <c r="F719" t="s">
        <v>89</v>
      </c>
      <c r="G719" t="s">
        <v>91</v>
      </c>
      <c r="H719" t="s">
        <v>365</v>
      </c>
      <c r="I719" t="s">
        <v>15</v>
      </c>
      <c r="J719" t="s">
        <v>17</v>
      </c>
      <c r="K719" s="13">
        <v>773280</v>
      </c>
      <c r="L719" s="8">
        <v>-7732.8</v>
      </c>
      <c r="M719" s="13">
        <f t="shared" si="24"/>
        <v>773280</v>
      </c>
    </row>
    <row r="720" spans="1:13" x14ac:dyDescent="0.25">
      <c r="A720" s="9" t="s">
        <v>400</v>
      </c>
      <c r="B720" s="10" t="s">
        <v>733</v>
      </c>
      <c r="C720" s="5" t="s">
        <v>748</v>
      </c>
      <c r="D720" t="s">
        <v>47</v>
      </c>
      <c r="E720" t="s">
        <v>178</v>
      </c>
      <c r="F720" t="s">
        <v>89</v>
      </c>
      <c r="G720" t="s">
        <v>150</v>
      </c>
      <c r="H720" t="s">
        <v>303</v>
      </c>
      <c r="I720" t="s">
        <v>15</v>
      </c>
      <c r="J720" t="s">
        <v>17</v>
      </c>
      <c r="K720" s="14">
        <v>-12500</v>
      </c>
      <c r="L720" s="8">
        <v>125</v>
      </c>
      <c r="M720" s="14">
        <f t="shared" si="24"/>
        <v>-12500</v>
      </c>
    </row>
    <row r="721" spans="1:13" x14ac:dyDescent="0.25">
      <c r="A721" s="9" t="s">
        <v>400</v>
      </c>
      <c r="B721" s="10" t="s">
        <v>733</v>
      </c>
      <c r="C721" s="5" t="s">
        <v>748</v>
      </c>
      <c r="D721" t="s">
        <v>47</v>
      </c>
      <c r="E721" t="s">
        <v>178</v>
      </c>
      <c r="F721" t="s">
        <v>89</v>
      </c>
      <c r="G721" t="s">
        <v>150</v>
      </c>
      <c r="H721" t="s">
        <v>330</v>
      </c>
      <c r="I721" t="s">
        <v>15</v>
      </c>
      <c r="J721" t="s">
        <v>17</v>
      </c>
      <c r="K721" s="13">
        <v>300000</v>
      </c>
      <c r="L721" s="8">
        <v>-3000</v>
      </c>
      <c r="M721" s="13">
        <f t="shared" ref="M721:M722" si="25">L721*-100</f>
        <v>300000</v>
      </c>
    </row>
    <row r="722" spans="1:13" x14ac:dyDescent="0.25">
      <c r="A722" s="9" t="s">
        <v>400</v>
      </c>
      <c r="B722" s="10" t="s">
        <v>733</v>
      </c>
      <c r="C722" s="5" t="s">
        <v>748</v>
      </c>
      <c r="D722" t="s">
        <v>47</v>
      </c>
      <c r="E722" t="s">
        <v>178</v>
      </c>
      <c r="F722" t="s">
        <v>89</v>
      </c>
      <c r="G722" t="s">
        <v>369</v>
      </c>
      <c r="H722" t="s">
        <v>330</v>
      </c>
      <c r="I722" t="s">
        <v>15</v>
      </c>
      <c r="J722" t="s">
        <v>17</v>
      </c>
      <c r="K722" s="13">
        <v>12535</v>
      </c>
      <c r="L722" s="8">
        <v>-125.35</v>
      </c>
      <c r="M722" s="13">
        <f t="shared" si="25"/>
        <v>12535</v>
      </c>
    </row>
    <row r="723" spans="1:13" x14ac:dyDescent="0.25">
      <c r="A723" s="9" t="s">
        <v>400</v>
      </c>
      <c r="B723" s="10" t="s">
        <v>733</v>
      </c>
      <c r="C723" s="5" t="s">
        <v>748</v>
      </c>
      <c r="D723" t="s">
        <v>47</v>
      </c>
      <c r="E723" t="s">
        <v>178</v>
      </c>
      <c r="F723" t="s">
        <v>89</v>
      </c>
      <c r="G723" t="s">
        <v>370</v>
      </c>
      <c r="H723" t="s">
        <v>303</v>
      </c>
      <c r="I723" t="s">
        <v>15</v>
      </c>
      <c r="J723" t="s">
        <v>17</v>
      </c>
      <c r="K723" s="14">
        <v>-10000</v>
      </c>
      <c r="L723" s="8">
        <v>100</v>
      </c>
      <c r="M723" s="14">
        <f>L723*-100</f>
        <v>-10000</v>
      </c>
    </row>
    <row r="724" spans="1:13" x14ac:dyDescent="0.25">
      <c r="A724" s="9" t="s">
        <v>400</v>
      </c>
      <c r="B724" s="10" t="s">
        <v>733</v>
      </c>
      <c r="C724" s="5" t="s">
        <v>748</v>
      </c>
      <c r="D724" t="s">
        <v>47</v>
      </c>
      <c r="E724" t="s">
        <v>178</v>
      </c>
      <c r="F724" t="s">
        <v>89</v>
      </c>
      <c r="G724" t="s">
        <v>370</v>
      </c>
      <c r="H724" t="s">
        <v>330</v>
      </c>
      <c r="I724" t="s">
        <v>15</v>
      </c>
      <c r="J724" t="s">
        <v>17</v>
      </c>
      <c r="K724" s="13">
        <v>5035</v>
      </c>
      <c r="L724" s="8">
        <v>-50.35</v>
      </c>
      <c r="M724" s="13">
        <f t="shared" ref="M724:M727" si="26">L724*-100</f>
        <v>5035</v>
      </c>
    </row>
    <row r="725" spans="1:13" x14ac:dyDescent="0.25">
      <c r="A725" s="9" t="s">
        <v>400</v>
      </c>
      <c r="B725" s="10" t="s">
        <v>733</v>
      </c>
      <c r="C725" s="5" t="s">
        <v>748</v>
      </c>
      <c r="D725" t="s">
        <v>47</v>
      </c>
      <c r="E725" t="s">
        <v>178</v>
      </c>
      <c r="F725" t="s">
        <v>89</v>
      </c>
      <c r="G725" t="s">
        <v>371</v>
      </c>
      <c r="H725" t="s">
        <v>330</v>
      </c>
      <c r="I725" t="s">
        <v>15</v>
      </c>
      <c r="J725" t="s">
        <v>17</v>
      </c>
      <c r="K725" s="13">
        <v>50346</v>
      </c>
      <c r="L725" s="8">
        <v>-503.46</v>
      </c>
      <c r="M725" s="13">
        <f t="shared" si="26"/>
        <v>50346</v>
      </c>
    </row>
    <row r="726" spans="1:13" x14ac:dyDescent="0.25">
      <c r="A726" s="9" t="s">
        <v>400</v>
      </c>
      <c r="B726" s="10" t="s">
        <v>733</v>
      </c>
      <c r="C726" s="5" t="s">
        <v>748</v>
      </c>
      <c r="D726" t="s">
        <v>47</v>
      </c>
      <c r="E726" t="s">
        <v>178</v>
      </c>
      <c r="F726" t="s">
        <v>89</v>
      </c>
      <c r="G726" t="s">
        <v>373</v>
      </c>
      <c r="H726" t="s">
        <v>330</v>
      </c>
      <c r="I726" t="s">
        <v>15</v>
      </c>
      <c r="J726" t="s">
        <v>17</v>
      </c>
      <c r="K726" s="13">
        <v>12535</v>
      </c>
      <c r="L726" s="8">
        <v>-125.35</v>
      </c>
      <c r="M726" s="13">
        <f t="shared" si="26"/>
        <v>12535</v>
      </c>
    </row>
    <row r="727" spans="1:13" x14ac:dyDescent="0.25">
      <c r="A727" s="9" t="s">
        <v>400</v>
      </c>
      <c r="B727" s="10" t="s">
        <v>733</v>
      </c>
      <c r="C727" s="5" t="s">
        <v>748</v>
      </c>
      <c r="D727" t="s">
        <v>47</v>
      </c>
      <c r="E727" t="s">
        <v>178</v>
      </c>
      <c r="F727" t="s">
        <v>89</v>
      </c>
      <c r="G727" t="s">
        <v>374</v>
      </c>
      <c r="H727" t="s">
        <v>330</v>
      </c>
      <c r="I727" t="s">
        <v>15</v>
      </c>
      <c r="J727" t="s">
        <v>17</v>
      </c>
      <c r="K727" s="13">
        <v>15104</v>
      </c>
      <c r="L727" s="8">
        <v>-151.04</v>
      </c>
      <c r="M727" s="13">
        <f t="shared" si="26"/>
        <v>15104</v>
      </c>
    </row>
    <row r="728" spans="1:13" x14ac:dyDescent="0.25">
      <c r="A728" s="9" t="s">
        <v>400</v>
      </c>
      <c r="B728" s="10" t="s">
        <v>733</v>
      </c>
      <c r="C728" s="5" t="s">
        <v>748</v>
      </c>
      <c r="D728" t="s">
        <v>47</v>
      </c>
      <c r="E728" t="s">
        <v>178</v>
      </c>
      <c r="F728" t="s">
        <v>89</v>
      </c>
      <c r="G728" t="s">
        <v>375</v>
      </c>
      <c r="H728" t="s">
        <v>303</v>
      </c>
      <c r="I728" t="s">
        <v>15</v>
      </c>
      <c r="J728" t="s">
        <v>17</v>
      </c>
      <c r="K728" s="14">
        <v>-25000</v>
      </c>
      <c r="L728" s="8">
        <v>250</v>
      </c>
      <c r="M728" s="14">
        <f t="shared" ref="M728:M768" si="27">L728*-100</f>
        <v>-25000</v>
      </c>
    </row>
    <row r="729" spans="1:13" x14ac:dyDescent="0.25">
      <c r="A729" s="9" t="s">
        <v>400</v>
      </c>
      <c r="B729" s="10" t="s">
        <v>733</v>
      </c>
      <c r="C729" s="5" t="s">
        <v>748</v>
      </c>
      <c r="D729" t="s">
        <v>47</v>
      </c>
      <c r="E729" t="s">
        <v>178</v>
      </c>
      <c r="F729" t="s">
        <v>89</v>
      </c>
      <c r="G729" t="s">
        <v>375</v>
      </c>
      <c r="H729" t="s">
        <v>330</v>
      </c>
      <c r="I729" t="s">
        <v>15</v>
      </c>
      <c r="J729" t="s">
        <v>17</v>
      </c>
      <c r="K729" s="13">
        <v>22500</v>
      </c>
      <c r="L729" s="8">
        <v>-225</v>
      </c>
      <c r="M729" s="13">
        <f t="shared" si="27"/>
        <v>22500</v>
      </c>
    </row>
    <row r="730" spans="1:13" x14ac:dyDescent="0.25">
      <c r="A730" s="9" t="s">
        <v>400</v>
      </c>
      <c r="B730" s="10" t="s">
        <v>733</v>
      </c>
      <c r="C730" s="5" t="s">
        <v>748</v>
      </c>
      <c r="D730" t="s">
        <v>47</v>
      </c>
      <c r="E730" t="s">
        <v>178</v>
      </c>
      <c r="F730" t="s">
        <v>89</v>
      </c>
      <c r="G730" t="s">
        <v>376</v>
      </c>
      <c r="H730" t="s">
        <v>303</v>
      </c>
      <c r="I730" t="s">
        <v>15</v>
      </c>
      <c r="J730" t="s">
        <v>17</v>
      </c>
      <c r="K730" s="14">
        <v>-40000</v>
      </c>
      <c r="L730" s="8">
        <v>400</v>
      </c>
      <c r="M730" s="14">
        <f t="shared" si="27"/>
        <v>-40000</v>
      </c>
    </row>
    <row r="731" spans="1:13" x14ac:dyDescent="0.25">
      <c r="A731" s="9" t="s">
        <v>400</v>
      </c>
      <c r="B731" s="10" t="s">
        <v>733</v>
      </c>
      <c r="C731" s="5" t="s">
        <v>748</v>
      </c>
      <c r="D731" t="s">
        <v>47</v>
      </c>
      <c r="E731" t="s">
        <v>178</v>
      </c>
      <c r="F731" t="s">
        <v>89</v>
      </c>
      <c r="G731" t="s">
        <v>376</v>
      </c>
      <c r="H731" t="s">
        <v>366</v>
      </c>
      <c r="I731" t="s">
        <v>15</v>
      </c>
      <c r="J731" t="s">
        <v>17</v>
      </c>
      <c r="K731" s="14">
        <v>-5000</v>
      </c>
      <c r="L731" s="8">
        <v>50</v>
      </c>
      <c r="M731" s="14">
        <f t="shared" si="27"/>
        <v>-5000</v>
      </c>
    </row>
    <row r="732" spans="1:13" x14ac:dyDescent="0.25">
      <c r="A732" s="9" t="s">
        <v>400</v>
      </c>
      <c r="B732" s="10" t="s">
        <v>733</v>
      </c>
      <c r="C732" s="5" t="s">
        <v>748</v>
      </c>
      <c r="D732" t="s">
        <v>47</v>
      </c>
      <c r="E732" t="s">
        <v>178</v>
      </c>
      <c r="F732" t="s">
        <v>89</v>
      </c>
      <c r="G732" t="s">
        <v>376</v>
      </c>
      <c r="H732" t="s">
        <v>330</v>
      </c>
      <c r="I732" t="s">
        <v>15</v>
      </c>
      <c r="J732" t="s">
        <v>17</v>
      </c>
      <c r="K732" s="13">
        <v>15000</v>
      </c>
      <c r="L732" s="8">
        <v>-150</v>
      </c>
      <c r="M732" s="13">
        <f t="shared" si="27"/>
        <v>15000</v>
      </c>
    </row>
    <row r="733" spans="1:13" x14ac:dyDescent="0.25">
      <c r="A733" s="9" t="s">
        <v>400</v>
      </c>
      <c r="B733" s="10" t="s">
        <v>733</v>
      </c>
      <c r="C733" s="5" t="s">
        <v>748</v>
      </c>
      <c r="D733" t="s">
        <v>47</v>
      </c>
      <c r="E733" t="s">
        <v>178</v>
      </c>
      <c r="F733" t="s">
        <v>89</v>
      </c>
      <c r="G733" t="s">
        <v>377</v>
      </c>
      <c r="H733" t="s">
        <v>303</v>
      </c>
      <c r="I733" t="s">
        <v>15</v>
      </c>
      <c r="J733" t="s">
        <v>17</v>
      </c>
      <c r="K733" s="13">
        <v>7500</v>
      </c>
      <c r="L733" s="8">
        <v>-75</v>
      </c>
      <c r="M733" s="13">
        <f t="shared" si="27"/>
        <v>7500</v>
      </c>
    </row>
    <row r="734" spans="1:13" x14ac:dyDescent="0.25">
      <c r="A734" s="9" t="s">
        <v>400</v>
      </c>
      <c r="B734" s="10" t="s">
        <v>733</v>
      </c>
      <c r="C734" s="5" t="s">
        <v>748</v>
      </c>
      <c r="D734" t="s">
        <v>47</v>
      </c>
      <c r="E734" t="s">
        <v>178</v>
      </c>
      <c r="F734" t="s">
        <v>89</v>
      </c>
      <c r="G734" t="s">
        <v>377</v>
      </c>
      <c r="H734" t="s">
        <v>366</v>
      </c>
      <c r="I734" t="s">
        <v>15</v>
      </c>
      <c r="J734" t="s">
        <v>17</v>
      </c>
      <c r="K734" s="13">
        <v>2500</v>
      </c>
      <c r="L734" s="8">
        <v>-25</v>
      </c>
      <c r="M734" s="13">
        <f t="shared" si="27"/>
        <v>2500</v>
      </c>
    </row>
    <row r="735" spans="1:13" x14ac:dyDescent="0.25">
      <c r="A735" s="9" t="s">
        <v>400</v>
      </c>
      <c r="B735" s="10" t="s">
        <v>733</v>
      </c>
      <c r="C735" s="5" t="s">
        <v>748</v>
      </c>
      <c r="D735" t="s">
        <v>47</v>
      </c>
      <c r="E735" t="s">
        <v>178</v>
      </c>
      <c r="F735" t="s">
        <v>89</v>
      </c>
      <c r="G735" t="s">
        <v>377</v>
      </c>
      <c r="H735" t="s">
        <v>330</v>
      </c>
      <c r="I735" t="s">
        <v>15</v>
      </c>
      <c r="J735" t="s">
        <v>17</v>
      </c>
      <c r="K735" s="13">
        <v>22500</v>
      </c>
      <c r="L735" s="8">
        <v>-225</v>
      </c>
      <c r="M735" s="13">
        <f t="shared" si="27"/>
        <v>22500</v>
      </c>
    </row>
    <row r="736" spans="1:13" x14ac:dyDescent="0.25">
      <c r="A736" s="9" t="s">
        <v>400</v>
      </c>
      <c r="B736" s="10" t="s">
        <v>733</v>
      </c>
      <c r="C736" s="5" t="s">
        <v>748</v>
      </c>
      <c r="D736" t="s">
        <v>47</v>
      </c>
      <c r="E736" t="s">
        <v>178</v>
      </c>
      <c r="F736" t="s">
        <v>89</v>
      </c>
      <c r="G736" t="s">
        <v>151</v>
      </c>
      <c r="H736" t="s">
        <v>367</v>
      </c>
      <c r="I736" t="s">
        <v>15</v>
      </c>
      <c r="J736" t="s">
        <v>17</v>
      </c>
      <c r="K736" s="13">
        <v>49476</v>
      </c>
      <c r="L736" s="8">
        <v>-494.76</v>
      </c>
      <c r="M736" s="13">
        <f t="shared" si="27"/>
        <v>49476</v>
      </c>
    </row>
    <row r="737" spans="1:13" x14ac:dyDescent="0.25">
      <c r="A737" s="9" t="s">
        <v>400</v>
      </c>
      <c r="B737" s="10" t="s">
        <v>733</v>
      </c>
      <c r="C737" s="5" t="s">
        <v>748</v>
      </c>
      <c r="D737" t="s">
        <v>47</v>
      </c>
      <c r="E737" t="s">
        <v>178</v>
      </c>
      <c r="F737" t="s">
        <v>89</v>
      </c>
      <c r="G737" t="s">
        <v>118</v>
      </c>
      <c r="H737" t="s">
        <v>367</v>
      </c>
      <c r="I737" t="s">
        <v>15</v>
      </c>
      <c r="J737" t="s">
        <v>17</v>
      </c>
      <c r="K737" s="13">
        <v>10000</v>
      </c>
      <c r="L737" s="8">
        <v>-100</v>
      </c>
      <c r="M737" s="13">
        <f t="shared" si="27"/>
        <v>10000</v>
      </c>
    </row>
    <row r="738" spans="1:13" x14ac:dyDescent="0.25">
      <c r="A738" s="9" t="s">
        <v>400</v>
      </c>
      <c r="B738" s="10" t="s">
        <v>733</v>
      </c>
      <c r="C738" s="5" t="s">
        <v>748</v>
      </c>
      <c r="D738" t="s">
        <v>47</v>
      </c>
      <c r="E738" t="s">
        <v>178</v>
      </c>
      <c r="F738" t="s">
        <v>89</v>
      </c>
      <c r="G738" t="s">
        <v>169</v>
      </c>
      <c r="H738" t="s">
        <v>303</v>
      </c>
      <c r="I738" t="s">
        <v>15</v>
      </c>
      <c r="J738" t="s">
        <v>17</v>
      </c>
      <c r="K738" s="14">
        <v>-54600</v>
      </c>
      <c r="L738" s="8">
        <v>546</v>
      </c>
      <c r="M738" s="14">
        <f t="shared" si="27"/>
        <v>-54600</v>
      </c>
    </row>
    <row r="739" spans="1:13" x14ac:dyDescent="0.25">
      <c r="A739" s="9" t="s">
        <v>400</v>
      </c>
      <c r="B739" s="10" t="s">
        <v>733</v>
      </c>
      <c r="C739" s="5" t="s">
        <v>748</v>
      </c>
      <c r="D739" t="s">
        <v>47</v>
      </c>
      <c r="E739" t="s">
        <v>178</v>
      </c>
      <c r="F739" t="s">
        <v>89</v>
      </c>
      <c r="G739" t="s">
        <v>169</v>
      </c>
      <c r="H739" t="s">
        <v>367</v>
      </c>
      <c r="I739" t="s">
        <v>15</v>
      </c>
      <c r="J739" t="s">
        <v>17</v>
      </c>
      <c r="K739" s="13">
        <v>4200</v>
      </c>
      <c r="L739" s="8">
        <v>-42</v>
      </c>
      <c r="M739" s="13">
        <f t="shared" si="27"/>
        <v>4200</v>
      </c>
    </row>
    <row r="740" spans="1:13" x14ac:dyDescent="0.25">
      <c r="A740" s="9" t="s">
        <v>400</v>
      </c>
      <c r="B740" s="10" t="s">
        <v>733</v>
      </c>
      <c r="C740" s="5" t="s">
        <v>748</v>
      </c>
      <c r="D740" t="s">
        <v>47</v>
      </c>
      <c r="E740" t="s">
        <v>178</v>
      </c>
      <c r="F740" t="s">
        <v>89</v>
      </c>
      <c r="G740" t="s">
        <v>169</v>
      </c>
      <c r="H740" t="s">
        <v>365</v>
      </c>
      <c r="I740" t="s">
        <v>15</v>
      </c>
      <c r="J740" t="s">
        <v>17</v>
      </c>
      <c r="K740" s="13">
        <v>162400</v>
      </c>
      <c r="L740" s="8">
        <v>-1624</v>
      </c>
      <c r="M740" s="13">
        <f t="shared" si="27"/>
        <v>162400</v>
      </c>
    </row>
    <row r="741" spans="1:13" x14ac:dyDescent="0.25">
      <c r="A741" s="9" t="s">
        <v>400</v>
      </c>
      <c r="B741" s="10" t="s">
        <v>733</v>
      </c>
      <c r="C741" s="5" t="s">
        <v>748</v>
      </c>
      <c r="D741" t="s">
        <v>47</v>
      </c>
      <c r="E741" t="s">
        <v>178</v>
      </c>
      <c r="F741" t="s">
        <v>89</v>
      </c>
      <c r="G741" t="s">
        <v>115</v>
      </c>
      <c r="H741" t="s">
        <v>367</v>
      </c>
      <c r="I741" t="s">
        <v>15</v>
      </c>
      <c r="J741" t="s">
        <v>17</v>
      </c>
      <c r="K741" s="13">
        <v>30000</v>
      </c>
      <c r="L741" s="8">
        <v>-300</v>
      </c>
      <c r="M741" s="13">
        <f t="shared" si="27"/>
        <v>30000</v>
      </c>
    </row>
    <row r="742" spans="1:13" x14ac:dyDescent="0.25">
      <c r="A742" s="9" t="s">
        <v>400</v>
      </c>
      <c r="B742" s="10" t="s">
        <v>733</v>
      </c>
      <c r="C742" s="5" t="s">
        <v>748</v>
      </c>
      <c r="D742" t="s">
        <v>47</v>
      </c>
      <c r="E742" t="s">
        <v>178</v>
      </c>
      <c r="F742" t="s">
        <v>89</v>
      </c>
      <c r="G742" t="s">
        <v>93</v>
      </c>
      <c r="H742" t="s">
        <v>303</v>
      </c>
      <c r="I742" t="s">
        <v>15</v>
      </c>
      <c r="J742" t="s">
        <v>17</v>
      </c>
      <c r="K742" s="13">
        <v>2000</v>
      </c>
      <c r="L742" s="8">
        <v>-20</v>
      </c>
      <c r="M742" s="13">
        <f t="shared" si="27"/>
        <v>2000</v>
      </c>
    </row>
    <row r="743" spans="1:13" x14ac:dyDescent="0.25">
      <c r="A743" s="9" t="s">
        <v>400</v>
      </c>
      <c r="B743" s="10" t="s">
        <v>733</v>
      </c>
      <c r="C743" s="5" t="s">
        <v>748</v>
      </c>
      <c r="D743" t="s">
        <v>47</v>
      </c>
      <c r="E743" t="s">
        <v>178</v>
      </c>
      <c r="F743" t="s">
        <v>89</v>
      </c>
      <c r="G743" t="s">
        <v>93</v>
      </c>
      <c r="H743" t="s">
        <v>365</v>
      </c>
      <c r="I743" t="s">
        <v>15</v>
      </c>
      <c r="J743" t="s">
        <v>17</v>
      </c>
      <c r="K743" s="13">
        <v>4085579</v>
      </c>
      <c r="L743" s="8">
        <v>-40855.79</v>
      </c>
      <c r="M743" s="13">
        <f t="shared" si="27"/>
        <v>4085579</v>
      </c>
    </row>
    <row r="744" spans="1:13" x14ac:dyDescent="0.25">
      <c r="A744" s="9" t="s">
        <v>400</v>
      </c>
      <c r="B744" s="10" t="s">
        <v>733</v>
      </c>
      <c r="C744" s="5" t="s">
        <v>748</v>
      </c>
      <c r="D744" t="s">
        <v>47</v>
      </c>
      <c r="E744" t="s">
        <v>178</v>
      </c>
      <c r="F744" t="s">
        <v>89</v>
      </c>
      <c r="G744" t="s">
        <v>155</v>
      </c>
      <c r="H744" t="s">
        <v>303</v>
      </c>
      <c r="I744" t="s">
        <v>15</v>
      </c>
      <c r="J744" t="s">
        <v>17</v>
      </c>
      <c r="K744" s="14">
        <v>-158250</v>
      </c>
      <c r="L744" s="8">
        <v>1582.5</v>
      </c>
      <c r="M744" s="14">
        <f t="shared" si="27"/>
        <v>-158250</v>
      </c>
    </row>
    <row r="745" spans="1:13" x14ac:dyDescent="0.25">
      <c r="A745" s="9" t="s">
        <v>400</v>
      </c>
      <c r="B745" s="10" t="s">
        <v>733</v>
      </c>
      <c r="C745" s="5" t="s">
        <v>748</v>
      </c>
      <c r="D745" t="s">
        <v>47</v>
      </c>
      <c r="E745" t="s">
        <v>178</v>
      </c>
      <c r="F745" t="s">
        <v>89</v>
      </c>
      <c r="G745" t="s">
        <v>156</v>
      </c>
      <c r="H745" t="s">
        <v>303</v>
      </c>
      <c r="I745" t="s">
        <v>15</v>
      </c>
      <c r="J745" t="s">
        <v>17</v>
      </c>
      <c r="K745" s="13">
        <v>700</v>
      </c>
      <c r="L745" s="8">
        <v>-7</v>
      </c>
      <c r="M745" s="13">
        <f t="shared" si="27"/>
        <v>700</v>
      </c>
    </row>
    <row r="746" spans="1:13" x14ac:dyDescent="0.25">
      <c r="A746" s="9" t="s">
        <v>400</v>
      </c>
      <c r="B746" s="10" t="s">
        <v>733</v>
      </c>
      <c r="C746" s="5" t="s">
        <v>748</v>
      </c>
      <c r="D746" t="s">
        <v>47</v>
      </c>
      <c r="E746" t="s">
        <v>178</v>
      </c>
      <c r="F746" t="s">
        <v>89</v>
      </c>
      <c r="G746" t="s">
        <v>158</v>
      </c>
      <c r="H746" t="s">
        <v>303</v>
      </c>
      <c r="I746" t="s">
        <v>15</v>
      </c>
      <c r="J746" t="s">
        <v>17</v>
      </c>
      <c r="K746" s="13">
        <v>758500</v>
      </c>
      <c r="L746" s="8">
        <v>-7585</v>
      </c>
      <c r="M746" s="13">
        <f t="shared" si="27"/>
        <v>758500</v>
      </c>
    </row>
    <row r="747" spans="1:13" x14ac:dyDescent="0.25">
      <c r="A747" s="9" t="s">
        <v>400</v>
      </c>
      <c r="B747" s="10" t="s">
        <v>733</v>
      </c>
      <c r="C747" s="5" t="s">
        <v>748</v>
      </c>
      <c r="D747" t="s">
        <v>47</v>
      </c>
      <c r="E747" t="s">
        <v>178</v>
      </c>
      <c r="F747" t="s">
        <v>89</v>
      </c>
      <c r="G747" t="s">
        <v>158</v>
      </c>
      <c r="H747" t="s">
        <v>365</v>
      </c>
      <c r="I747" t="s">
        <v>15</v>
      </c>
      <c r="J747" t="s">
        <v>17</v>
      </c>
      <c r="K747" s="13">
        <v>4000</v>
      </c>
      <c r="L747" s="8">
        <v>-40</v>
      </c>
      <c r="M747" s="13">
        <f t="shared" si="27"/>
        <v>4000</v>
      </c>
    </row>
    <row r="748" spans="1:13" x14ac:dyDescent="0.25">
      <c r="A748" s="9" t="s">
        <v>400</v>
      </c>
      <c r="B748" s="10" t="s">
        <v>733</v>
      </c>
      <c r="C748" s="5" t="s">
        <v>748</v>
      </c>
      <c r="D748" t="s">
        <v>47</v>
      </c>
      <c r="E748" t="s">
        <v>178</v>
      </c>
      <c r="F748" t="s">
        <v>89</v>
      </c>
      <c r="G748" t="s">
        <v>158</v>
      </c>
      <c r="H748" t="s">
        <v>330</v>
      </c>
      <c r="I748" t="s">
        <v>15</v>
      </c>
      <c r="J748" t="s">
        <v>17</v>
      </c>
      <c r="K748" s="13">
        <v>336114</v>
      </c>
      <c r="L748" s="8">
        <v>-3361.14</v>
      </c>
      <c r="M748" s="13">
        <f t="shared" si="27"/>
        <v>336114</v>
      </c>
    </row>
    <row r="749" spans="1:13" x14ac:dyDescent="0.25">
      <c r="A749" s="9" t="s">
        <v>400</v>
      </c>
      <c r="B749" s="10" t="s">
        <v>733</v>
      </c>
      <c r="C749" s="5" t="s">
        <v>748</v>
      </c>
      <c r="D749" t="s">
        <v>47</v>
      </c>
      <c r="E749" t="s">
        <v>178</v>
      </c>
      <c r="F749" t="s">
        <v>89</v>
      </c>
      <c r="G749" t="s">
        <v>159</v>
      </c>
      <c r="H749" t="s">
        <v>303</v>
      </c>
      <c r="I749" t="s">
        <v>15</v>
      </c>
      <c r="J749" t="s">
        <v>17</v>
      </c>
      <c r="K749" s="14">
        <v>-129176</v>
      </c>
      <c r="L749" s="8">
        <v>1291.76</v>
      </c>
      <c r="M749" s="14">
        <f t="shared" si="27"/>
        <v>-129176</v>
      </c>
    </row>
    <row r="750" spans="1:13" x14ac:dyDescent="0.25">
      <c r="A750" s="9" t="s">
        <v>400</v>
      </c>
      <c r="B750" s="10" t="s">
        <v>733</v>
      </c>
      <c r="C750" s="5" t="s">
        <v>748</v>
      </c>
      <c r="D750" t="s">
        <v>47</v>
      </c>
      <c r="E750" t="s">
        <v>178</v>
      </c>
      <c r="F750" t="s">
        <v>89</v>
      </c>
      <c r="G750" t="s">
        <v>95</v>
      </c>
      <c r="H750" t="s">
        <v>303</v>
      </c>
      <c r="I750" t="s">
        <v>15</v>
      </c>
      <c r="J750" t="s">
        <v>17</v>
      </c>
      <c r="K750" s="13">
        <v>8100</v>
      </c>
      <c r="L750" s="8">
        <v>-81</v>
      </c>
      <c r="M750" s="13">
        <f t="shared" si="27"/>
        <v>8100</v>
      </c>
    </row>
    <row r="751" spans="1:13" x14ac:dyDescent="0.25">
      <c r="A751" s="9" t="s">
        <v>400</v>
      </c>
      <c r="B751" s="10" t="s">
        <v>733</v>
      </c>
      <c r="C751" s="5" t="s">
        <v>748</v>
      </c>
      <c r="D751" t="s">
        <v>47</v>
      </c>
      <c r="E751" t="s">
        <v>178</v>
      </c>
      <c r="F751" t="s">
        <v>89</v>
      </c>
      <c r="G751" t="s">
        <v>95</v>
      </c>
      <c r="H751" t="s">
        <v>367</v>
      </c>
      <c r="I751" t="s">
        <v>15</v>
      </c>
      <c r="J751" t="s">
        <v>17</v>
      </c>
      <c r="K751" s="13">
        <v>144871</v>
      </c>
      <c r="L751" s="8">
        <v>-1448.71</v>
      </c>
      <c r="M751" s="13">
        <f t="shared" si="27"/>
        <v>144871</v>
      </c>
    </row>
    <row r="752" spans="1:13" x14ac:dyDescent="0.25">
      <c r="A752" s="9" t="s">
        <v>400</v>
      </c>
      <c r="B752" s="10" t="s">
        <v>733</v>
      </c>
      <c r="C752" s="5" t="s">
        <v>748</v>
      </c>
      <c r="D752" t="s">
        <v>47</v>
      </c>
      <c r="E752" t="s">
        <v>178</v>
      </c>
      <c r="F752" t="s">
        <v>89</v>
      </c>
      <c r="G752" t="s">
        <v>95</v>
      </c>
      <c r="H752" t="s">
        <v>365</v>
      </c>
      <c r="I752" t="s">
        <v>15</v>
      </c>
      <c r="J752" t="s">
        <v>17</v>
      </c>
      <c r="K752" s="13">
        <v>19055</v>
      </c>
      <c r="L752" s="8">
        <v>-190.55</v>
      </c>
      <c r="M752" s="13">
        <f t="shared" si="27"/>
        <v>19055</v>
      </c>
    </row>
    <row r="753" spans="1:13" x14ac:dyDescent="0.25">
      <c r="A753" s="9" t="s">
        <v>400</v>
      </c>
      <c r="B753" s="10" t="s">
        <v>733</v>
      </c>
      <c r="C753" s="5" t="s">
        <v>748</v>
      </c>
      <c r="D753" t="s">
        <v>47</v>
      </c>
      <c r="E753" t="s">
        <v>178</v>
      </c>
      <c r="F753" t="s">
        <v>89</v>
      </c>
      <c r="G753" t="s">
        <v>96</v>
      </c>
      <c r="H753" t="s">
        <v>365</v>
      </c>
      <c r="I753" t="s">
        <v>15</v>
      </c>
      <c r="J753" t="s">
        <v>17</v>
      </c>
      <c r="K753" s="13">
        <v>44900</v>
      </c>
      <c r="L753" s="8">
        <v>-449</v>
      </c>
      <c r="M753" s="13">
        <f t="shared" si="27"/>
        <v>44900</v>
      </c>
    </row>
    <row r="754" spans="1:13" x14ac:dyDescent="0.25">
      <c r="A754" s="9" t="s">
        <v>400</v>
      </c>
      <c r="B754" s="10" t="s">
        <v>733</v>
      </c>
      <c r="C754" s="5" t="s">
        <v>748</v>
      </c>
      <c r="D754" t="s">
        <v>47</v>
      </c>
      <c r="E754" t="s">
        <v>178</v>
      </c>
      <c r="F754" t="s">
        <v>89</v>
      </c>
      <c r="G754" t="s">
        <v>139</v>
      </c>
      <c r="H754" t="s">
        <v>365</v>
      </c>
      <c r="I754" t="s">
        <v>15</v>
      </c>
      <c r="J754" t="s">
        <v>17</v>
      </c>
      <c r="K754" s="13">
        <v>2400</v>
      </c>
      <c r="L754" s="8">
        <v>-24</v>
      </c>
      <c r="M754" s="13">
        <f t="shared" si="27"/>
        <v>2400</v>
      </c>
    </row>
    <row r="755" spans="1:13" x14ac:dyDescent="0.25">
      <c r="A755" s="9" t="s">
        <v>400</v>
      </c>
      <c r="B755" s="10" t="s">
        <v>733</v>
      </c>
      <c r="C755" s="5" t="s">
        <v>748</v>
      </c>
      <c r="D755" t="s">
        <v>47</v>
      </c>
      <c r="E755" t="s">
        <v>178</v>
      </c>
      <c r="F755" t="s">
        <v>89</v>
      </c>
      <c r="G755" t="s">
        <v>127</v>
      </c>
      <c r="H755" t="s">
        <v>303</v>
      </c>
      <c r="I755" t="s">
        <v>15</v>
      </c>
      <c r="J755" t="s">
        <v>17</v>
      </c>
      <c r="K755" s="13">
        <v>407800</v>
      </c>
      <c r="L755" s="8">
        <v>-4078</v>
      </c>
      <c r="M755" s="13">
        <f t="shared" si="27"/>
        <v>407800</v>
      </c>
    </row>
    <row r="756" spans="1:13" x14ac:dyDescent="0.25">
      <c r="A756" s="9" t="s">
        <v>400</v>
      </c>
      <c r="B756" s="10" t="s">
        <v>733</v>
      </c>
      <c r="C756" s="5" t="s">
        <v>748</v>
      </c>
      <c r="D756" t="s">
        <v>47</v>
      </c>
      <c r="E756" t="s">
        <v>178</v>
      </c>
      <c r="F756" t="s">
        <v>89</v>
      </c>
      <c r="G756" t="s">
        <v>127</v>
      </c>
      <c r="H756" t="s">
        <v>367</v>
      </c>
      <c r="I756" t="s">
        <v>15</v>
      </c>
      <c r="J756" t="s">
        <v>17</v>
      </c>
      <c r="K756" s="13">
        <v>3000</v>
      </c>
      <c r="L756" s="8">
        <v>-30</v>
      </c>
      <c r="M756" s="13">
        <f t="shared" si="27"/>
        <v>3000</v>
      </c>
    </row>
    <row r="757" spans="1:13" x14ac:dyDescent="0.25">
      <c r="A757" s="9" t="s">
        <v>400</v>
      </c>
      <c r="B757" s="10" t="s">
        <v>733</v>
      </c>
      <c r="C757" s="5" t="s">
        <v>748</v>
      </c>
      <c r="D757" t="s">
        <v>47</v>
      </c>
      <c r="E757" t="s">
        <v>178</v>
      </c>
      <c r="F757" t="s">
        <v>89</v>
      </c>
      <c r="G757" t="s">
        <v>127</v>
      </c>
      <c r="H757" t="s">
        <v>365</v>
      </c>
      <c r="I757" t="s">
        <v>15</v>
      </c>
      <c r="J757" t="s">
        <v>17</v>
      </c>
      <c r="K757" s="13">
        <v>21000</v>
      </c>
      <c r="L757" s="8">
        <v>-210</v>
      </c>
      <c r="M757" s="13">
        <f t="shared" si="27"/>
        <v>21000</v>
      </c>
    </row>
    <row r="758" spans="1:13" x14ac:dyDescent="0.25">
      <c r="A758" s="9" t="s">
        <v>400</v>
      </c>
      <c r="B758" s="10" t="s">
        <v>733</v>
      </c>
      <c r="C758" s="5" t="s">
        <v>748</v>
      </c>
      <c r="D758" t="s">
        <v>47</v>
      </c>
      <c r="E758" t="s">
        <v>178</v>
      </c>
      <c r="F758" t="s">
        <v>89</v>
      </c>
      <c r="G758" t="s">
        <v>127</v>
      </c>
      <c r="H758" t="s">
        <v>330</v>
      </c>
      <c r="I758" t="s">
        <v>15</v>
      </c>
      <c r="J758" t="s">
        <v>17</v>
      </c>
      <c r="K758" s="13">
        <v>35569</v>
      </c>
      <c r="L758" s="8">
        <v>-355.69</v>
      </c>
      <c r="M758" s="13">
        <f t="shared" si="27"/>
        <v>35569</v>
      </c>
    </row>
    <row r="759" spans="1:13" x14ac:dyDescent="0.25">
      <c r="A759" s="9" t="s">
        <v>400</v>
      </c>
      <c r="B759" s="10" t="s">
        <v>733</v>
      </c>
      <c r="C759" s="5" t="s">
        <v>748</v>
      </c>
      <c r="D759" t="s">
        <v>47</v>
      </c>
      <c r="E759" t="s">
        <v>178</v>
      </c>
      <c r="F759" t="s">
        <v>89</v>
      </c>
      <c r="G759" t="s">
        <v>163</v>
      </c>
      <c r="H759" t="s">
        <v>365</v>
      </c>
      <c r="I759" t="s">
        <v>15</v>
      </c>
      <c r="J759" t="s">
        <v>17</v>
      </c>
      <c r="K759" s="13">
        <v>340075</v>
      </c>
      <c r="L759" s="8">
        <v>-3400.75</v>
      </c>
      <c r="M759" s="13">
        <f t="shared" si="27"/>
        <v>340075</v>
      </c>
    </row>
    <row r="760" spans="1:13" x14ac:dyDescent="0.25">
      <c r="A760" s="9" t="s">
        <v>400</v>
      </c>
      <c r="B760" s="10" t="s">
        <v>733</v>
      </c>
      <c r="C760" s="5" t="s">
        <v>748</v>
      </c>
      <c r="D760" t="s">
        <v>47</v>
      </c>
      <c r="E760" t="s">
        <v>178</v>
      </c>
      <c r="F760" t="s">
        <v>89</v>
      </c>
      <c r="G760" t="s">
        <v>164</v>
      </c>
      <c r="H760" t="s">
        <v>303</v>
      </c>
      <c r="I760" t="s">
        <v>15</v>
      </c>
      <c r="J760" t="s">
        <v>17</v>
      </c>
      <c r="K760" s="13">
        <v>20000</v>
      </c>
      <c r="L760" s="8">
        <v>-200</v>
      </c>
      <c r="M760" s="13">
        <f t="shared" si="27"/>
        <v>20000</v>
      </c>
    </row>
    <row r="761" spans="1:13" x14ac:dyDescent="0.25">
      <c r="A761" s="9" t="s">
        <v>400</v>
      </c>
      <c r="B761" s="10" t="s">
        <v>733</v>
      </c>
      <c r="C761" s="5" t="s">
        <v>748</v>
      </c>
      <c r="D761" t="s">
        <v>47</v>
      </c>
      <c r="E761" t="s">
        <v>178</v>
      </c>
      <c r="F761" t="s">
        <v>89</v>
      </c>
      <c r="G761" t="s">
        <v>164</v>
      </c>
      <c r="H761" t="s">
        <v>330</v>
      </c>
      <c r="I761" t="s">
        <v>15</v>
      </c>
      <c r="J761" t="s">
        <v>17</v>
      </c>
      <c r="K761" s="13">
        <v>6713</v>
      </c>
      <c r="L761" s="8">
        <v>-67.13</v>
      </c>
      <c r="M761" s="13">
        <f t="shared" si="27"/>
        <v>6713</v>
      </c>
    </row>
    <row r="762" spans="1:13" x14ac:dyDescent="0.25">
      <c r="A762" s="9" t="s">
        <v>400</v>
      </c>
      <c r="B762" s="10" t="s">
        <v>733</v>
      </c>
      <c r="C762" s="5" t="s">
        <v>748</v>
      </c>
      <c r="D762" t="s">
        <v>47</v>
      </c>
      <c r="E762" t="s">
        <v>178</v>
      </c>
      <c r="F762" t="s">
        <v>89</v>
      </c>
      <c r="G762" t="s">
        <v>97</v>
      </c>
      <c r="H762" t="s">
        <v>365</v>
      </c>
      <c r="I762" t="s">
        <v>15</v>
      </c>
      <c r="J762" t="s">
        <v>17</v>
      </c>
      <c r="K762" s="13">
        <v>205600</v>
      </c>
      <c r="L762" s="8">
        <v>-2056</v>
      </c>
      <c r="M762" s="13">
        <f t="shared" si="27"/>
        <v>205600</v>
      </c>
    </row>
    <row r="763" spans="1:13" x14ac:dyDescent="0.25">
      <c r="A763" s="9" t="s">
        <v>400</v>
      </c>
      <c r="B763" s="10" t="s">
        <v>733</v>
      </c>
      <c r="C763" s="5" t="s">
        <v>748</v>
      </c>
      <c r="D763" t="s">
        <v>47</v>
      </c>
      <c r="E763" t="s">
        <v>178</v>
      </c>
      <c r="F763" t="s">
        <v>89</v>
      </c>
      <c r="G763" t="s">
        <v>177</v>
      </c>
      <c r="H763" t="s">
        <v>365</v>
      </c>
      <c r="I763" t="s">
        <v>15</v>
      </c>
      <c r="J763" t="s">
        <v>17</v>
      </c>
      <c r="K763" s="13">
        <v>25000</v>
      </c>
      <c r="L763" s="8">
        <v>-250</v>
      </c>
      <c r="M763" s="13">
        <f t="shared" si="27"/>
        <v>25000</v>
      </c>
    </row>
    <row r="764" spans="1:13" x14ac:dyDescent="0.25">
      <c r="A764" s="9" t="s">
        <v>400</v>
      </c>
      <c r="B764" s="10" t="s">
        <v>733</v>
      </c>
      <c r="C764" s="5" t="s">
        <v>748</v>
      </c>
      <c r="D764" t="s">
        <v>47</v>
      </c>
      <c r="E764" t="s">
        <v>178</v>
      </c>
      <c r="F764" t="s">
        <v>89</v>
      </c>
      <c r="G764" t="s">
        <v>165</v>
      </c>
      <c r="H764" t="s">
        <v>303</v>
      </c>
      <c r="I764" t="s">
        <v>15</v>
      </c>
      <c r="J764" t="s">
        <v>17</v>
      </c>
      <c r="K764" s="13">
        <v>78000</v>
      </c>
      <c r="L764" s="8">
        <v>-780</v>
      </c>
      <c r="M764" s="13">
        <f t="shared" si="27"/>
        <v>78000</v>
      </c>
    </row>
    <row r="765" spans="1:13" x14ac:dyDescent="0.25">
      <c r="A765" s="9" t="s">
        <v>400</v>
      </c>
      <c r="B765" s="10" t="s">
        <v>733</v>
      </c>
      <c r="C765" s="5" t="s">
        <v>748</v>
      </c>
      <c r="D765" t="s">
        <v>47</v>
      </c>
      <c r="E765" t="s">
        <v>178</v>
      </c>
      <c r="F765" t="s">
        <v>89</v>
      </c>
      <c r="G765" t="s">
        <v>123</v>
      </c>
      <c r="H765" t="s">
        <v>365</v>
      </c>
      <c r="I765" t="s">
        <v>15</v>
      </c>
      <c r="J765" t="s">
        <v>17</v>
      </c>
      <c r="K765" s="13">
        <v>207860</v>
      </c>
      <c r="L765" s="8">
        <v>-2078.6</v>
      </c>
      <c r="M765" s="13">
        <f t="shared" si="27"/>
        <v>207860</v>
      </c>
    </row>
    <row r="766" spans="1:13" x14ac:dyDescent="0.25">
      <c r="A766" s="9" t="s">
        <v>400</v>
      </c>
      <c r="B766" s="10" t="s">
        <v>733</v>
      </c>
      <c r="C766" s="5" t="s">
        <v>748</v>
      </c>
      <c r="D766" t="s">
        <v>47</v>
      </c>
      <c r="E766" t="s">
        <v>178</v>
      </c>
      <c r="F766" t="s">
        <v>89</v>
      </c>
      <c r="G766" t="s">
        <v>112</v>
      </c>
      <c r="H766" t="s">
        <v>367</v>
      </c>
      <c r="I766" t="s">
        <v>15</v>
      </c>
      <c r="J766" t="s">
        <v>17</v>
      </c>
      <c r="K766" s="13">
        <v>17000</v>
      </c>
      <c r="L766" s="8">
        <v>-170</v>
      </c>
      <c r="M766" s="13">
        <f t="shared" si="27"/>
        <v>17000</v>
      </c>
    </row>
    <row r="767" spans="1:13" x14ac:dyDescent="0.25">
      <c r="A767" s="9" t="s">
        <v>400</v>
      </c>
      <c r="B767" s="10" t="s">
        <v>733</v>
      </c>
      <c r="C767" s="5" t="s">
        <v>748</v>
      </c>
      <c r="D767" t="s">
        <v>47</v>
      </c>
      <c r="E767" t="s">
        <v>178</v>
      </c>
      <c r="F767" t="s">
        <v>89</v>
      </c>
      <c r="G767" t="s">
        <v>112</v>
      </c>
      <c r="H767" t="s">
        <v>365</v>
      </c>
      <c r="I767" t="s">
        <v>15</v>
      </c>
      <c r="J767" t="s">
        <v>17</v>
      </c>
      <c r="K767" s="13">
        <v>12000</v>
      </c>
      <c r="L767" s="8">
        <v>-120</v>
      </c>
      <c r="M767" s="13">
        <f t="shared" si="27"/>
        <v>12000</v>
      </c>
    </row>
    <row r="768" spans="1:13" x14ac:dyDescent="0.25">
      <c r="A768" s="9" t="s">
        <v>400</v>
      </c>
      <c r="B768" s="10" t="s">
        <v>733</v>
      </c>
      <c r="C768" s="5" t="s">
        <v>749</v>
      </c>
      <c r="D768" t="s">
        <v>47</v>
      </c>
      <c r="E768" t="s">
        <v>183</v>
      </c>
      <c r="F768" t="s">
        <v>89</v>
      </c>
      <c r="G768" t="s">
        <v>150</v>
      </c>
      <c r="H768" t="s">
        <v>303</v>
      </c>
      <c r="I768" t="s">
        <v>15</v>
      </c>
      <c r="J768" t="s">
        <v>17</v>
      </c>
      <c r="K768" s="14">
        <v>-4300</v>
      </c>
      <c r="L768" s="8">
        <v>43</v>
      </c>
      <c r="M768" s="14">
        <f t="shared" si="27"/>
        <v>-4300</v>
      </c>
    </row>
    <row r="769" spans="1:13" x14ac:dyDescent="0.25">
      <c r="A769" s="9" t="s">
        <v>400</v>
      </c>
      <c r="B769" s="10" t="s">
        <v>733</v>
      </c>
      <c r="C769" s="5" t="s">
        <v>749</v>
      </c>
      <c r="D769" t="s">
        <v>47</v>
      </c>
      <c r="E769" t="s">
        <v>183</v>
      </c>
      <c r="F769" t="s">
        <v>89</v>
      </c>
      <c r="G769" t="s">
        <v>150</v>
      </c>
      <c r="H769" t="s">
        <v>330</v>
      </c>
      <c r="I769" t="s">
        <v>15</v>
      </c>
      <c r="J769" t="s">
        <v>17</v>
      </c>
      <c r="K769" s="13">
        <v>300000</v>
      </c>
      <c r="L769" s="8">
        <v>-3000</v>
      </c>
      <c r="M769" s="13">
        <f t="shared" ref="M769:M770" si="28">L769*-100</f>
        <v>300000</v>
      </c>
    </row>
    <row r="770" spans="1:13" x14ac:dyDescent="0.25">
      <c r="A770" s="9" t="s">
        <v>400</v>
      </c>
      <c r="B770" s="10" t="s">
        <v>733</v>
      </c>
      <c r="C770" s="5" t="s">
        <v>749</v>
      </c>
      <c r="D770" t="s">
        <v>47</v>
      </c>
      <c r="E770" t="s">
        <v>183</v>
      </c>
      <c r="F770" t="s">
        <v>89</v>
      </c>
      <c r="G770" t="s">
        <v>369</v>
      </c>
      <c r="H770" t="s">
        <v>330</v>
      </c>
      <c r="I770" t="s">
        <v>15</v>
      </c>
      <c r="J770" t="s">
        <v>17</v>
      </c>
      <c r="K770" s="13">
        <v>19247</v>
      </c>
      <c r="L770" s="8">
        <v>-192.47</v>
      </c>
      <c r="M770" s="13">
        <f t="shared" si="28"/>
        <v>19247</v>
      </c>
    </row>
    <row r="771" spans="1:13" x14ac:dyDescent="0.25">
      <c r="A771" s="9" t="s">
        <v>400</v>
      </c>
      <c r="B771" s="10" t="s">
        <v>733</v>
      </c>
      <c r="C771" s="5" t="s">
        <v>749</v>
      </c>
      <c r="D771" t="s">
        <v>47</v>
      </c>
      <c r="E771" t="s">
        <v>183</v>
      </c>
      <c r="F771" t="s">
        <v>89</v>
      </c>
      <c r="G771" t="s">
        <v>370</v>
      </c>
      <c r="H771" t="s">
        <v>303</v>
      </c>
      <c r="I771" t="s">
        <v>15</v>
      </c>
      <c r="J771" t="s">
        <v>17</v>
      </c>
      <c r="K771" s="14">
        <v>-20000</v>
      </c>
      <c r="L771" s="8">
        <v>200</v>
      </c>
      <c r="M771" s="14">
        <f>L771*-100</f>
        <v>-20000</v>
      </c>
    </row>
    <row r="772" spans="1:13" x14ac:dyDescent="0.25">
      <c r="A772" s="9" t="s">
        <v>400</v>
      </c>
      <c r="B772" s="10" t="s">
        <v>733</v>
      </c>
      <c r="C772" s="5" t="s">
        <v>749</v>
      </c>
      <c r="D772" t="s">
        <v>47</v>
      </c>
      <c r="E772" t="s">
        <v>183</v>
      </c>
      <c r="F772" t="s">
        <v>89</v>
      </c>
      <c r="G772" t="s">
        <v>370</v>
      </c>
      <c r="H772" t="s">
        <v>366</v>
      </c>
      <c r="I772" t="s">
        <v>15</v>
      </c>
      <c r="J772" t="s">
        <v>17</v>
      </c>
      <c r="K772" s="14">
        <v>-2500</v>
      </c>
      <c r="L772" s="8">
        <v>25</v>
      </c>
      <c r="M772" s="14">
        <f>L772*-100</f>
        <v>-2500</v>
      </c>
    </row>
    <row r="773" spans="1:13" x14ac:dyDescent="0.25">
      <c r="A773" s="9" t="s">
        <v>400</v>
      </c>
      <c r="B773" s="10" t="s">
        <v>733</v>
      </c>
      <c r="C773" s="5" t="s">
        <v>749</v>
      </c>
      <c r="D773" t="s">
        <v>47</v>
      </c>
      <c r="E773" t="s">
        <v>183</v>
      </c>
      <c r="F773" t="s">
        <v>89</v>
      </c>
      <c r="G773" t="s">
        <v>370</v>
      </c>
      <c r="H773" t="s">
        <v>330</v>
      </c>
      <c r="I773" t="s">
        <v>15</v>
      </c>
      <c r="J773" t="s">
        <v>17</v>
      </c>
      <c r="K773" s="13">
        <v>45000</v>
      </c>
      <c r="L773" s="8">
        <v>-450</v>
      </c>
      <c r="M773" s="13">
        <f>L773*-100</f>
        <v>45000</v>
      </c>
    </row>
    <row r="774" spans="1:13" x14ac:dyDescent="0.25">
      <c r="A774" s="9" t="s">
        <v>400</v>
      </c>
      <c r="B774" s="10" t="s">
        <v>733</v>
      </c>
      <c r="C774" s="5" t="s">
        <v>749</v>
      </c>
      <c r="D774" t="s">
        <v>47</v>
      </c>
      <c r="E774" t="s">
        <v>183</v>
      </c>
      <c r="F774" t="s">
        <v>89</v>
      </c>
      <c r="G774" t="s">
        <v>371</v>
      </c>
      <c r="H774" t="s">
        <v>303</v>
      </c>
      <c r="I774" t="s">
        <v>15</v>
      </c>
      <c r="J774" t="s">
        <v>17</v>
      </c>
      <c r="K774" s="14">
        <v>-7500</v>
      </c>
      <c r="L774" s="8">
        <v>75</v>
      </c>
      <c r="M774" s="14">
        <f>L774*-100</f>
        <v>-7500</v>
      </c>
    </row>
    <row r="775" spans="1:13" x14ac:dyDescent="0.25">
      <c r="A775" s="9" t="s">
        <v>400</v>
      </c>
      <c r="B775" s="10" t="s">
        <v>733</v>
      </c>
      <c r="C775" s="5" t="s">
        <v>749</v>
      </c>
      <c r="D775" t="s">
        <v>47</v>
      </c>
      <c r="E775" t="s">
        <v>183</v>
      </c>
      <c r="F775" t="s">
        <v>89</v>
      </c>
      <c r="G775" t="s">
        <v>371</v>
      </c>
      <c r="H775" t="s">
        <v>366</v>
      </c>
      <c r="I775" t="s">
        <v>15</v>
      </c>
      <c r="J775" t="s">
        <v>17</v>
      </c>
      <c r="K775" s="14">
        <v>-5000</v>
      </c>
      <c r="L775" s="8">
        <v>50</v>
      </c>
      <c r="M775" s="14">
        <f>L775*-100</f>
        <v>-5000</v>
      </c>
    </row>
    <row r="776" spans="1:13" x14ac:dyDescent="0.25">
      <c r="A776" s="9" t="s">
        <v>400</v>
      </c>
      <c r="B776" s="10" t="s">
        <v>733</v>
      </c>
      <c r="C776" s="5" t="s">
        <v>749</v>
      </c>
      <c r="D776" t="s">
        <v>47</v>
      </c>
      <c r="E776" t="s">
        <v>183</v>
      </c>
      <c r="F776" t="s">
        <v>89</v>
      </c>
      <c r="G776" t="s">
        <v>371</v>
      </c>
      <c r="H776" t="s">
        <v>330</v>
      </c>
      <c r="I776" t="s">
        <v>15</v>
      </c>
      <c r="J776" t="s">
        <v>17</v>
      </c>
      <c r="K776" s="13">
        <v>84697</v>
      </c>
      <c r="L776" s="8">
        <v>-846.97</v>
      </c>
      <c r="M776" s="13">
        <f t="shared" ref="M776:M778" si="29">L776*-100</f>
        <v>84697</v>
      </c>
    </row>
    <row r="777" spans="1:13" x14ac:dyDescent="0.25">
      <c r="A777" s="9" t="s">
        <v>400</v>
      </c>
      <c r="B777" s="10" t="s">
        <v>733</v>
      </c>
      <c r="C777" s="5" t="s">
        <v>749</v>
      </c>
      <c r="D777" t="s">
        <v>47</v>
      </c>
      <c r="E777" t="s">
        <v>183</v>
      </c>
      <c r="F777" t="s">
        <v>89</v>
      </c>
      <c r="G777" t="s">
        <v>373</v>
      </c>
      <c r="H777" t="s">
        <v>330</v>
      </c>
      <c r="I777" t="s">
        <v>15</v>
      </c>
      <c r="J777" t="s">
        <v>17</v>
      </c>
      <c r="K777" s="13">
        <v>10069</v>
      </c>
      <c r="L777" s="8">
        <v>-100.69</v>
      </c>
      <c r="M777" s="13">
        <f t="shared" si="29"/>
        <v>10069</v>
      </c>
    </row>
    <row r="778" spans="1:13" x14ac:dyDescent="0.25">
      <c r="A778" s="9" t="s">
        <v>400</v>
      </c>
      <c r="B778" s="10" t="s">
        <v>733</v>
      </c>
      <c r="C778" s="5" t="s">
        <v>749</v>
      </c>
      <c r="D778" t="s">
        <v>47</v>
      </c>
      <c r="E778" t="s">
        <v>183</v>
      </c>
      <c r="F778" t="s">
        <v>89</v>
      </c>
      <c r="G778" t="s">
        <v>374</v>
      </c>
      <c r="H778" t="s">
        <v>330</v>
      </c>
      <c r="I778" t="s">
        <v>15</v>
      </c>
      <c r="J778" t="s">
        <v>17</v>
      </c>
      <c r="K778" s="13">
        <v>68806</v>
      </c>
      <c r="L778" s="8">
        <v>-688.06</v>
      </c>
      <c r="M778" s="13">
        <f t="shared" si="29"/>
        <v>68806</v>
      </c>
    </row>
    <row r="779" spans="1:13" x14ac:dyDescent="0.25">
      <c r="A779" s="9" t="s">
        <v>400</v>
      </c>
      <c r="B779" s="10" t="s">
        <v>733</v>
      </c>
      <c r="C779" s="5" t="s">
        <v>749</v>
      </c>
      <c r="D779" t="s">
        <v>47</v>
      </c>
      <c r="E779" t="s">
        <v>183</v>
      </c>
      <c r="F779" t="s">
        <v>89</v>
      </c>
      <c r="G779" t="s">
        <v>375</v>
      </c>
      <c r="H779" t="s">
        <v>303</v>
      </c>
      <c r="I779" t="s">
        <v>15</v>
      </c>
      <c r="J779" t="s">
        <v>17</v>
      </c>
      <c r="K779" s="14">
        <v>-52500</v>
      </c>
      <c r="L779" s="8">
        <v>525</v>
      </c>
      <c r="M779" s="14">
        <f t="shared" ref="M779:M810" si="30">L779*-100</f>
        <v>-52500</v>
      </c>
    </row>
    <row r="780" spans="1:13" x14ac:dyDescent="0.25">
      <c r="A780" s="9" t="s">
        <v>400</v>
      </c>
      <c r="B780" s="10" t="s">
        <v>733</v>
      </c>
      <c r="C780" s="5" t="s">
        <v>749</v>
      </c>
      <c r="D780" t="s">
        <v>47</v>
      </c>
      <c r="E780" t="s">
        <v>183</v>
      </c>
      <c r="F780" t="s">
        <v>89</v>
      </c>
      <c r="G780" t="s">
        <v>375</v>
      </c>
      <c r="H780" t="s">
        <v>366</v>
      </c>
      <c r="I780" t="s">
        <v>15</v>
      </c>
      <c r="J780" t="s">
        <v>17</v>
      </c>
      <c r="K780" s="14">
        <v>-12500</v>
      </c>
      <c r="L780" s="8">
        <v>125</v>
      </c>
      <c r="M780" s="14">
        <f t="shared" si="30"/>
        <v>-12500</v>
      </c>
    </row>
    <row r="781" spans="1:13" x14ac:dyDescent="0.25">
      <c r="A781" s="9" t="s">
        <v>400</v>
      </c>
      <c r="B781" s="10" t="s">
        <v>733</v>
      </c>
      <c r="C781" s="5" t="s">
        <v>749</v>
      </c>
      <c r="D781" t="s">
        <v>47</v>
      </c>
      <c r="E781" t="s">
        <v>183</v>
      </c>
      <c r="F781" t="s">
        <v>89</v>
      </c>
      <c r="G781" t="s">
        <v>375</v>
      </c>
      <c r="H781" t="s">
        <v>330</v>
      </c>
      <c r="I781" t="s">
        <v>15</v>
      </c>
      <c r="J781" t="s">
        <v>17</v>
      </c>
      <c r="K781" s="13">
        <v>75000</v>
      </c>
      <c r="L781" s="8">
        <v>-750</v>
      </c>
      <c r="M781" s="13">
        <f t="shared" si="30"/>
        <v>75000</v>
      </c>
    </row>
    <row r="782" spans="1:13" x14ac:dyDescent="0.25">
      <c r="A782" s="9" t="s">
        <v>400</v>
      </c>
      <c r="B782" s="10" t="s">
        <v>733</v>
      </c>
      <c r="C782" s="5" t="s">
        <v>749</v>
      </c>
      <c r="D782" t="s">
        <v>47</v>
      </c>
      <c r="E782" t="s">
        <v>183</v>
      </c>
      <c r="F782" t="s">
        <v>89</v>
      </c>
      <c r="G782" t="s">
        <v>376</v>
      </c>
      <c r="H782" t="s">
        <v>303</v>
      </c>
      <c r="I782" t="s">
        <v>15</v>
      </c>
      <c r="J782" t="s">
        <v>17</v>
      </c>
      <c r="K782" s="14">
        <v>-34320</v>
      </c>
      <c r="L782" s="8">
        <v>343.2</v>
      </c>
      <c r="M782" s="14">
        <f t="shared" si="30"/>
        <v>-34320</v>
      </c>
    </row>
    <row r="783" spans="1:13" x14ac:dyDescent="0.25">
      <c r="A783" s="9" t="s">
        <v>400</v>
      </c>
      <c r="B783" s="10" t="s">
        <v>733</v>
      </c>
      <c r="C783" s="5" t="s">
        <v>749</v>
      </c>
      <c r="D783" t="s">
        <v>47</v>
      </c>
      <c r="E783" t="s">
        <v>183</v>
      </c>
      <c r="F783" t="s">
        <v>89</v>
      </c>
      <c r="G783" t="s">
        <v>376</v>
      </c>
      <c r="H783" t="s">
        <v>366</v>
      </c>
      <c r="I783" t="s">
        <v>15</v>
      </c>
      <c r="J783" t="s">
        <v>17</v>
      </c>
      <c r="K783" s="14">
        <v>-17500</v>
      </c>
      <c r="L783" s="8">
        <v>175</v>
      </c>
      <c r="M783" s="14">
        <f t="shared" si="30"/>
        <v>-17500</v>
      </c>
    </row>
    <row r="784" spans="1:13" x14ac:dyDescent="0.25">
      <c r="A784" s="9" t="s">
        <v>400</v>
      </c>
      <c r="B784" s="10" t="s">
        <v>733</v>
      </c>
      <c r="C784" s="5" t="s">
        <v>749</v>
      </c>
      <c r="D784" t="s">
        <v>47</v>
      </c>
      <c r="E784" t="s">
        <v>183</v>
      </c>
      <c r="F784" t="s">
        <v>89</v>
      </c>
      <c r="G784" t="s">
        <v>376</v>
      </c>
      <c r="H784" t="s">
        <v>330</v>
      </c>
      <c r="I784" t="s">
        <v>15</v>
      </c>
      <c r="J784" t="s">
        <v>17</v>
      </c>
      <c r="K784" s="13">
        <v>62500</v>
      </c>
      <c r="L784" s="8">
        <v>-625</v>
      </c>
      <c r="M784" s="13">
        <f t="shared" si="30"/>
        <v>62500</v>
      </c>
    </row>
    <row r="785" spans="1:13" x14ac:dyDescent="0.25">
      <c r="A785" s="9" t="s">
        <v>400</v>
      </c>
      <c r="B785" s="10" t="s">
        <v>733</v>
      </c>
      <c r="C785" s="5" t="s">
        <v>749</v>
      </c>
      <c r="D785" t="s">
        <v>47</v>
      </c>
      <c r="E785" t="s">
        <v>183</v>
      </c>
      <c r="F785" t="s">
        <v>89</v>
      </c>
      <c r="G785" t="s">
        <v>377</v>
      </c>
      <c r="H785" t="s">
        <v>366</v>
      </c>
      <c r="I785" t="s">
        <v>15</v>
      </c>
      <c r="J785" t="s">
        <v>17</v>
      </c>
      <c r="K785" s="13">
        <v>2500</v>
      </c>
      <c r="L785" s="8">
        <v>-25</v>
      </c>
      <c r="M785" s="13">
        <f t="shared" si="30"/>
        <v>2500</v>
      </c>
    </row>
    <row r="786" spans="1:13" x14ac:dyDescent="0.25">
      <c r="A786" s="9" t="s">
        <v>400</v>
      </c>
      <c r="B786" s="10" t="s">
        <v>733</v>
      </c>
      <c r="C786" s="5" t="s">
        <v>749</v>
      </c>
      <c r="D786" t="s">
        <v>47</v>
      </c>
      <c r="E786" t="s">
        <v>183</v>
      </c>
      <c r="F786" t="s">
        <v>89</v>
      </c>
      <c r="G786" t="s">
        <v>377</v>
      </c>
      <c r="H786" t="s">
        <v>330</v>
      </c>
      <c r="I786" t="s">
        <v>15</v>
      </c>
      <c r="J786" t="s">
        <v>17</v>
      </c>
      <c r="K786" s="13">
        <v>45000</v>
      </c>
      <c r="L786" s="8">
        <v>-450</v>
      </c>
      <c r="M786" s="13">
        <f t="shared" si="30"/>
        <v>45000</v>
      </c>
    </row>
    <row r="787" spans="1:13" x14ac:dyDescent="0.25">
      <c r="A787" s="9" t="s">
        <v>400</v>
      </c>
      <c r="B787" s="10" t="s">
        <v>733</v>
      </c>
      <c r="C787" s="5" t="s">
        <v>749</v>
      </c>
      <c r="D787" t="s">
        <v>47</v>
      </c>
      <c r="E787" t="s">
        <v>183</v>
      </c>
      <c r="F787" t="s">
        <v>89</v>
      </c>
      <c r="G787" t="s">
        <v>118</v>
      </c>
      <c r="H787" t="s">
        <v>367</v>
      </c>
      <c r="I787" t="s">
        <v>15</v>
      </c>
      <c r="J787" t="s">
        <v>17</v>
      </c>
      <c r="K787" s="13">
        <v>695</v>
      </c>
      <c r="L787" s="8">
        <v>-6.95</v>
      </c>
      <c r="M787" s="13">
        <f t="shared" si="30"/>
        <v>695</v>
      </c>
    </row>
    <row r="788" spans="1:13" x14ac:dyDescent="0.25">
      <c r="A788" s="9" t="s">
        <v>400</v>
      </c>
      <c r="B788" s="10" t="s">
        <v>733</v>
      </c>
      <c r="C788" s="5" t="s">
        <v>749</v>
      </c>
      <c r="D788" t="s">
        <v>47</v>
      </c>
      <c r="E788" t="s">
        <v>183</v>
      </c>
      <c r="F788" t="s">
        <v>89</v>
      </c>
      <c r="G788" t="s">
        <v>169</v>
      </c>
      <c r="H788" t="s">
        <v>303</v>
      </c>
      <c r="I788" t="s">
        <v>15</v>
      </c>
      <c r="J788" t="s">
        <v>17</v>
      </c>
      <c r="K788" s="13">
        <v>11500</v>
      </c>
      <c r="L788" s="8">
        <v>-115</v>
      </c>
      <c r="M788" s="13">
        <f t="shared" si="30"/>
        <v>11500</v>
      </c>
    </row>
    <row r="789" spans="1:13" x14ac:dyDescent="0.25">
      <c r="A789" s="9" t="s">
        <v>400</v>
      </c>
      <c r="B789" s="10" t="s">
        <v>733</v>
      </c>
      <c r="C789" s="5" t="s">
        <v>749</v>
      </c>
      <c r="D789" t="s">
        <v>47</v>
      </c>
      <c r="E789" t="s">
        <v>183</v>
      </c>
      <c r="F789" t="s">
        <v>89</v>
      </c>
      <c r="G789" t="s">
        <v>169</v>
      </c>
      <c r="H789" t="s">
        <v>367</v>
      </c>
      <c r="I789" t="s">
        <v>15</v>
      </c>
      <c r="J789" t="s">
        <v>17</v>
      </c>
      <c r="K789" s="13">
        <v>82500</v>
      </c>
      <c r="L789" s="8">
        <v>-825</v>
      </c>
      <c r="M789" s="13">
        <f t="shared" si="30"/>
        <v>82500</v>
      </c>
    </row>
    <row r="790" spans="1:13" x14ac:dyDescent="0.25">
      <c r="A790" s="9" t="s">
        <v>400</v>
      </c>
      <c r="B790" s="10" t="s">
        <v>733</v>
      </c>
      <c r="C790" s="5" t="s">
        <v>749</v>
      </c>
      <c r="D790" t="s">
        <v>47</v>
      </c>
      <c r="E790" t="s">
        <v>183</v>
      </c>
      <c r="F790" t="s">
        <v>89</v>
      </c>
      <c r="G790" t="s">
        <v>169</v>
      </c>
      <c r="H790" t="s">
        <v>366</v>
      </c>
      <c r="I790" t="s">
        <v>15</v>
      </c>
      <c r="J790" t="s">
        <v>17</v>
      </c>
      <c r="K790" s="13">
        <v>11440</v>
      </c>
      <c r="L790" s="8">
        <v>-114.4</v>
      </c>
      <c r="M790" s="13">
        <f t="shared" si="30"/>
        <v>11440</v>
      </c>
    </row>
    <row r="791" spans="1:13" x14ac:dyDescent="0.25">
      <c r="A791" s="9" t="s">
        <v>400</v>
      </c>
      <c r="B791" s="10" t="s">
        <v>733</v>
      </c>
      <c r="C791" s="5" t="s">
        <v>749</v>
      </c>
      <c r="D791" t="s">
        <v>47</v>
      </c>
      <c r="E791" t="s">
        <v>183</v>
      </c>
      <c r="F791" t="s">
        <v>89</v>
      </c>
      <c r="G791" t="s">
        <v>169</v>
      </c>
      <c r="H791" t="s">
        <v>365</v>
      </c>
      <c r="I791" t="s">
        <v>15</v>
      </c>
      <c r="J791" t="s">
        <v>17</v>
      </c>
      <c r="K791" s="13">
        <v>395900</v>
      </c>
      <c r="L791" s="8">
        <v>-3959</v>
      </c>
      <c r="M791" s="13">
        <f t="shared" si="30"/>
        <v>395900</v>
      </c>
    </row>
    <row r="792" spans="1:13" x14ac:dyDescent="0.25">
      <c r="A792" s="9" t="s">
        <v>400</v>
      </c>
      <c r="B792" s="10" t="s">
        <v>733</v>
      </c>
      <c r="C792" s="5" t="s">
        <v>749</v>
      </c>
      <c r="D792" t="s">
        <v>47</v>
      </c>
      <c r="E792" t="s">
        <v>183</v>
      </c>
      <c r="F792" t="s">
        <v>89</v>
      </c>
      <c r="G792" t="s">
        <v>184</v>
      </c>
      <c r="H792" t="s">
        <v>367</v>
      </c>
      <c r="I792" t="s">
        <v>15</v>
      </c>
      <c r="J792" t="s">
        <v>17</v>
      </c>
      <c r="K792" s="13">
        <v>10892</v>
      </c>
      <c r="L792" s="8">
        <v>-108.92</v>
      </c>
      <c r="M792" s="13">
        <f t="shared" si="30"/>
        <v>10892</v>
      </c>
    </row>
    <row r="793" spans="1:13" x14ac:dyDescent="0.25">
      <c r="A793" s="9" t="s">
        <v>400</v>
      </c>
      <c r="B793" s="10" t="s">
        <v>733</v>
      </c>
      <c r="C793" s="5" t="s">
        <v>749</v>
      </c>
      <c r="D793" t="s">
        <v>47</v>
      </c>
      <c r="E793" t="s">
        <v>183</v>
      </c>
      <c r="F793" t="s">
        <v>89</v>
      </c>
      <c r="G793" t="s">
        <v>152</v>
      </c>
      <c r="H793" t="s">
        <v>303</v>
      </c>
      <c r="I793" t="s">
        <v>15</v>
      </c>
      <c r="J793" t="s">
        <v>17</v>
      </c>
      <c r="K793" s="13">
        <v>686100</v>
      </c>
      <c r="L793" s="8">
        <v>-6861</v>
      </c>
      <c r="M793" s="13">
        <f t="shared" si="30"/>
        <v>686100</v>
      </c>
    </row>
    <row r="794" spans="1:13" x14ac:dyDescent="0.25">
      <c r="A794" s="9" t="s">
        <v>400</v>
      </c>
      <c r="B794" s="10" t="s">
        <v>733</v>
      </c>
      <c r="C794" s="5" t="s">
        <v>749</v>
      </c>
      <c r="D794" t="s">
        <v>47</v>
      </c>
      <c r="E794" t="s">
        <v>183</v>
      </c>
      <c r="F794" t="s">
        <v>89</v>
      </c>
      <c r="G794" t="s">
        <v>152</v>
      </c>
      <c r="H794" t="s">
        <v>366</v>
      </c>
      <c r="I794" t="s">
        <v>15</v>
      </c>
      <c r="J794" t="s">
        <v>17</v>
      </c>
      <c r="K794" s="13">
        <v>74339</v>
      </c>
      <c r="L794" s="8">
        <v>-743.39</v>
      </c>
      <c r="M794" s="13">
        <f t="shared" si="30"/>
        <v>74339</v>
      </c>
    </row>
    <row r="795" spans="1:13" x14ac:dyDescent="0.25">
      <c r="A795" s="9" t="s">
        <v>400</v>
      </c>
      <c r="B795" s="10" t="s">
        <v>733</v>
      </c>
      <c r="C795" s="5" t="s">
        <v>749</v>
      </c>
      <c r="D795" t="s">
        <v>47</v>
      </c>
      <c r="E795" t="s">
        <v>183</v>
      </c>
      <c r="F795" t="s">
        <v>89</v>
      </c>
      <c r="G795" t="s">
        <v>185</v>
      </c>
      <c r="H795" t="s">
        <v>366</v>
      </c>
      <c r="I795" t="s">
        <v>15</v>
      </c>
      <c r="J795" t="s">
        <v>17</v>
      </c>
      <c r="K795" s="13">
        <v>10500</v>
      </c>
      <c r="L795" s="8">
        <v>-105</v>
      </c>
      <c r="M795" s="13">
        <f t="shared" si="30"/>
        <v>10500</v>
      </c>
    </row>
    <row r="796" spans="1:13" x14ac:dyDescent="0.25">
      <c r="A796" s="9" t="s">
        <v>400</v>
      </c>
      <c r="B796" s="10" t="s">
        <v>733</v>
      </c>
      <c r="C796" s="5" t="s">
        <v>749</v>
      </c>
      <c r="D796" t="s">
        <v>47</v>
      </c>
      <c r="E796" t="s">
        <v>183</v>
      </c>
      <c r="F796" t="s">
        <v>89</v>
      </c>
      <c r="G796" t="s">
        <v>115</v>
      </c>
      <c r="H796" t="s">
        <v>366</v>
      </c>
      <c r="I796" t="s">
        <v>15</v>
      </c>
      <c r="J796" t="s">
        <v>17</v>
      </c>
      <c r="K796" s="13">
        <v>90600</v>
      </c>
      <c r="L796" s="8">
        <v>-906</v>
      </c>
      <c r="M796" s="13">
        <f t="shared" si="30"/>
        <v>90600</v>
      </c>
    </row>
    <row r="797" spans="1:13" x14ac:dyDescent="0.25">
      <c r="A797" s="9" t="s">
        <v>400</v>
      </c>
      <c r="B797" s="10" t="s">
        <v>733</v>
      </c>
      <c r="C797" s="5" t="s">
        <v>749</v>
      </c>
      <c r="D797" t="s">
        <v>47</v>
      </c>
      <c r="E797" t="s">
        <v>183</v>
      </c>
      <c r="F797" t="s">
        <v>89</v>
      </c>
      <c r="G797" t="s">
        <v>115</v>
      </c>
      <c r="H797" t="s">
        <v>365</v>
      </c>
      <c r="I797" t="s">
        <v>15</v>
      </c>
      <c r="J797" t="s">
        <v>17</v>
      </c>
      <c r="K797" s="13">
        <v>78150</v>
      </c>
      <c r="L797" s="8">
        <v>-781.5</v>
      </c>
      <c r="M797" s="13">
        <f t="shared" si="30"/>
        <v>78150</v>
      </c>
    </row>
    <row r="798" spans="1:13" x14ac:dyDescent="0.25">
      <c r="A798" s="9" t="s">
        <v>400</v>
      </c>
      <c r="B798" s="10" t="s">
        <v>733</v>
      </c>
      <c r="C798" s="5" t="s">
        <v>749</v>
      </c>
      <c r="D798" t="s">
        <v>47</v>
      </c>
      <c r="E798" t="s">
        <v>183</v>
      </c>
      <c r="F798" t="s">
        <v>89</v>
      </c>
      <c r="G798" t="s">
        <v>153</v>
      </c>
      <c r="H798" t="s">
        <v>365</v>
      </c>
      <c r="I798" t="s">
        <v>15</v>
      </c>
      <c r="J798" t="s">
        <v>17</v>
      </c>
      <c r="K798" s="13">
        <v>472760.00000000006</v>
      </c>
      <c r="L798" s="8">
        <v>-4727.6000000000004</v>
      </c>
      <c r="M798" s="13">
        <f t="shared" si="30"/>
        <v>472760.00000000006</v>
      </c>
    </row>
    <row r="799" spans="1:13" x14ac:dyDescent="0.25">
      <c r="A799" s="9" t="s">
        <v>400</v>
      </c>
      <c r="B799" s="10" t="s">
        <v>733</v>
      </c>
      <c r="C799" s="5" t="s">
        <v>749</v>
      </c>
      <c r="D799" t="s">
        <v>47</v>
      </c>
      <c r="E799" t="s">
        <v>183</v>
      </c>
      <c r="F799" t="s">
        <v>89</v>
      </c>
      <c r="G799" t="s">
        <v>172</v>
      </c>
      <c r="H799" t="s">
        <v>367</v>
      </c>
      <c r="I799" t="s">
        <v>15</v>
      </c>
      <c r="J799" t="s">
        <v>17</v>
      </c>
      <c r="K799" s="13">
        <v>640</v>
      </c>
      <c r="L799" s="8">
        <v>-6.4</v>
      </c>
      <c r="M799" s="13">
        <f t="shared" si="30"/>
        <v>640</v>
      </c>
    </row>
    <row r="800" spans="1:13" x14ac:dyDescent="0.25">
      <c r="A800" s="9" t="s">
        <v>400</v>
      </c>
      <c r="B800" s="10" t="s">
        <v>733</v>
      </c>
      <c r="C800" s="5" t="s">
        <v>749</v>
      </c>
      <c r="D800" t="s">
        <v>47</v>
      </c>
      <c r="E800" t="s">
        <v>183</v>
      </c>
      <c r="F800" t="s">
        <v>89</v>
      </c>
      <c r="G800" t="s">
        <v>173</v>
      </c>
      <c r="H800" t="s">
        <v>367</v>
      </c>
      <c r="I800" t="s">
        <v>15</v>
      </c>
      <c r="J800" t="s">
        <v>17</v>
      </c>
      <c r="K800" s="13">
        <v>2047</v>
      </c>
      <c r="L800" s="8">
        <v>-20.47</v>
      </c>
      <c r="M800" s="13">
        <f t="shared" si="30"/>
        <v>2047</v>
      </c>
    </row>
    <row r="801" spans="1:13" x14ac:dyDescent="0.25">
      <c r="A801" s="9" t="s">
        <v>400</v>
      </c>
      <c r="B801" s="10" t="s">
        <v>733</v>
      </c>
      <c r="C801" s="5" t="s">
        <v>749</v>
      </c>
      <c r="D801" t="s">
        <v>47</v>
      </c>
      <c r="E801" t="s">
        <v>183</v>
      </c>
      <c r="F801" t="s">
        <v>89</v>
      </c>
      <c r="G801" t="s">
        <v>173</v>
      </c>
      <c r="H801" t="s">
        <v>365</v>
      </c>
      <c r="I801" t="s">
        <v>15</v>
      </c>
      <c r="J801" t="s">
        <v>17</v>
      </c>
      <c r="K801" s="13">
        <v>46112</v>
      </c>
      <c r="L801" s="8">
        <v>-461.12</v>
      </c>
      <c r="M801" s="13">
        <f t="shared" si="30"/>
        <v>46112</v>
      </c>
    </row>
    <row r="802" spans="1:13" x14ac:dyDescent="0.25">
      <c r="A802" s="9" t="s">
        <v>400</v>
      </c>
      <c r="B802" s="10" t="s">
        <v>733</v>
      </c>
      <c r="C802" s="5" t="s">
        <v>749</v>
      </c>
      <c r="D802" t="s">
        <v>47</v>
      </c>
      <c r="E802" t="s">
        <v>183</v>
      </c>
      <c r="F802" t="s">
        <v>89</v>
      </c>
      <c r="G802" t="s">
        <v>93</v>
      </c>
      <c r="H802" t="s">
        <v>303</v>
      </c>
      <c r="I802" t="s">
        <v>15</v>
      </c>
      <c r="J802" t="s">
        <v>17</v>
      </c>
      <c r="K802" s="13">
        <v>56401</v>
      </c>
      <c r="L802" s="8">
        <v>-564.01</v>
      </c>
      <c r="M802" s="13">
        <f t="shared" si="30"/>
        <v>56401</v>
      </c>
    </row>
    <row r="803" spans="1:13" x14ac:dyDescent="0.25">
      <c r="A803" s="9" t="s">
        <v>400</v>
      </c>
      <c r="B803" s="10" t="s">
        <v>733</v>
      </c>
      <c r="C803" s="5" t="s">
        <v>749</v>
      </c>
      <c r="D803" t="s">
        <v>47</v>
      </c>
      <c r="E803" t="s">
        <v>183</v>
      </c>
      <c r="F803" t="s">
        <v>89</v>
      </c>
      <c r="G803" t="s">
        <v>93</v>
      </c>
      <c r="H803" t="s">
        <v>367</v>
      </c>
      <c r="I803" t="s">
        <v>15</v>
      </c>
      <c r="J803" t="s">
        <v>17</v>
      </c>
      <c r="K803" s="13">
        <v>695</v>
      </c>
      <c r="L803" s="8">
        <v>-6.95</v>
      </c>
      <c r="M803" s="13">
        <f t="shared" si="30"/>
        <v>695</v>
      </c>
    </row>
    <row r="804" spans="1:13" x14ac:dyDescent="0.25">
      <c r="A804" s="9" t="s">
        <v>400</v>
      </c>
      <c r="B804" s="10" t="s">
        <v>733</v>
      </c>
      <c r="C804" s="5" t="s">
        <v>749</v>
      </c>
      <c r="D804" t="s">
        <v>47</v>
      </c>
      <c r="E804" t="s">
        <v>183</v>
      </c>
      <c r="F804" t="s">
        <v>89</v>
      </c>
      <c r="G804" t="s">
        <v>93</v>
      </c>
      <c r="H804" t="s">
        <v>365</v>
      </c>
      <c r="I804" t="s">
        <v>15</v>
      </c>
      <c r="J804" t="s">
        <v>17</v>
      </c>
      <c r="K804" s="13">
        <v>223204</v>
      </c>
      <c r="L804" s="8">
        <v>-2232.04</v>
      </c>
      <c r="M804" s="13">
        <f t="shared" si="30"/>
        <v>223204</v>
      </c>
    </row>
    <row r="805" spans="1:13" x14ac:dyDescent="0.25">
      <c r="A805" s="9" t="s">
        <v>400</v>
      </c>
      <c r="B805" s="10" t="s">
        <v>733</v>
      </c>
      <c r="C805" s="5" t="s">
        <v>749</v>
      </c>
      <c r="D805" t="s">
        <v>47</v>
      </c>
      <c r="E805" t="s">
        <v>183</v>
      </c>
      <c r="F805" t="s">
        <v>89</v>
      </c>
      <c r="G805" t="s">
        <v>155</v>
      </c>
      <c r="H805" t="s">
        <v>303</v>
      </c>
      <c r="I805" t="s">
        <v>15</v>
      </c>
      <c r="J805" t="s">
        <v>17</v>
      </c>
      <c r="K805" s="14">
        <v>-229475</v>
      </c>
      <c r="L805" s="8">
        <v>2294.75</v>
      </c>
      <c r="M805" s="14">
        <f t="shared" si="30"/>
        <v>-229475</v>
      </c>
    </row>
    <row r="806" spans="1:13" x14ac:dyDescent="0.25">
      <c r="A806" s="9" t="s">
        <v>400</v>
      </c>
      <c r="B806" s="10" t="s">
        <v>733</v>
      </c>
      <c r="C806" s="5" t="s">
        <v>749</v>
      </c>
      <c r="D806" t="s">
        <v>47</v>
      </c>
      <c r="E806" t="s">
        <v>183</v>
      </c>
      <c r="F806" t="s">
        <v>89</v>
      </c>
      <c r="G806" t="s">
        <v>156</v>
      </c>
      <c r="H806" t="s">
        <v>303</v>
      </c>
      <c r="I806" t="s">
        <v>15</v>
      </c>
      <c r="J806" t="s">
        <v>17</v>
      </c>
      <c r="K806" s="13">
        <v>102643</v>
      </c>
      <c r="L806" s="8">
        <v>-1026.43</v>
      </c>
      <c r="M806" s="13">
        <f t="shared" si="30"/>
        <v>102643</v>
      </c>
    </row>
    <row r="807" spans="1:13" x14ac:dyDescent="0.25">
      <c r="A807" s="9" t="s">
        <v>400</v>
      </c>
      <c r="B807" s="10" t="s">
        <v>733</v>
      </c>
      <c r="C807" s="5" t="s">
        <v>749</v>
      </c>
      <c r="D807" t="s">
        <v>47</v>
      </c>
      <c r="E807" t="s">
        <v>183</v>
      </c>
      <c r="F807" t="s">
        <v>89</v>
      </c>
      <c r="G807" t="s">
        <v>156</v>
      </c>
      <c r="H807" t="s">
        <v>330</v>
      </c>
      <c r="I807" t="s">
        <v>15</v>
      </c>
      <c r="J807" t="s">
        <v>17</v>
      </c>
      <c r="K807" s="13">
        <v>72415</v>
      </c>
      <c r="L807" s="8">
        <v>-724.15</v>
      </c>
      <c r="M807" s="13">
        <f t="shared" si="30"/>
        <v>72415</v>
      </c>
    </row>
    <row r="808" spans="1:13" x14ac:dyDescent="0.25">
      <c r="A808" s="9" t="s">
        <v>400</v>
      </c>
      <c r="B808" s="10" t="s">
        <v>733</v>
      </c>
      <c r="C808" s="5" t="s">
        <v>749</v>
      </c>
      <c r="D808" t="s">
        <v>47</v>
      </c>
      <c r="E808" t="s">
        <v>183</v>
      </c>
      <c r="F808" t="s">
        <v>89</v>
      </c>
      <c r="G808" t="s">
        <v>157</v>
      </c>
      <c r="H808" t="s">
        <v>366</v>
      </c>
      <c r="I808" t="s">
        <v>15</v>
      </c>
      <c r="J808" t="s">
        <v>17</v>
      </c>
      <c r="K808" s="13">
        <v>880.00000000000011</v>
      </c>
      <c r="L808" s="8">
        <v>-8.8000000000000007</v>
      </c>
      <c r="M808" s="13">
        <f t="shared" si="30"/>
        <v>880.00000000000011</v>
      </c>
    </row>
    <row r="809" spans="1:13" x14ac:dyDescent="0.25">
      <c r="A809" s="9" t="s">
        <v>400</v>
      </c>
      <c r="B809" s="10" t="s">
        <v>733</v>
      </c>
      <c r="C809" s="5" t="s">
        <v>749</v>
      </c>
      <c r="D809" t="s">
        <v>47</v>
      </c>
      <c r="E809" t="s">
        <v>183</v>
      </c>
      <c r="F809" t="s">
        <v>89</v>
      </c>
      <c r="G809" t="s">
        <v>158</v>
      </c>
      <c r="H809" t="s">
        <v>303</v>
      </c>
      <c r="I809" t="s">
        <v>15</v>
      </c>
      <c r="J809" t="s">
        <v>17</v>
      </c>
      <c r="K809" s="13">
        <v>1967579</v>
      </c>
      <c r="L809" s="8">
        <v>-19675.79</v>
      </c>
      <c r="M809" s="13">
        <f t="shared" si="30"/>
        <v>1967579</v>
      </c>
    </row>
    <row r="810" spans="1:13" x14ac:dyDescent="0.25">
      <c r="A810" s="9" t="s">
        <v>400</v>
      </c>
      <c r="B810" s="10" t="s">
        <v>733</v>
      </c>
      <c r="C810" s="5" t="s">
        <v>749</v>
      </c>
      <c r="D810" t="s">
        <v>47</v>
      </c>
      <c r="E810" t="s">
        <v>183</v>
      </c>
      <c r="F810" t="s">
        <v>89</v>
      </c>
      <c r="G810" t="s">
        <v>158</v>
      </c>
      <c r="H810" t="s">
        <v>365</v>
      </c>
      <c r="I810" t="s">
        <v>15</v>
      </c>
      <c r="J810" t="s">
        <v>17</v>
      </c>
      <c r="K810" s="14">
        <v>-472760.00000000006</v>
      </c>
      <c r="L810" s="8">
        <v>4727.6000000000004</v>
      </c>
      <c r="M810" s="14">
        <f t="shared" si="30"/>
        <v>-472760.00000000006</v>
      </c>
    </row>
    <row r="811" spans="1:13" x14ac:dyDescent="0.25">
      <c r="A811" s="9" t="s">
        <v>400</v>
      </c>
      <c r="B811" s="10" t="s">
        <v>733</v>
      </c>
      <c r="C811" s="5" t="s">
        <v>749</v>
      </c>
      <c r="D811" t="s">
        <v>47</v>
      </c>
      <c r="E811" t="s">
        <v>183</v>
      </c>
      <c r="F811" t="s">
        <v>89</v>
      </c>
      <c r="G811" t="s">
        <v>158</v>
      </c>
      <c r="H811" t="s">
        <v>330</v>
      </c>
      <c r="I811" t="s">
        <v>15</v>
      </c>
      <c r="J811" t="s">
        <v>17</v>
      </c>
      <c r="K811" s="13">
        <v>369931</v>
      </c>
      <c r="L811" s="8">
        <v>-3699.31</v>
      </c>
      <c r="M811" s="13">
        <f t="shared" ref="M811:M842" si="31">L811*-100</f>
        <v>369931</v>
      </c>
    </row>
    <row r="812" spans="1:13" x14ac:dyDescent="0.25">
      <c r="A812" s="9" t="s">
        <v>400</v>
      </c>
      <c r="B812" s="10" t="s">
        <v>733</v>
      </c>
      <c r="C812" s="5" t="s">
        <v>749</v>
      </c>
      <c r="D812" t="s">
        <v>47</v>
      </c>
      <c r="E812" t="s">
        <v>183</v>
      </c>
      <c r="F812" t="s">
        <v>89</v>
      </c>
      <c r="G812" t="s">
        <v>159</v>
      </c>
      <c r="H812" t="s">
        <v>303</v>
      </c>
      <c r="I812" t="s">
        <v>15</v>
      </c>
      <c r="J812" t="s">
        <v>17</v>
      </c>
      <c r="K812" s="14">
        <v>-45033</v>
      </c>
      <c r="L812" s="8">
        <v>450.33</v>
      </c>
      <c r="M812" s="14">
        <f t="shared" si="31"/>
        <v>-45033</v>
      </c>
    </row>
    <row r="813" spans="1:13" x14ac:dyDescent="0.25">
      <c r="A813" s="9" t="s">
        <v>400</v>
      </c>
      <c r="B813" s="10" t="s">
        <v>733</v>
      </c>
      <c r="C813" s="5" t="s">
        <v>749</v>
      </c>
      <c r="D813" t="s">
        <v>47</v>
      </c>
      <c r="E813" t="s">
        <v>183</v>
      </c>
      <c r="F813" t="s">
        <v>89</v>
      </c>
      <c r="G813" t="s">
        <v>186</v>
      </c>
      <c r="H813" t="s">
        <v>366</v>
      </c>
      <c r="I813" t="s">
        <v>15</v>
      </c>
      <c r="J813" t="s">
        <v>17</v>
      </c>
      <c r="K813" s="13">
        <v>14575</v>
      </c>
      <c r="L813" s="8">
        <v>-145.75</v>
      </c>
      <c r="M813" s="13">
        <f t="shared" si="31"/>
        <v>14575</v>
      </c>
    </row>
    <row r="814" spans="1:13" x14ac:dyDescent="0.25">
      <c r="A814" s="9" t="s">
        <v>400</v>
      </c>
      <c r="B814" s="10" t="s">
        <v>733</v>
      </c>
      <c r="C814" s="5" t="s">
        <v>749</v>
      </c>
      <c r="D814" t="s">
        <v>47</v>
      </c>
      <c r="E814" t="s">
        <v>183</v>
      </c>
      <c r="F814" t="s">
        <v>89</v>
      </c>
      <c r="G814" t="s">
        <v>95</v>
      </c>
      <c r="H814" t="s">
        <v>367</v>
      </c>
      <c r="I814" t="s">
        <v>15</v>
      </c>
      <c r="J814" t="s">
        <v>17</v>
      </c>
      <c r="K814" s="13">
        <v>72468</v>
      </c>
      <c r="L814" s="8">
        <v>-724.68</v>
      </c>
      <c r="M814" s="13">
        <f t="shared" si="31"/>
        <v>72468</v>
      </c>
    </row>
    <row r="815" spans="1:13" x14ac:dyDescent="0.25">
      <c r="A815" s="9" t="s">
        <v>400</v>
      </c>
      <c r="B815" s="10" t="s">
        <v>733</v>
      </c>
      <c r="C815" s="5" t="s">
        <v>749</v>
      </c>
      <c r="D815" t="s">
        <v>47</v>
      </c>
      <c r="E815" t="s">
        <v>183</v>
      </c>
      <c r="F815" t="s">
        <v>89</v>
      </c>
      <c r="G815" t="s">
        <v>95</v>
      </c>
      <c r="H815" t="s">
        <v>365</v>
      </c>
      <c r="I815" t="s">
        <v>15</v>
      </c>
      <c r="J815" t="s">
        <v>17</v>
      </c>
      <c r="K815" s="14">
        <v>-227200</v>
      </c>
      <c r="L815" s="8">
        <v>2272</v>
      </c>
      <c r="M815" s="14">
        <f t="shared" si="31"/>
        <v>-227200</v>
      </c>
    </row>
    <row r="816" spans="1:13" x14ac:dyDescent="0.25">
      <c r="A816" s="9" t="s">
        <v>400</v>
      </c>
      <c r="B816" s="10" t="s">
        <v>733</v>
      </c>
      <c r="C816" s="5" t="s">
        <v>749</v>
      </c>
      <c r="D816" t="s">
        <v>47</v>
      </c>
      <c r="E816" t="s">
        <v>183</v>
      </c>
      <c r="F816" t="s">
        <v>89</v>
      </c>
      <c r="G816" t="s">
        <v>126</v>
      </c>
      <c r="H816" t="s">
        <v>367</v>
      </c>
      <c r="I816" t="s">
        <v>15</v>
      </c>
      <c r="J816" t="s">
        <v>17</v>
      </c>
      <c r="K816" s="14">
        <v>-14000</v>
      </c>
      <c r="L816" s="8">
        <v>140</v>
      </c>
      <c r="M816" s="14">
        <f t="shared" si="31"/>
        <v>-14000</v>
      </c>
    </row>
    <row r="817" spans="1:13" x14ac:dyDescent="0.25">
      <c r="A817" s="9" t="s">
        <v>400</v>
      </c>
      <c r="B817" s="10" t="s">
        <v>733</v>
      </c>
      <c r="C817" s="5" t="s">
        <v>749</v>
      </c>
      <c r="D817" t="s">
        <v>47</v>
      </c>
      <c r="E817" t="s">
        <v>183</v>
      </c>
      <c r="F817" t="s">
        <v>89</v>
      </c>
      <c r="G817" t="s">
        <v>126</v>
      </c>
      <c r="H817" t="s">
        <v>366</v>
      </c>
      <c r="I817" t="s">
        <v>15</v>
      </c>
      <c r="J817" t="s">
        <v>17</v>
      </c>
      <c r="K817" s="14">
        <v>-14000</v>
      </c>
      <c r="L817" s="8">
        <v>140</v>
      </c>
      <c r="M817" s="14">
        <f t="shared" si="31"/>
        <v>-14000</v>
      </c>
    </row>
    <row r="818" spans="1:13" x14ac:dyDescent="0.25">
      <c r="A818" s="9" t="s">
        <v>400</v>
      </c>
      <c r="B818" s="10" t="s">
        <v>733</v>
      </c>
      <c r="C818" s="5" t="s">
        <v>749</v>
      </c>
      <c r="D818" t="s">
        <v>47</v>
      </c>
      <c r="E818" t="s">
        <v>183</v>
      </c>
      <c r="F818" t="s">
        <v>89</v>
      </c>
      <c r="G818" t="s">
        <v>126</v>
      </c>
      <c r="H818" t="s">
        <v>365</v>
      </c>
      <c r="I818" t="s">
        <v>15</v>
      </c>
      <c r="J818" t="s">
        <v>17</v>
      </c>
      <c r="K818" s="13">
        <v>4251693</v>
      </c>
      <c r="L818" s="8">
        <v>-42516.93</v>
      </c>
      <c r="M818" s="13">
        <f t="shared" si="31"/>
        <v>4251693</v>
      </c>
    </row>
    <row r="819" spans="1:13" x14ac:dyDescent="0.25">
      <c r="A819" s="9" t="s">
        <v>400</v>
      </c>
      <c r="B819" s="10" t="s">
        <v>733</v>
      </c>
      <c r="C819" s="5" t="s">
        <v>749</v>
      </c>
      <c r="D819" t="s">
        <v>47</v>
      </c>
      <c r="E819" t="s">
        <v>183</v>
      </c>
      <c r="F819" t="s">
        <v>89</v>
      </c>
      <c r="G819" t="s">
        <v>126</v>
      </c>
      <c r="H819" t="s">
        <v>330</v>
      </c>
      <c r="I819" t="s">
        <v>15</v>
      </c>
      <c r="J819" t="s">
        <v>17</v>
      </c>
      <c r="K819" s="13">
        <v>28194</v>
      </c>
      <c r="L819" s="8">
        <v>-281.94</v>
      </c>
      <c r="M819" s="13">
        <f t="shared" si="31"/>
        <v>28194</v>
      </c>
    </row>
    <row r="820" spans="1:13" x14ac:dyDescent="0.25">
      <c r="A820" s="9" t="s">
        <v>400</v>
      </c>
      <c r="B820" s="10" t="s">
        <v>733</v>
      </c>
      <c r="C820" s="5" t="s">
        <v>749</v>
      </c>
      <c r="D820" t="s">
        <v>47</v>
      </c>
      <c r="E820" t="s">
        <v>183</v>
      </c>
      <c r="F820" t="s">
        <v>89</v>
      </c>
      <c r="G820" t="s">
        <v>127</v>
      </c>
      <c r="H820" t="s">
        <v>303</v>
      </c>
      <c r="I820" t="s">
        <v>15</v>
      </c>
      <c r="J820" t="s">
        <v>17</v>
      </c>
      <c r="K820" s="14">
        <v>-40100</v>
      </c>
      <c r="L820" s="8">
        <v>401</v>
      </c>
      <c r="M820" s="14">
        <f t="shared" si="31"/>
        <v>-40100</v>
      </c>
    </row>
    <row r="821" spans="1:13" x14ac:dyDescent="0.25">
      <c r="A821" s="9" t="s">
        <v>400</v>
      </c>
      <c r="B821" s="10" t="s">
        <v>733</v>
      </c>
      <c r="C821" s="5" t="s">
        <v>749</v>
      </c>
      <c r="D821" t="s">
        <v>47</v>
      </c>
      <c r="E821" t="s">
        <v>183</v>
      </c>
      <c r="F821" t="s">
        <v>89</v>
      </c>
      <c r="G821" t="s">
        <v>127</v>
      </c>
      <c r="H821" t="s">
        <v>365</v>
      </c>
      <c r="I821" t="s">
        <v>15</v>
      </c>
      <c r="J821" t="s">
        <v>17</v>
      </c>
      <c r="K821" s="13">
        <v>76500</v>
      </c>
      <c r="L821" s="8">
        <v>-765</v>
      </c>
      <c r="M821" s="13">
        <f t="shared" si="31"/>
        <v>76500</v>
      </c>
    </row>
    <row r="822" spans="1:13" x14ac:dyDescent="0.25">
      <c r="A822" s="9" t="s">
        <v>400</v>
      </c>
      <c r="B822" s="10" t="s">
        <v>733</v>
      </c>
      <c r="C822" s="5" t="s">
        <v>749</v>
      </c>
      <c r="D822" t="s">
        <v>47</v>
      </c>
      <c r="E822" t="s">
        <v>183</v>
      </c>
      <c r="F822" t="s">
        <v>89</v>
      </c>
      <c r="G822" t="s">
        <v>127</v>
      </c>
      <c r="H822" t="s">
        <v>330</v>
      </c>
      <c r="I822" t="s">
        <v>15</v>
      </c>
      <c r="J822" t="s">
        <v>17</v>
      </c>
      <c r="K822" s="13">
        <v>56201</v>
      </c>
      <c r="L822" s="8">
        <v>-562.01</v>
      </c>
      <c r="M822" s="13">
        <f t="shared" si="31"/>
        <v>56201</v>
      </c>
    </row>
    <row r="823" spans="1:13" x14ac:dyDescent="0.25">
      <c r="A823" s="9" t="s">
        <v>400</v>
      </c>
      <c r="B823" s="10" t="s">
        <v>733</v>
      </c>
      <c r="C823" s="5" t="s">
        <v>749</v>
      </c>
      <c r="D823" t="s">
        <v>47</v>
      </c>
      <c r="E823" t="s">
        <v>183</v>
      </c>
      <c r="F823" t="s">
        <v>89</v>
      </c>
      <c r="G823" t="s">
        <v>163</v>
      </c>
      <c r="H823" t="s">
        <v>365</v>
      </c>
      <c r="I823" t="s">
        <v>15</v>
      </c>
      <c r="J823" t="s">
        <v>17</v>
      </c>
      <c r="K823" s="13">
        <v>3200</v>
      </c>
      <c r="L823" s="8">
        <v>-32</v>
      </c>
      <c r="M823" s="13">
        <f t="shared" si="31"/>
        <v>3200</v>
      </c>
    </row>
    <row r="824" spans="1:13" x14ac:dyDescent="0.25">
      <c r="A824" s="9" t="s">
        <v>400</v>
      </c>
      <c r="B824" s="10" t="s">
        <v>733</v>
      </c>
      <c r="C824" s="5" t="s">
        <v>749</v>
      </c>
      <c r="D824" t="s">
        <v>47</v>
      </c>
      <c r="E824" t="s">
        <v>183</v>
      </c>
      <c r="F824" t="s">
        <v>89</v>
      </c>
      <c r="G824" t="s">
        <v>97</v>
      </c>
      <c r="H824" t="s">
        <v>366</v>
      </c>
      <c r="I824" t="s">
        <v>15</v>
      </c>
      <c r="J824" t="s">
        <v>17</v>
      </c>
      <c r="K824" s="13">
        <v>288735</v>
      </c>
      <c r="L824" s="8">
        <v>-2887.35</v>
      </c>
      <c r="M824" s="13">
        <f t="shared" si="31"/>
        <v>288735</v>
      </c>
    </row>
    <row r="825" spans="1:13" x14ac:dyDescent="0.25">
      <c r="A825" s="9" t="s">
        <v>400</v>
      </c>
      <c r="B825" s="10" t="s">
        <v>733</v>
      </c>
      <c r="C825" s="5" t="s">
        <v>749</v>
      </c>
      <c r="D825" t="s">
        <v>47</v>
      </c>
      <c r="E825" t="s">
        <v>183</v>
      </c>
      <c r="F825" t="s">
        <v>89</v>
      </c>
      <c r="G825" t="s">
        <v>97</v>
      </c>
      <c r="H825" t="s">
        <v>365</v>
      </c>
      <c r="I825" t="s">
        <v>15</v>
      </c>
      <c r="J825" t="s">
        <v>17</v>
      </c>
      <c r="K825" s="13">
        <v>258200</v>
      </c>
      <c r="L825" s="8">
        <v>-2582</v>
      </c>
      <c r="M825" s="13">
        <f t="shared" si="31"/>
        <v>258200</v>
      </c>
    </row>
    <row r="826" spans="1:13" x14ac:dyDescent="0.25">
      <c r="A826" s="9" t="s">
        <v>400</v>
      </c>
      <c r="B826" s="10" t="s">
        <v>733</v>
      </c>
      <c r="C826" s="5" t="s">
        <v>749</v>
      </c>
      <c r="D826" t="s">
        <v>47</v>
      </c>
      <c r="E826" t="s">
        <v>183</v>
      </c>
      <c r="F826" t="s">
        <v>89</v>
      </c>
      <c r="G826" t="s">
        <v>134</v>
      </c>
      <c r="H826" t="s">
        <v>366</v>
      </c>
      <c r="I826" t="s">
        <v>15</v>
      </c>
      <c r="J826" t="s">
        <v>17</v>
      </c>
      <c r="K826" s="13">
        <v>254869.99999999997</v>
      </c>
      <c r="L826" s="8">
        <v>-2548.6999999999998</v>
      </c>
      <c r="M826" s="13">
        <f t="shared" si="31"/>
        <v>254869.99999999997</v>
      </c>
    </row>
    <row r="827" spans="1:13" x14ac:dyDescent="0.25">
      <c r="A827" s="9" t="s">
        <v>400</v>
      </c>
      <c r="B827" s="10" t="s">
        <v>733</v>
      </c>
      <c r="C827" s="5" t="s">
        <v>749</v>
      </c>
      <c r="D827" t="s">
        <v>47</v>
      </c>
      <c r="E827" t="s">
        <v>183</v>
      </c>
      <c r="F827" t="s">
        <v>89</v>
      </c>
      <c r="G827" t="s">
        <v>165</v>
      </c>
      <c r="H827" t="s">
        <v>303</v>
      </c>
      <c r="I827" t="s">
        <v>15</v>
      </c>
      <c r="J827" t="s">
        <v>17</v>
      </c>
      <c r="K827" s="13">
        <v>76400</v>
      </c>
      <c r="L827" s="8">
        <v>-764</v>
      </c>
      <c r="M827" s="13">
        <f t="shared" si="31"/>
        <v>76400</v>
      </c>
    </row>
    <row r="828" spans="1:13" x14ac:dyDescent="0.25">
      <c r="A828" s="9" t="s">
        <v>400</v>
      </c>
      <c r="B828" s="10" t="s">
        <v>733</v>
      </c>
      <c r="C828" s="5" t="s">
        <v>749</v>
      </c>
      <c r="D828" t="s">
        <v>47</v>
      </c>
      <c r="E828" t="s">
        <v>183</v>
      </c>
      <c r="F828" t="s">
        <v>89</v>
      </c>
      <c r="G828" t="s">
        <v>165</v>
      </c>
      <c r="H828" t="s">
        <v>365</v>
      </c>
      <c r="I828" t="s">
        <v>15</v>
      </c>
      <c r="J828" t="s">
        <v>17</v>
      </c>
      <c r="K828" s="13">
        <v>2600</v>
      </c>
      <c r="L828" s="8">
        <v>-26</v>
      </c>
      <c r="M828" s="13">
        <f t="shared" si="31"/>
        <v>2600</v>
      </c>
    </row>
    <row r="829" spans="1:13" x14ac:dyDescent="0.25">
      <c r="A829" s="9" t="s">
        <v>400</v>
      </c>
      <c r="B829" s="10" t="s">
        <v>733</v>
      </c>
      <c r="C829" s="5" t="s">
        <v>749</v>
      </c>
      <c r="D829" t="s">
        <v>47</v>
      </c>
      <c r="E829" t="s">
        <v>183</v>
      </c>
      <c r="F829" t="s">
        <v>89</v>
      </c>
      <c r="G829" t="s">
        <v>182</v>
      </c>
      <c r="H829" t="s">
        <v>365</v>
      </c>
      <c r="I829" t="s">
        <v>15</v>
      </c>
      <c r="J829" t="s">
        <v>17</v>
      </c>
      <c r="K829" s="13">
        <v>188274</v>
      </c>
      <c r="L829" s="8">
        <v>-1882.74</v>
      </c>
      <c r="M829" s="13">
        <f t="shared" si="31"/>
        <v>188274</v>
      </c>
    </row>
    <row r="830" spans="1:13" x14ac:dyDescent="0.25">
      <c r="A830" s="9" t="s">
        <v>400</v>
      </c>
      <c r="B830" s="10" t="s">
        <v>733</v>
      </c>
      <c r="C830" s="5" t="s">
        <v>749</v>
      </c>
      <c r="D830" t="s">
        <v>47</v>
      </c>
      <c r="E830" t="s">
        <v>183</v>
      </c>
      <c r="F830" t="s">
        <v>89</v>
      </c>
      <c r="G830" t="s">
        <v>123</v>
      </c>
      <c r="H830" t="s">
        <v>366</v>
      </c>
      <c r="I830" t="s">
        <v>15</v>
      </c>
      <c r="J830" t="s">
        <v>17</v>
      </c>
      <c r="K830" s="13">
        <v>13500</v>
      </c>
      <c r="L830" s="8">
        <v>-135</v>
      </c>
      <c r="M830" s="13">
        <f t="shared" si="31"/>
        <v>13500</v>
      </c>
    </row>
    <row r="831" spans="1:13" x14ac:dyDescent="0.25">
      <c r="A831" s="9" t="s">
        <v>400</v>
      </c>
      <c r="B831" s="10" t="s">
        <v>733</v>
      </c>
      <c r="C831" s="5" t="s">
        <v>749</v>
      </c>
      <c r="D831" t="s">
        <v>47</v>
      </c>
      <c r="E831" t="s">
        <v>183</v>
      </c>
      <c r="F831" t="s">
        <v>89</v>
      </c>
      <c r="G831" t="s">
        <v>123</v>
      </c>
      <c r="H831" t="s">
        <v>365</v>
      </c>
      <c r="I831" t="s">
        <v>15</v>
      </c>
      <c r="J831" t="s">
        <v>17</v>
      </c>
      <c r="K831" s="13">
        <v>71299</v>
      </c>
      <c r="L831" s="8">
        <v>-712.99</v>
      </c>
      <c r="M831" s="13">
        <f t="shared" si="31"/>
        <v>71299</v>
      </c>
    </row>
    <row r="832" spans="1:13" x14ac:dyDescent="0.25">
      <c r="A832" s="9" t="s">
        <v>400</v>
      </c>
      <c r="B832" s="10" t="s">
        <v>733</v>
      </c>
      <c r="C832" s="5" t="s">
        <v>749</v>
      </c>
      <c r="D832" t="s">
        <v>47</v>
      </c>
      <c r="E832" t="s">
        <v>183</v>
      </c>
      <c r="F832" t="s">
        <v>89</v>
      </c>
      <c r="G832" t="s">
        <v>111</v>
      </c>
      <c r="H832" t="s">
        <v>365</v>
      </c>
      <c r="I832" t="s">
        <v>15</v>
      </c>
      <c r="J832" t="s">
        <v>17</v>
      </c>
      <c r="K832" s="13">
        <v>38000</v>
      </c>
      <c r="L832" s="8">
        <v>-380</v>
      </c>
      <c r="M832" s="13">
        <f t="shared" si="31"/>
        <v>38000</v>
      </c>
    </row>
    <row r="833" spans="1:13" x14ac:dyDescent="0.25">
      <c r="A833" s="9" t="s">
        <v>400</v>
      </c>
      <c r="B833" s="10" t="s">
        <v>733</v>
      </c>
      <c r="C833" s="5" t="s">
        <v>749</v>
      </c>
      <c r="D833" t="s">
        <v>47</v>
      </c>
      <c r="E833" t="s">
        <v>183</v>
      </c>
      <c r="F833" t="s">
        <v>89</v>
      </c>
      <c r="G833" t="s">
        <v>91</v>
      </c>
      <c r="H833" t="s">
        <v>365</v>
      </c>
      <c r="I833" t="s">
        <v>15</v>
      </c>
      <c r="J833" t="s">
        <v>17</v>
      </c>
      <c r="K833" s="13">
        <v>61400</v>
      </c>
      <c r="L833" s="8">
        <v>-614</v>
      </c>
      <c r="M833" s="13">
        <f t="shared" si="31"/>
        <v>61400</v>
      </c>
    </row>
    <row r="834" spans="1:13" x14ac:dyDescent="0.25">
      <c r="A834" s="9" t="s">
        <v>400</v>
      </c>
      <c r="B834" s="10" t="s">
        <v>733</v>
      </c>
      <c r="C834" s="5" t="s">
        <v>750</v>
      </c>
      <c r="D834" t="s">
        <v>47</v>
      </c>
      <c r="E834" t="s">
        <v>187</v>
      </c>
      <c r="F834" t="s">
        <v>89</v>
      </c>
      <c r="G834" t="s">
        <v>150</v>
      </c>
      <c r="H834" t="s">
        <v>303</v>
      </c>
      <c r="I834" t="s">
        <v>15</v>
      </c>
      <c r="J834" t="s">
        <v>17</v>
      </c>
      <c r="K834" s="13">
        <v>1000</v>
      </c>
      <c r="L834" s="8">
        <v>-10</v>
      </c>
      <c r="M834" s="13">
        <f t="shared" si="31"/>
        <v>1000</v>
      </c>
    </row>
    <row r="835" spans="1:13" x14ac:dyDescent="0.25">
      <c r="A835" s="9" t="s">
        <v>400</v>
      </c>
      <c r="B835" s="10" t="s">
        <v>733</v>
      </c>
      <c r="C835" s="5" t="s">
        <v>750</v>
      </c>
      <c r="D835" t="s">
        <v>47</v>
      </c>
      <c r="E835" t="s">
        <v>187</v>
      </c>
      <c r="F835" t="s">
        <v>89</v>
      </c>
      <c r="G835" t="s">
        <v>150</v>
      </c>
      <c r="H835" t="s">
        <v>365</v>
      </c>
      <c r="I835" t="s">
        <v>15</v>
      </c>
      <c r="J835" t="s">
        <v>17</v>
      </c>
      <c r="K835" s="14">
        <v>-25747.000000000004</v>
      </c>
      <c r="L835" s="8">
        <v>257.47000000000003</v>
      </c>
      <c r="M835" s="13">
        <f t="shared" si="31"/>
        <v>-25747.000000000004</v>
      </c>
    </row>
    <row r="836" spans="1:13" x14ac:dyDescent="0.25">
      <c r="A836" s="9" t="s">
        <v>400</v>
      </c>
      <c r="B836" s="10" t="s">
        <v>733</v>
      </c>
      <c r="C836" s="5" t="s">
        <v>750</v>
      </c>
      <c r="D836" t="s">
        <v>47</v>
      </c>
      <c r="E836" t="s">
        <v>187</v>
      </c>
      <c r="F836" t="s">
        <v>89</v>
      </c>
      <c r="G836" t="s">
        <v>150</v>
      </c>
      <c r="H836" t="s">
        <v>330</v>
      </c>
      <c r="I836" t="s">
        <v>15</v>
      </c>
      <c r="J836" t="s">
        <v>17</v>
      </c>
      <c r="K836" s="13">
        <v>300000</v>
      </c>
      <c r="L836" s="8">
        <v>-3000</v>
      </c>
      <c r="M836" s="13">
        <f t="shared" si="31"/>
        <v>300000</v>
      </c>
    </row>
    <row r="837" spans="1:13" x14ac:dyDescent="0.25">
      <c r="A837" s="9" t="s">
        <v>400</v>
      </c>
      <c r="B837" s="10" t="s">
        <v>733</v>
      </c>
      <c r="C837" s="5" t="s">
        <v>750</v>
      </c>
      <c r="D837" t="s">
        <v>47</v>
      </c>
      <c r="E837" t="s">
        <v>187</v>
      </c>
      <c r="F837" t="s">
        <v>89</v>
      </c>
      <c r="G837" t="s">
        <v>369</v>
      </c>
      <c r="H837" t="s">
        <v>366</v>
      </c>
      <c r="I837" t="s">
        <v>15</v>
      </c>
      <c r="J837" t="s">
        <v>17</v>
      </c>
      <c r="K837" s="13">
        <v>2500</v>
      </c>
      <c r="L837" s="8">
        <v>-25</v>
      </c>
      <c r="M837" s="13">
        <f t="shared" si="31"/>
        <v>2500</v>
      </c>
    </row>
    <row r="838" spans="1:13" x14ac:dyDescent="0.25">
      <c r="A838" s="9" t="s">
        <v>400</v>
      </c>
      <c r="B838" s="10" t="s">
        <v>733</v>
      </c>
      <c r="C838" s="5" t="s">
        <v>750</v>
      </c>
      <c r="D838" t="s">
        <v>47</v>
      </c>
      <c r="E838" t="s">
        <v>187</v>
      </c>
      <c r="F838" t="s">
        <v>89</v>
      </c>
      <c r="G838" t="s">
        <v>369</v>
      </c>
      <c r="H838" t="s">
        <v>330</v>
      </c>
      <c r="I838" t="s">
        <v>15</v>
      </c>
      <c r="J838" t="s">
        <v>17</v>
      </c>
      <c r="K838" s="13">
        <v>35242</v>
      </c>
      <c r="L838" s="8">
        <v>-352.42</v>
      </c>
      <c r="M838" s="13">
        <f t="shared" si="31"/>
        <v>35242</v>
      </c>
    </row>
    <row r="839" spans="1:13" x14ac:dyDescent="0.25">
      <c r="A839" s="9" t="s">
        <v>400</v>
      </c>
      <c r="B839" s="10" t="s">
        <v>733</v>
      </c>
      <c r="C839" s="5" t="s">
        <v>750</v>
      </c>
      <c r="D839" t="s">
        <v>47</v>
      </c>
      <c r="E839" t="s">
        <v>187</v>
      </c>
      <c r="F839" t="s">
        <v>89</v>
      </c>
      <c r="G839" t="s">
        <v>370</v>
      </c>
      <c r="H839" t="s">
        <v>303</v>
      </c>
      <c r="I839" t="s">
        <v>15</v>
      </c>
      <c r="J839" t="s">
        <v>17</v>
      </c>
      <c r="K839" s="14">
        <v>-7500</v>
      </c>
      <c r="L839" s="8">
        <v>75</v>
      </c>
      <c r="M839" s="14">
        <f t="shared" si="31"/>
        <v>-7500</v>
      </c>
    </row>
    <row r="840" spans="1:13" x14ac:dyDescent="0.25">
      <c r="A840" s="9" t="s">
        <v>400</v>
      </c>
      <c r="B840" s="10" t="s">
        <v>733</v>
      </c>
      <c r="C840" s="5" t="s">
        <v>750</v>
      </c>
      <c r="D840" t="s">
        <v>47</v>
      </c>
      <c r="E840" t="s">
        <v>187</v>
      </c>
      <c r="F840" t="s">
        <v>89</v>
      </c>
      <c r="G840" t="s">
        <v>370</v>
      </c>
      <c r="H840" t="s">
        <v>366</v>
      </c>
      <c r="I840" t="s">
        <v>15</v>
      </c>
      <c r="J840" t="s">
        <v>17</v>
      </c>
      <c r="K840" s="14">
        <v>-2500</v>
      </c>
      <c r="L840" s="8">
        <v>25</v>
      </c>
      <c r="M840" s="14">
        <f t="shared" si="31"/>
        <v>-2500</v>
      </c>
    </row>
    <row r="841" spans="1:13" x14ac:dyDescent="0.25">
      <c r="A841" s="9" t="s">
        <v>400</v>
      </c>
      <c r="B841" s="10" t="s">
        <v>733</v>
      </c>
      <c r="C841" s="5" t="s">
        <v>750</v>
      </c>
      <c r="D841" t="s">
        <v>47</v>
      </c>
      <c r="E841" t="s">
        <v>187</v>
      </c>
      <c r="F841" t="s">
        <v>89</v>
      </c>
      <c r="G841" t="s">
        <v>370</v>
      </c>
      <c r="H841" t="s">
        <v>330</v>
      </c>
      <c r="I841" t="s">
        <v>15</v>
      </c>
      <c r="J841" t="s">
        <v>17</v>
      </c>
      <c r="K841" s="13">
        <v>37500</v>
      </c>
      <c r="L841" s="8">
        <v>-375</v>
      </c>
      <c r="M841" s="13">
        <f t="shared" si="31"/>
        <v>37500</v>
      </c>
    </row>
    <row r="842" spans="1:13" x14ac:dyDescent="0.25">
      <c r="A842" s="9" t="s">
        <v>400</v>
      </c>
      <c r="B842" s="10" t="s">
        <v>733</v>
      </c>
      <c r="C842" s="5" t="s">
        <v>750</v>
      </c>
      <c r="D842" t="s">
        <v>47</v>
      </c>
      <c r="E842" t="s">
        <v>187</v>
      </c>
      <c r="F842" t="s">
        <v>89</v>
      </c>
      <c r="G842" t="s">
        <v>371</v>
      </c>
      <c r="H842" t="s">
        <v>303</v>
      </c>
      <c r="I842" t="s">
        <v>15</v>
      </c>
      <c r="J842" t="s">
        <v>17</v>
      </c>
      <c r="K842" s="13">
        <v>7500</v>
      </c>
      <c r="L842" s="8">
        <v>-75</v>
      </c>
      <c r="M842" s="13">
        <f t="shared" si="31"/>
        <v>7500</v>
      </c>
    </row>
    <row r="843" spans="1:13" x14ac:dyDescent="0.25">
      <c r="A843" s="9" t="s">
        <v>400</v>
      </c>
      <c r="B843" s="10" t="s">
        <v>733</v>
      </c>
      <c r="C843" s="5" t="s">
        <v>750</v>
      </c>
      <c r="D843" t="s">
        <v>47</v>
      </c>
      <c r="E843" t="s">
        <v>187</v>
      </c>
      <c r="F843" t="s">
        <v>89</v>
      </c>
      <c r="G843" t="s">
        <v>371</v>
      </c>
      <c r="H843" t="s">
        <v>366</v>
      </c>
      <c r="I843" t="s">
        <v>15</v>
      </c>
      <c r="J843" t="s">
        <v>17</v>
      </c>
      <c r="K843" s="13">
        <v>2500</v>
      </c>
      <c r="L843" s="8">
        <v>-25</v>
      </c>
      <c r="M843" s="13">
        <f t="shared" ref="M843:M846" si="32">L843*-100</f>
        <v>2500</v>
      </c>
    </row>
    <row r="844" spans="1:13" x14ac:dyDescent="0.25">
      <c r="A844" s="9" t="s">
        <v>400</v>
      </c>
      <c r="B844" s="10" t="s">
        <v>733</v>
      </c>
      <c r="C844" s="5" t="s">
        <v>750</v>
      </c>
      <c r="D844" t="s">
        <v>47</v>
      </c>
      <c r="E844" t="s">
        <v>187</v>
      </c>
      <c r="F844" t="s">
        <v>89</v>
      </c>
      <c r="G844" t="s">
        <v>371</v>
      </c>
      <c r="H844" t="s">
        <v>330</v>
      </c>
      <c r="I844" t="s">
        <v>15</v>
      </c>
      <c r="J844" t="s">
        <v>17</v>
      </c>
      <c r="K844" s="13">
        <v>55311</v>
      </c>
      <c r="L844" s="8">
        <v>-553.11</v>
      </c>
      <c r="M844" s="13">
        <f t="shared" si="32"/>
        <v>55311</v>
      </c>
    </row>
    <row r="845" spans="1:13" x14ac:dyDescent="0.25">
      <c r="A845" s="9" t="s">
        <v>400</v>
      </c>
      <c r="B845" s="10" t="s">
        <v>733</v>
      </c>
      <c r="C845" s="5" t="s">
        <v>750</v>
      </c>
      <c r="D845" t="s">
        <v>47</v>
      </c>
      <c r="E845" t="s">
        <v>187</v>
      </c>
      <c r="F845" t="s">
        <v>89</v>
      </c>
      <c r="G845" t="s">
        <v>373</v>
      </c>
      <c r="H845" t="s">
        <v>303</v>
      </c>
      <c r="I845" t="s">
        <v>15</v>
      </c>
      <c r="J845" t="s">
        <v>17</v>
      </c>
      <c r="K845" s="13">
        <v>7500</v>
      </c>
      <c r="L845" s="8">
        <v>-75</v>
      </c>
      <c r="M845" s="13">
        <f t="shared" si="32"/>
        <v>7500</v>
      </c>
    </row>
    <row r="846" spans="1:13" x14ac:dyDescent="0.25">
      <c r="A846" s="9" t="s">
        <v>400</v>
      </c>
      <c r="B846" s="10" t="s">
        <v>733</v>
      </c>
      <c r="C846" s="5" t="s">
        <v>750</v>
      </c>
      <c r="D846" t="s">
        <v>47</v>
      </c>
      <c r="E846" t="s">
        <v>187</v>
      </c>
      <c r="F846" t="s">
        <v>89</v>
      </c>
      <c r="G846" t="s">
        <v>373</v>
      </c>
      <c r="H846" t="s">
        <v>366</v>
      </c>
      <c r="I846" t="s">
        <v>15</v>
      </c>
      <c r="J846" t="s">
        <v>17</v>
      </c>
      <c r="K846" s="13">
        <v>2500</v>
      </c>
      <c r="L846" s="8">
        <v>-25</v>
      </c>
      <c r="M846" s="13">
        <f t="shared" si="32"/>
        <v>2500</v>
      </c>
    </row>
    <row r="847" spans="1:13" x14ac:dyDescent="0.25">
      <c r="A847" s="9" t="s">
        <v>400</v>
      </c>
      <c r="B847" s="10" t="s">
        <v>733</v>
      </c>
      <c r="C847" s="5" t="s">
        <v>750</v>
      </c>
      <c r="D847" t="s">
        <v>47</v>
      </c>
      <c r="E847" t="s">
        <v>187</v>
      </c>
      <c r="F847" t="s">
        <v>89</v>
      </c>
      <c r="G847" t="s">
        <v>373</v>
      </c>
      <c r="H847" t="s">
        <v>330</v>
      </c>
      <c r="I847" t="s">
        <v>15</v>
      </c>
      <c r="J847" t="s">
        <v>17</v>
      </c>
      <c r="K847" s="13">
        <v>40277</v>
      </c>
      <c r="L847" s="8">
        <v>-402.77</v>
      </c>
      <c r="M847" s="13">
        <f t="shared" ref="M847:M849" si="33">L847*-100</f>
        <v>40277</v>
      </c>
    </row>
    <row r="848" spans="1:13" x14ac:dyDescent="0.25">
      <c r="A848" s="9" t="s">
        <v>400</v>
      </c>
      <c r="B848" s="10" t="s">
        <v>733</v>
      </c>
      <c r="C848" s="5" t="s">
        <v>750</v>
      </c>
      <c r="D848" t="s">
        <v>47</v>
      </c>
      <c r="E848" t="s">
        <v>187</v>
      </c>
      <c r="F848" t="s">
        <v>89</v>
      </c>
      <c r="G848" t="s">
        <v>374</v>
      </c>
      <c r="H848" t="s">
        <v>330</v>
      </c>
      <c r="I848" t="s">
        <v>15</v>
      </c>
      <c r="J848" t="s">
        <v>17</v>
      </c>
      <c r="K848" s="13">
        <v>45311</v>
      </c>
      <c r="L848" s="8">
        <v>-453.11</v>
      </c>
      <c r="M848" s="13">
        <f t="shared" si="33"/>
        <v>45311</v>
      </c>
    </row>
    <row r="849" spans="1:13" x14ac:dyDescent="0.25">
      <c r="A849" s="9" t="s">
        <v>400</v>
      </c>
      <c r="B849" s="10" t="s">
        <v>733</v>
      </c>
      <c r="C849" s="5" t="s">
        <v>750</v>
      </c>
      <c r="D849" t="s">
        <v>47</v>
      </c>
      <c r="E849" t="s">
        <v>187</v>
      </c>
      <c r="F849" t="s">
        <v>89</v>
      </c>
      <c r="G849" t="s">
        <v>375</v>
      </c>
      <c r="H849" t="s">
        <v>330</v>
      </c>
      <c r="I849" t="s">
        <v>15</v>
      </c>
      <c r="J849" t="s">
        <v>17</v>
      </c>
      <c r="K849" s="13">
        <v>45000</v>
      </c>
      <c r="L849" s="8">
        <v>-450</v>
      </c>
      <c r="M849" s="13">
        <f t="shared" si="33"/>
        <v>45000</v>
      </c>
    </row>
    <row r="850" spans="1:13" x14ac:dyDescent="0.25">
      <c r="A850" s="9" t="s">
        <v>400</v>
      </c>
      <c r="B850" s="10" t="s">
        <v>733</v>
      </c>
      <c r="C850" s="5" t="s">
        <v>750</v>
      </c>
      <c r="D850" t="s">
        <v>47</v>
      </c>
      <c r="E850" t="s">
        <v>187</v>
      </c>
      <c r="F850" t="s">
        <v>89</v>
      </c>
      <c r="G850" t="s">
        <v>376</v>
      </c>
      <c r="H850" t="s">
        <v>303</v>
      </c>
      <c r="I850" t="s">
        <v>15</v>
      </c>
      <c r="J850" t="s">
        <v>17</v>
      </c>
      <c r="K850" s="14">
        <v>-7500</v>
      </c>
      <c r="L850" s="8">
        <v>75</v>
      </c>
      <c r="M850" s="14">
        <f>L850*-100</f>
        <v>-7500</v>
      </c>
    </row>
    <row r="851" spans="1:13" x14ac:dyDescent="0.25">
      <c r="A851" s="9" t="s">
        <v>400</v>
      </c>
      <c r="B851" s="10" t="s">
        <v>733</v>
      </c>
      <c r="C851" s="5" t="s">
        <v>750</v>
      </c>
      <c r="D851" t="s">
        <v>47</v>
      </c>
      <c r="E851" t="s">
        <v>187</v>
      </c>
      <c r="F851" t="s">
        <v>89</v>
      </c>
      <c r="G851" t="s">
        <v>376</v>
      </c>
      <c r="H851" t="s">
        <v>366</v>
      </c>
      <c r="I851" t="s">
        <v>15</v>
      </c>
      <c r="J851" t="s">
        <v>17</v>
      </c>
      <c r="K851" s="14">
        <v>-2500</v>
      </c>
      <c r="L851" s="8">
        <v>25</v>
      </c>
      <c r="M851" s="14">
        <f>L851*-100</f>
        <v>-2500</v>
      </c>
    </row>
    <row r="852" spans="1:13" x14ac:dyDescent="0.25">
      <c r="A852" s="9" t="s">
        <v>400</v>
      </c>
      <c r="B852" s="10" t="s">
        <v>733</v>
      </c>
      <c r="C852" s="5" t="s">
        <v>750</v>
      </c>
      <c r="D852" t="s">
        <v>47</v>
      </c>
      <c r="E852" t="s">
        <v>187</v>
      </c>
      <c r="F852" t="s">
        <v>89</v>
      </c>
      <c r="G852" t="s">
        <v>376</v>
      </c>
      <c r="H852" t="s">
        <v>330</v>
      </c>
      <c r="I852" t="s">
        <v>15</v>
      </c>
      <c r="J852" t="s">
        <v>17</v>
      </c>
      <c r="K852" s="13">
        <v>70000</v>
      </c>
      <c r="L852" s="8">
        <v>-700</v>
      </c>
      <c r="M852" s="13">
        <f t="shared" ref="M852:M853" si="34">L852*-100</f>
        <v>70000</v>
      </c>
    </row>
    <row r="853" spans="1:13" x14ac:dyDescent="0.25">
      <c r="A853" s="9" t="s">
        <v>400</v>
      </c>
      <c r="B853" s="10" t="s">
        <v>733</v>
      </c>
      <c r="C853" s="5" t="s">
        <v>750</v>
      </c>
      <c r="D853" t="s">
        <v>47</v>
      </c>
      <c r="E853" t="s">
        <v>187</v>
      </c>
      <c r="F853" t="s">
        <v>89</v>
      </c>
      <c r="G853" t="s">
        <v>377</v>
      </c>
      <c r="H853" t="s">
        <v>330</v>
      </c>
      <c r="I853" t="s">
        <v>15</v>
      </c>
      <c r="J853" t="s">
        <v>17</v>
      </c>
      <c r="K853" s="13">
        <v>37500</v>
      </c>
      <c r="L853" s="8">
        <v>-375</v>
      </c>
      <c r="M853" s="13">
        <f t="shared" si="34"/>
        <v>37500</v>
      </c>
    </row>
    <row r="854" spans="1:13" x14ac:dyDescent="0.25">
      <c r="A854" s="9" t="s">
        <v>400</v>
      </c>
      <c r="B854" s="10" t="s">
        <v>733</v>
      </c>
      <c r="C854" s="5" t="s">
        <v>750</v>
      </c>
      <c r="D854" t="s">
        <v>47</v>
      </c>
      <c r="E854" t="s">
        <v>187</v>
      </c>
      <c r="F854" t="s">
        <v>89</v>
      </c>
      <c r="G854" t="s">
        <v>169</v>
      </c>
      <c r="H854" t="s">
        <v>303</v>
      </c>
      <c r="I854" t="s">
        <v>15</v>
      </c>
      <c r="J854" t="s">
        <v>17</v>
      </c>
      <c r="K854" s="13">
        <v>7500</v>
      </c>
      <c r="L854" s="8">
        <v>-75</v>
      </c>
      <c r="M854" s="13">
        <f t="shared" ref="M854:M895" si="35">L854*-100</f>
        <v>7500</v>
      </c>
    </row>
    <row r="855" spans="1:13" x14ac:dyDescent="0.25">
      <c r="A855" s="9" t="s">
        <v>400</v>
      </c>
      <c r="B855" s="10" t="s">
        <v>733</v>
      </c>
      <c r="C855" s="5" t="s">
        <v>750</v>
      </c>
      <c r="D855" t="s">
        <v>47</v>
      </c>
      <c r="E855" t="s">
        <v>187</v>
      </c>
      <c r="F855" t="s">
        <v>89</v>
      </c>
      <c r="G855" t="s">
        <v>169</v>
      </c>
      <c r="H855" t="s">
        <v>367</v>
      </c>
      <c r="I855" t="s">
        <v>15</v>
      </c>
      <c r="J855" t="s">
        <v>17</v>
      </c>
      <c r="K855" s="13">
        <v>106000</v>
      </c>
      <c r="L855" s="8">
        <v>-1060</v>
      </c>
      <c r="M855" s="13">
        <f t="shared" si="35"/>
        <v>106000</v>
      </c>
    </row>
    <row r="856" spans="1:13" x14ac:dyDescent="0.25">
      <c r="A856" s="9" t="s">
        <v>400</v>
      </c>
      <c r="B856" s="10" t="s">
        <v>733</v>
      </c>
      <c r="C856" s="5" t="s">
        <v>750</v>
      </c>
      <c r="D856" t="s">
        <v>47</v>
      </c>
      <c r="E856" t="s">
        <v>187</v>
      </c>
      <c r="F856" t="s">
        <v>89</v>
      </c>
      <c r="G856" t="s">
        <v>169</v>
      </c>
      <c r="H856" t="s">
        <v>366</v>
      </c>
      <c r="I856" t="s">
        <v>15</v>
      </c>
      <c r="J856" t="s">
        <v>17</v>
      </c>
      <c r="K856" s="13">
        <v>1490747</v>
      </c>
      <c r="L856" s="8">
        <v>-14907.47</v>
      </c>
      <c r="M856" s="13">
        <f t="shared" si="35"/>
        <v>1490747</v>
      </c>
    </row>
    <row r="857" spans="1:13" x14ac:dyDescent="0.25">
      <c r="A857" s="9" t="s">
        <v>400</v>
      </c>
      <c r="B857" s="10" t="s">
        <v>733</v>
      </c>
      <c r="C857" s="5" t="s">
        <v>750</v>
      </c>
      <c r="D857" t="s">
        <v>47</v>
      </c>
      <c r="E857" t="s">
        <v>187</v>
      </c>
      <c r="F857" t="s">
        <v>89</v>
      </c>
      <c r="G857" t="s">
        <v>184</v>
      </c>
      <c r="H857" t="s">
        <v>367</v>
      </c>
      <c r="I857" t="s">
        <v>15</v>
      </c>
      <c r="J857" t="s">
        <v>17</v>
      </c>
      <c r="K857" s="13">
        <v>1698.9999999999998</v>
      </c>
      <c r="L857" s="8">
        <v>-16.989999999999998</v>
      </c>
      <c r="M857" s="13">
        <f t="shared" si="35"/>
        <v>1698.9999999999998</v>
      </c>
    </row>
    <row r="858" spans="1:13" x14ac:dyDescent="0.25">
      <c r="A858" s="9" t="s">
        <v>400</v>
      </c>
      <c r="B858" s="10" t="s">
        <v>733</v>
      </c>
      <c r="C858" s="5" t="s">
        <v>750</v>
      </c>
      <c r="D858" t="s">
        <v>47</v>
      </c>
      <c r="E858" t="s">
        <v>187</v>
      </c>
      <c r="F858" t="s">
        <v>89</v>
      </c>
      <c r="G858" t="s">
        <v>153</v>
      </c>
      <c r="H858" t="s">
        <v>365</v>
      </c>
      <c r="I858" t="s">
        <v>15</v>
      </c>
      <c r="J858" t="s">
        <v>17</v>
      </c>
      <c r="K858" s="13">
        <v>25747.000000000004</v>
      </c>
      <c r="L858" s="8">
        <v>-257.47000000000003</v>
      </c>
      <c r="M858" s="13">
        <f t="shared" si="35"/>
        <v>25747.000000000004</v>
      </c>
    </row>
    <row r="859" spans="1:13" x14ac:dyDescent="0.25">
      <c r="A859" s="9" t="s">
        <v>400</v>
      </c>
      <c r="B859" s="10" t="s">
        <v>733</v>
      </c>
      <c r="C859" s="5" t="s">
        <v>750</v>
      </c>
      <c r="D859" t="s">
        <v>47</v>
      </c>
      <c r="E859" t="s">
        <v>187</v>
      </c>
      <c r="F859" t="s">
        <v>89</v>
      </c>
      <c r="G859" t="s">
        <v>93</v>
      </c>
      <c r="H859" t="s">
        <v>303</v>
      </c>
      <c r="I859" t="s">
        <v>15</v>
      </c>
      <c r="J859" t="s">
        <v>17</v>
      </c>
      <c r="K859" s="13">
        <v>3500</v>
      </c>
      <c r="L859" s="8">
        <v>-35</v>
      </c>
      <c r="M859" s="13">
        <f t="shared" si="35"/>
        <v>3500</v>
      </c>
    </row>
    <row r="860" spans="1:13" x14ac:dyDescent="0.25">
      <c r="A860" s="9" t="s">
        <v>400</v>
      </c>
      <c r="B860" s="10" t="s">
        <v>733</v>
      </c>
      <c r="C860" s="5" t="s">
        <v>750</v>
      </c>
      <c r="D860" t="s">
        <v>47</v>
      </c>
      <c r="E860" t="s">
        <v>187</v>
      </c>
      <c r="F860" t="s">
        <v>89</v>
      </c>
      <c r="G860" t="s">
        <v>93</v>
      </c>
      <c r="H860" t="s">
        <v>365</v>
      </c>
      <c r="I860" t="s">
        <v>15</v>
      </c>
      <c r="J860" t="s">
        <v>17</v>
      </c>
      <c r="K860" s="14">
        <v>-793277</v>
      </c>
      <c r="L860" s="8">
        <v>7932.77</v>
      </c>
      <c r="M860" s="14">
        <f t="shared" si="35"/>
        <v>-793277</v>
      </c>
    </row>
    <row r="861" spans="1:13" x14ac:dyDescent="0.25">
      <c r="A861" s="9" t="s">
        <v>400</v>
      </c>
      <c r="B861" s="10" t="s">
        <v>733</v>
      </c>
      <c r="C861" s="5" t="s">
        <v>750</v>
      </c>
      <c r="D861" t="s">
        <v>47</v>
      </c>
      <c r="E861" t="s">
        <v>187</v>
      </c>
      <c r="F861" t="s">
        <v>89</v>
      </c>
      <c r="G861" t="s">
        <v>155</v>
      </c>
      <c r="H861" t="s">
        <v>303</v>
      </c>
      <c r="I861" t="s">
        <v>15</v>
      </c>
      <c r="J861" t="s">
        <v>17</v>
      </c>
      <c r="K861" s="14">
        <v>-99028</v>
      </c>
      <c r="L861" s="8">
        <v>990.28</v>
      </c>
      <c r="M861" s="14">
        <f t="shared" si="35"/>
        <v>-99028</v>
      </c>
    </row>
    <row r="862" spans="1:13" x14ac:dyDescent="0.25">
      <c r="A862" s="9" t="s">
        <v>400</v>
      </c>
      <c r="B862" s="10" t="s">
        <v>733</v>
      </c>
      <c r="C862" s="5" t="s">
        <v>750</v>
      </c>
      <c r="D862" t="s">
        <v>47</v>
      </c>
      <c r="E862" t="s">
        <v>187</v>
      </c>
      <c r="F862" t="s">
        <v>89</v>
      </c>
      <c r="G862" t="s">
        <v>156</v>
      </c>
      <c r="H862" t="s">
        <v>303</v>
      </c>
      <c r="I862" t="s">
        <v>15</v>
      </c>
      <c r="J862" t="s">
        <v>17</v>
      </c>
      <c r="K862" s="13">
        <v>539850</v>
      </c>
      <c r="L862" s="8">
        <v>-5398.5</v>
      </c>
      <c r="M862" s="13">
        <f t="shared" si="35"/>
        <v>539850</v>
      </c>
    </row>
    <row r="863" spans="1:13" x14ac:dyDescent="0.25">
      <c r="A863" s="9" t="s">
        <v>400</v>
      </c>
      <c r="B863" s="10" t="s">
        <v>733</v>
      </c>
      <c r="C863" s="5" t="s">
        <v>750</v>
      </c>
      <c r="D863" t="s">
        <v>47</v>
      </c>
      <c r="E863" t="s">
        <v>187</v>
      </c>
      <c r="F863" t="s">
        <v>89</v>
      </c>
      <c r="G863" t="s">
        <v>156</v>
      </c>
      <c r="H863" t="s">
        <v>330</v>
      </c>
      <c r="I863" t="s">
        <v>15</v>
      </c>
      <c r="J863" t="s">
        <v>17</v>
      </c>
      <c r="K863" s="13">
        <v>59024</v>
      </c>
      <c r="L863" s="8">
        <v>-590.24</v>
      </c>
      <c r="M863" s="13">
        <f t="shared" si="35"/>
        <v>59024</v>
      </c>
    </row>
    <row r="864" spans="1:13" x14ac:dyDescent="0.25">
      <c r="A864" s="9" t="s">
        <v>400</v>
      </c>
      <c r="B864" s="10" t="s">
        <v>733</v>
      </c>
      <c r="C864" s="5" t="s">
        <v>750</v>
      </c>
      <c r="D864" t="s">
        <v>47</v>
      </c>
      <c r="E864" t="s">
        <v>187</v>
      </c>
      <c r="F864" t="s">
        <v>89</v>
      </c>
      <c r="G864" t="s">
        <v>158</v>
      </c>
      <c r="H864" t="s">
        <v>303</v>
      </c>
      <c r="I864" t="s">
        <v>15</v>
      </c>
      <c r="J864" t="s">
        <v>17</v>
      </c>
      <c r="K864" s="13">
        <v>1320500</v>
      </c>
      <c r="L864" s="8">
        <v>-13205</v>
      </c>
      <c r="M864" s="13">
        <f t="shared" si="35"/>
        <v>1320500</v>
      </c>
    </row>
    <row r="865" spans="1:13" x14ac:dyDescent="0.25">
      <c r="A865" s="9" t="s">
        <v>400</v>
      </c>
      <c r="B865" s="10" t="s">
        <v>733</v>
      </c>
      <c r="C865" s="5" t="s">
        <v>750</v>
      </c>
      <c r="D865" t="s">
        <v>47</v>
      </c>
      <c r="E865" t="s">
        <v>187</v>
      </c>
      <c r="F865" t="s">
        <v>89</v>
      </c>
      <c r="G865" t="s">
        <v>158</v>
      </c>
      <c r="H865" t="s">
        <v>330</v>
      </c>
      <c r="I865" t="s">
        <v>15</v>
      </c>
      <c r="J865" t="s">
        <v>17</v>
      </c>
      <c r="K865" s="13">
        <v>298476</v>
      </c>
      <c r="L865" s="8">
        <v>-2984.76</v>
      </c>
      <c r="M865" s="13">
        <f t="shared" si="35"/>
        <v>298476</v>
      </c>
    </row>
    <row r="866" spans="1:13" x14ac:dyDescent="0.25">
      <c r="A866" s="9" t="s">
        <v>400</v>
      </c>
      <c r="B866" s="10" t="s">
        <v>733</v>
      </c>
      <c r="C866" s="5" t="s">
        <v>750</v>
      </c>
      <c r="D866" t="s">
        <v>47</v>
      </c>
      <c r="E866" t="s">
        <v>187</v>
      </c>
      <c r="F866" t="s">
        <v>89</v>
      </c>
      <c r="G866" t="s">
        <v>159</v>
      </c>
      <c r="H866" t="s">
        <v>303</v>
      </c>
      <c r="I866" t="s">
        <v>15</v>
      </c>
      <c r="J866" t="s">
        <v>17</v>
      </c>
      <c r="K866" s="14">
        <v>-82523</v>
      </c>
      <c r="L866" s="8">
        <v>825.23</v>
      </c>
      <c r="M866" s="14">
        <f t="shared" si="35"/>
        <v>-82523</v>
      </c>
    </row>
    <row r="867" spans="1:13" x14ac:dyDescent="0.25">
      <c r="A867" s="9" t="s">
        <v>400</v>
      </c>
      <c r="B867" s="10" t="s">
        <v>733</v>
      </c>
      <c r="C867" s="5" t="s">
        <v>750</v>
      </c>
      <c r="D867" t="s">
        <v>47</v>
      </c>
      <c r="E867" t="s">
        <v>187</v>
      </c>
      <c r="F867" t="s">
        <v>89</v>
      </c>
      <c r="G867" t="s">
        <v>131</v>
      </c>
      <c r="H867" t="s">
        <v>366</v>
      </c>
      <c r="I867" t="s">
        <v>15</v>
      </c>
      <c r="J867" t="s">
        <v>17</v>
      </c>
      <c r="K867" s="13">
        <v>362780</v>
      </c>
      <c r="L867" s="8">
        <v>-3627.8</v>
      </c>
      <c r="M867" s="13">
        <f t="shared" si="35"/>
        <v>362780</v>
      </c>
    </row>
    <row r="868" spans="1:13" x14ac:dyDescent="0.25">
      <c r="A868" s="9" t="s">
        <v>400</v>
      </c>
      <c r="B868" s="10" t="s">
        <v>733</v>
      </c>
      <c r="C868" s="5" t="s">
        <v>750</v>
      </c>
      <c r="D868" t="s">
        <v>47</v>
      </c>
      <c r="E868" t="s">
        <v>187</v>
      </c>
      <c r="F868" t="s">
        <v>89</v>
      </c>
      <c r="G868" t="s">
        <v>95</v>
      </c>
      <c r="H868" t="s">
        <v>303</v>
      </c>
      <c r="I868" t="s">
        <v>15</v>
      </c>
      <c r="J868" t="s">
        <v>17</v>
      </c>
      <c r="K868" s="13">
        <v>3204.9999999999995</v>
      </c>
      <c r="L868" s="8">
        <v>-32.049999999999997</v>
      </c>
      <c r="M868" s="13">
        <f t="shared" si="35"/>
        <v>3204.9999999999995</v>
      </c>
    </row>
    <row r="869" spans="1:13" x14ac:dyDescent="0.25">
      <c r="A869" s="9" t="s">
        <v>400</v>
      </c>
      <c r="B869" s="10" t="s">
        <v>733</v>
      </c>
      <c r="C869" s="5" t="s">
        <v>750</v>
      </c>
      <c r="D869" t="s">
        <v>47</v>
      </c>
      <c r="E869" t="s">
        <v>187</v>
      </c>
      <c r="F869" t="s">
        <v>89</v>
      </c>
      <c r="G869" t="s">
        <v>95</v>
      </c>
      <c r="H869" t="s">
        <v>367</v>
      </c>
      <c r="I869" t="s">
        <v>15</v>
      </c>
      <c r="J869" t="s">
        <v>17</v>
      </c>
      <c r="K869" s="13">
        <v>145778</v>
      </c>
      <c r="L869" s="8">
        <v>-1457.78</v>
      </c>
      <c r="M869" s="13">
        <f t="shared" si="35"/>
        <v>145778</v>
      </c>
    </row>
    <row r="870" spans="1:13" x14ac:dyDescent="0.25">
      <c r="A870" s="9" t="s">
        <v>400</v>
      </c>
      <c r="B870" s="10" t="s">
        <v>733</v>
      </c>
      <c r="C870" s="5" t="s">
        <v>750</v>
      </c>
      <c r="D870" t="s">
        <v>47</v>
      </c>
      <c r="E870" t="s">
        <v>187</v>
      </c>
      <c r="F870" t="s">
        <v>89</v>
      </c>
      <c r="G870" t="s">
        <v>95</v>
      </c>
      <c r="H870" t="s">
        <v>365</v>
      </c>
      <c r="I870" t="s">
        <v>15</v>
      </c>
      <c r="J870" t="s">
        <v>17</v>
      </c>
      <c r="K870" s="13">
        <v>40076</v>
      </c>
      <c r="L870" s="8">
        <v>-400.76</v>
      </c>
      <c r="M870" s="13">
        <f t="shared" si="35"/>
        <v>40076</v>
      </c>
    </row>
    <row r="871" spans="1:13" x14ac:dyDescent="0.25">
      <c r="A871" s="9" t="s">
        <v>400</v>
      </c>
      <c r="B871" s="10" t="s">
        <v>733</v>
      </c>
      <c r="C871" s="5" t="s">
        <v>750</v>
      </c>
      <c r="D871" t="s">
        <v>47</v>
      </c>
      <c r="E871" t="s">
        <v>187</v>
      </c>
      <c r="F871" t="s">
        <v>89</v>
      </c>
      <c r="G871" t="s">
        <v>160</v>
      </c>
      <c r="H871" t="s">
        <v>365</v>
      </c>
      <c r="I871" t="s">
        <v>15</v>
      </c>
      <c r="J871" t="s">
        <v>17</v>
      </c>
      <c r="K871" s="13">
        <v>800050</v>
      </c>
      <c r="L871" s="8">
        <v>-8000.5</v>
      </c>
      <c r="M871" s="13">
        <f t="shared" si="35"/>
        <v>800050</v>
      </c>
    </row>
    <row r="872" spans="1:13" x14ac:dyDescent="0.25">
      <c r="A872" s="9" t="s">
        <v>400</v>
      </c>
      <c r="B872" s="10" t="s">
        <v>733</v>
      </c>
      <c r="C872" s="5" t="s">
        <v>750</v>
      </c>
      <c r="D872" t="s">
        <v>47</v>
      </c>
      <c r="E872" t="s">
        <v>187</v>
      </c>
      <c r="F872" t="s">
        <v>89</v>
      </c>
      <c r="G872" t="s">
        <v>127</v>
      </c>
      <c r="H872" t="s">
        <v>303</v>
      </c>
      <c r="I872" t="s">
        <v>15</v>
      </c>
      <c r="J872" t="s">
        <v>17</v>
      </c>
      <c r="K872" s="13">
        <v>36500</v>
      </c>
      <c r="L872" s="8">
        <v>-365</v>
      </c>
      <c r="M872" s="13">
        <f t="shared" si="35"/>
        <v>36500</v>
      </c>
    </row>
    <row r="873" spans="1:13" x14ac:dyDescent="0.25">
      <c r="A873" s="9" t="s">
        <v>400</v>
      </c>
      <c r="B873" s="10" t="s">
        <v>733</v>
      </c>
      <c r="C873" s="5" t="s">
        <v>750</v>
      </c>
      <c r="D873" t="s">
        <v>47</v>
      </c>
      <c r="E873" t="s">
        <v>187</v>
      </c>
      <c r="F873" t="s">
        <v>89</v>
      </c>
      <c r="G873" t="s">
        <v>127</v>
      </c>
      <c r="H873" t="s">
        <v>365</v>
      </c>
      <c r="I873" t="s">
        <v>15</v>
      </c>
      <c r="J873" t="s">
        <v>17</v>
      </c>
      <c r="K873" s="13">
        <v>422576</v>
      </c>
      <c r="L873" s="8">
        <v>-4225.76</v>
      </c>
      <c r="M873" s="13">
        <f t="shared" si="35"/>
        <v>422576</v>
      </c>
    </row>
    <row r="874" spans="1:13" x14ac:dyDescent="0.25">
      <c r="A874" s="9" t="s">
        <v>400</v>
      </c>
      <c r="B874" s="10" t="s">
        <v>733</v>
      </c>
      <c r="C874" s="5" t="s">
        <v>750</v>
      </c>
      <c r="D874" t="s">
        <v>47</v>
      </c>
      <c r="E874" t="s">
        <v>187</v>
      </c>
      <c r="F874" t="s">
        <v>89</v>
      </c>
      <c r="G874" t="s">
        <v>127</v>
      </c>
      <c r="H874" t="s">
        <v>330</v>
      </c>
      <c r="I874" t="s">
        <v>15</v>
      </c>
      <c r="J874" t="s">
        <v>17</v>
      </c>
      <c r="K874" s="13">
        <v>9000</v>
      </c>
      <c r="L874" s="8">
        <v>-90</v>
      </c>
      <c r="M874" s="13">
        <f t="shared" si="35"/>
        <v>9000</v>
      </c>
    </row>
    <row r="875" spans="1:13" x14ac:dyDescent="0.25">
      <c r="A875" s="9" t="s">
        <v>400</v>
      </c>
      <c r="B875" s="10" t="s">
        <v>733</v>
      </c>
      <c r="C875" s="5" t="s">
        <v>750</v>
      </c>
      <c r="D875" t="s">
        <v>47</v>
      </c>
      <c r="E875" t="s">
        <v>187</v>
      </c>
      <c r="F875" t="s">
        <v>89</v>
      </c>
      <c r="G875" t="s">
        <v>163</v>
      </c>
      <c r="H875" t="s">
        <v>303</v>
      </c>
      <c r="I875" t="s">
        <v>15</v>
      </c>
      <c r="J875" t="s">
        <v>17</v>
      </c>
      <c r="K875" s="13">
        <v>81000</v>
      </c>
      <c r="L875" s="8">
        <v>-810</v>
      </c>
      <c r="M875" s="13">
        <f t="shared" si="35"/>
        <v>81000</v>
      </c>
    </row>
    <row r="876" spans="1:13" x14ac:dyDescent="0.25">
      <c r="A876" s="9" t="s">
        <v>400</v>
      </c>
      <c r="B876" s="10" t="s">
        <v>733</v>
      </c>
      <c r="C876" s="5" t="s">
        <v>750</v>
      </c>
      <c r="D876" t="s">
        <v>47</v>
      </c>
      <c r="E876" t="s">
        <v>187</v>
      </c>
      <c r="F876" t="s">
        <v>89</v>
      </c>
      <c r="G876" t="s">
        <v>163</v>
      </c>
      <c r="H876" t="s">
        <v>366</v>
      </c>
      <c r="I876" t="s">
        <v>15</v>
      </c>
      <c r="J876" t="s">
        <v>17</v>
      </c>
      <c r="K876" s="13">
        <v>117500</v>
      </c>
      <c r="L876" s="8">
        <v>-1175</v>
      </c>
      <c r="M876" s="13">
        <f t="shared" si="35"/>
        <v>117500</v>
      </c>
    </row>
    <row r="877" spans="1:13" x14ac:dyDescent="0.25">
      <c r="A877" s="9" t="s">
        <v>400</v>
      </c>
      <c r="B877" s="10" t="s">
        <v>733</v>
      </c>
      <c r="C877" s="5" t="s">
        <v>750</v>
      </c>
      <c r="D877" t="s">
        <v>47</v>
      </c>
      <c r="E877" t="s">
        <v>187</v>
      </c>
      <c r="F877" t="s">
        <v>89</v>
      </c>
      <c r="G877" t="s">
        <v>163</v>
      </c>
      <c r="H877" t="s">
        <v>365</v>
      </c>
      <c r="I877" t="s">
        <v>15</v>
      </c>
      <c r="J877" t="s">
        <v>17</v>
      </c>
      <c r="K877" s="13">
        <v>937191</v>
      </c>
      <c r="L877" s="8">
        <v>-9371.91</v>
      </c>
      <c r="M877" s="13">
        <f t="shared" si="35"/>
        <v>937191</v>
      </c>
    </row>
    <row r="878" spans="1:13" x14ac:dyDescent="0.25">
      <c r="A878" s="9" t="s">
        <v>400</v>
      </c>
      <c r="B878" s="10" t="s">
        <v>733</v>
      </c>
      <c r="C878" s="5" t="s">
        <v>750</v>
      </c>
      <c r="D878" t="s">
        <v>47</v>
      </c>
      <c r="E878" t="s">
        <v>187</v>
      </c>
      <c r="F878" t="s">
        <v>89</v>
      </c>
      <c r="G878" t="s">
        <v>106</v>
      </c>
      <c r="H878" t="s">
        <v>365</v>
      </c>
      <c r="I878" t="s">
        <v>15</v>
      </c>
      <c r="J878" t="s">
        <v>17</v>
      </c>
      <c r="K878" s="13">
        <v>5787115</v>
      </c>
      <c r="L878" s="8">
        <v>-57871.15</v>
      </c>
      <c r="M878" s="13">
        <f t="shared" si="35"/>
        <v>5787115</v>
      </c>
    </row>
    <row r="879" spans="1:13" x14ac:dyDescent="0.25">
      <c r="A879" s="9" t="s">
        <v>400</v>
      </c>
      <c r="B879" s="10" t="s">
        <v>733</v>
      </c>
      <c r="C879" s="5" t="s">
        <v>750</v>
      </c>
      <c r="D879" t="s">
        <v>47</v>
      </c>
      <c r="E879" t="s">
        <v>187</v>
      </c>
      <c r="F879" t="s">
        <v>89</v>
      </c>
      <c r="G879" t="s">
        <v>134</v>
      </c>
      <c r="H879" t="s">
        <v>365</v>
      </c>
      <c r="I879" t="s">
        <v>15</v>
      </c>
      <c r="J879" t="s">
        <v>17</v>
      </c>
      <c r="K879" s="13">
        <v>10090</v>
      </c>
      <c r="L879" s="8">
        <v>-100.9</v>
      </c>
      <c r="M879" s="13">
        <f t="shared" si="35"/>
        <v>10090</v>
      </c>
    </row>
    <row r="880" spans="1:13" x14ac:dyDescent="0.25">
      <c r="A880" s="9" t="s">
        <v>400</v>
      </c>
      <c r="B880" s="10" t="s">
        <v>733</v>
      </c>
      <c r="C880" s="5" t="s">
        <v>750</v>
      </c>
      <c r="D880" t="s">
        <v>47</v>
      </c>
      <c r="E880" t="s">
        <v>187</v>
      </c>
      <c r="F880" t="s">
        <v>89</v>
      </c>
      <c r="G880" t="s">
        <v>165</v>
      </c>
      <c r="H880" t="s">
        <v>303</v>
      </c>
      <c r="I880" t="s">
        <v>15</v>
      </c>
      <c r="J880" t="s">
        <v>17</v>
      </c>
      <c r="K880" s="13">
        <v>28229.000000000004</v>
      </c>
      <c r="L880" s="8">
        <v>-282.29000000000002</v>
      </c>
      <c r="M880" s="13">
        <f t="shared" si="35"/>
        <v>28229.000000000004</v>
      </c>
    </row>
    <row r="881" spans="1:13" x14ac:dyDescent="0.25">
      <c r="A881" s="9" t="s">
        <v>400</v>
      </c>
      <c r="B881" s="10" t="s">
        <v>733</v>
      </c>
      <c r="C881" s="5" t="s">
        <v>750</v>
      </c>
      <c r="D881" t="s">
        <v>47</v>
      </c>
      <c r="E881" t="s">
        <v>187</v>
      </c>
      <c r="F881" t="s">
        <v>89</v>
      </c>
      <c r="G881" t="s">
        <v>165</v>
      </c>
      <c r="H881" t="s">
        <v>365</v>
      </c>
      <c r="I881" t="s">
        <v>15</v>
      </c>
      <c r="J881" t="s">
        <v>17</v>
      </c>
      <c r="K881" s="13">
        <v>66400</v>
      </c>
      <c r="L881" s="8">
        <v>-664</v>
      </c>
      <c r="M881" s="13">
        <f t="shared" si="35"/>
        <v>66400</v>
      </c>
    </row>
    <row r="882" spans="1:13" x14ac:dyDescent="0.25">
      <c r="A882" s="9" t="s">
        <v>400</v>
      </c>
      <c r="B882" s="10" t="s">
        <v>733</v>
      </c>
      <c r="C882" s="5" t="s">
        <v>750</v>
      </c>
      <c r="D882" t="s">
        <v>47</v>
      </c>
      <c r="E882" t="s">
        <v>187</v>
      </c>
      <c r="F882" t="s">
        <v>89</v>
      </c>
      <c r="G882" t="s">
        <v>123</v>
      </c>
      <c r="H882" t="s">
        <v>365</v>
      </c>
      <c r="I882" t="s">
        <v>15</v>
      </c>
      <c r="J882" t="s">
        <v>17</v>
      </c>
      <c r="K882" s="13">
        <v>17000</v>
      </c>
      <c r="L882" s="8">
        <v>-170</v>
      </c>
      <c r="M882" s="13">
        <f t="shared" si="35"/>
        <v>17000</v>
      </c>
    </row>
    <row r="883" spans="1:13" x14ac:dyDescent="0.25">
      <c r="A883" s="9" t="s">
        <v>400</v>
      </c>
      <c r="B883" s="10" t="s">
        <v>733</v>
      </c>
      <c r="C883" s="5" t="s">
        <v>750</v>
      </c>
      <c r="D883" t="s">
        <v>47</v>
      </c>
      <c r="E883" t="s">
        <v>187</v>
      </c>
      <c r="F883" t="s">
        <v>89</v>
      </c>
      <c r="G883" t="s">
        <v>91</v>
      </c>
      <c r="H883" t="s">
        <v>365</v>
      </c>
      <c r="I883" t="s">
        <v>15</v>
      </c>
      <c r="J883" t="s">
        <v>17</v>
      </c>
      <c r="K883" s="13">
        <v>51929.999999999993</v>
      </c>
      <c r="L883" s="8">
        <v>-519.29999999999995</v>
      </c>
      <c r="M883" s="13">
        <f t="shared" si="35"/>
        <v>51929.999999999993</v>
      </c>
    </row>
    <row r="884" spans="1:13" x14ac:dyDescent="0.25">
      <c r="A884" s="9" t="s">
        <v>400</v>
      </c>
      <c r="B884" s="10" t="s">
        <v>733</v>
      </c>
      <c r="C884" s="5" t="s">
        <v>751</v>
      </c>
      <c r="D884" t="s">
        <v>47</v>
      </c>
      <c r="E884" t="s">
        <v>188</v>
      </c>
      <c r="F884" t="s">
        <v>89</v>
      </c>
      <c r="G884" t="s">
        <v>150</v>
      </c>
      <c r="H884" t="s">
        <v>372</v>
      </c>
      <c r="I884" t="s">
        <v>15</v>
      </c>
      <c r="J884" t="s">
        <v>17</v>
      </c>
      <c r="K884" s="13">
        <v>96</v>
      </c>
      <c r="L884" s="8">
        <v>-0.96</v>
      </c>
      <c r="M884" s="13">
        <f t="shared" si="35"/>
        <v>96</v>
      </c>
    </row>
    <row r="885" spans="1:13" x14ac:dyDescent="0.25">
      <c r="A885" s="9" t="s">
        <v>400</v>
      </c>
      <c r="B885" s="10" t="s">
        <v>733</v>
      </c>
      <c r="C885" s="5" t="s">
        <v>751</v>
      </c>
      <c r="D885" t="s">
        <v>47</v>
      </c>
      <c r="E885" t="s">
        <v>188</v>
      </c>
      <c r="F885" t="s">
        <v>89</v>
      </c>
      <c r="G885" t="s">
        <v>150</v>
      </c>
      <c r="H885" t="s">
        <v>303</v>
      </c>
      <c r="I885" t="s">
        <v>15</v>
      </c>
      <c r="J885" t="s">
        <v>17</v>
      </c>
      <c r="K885" s="13">
        <v>98600</v>
      </c>
      <c r="L885" s="8">
        <v>-986</v>
      </c>
      <c r="M885" s="13">
        <f t="shared" si="35"/>
        <v>98600</v>
      </c>
    </row>
    <row r="886" spans="1:13" x14ac:dyDescent="0.25">
      <c r="A886" s="9" t="s">
        <v>400</v>
      </c>
      <c r="B886" s="10" t="s">
        <v>733</v>
      </c>
      <c r="C886" s="5" t="s">
        <v>751</v>
      </c>
      <c r="D886" t="s">
        <v>47</v>
      </c>
      <c r="E886" t="s">
        <v>188</v>
      </c>
      <c r="F886" t="s">
        <v>89</v>
      </c>
      <c r="G886" t="s">
        <v>150</v>
      </c>
      <c r="H886" t="s">
        <v>367</v>
      </c>
      <c r="I886" t="s">
        <v>15</v>
      </c>
      <c r="J886" t="s">
        <v>17</v>
      </c>
      <c r="K886" s="13">
        <v>4500</v>
      </c>
      <c r="L886" s="8">
        <v>-45</v>
      </c>
      <c r="M886" s="13">
        <f t="shared" si="35"/>
        <v>4500</v>
      </c>
    </row>
    <row r="887" spans="1:13" x14ac:dyDescent="0.25">
      <c r="A887" s="9" t="s">
        <v>400</v>
      </c>
      <c r="B887" s="10" t="s">
        <v>733</v>
      </c>
      <c r="C887" s="5" t="s">
        <v>751</v>
      </c>
      <c r="D887" t="s">
        <v>47</v>
      </c>
      <c r="E887" t="s">
        <v>188</v>
      </c>
      <c r="F887" t="s">
        <v>89</v>
      </c>
      <c r="G887" t="s">
        <v>150</v>
      </c>
      <c r="H887" t="s">
        <v>365</v>
      </c>
      <c r="I887" t="s">
        <v>15</v>
      </c>
      <c r="J887" t="s">
        <v>17</v>
      </c>
      <c r="K887" s="14">
        <v>-571190</v>
      </c>
      <c r="L887" s="8">
        <v>5711.9</v>
      </c>
      <c r="M887" s="14">
        <f t="shared" si="35"/>
        <v>-571190</v>
      </c>
    </row>
    <row r="888" spans="1:13" x14ac:dyDescent="0.25">
      <c r="A888" s="9" t="s">
        <v>400</v>
      </c>
      <c r="B888" s="10" t="s">
        <v>733</v>
      </c>
      <c r="C888" s="5" t="s">
        <v>751</v>
      </c>
      <c r="D888" t="s">
        <v>47</v>
      </c>
      <c r="E888" t="s">
        <v>188</v>
      </c>
      <c r="F888" t="s">
        <v>89</v>
      </c>
      <c r="G888" t="s">
        <v>150</v>
      </c>
      <c r="H888" t="s">
        <v>330</v>
      </c>
      <c r="I888" t="s">
        <v>15</v>
      </c>
      <c r="J888" t="s">
        <v>17</v>
      </c>
      <c r="K888" s="13">
        <v>10013500</v>
      </c>
      <c r="L888" s="8">
        <v>-100135</v>
      </c>
      <c r="M888" s="13">
        <f t="shared" si="35"/>
        <v>10013500</v>
      </c>
    </row>
    <row r="889" spans="1:13" x14ac:dyDescent="0.25">
      <c r="A889" s="9" t="s">
        <v>400</v>
      </c>
      <c r="B889" s="10" t="s">
        <v>733</v>
      </c>
      <c r="C889" s="5" t="s">
        <v>751</v>
      </c>
      <c r="D889" t="s">
        <v>47</v>
      </c>
      <c r="E889" t="s">
        <v>188</v>
      </c>
      <c r="F889" t="s">
        <v>89</v>
      </c>
      <c r="G889" t="s">
        <v>369</v>
      </c>
      <c r="H889" t="s">
        <v>372</v>
      </c>
      <c r="I889" t="s">
        <v>15</v>
      </c>
      <c r="J889" t="s">
        <v>17</v>
      </c>
      <c r="K889" s="13">
        <v>667125</v>
      </c>
      <c r="L889" s="8">
        <v>-6671.25</v>
      </c>
      <c r="M889" s="13">
        <f t="shared" si="35"/>
        <v>667125</v>
      </c>
    </row>
    <row r="890" spans="1:13" x14ac:dyDescent="0.25">
      <c r="A890" s="9" t="s">
        <v>400</v>
      </c>
      <c r="B890" s="10" t="s">
        <v>733</v>
      </c>
      <c r="C890" s="5" t="s">
        <v>751</v>
      </c>
      <c r="D890" t="s">
        <v>47</v>
      </c>
      <c r="E890" t="s">
        <v>188</v>
      </c>
      <c r="F890" t="s">
        <v>89</v>
      </c>
      <c r="G890" t="s">
        <v>369</v>
      </c>
      <c r="H890" t="s">
        <v>303</v>
      </c>
      <c r="I890" t="s">
        <v>15</v>
      </c>
      <c r="J890" t="s">
        <v>17</v>
      </c>
      <c r="K890" s="13">
        <v>295500</v>
      </c>
      <c r="L890" s="8">
        <v>-2955</v>
      </c>
      <c r="M890" s="13">
        <f t="shared" si="35"/>
        <v>295500</v>
      </c>
    </row>
    <row r="891" spans="1:13" x14ac:dyDescent="0.25">
      <c r="A891" s="9" t="s">
        <v>400</v>
      </c>
      <c r="B891" s="10" t="s">
        <v>733</v>
      </c>
      <c r="C891" s="5" t="s">
        <v>751</v>
      </c>
      <c r="D891" t="s">
        <v>47</v>
      </c>
      <c r="E891" t="s">
        <v>188</v>
      </c>
      <c r="F891" t="s">
        <v>89</v>
      </c>
      <c r="G891" t="s">
        <v>369</v>
      </c>
      <c r="H891" t="s">
        <v>365</v>
      </c>
      <c r="I891" t="s">
        <v>15</v>
      </c>
      <c r="J891" t="s">
        <v>17</v>
      </c>
      <c r="K891" s="13">
        <v>120965.00000000001</v>
      </c>
      <c r="L891" s="8">
        <v>-1209.6500000000001</v>
      </c>
      <c r="M891" s="13">
        <f t="shared" si="35"/>
        <v>120965.00000000001</v>
      </c>
    </row>
    <row r="892" spans="1:13" x14ac:dyDescent="0.25">
      <c r="A892" s="9" t="s">
        <v>400</v>
      </c>
      <c r="B892" s="10" t="s">
        <v>733</v>
      </c>
      <c r="C892" s="5" t="s">
        <v>751</v>
      </c>
      <c r="D892" t="s">
        <v>47</v>
      </c>
      <c r="E892" t="s">
        <v>188</v>
      </c>
      <c r="F892" t="s">
        <v>89</v>
      </c>
      <c r="G892" t="s">
        <v>369</v>
      </c>
      <c r="H892" t="s">
        <v>330</v>
      </c>
      <c r="I892" t="s">
        <v>15</v>
      </c>
      <c r="J892" t="s">
        <v>17</v>
      </c>
      <c r="K892" s="13">
        <v>536713</v>
      </c>
      <c r="L892" s="8">
        <v>-5367.13</v>
      </c>
      <c r="M892" s="13">
        <f t="shared" si="35"/>
        <v>536713</v>
      </c>
    </row>
    <row r="893" spans="1:13" x14ac:dyDescent="0.25">
      <c r="A893" s="9" t="s">
        <v>400</v>
      </c>
      <c r="B893" s="10" t="s">
        <v>733</v>
      </c>
      <c r="C893" s="5" t="s">
        <v>751</v>
      </c>
      <c r="D893" t="s">
        <v>47</v>
      </c>
      <c r="E893" t="s">
        <v>188</v>
      </c>
      <c r="F893" t="s">
        <v>89</v>
      </c>
      <c r="G893" t="s">
        <v>378</v>
      </c>
      <c r="H893" t="s">
        <v>303</v>
      </c>
      <c r="I893" t="s">
        <v>15</v>
      </c>
      <c r="J893" t="s">
        <v>17</v>
      </c>
      <c r="K893" s="13">
        <v>67500</v>
      </c>
      <c r="L893" s="8">
        <v>-675</v>
      </c>
      <c r="M893" s="13">
        <f t="shared" si="35"/>
        <v>67500</v>
      </c>
    </row>
    <row r="894" spans="1:13" x14ac:dyDescent="0.25">
      <c r="A894" s="9" t="s">
        <v>400</v>
      </c>
      <c r="B894" s="10" t="s">
        <v>733</v>
      </c>
      <c r="C894" s="5" t="s">
        <v>751</v>
      </c>
      <c r="D894" t="s">
        <v>47</v>
      </c>
      <c r="E894" t="s">
        <v>188</v>
      </c>
      <c r="F894" t="s">
        <v>89</v>
      </c>
      <c r="G894" t="s">
        <v>378</v>
      </c>
      <c r="H894" t="s">
        <v>330</v>
      </c>
      <c r="I894" t="s">
        <v>15</v>
      </c>
      <c r="J894" t="s">
        <v>17</v>
      </c>
      <c r="K894" s="13">
        <v>54373</v>
      </c>
      <c r="L894" s="8">
        <v>-543.73</v>
      </c>
      <c r="M894" s="13">
        <f t="shared" si="35"/>
        <v>54373</v>
      </c>
    </row>
    <row r="895" spans="1:13" x14ac:dyDescent="0.25">
      <c r="A895" s="9" t="s">
        <v>400</v>
      </c>
      <c r="B895" s="10" t="s">
        <v>733</v>
      </c>
      <c r="C895" s="5" t="s">
        <v>751</v>
      </c>
      <c r="D895" t="s">
        <v>47</v>
      </c>
      <c r="E895" t="s">
        <v>188</v>
      </c>
      <c r="F895" t="s">
        <v>89</v>
      </c>
      <c r="G895" t="s">
        <v>379</v>
      </c>
      <c r="H895" t="s">
        <v>303</v>
      </c>
      <c r="I895" t="s">
        <v>15</v>
      </c>
      <c r="J895" t="s">
        <v>17</v>
      </c>
      <c r="K895" s="13">
        <v>40500</v>
      </c>
      <c r="L895" s="8">
        <v>-405</v>
      </c>
      <c r="M895" s="13">
        <f t="shared" si="35"/>
        <v>40500</v>
      </c>
    </row>
    <row r="896" spans="1:13" x14ac:dyDescent="0.25">
      <c r="A896" s="9" t="s">
        <v>400</v>
      </c>
      <c r="B896" s="10" t="s">
        <v>733</v>
      </c>
      <c r="C896" s="5" t="s">
        <v>751</v>
      </c>
      <c r="D896" t="s">
        <v>47</v>
      </c>
      <c r="E896" t="s">
        <v>188</v>
      </c>
      <c r="F896" t="s">
        <v>89</v>
      </c>
      <c r="G896" t="s">
        <v>379</v>
      </c>
      <c r="H896" t="s">
        <v>330</v>
      </c>
      <c r="I896" t="s">
        <v>15</v>
      </c>
      <c r="J896" t="s">
        <v>17</v>
      </c>
      <c r="K896" s="13">
        <v>9062</v>
      </c>
      <c r="L896" s="8">
        <v>-90.62</v>
      </c>
      <c r="M896" s="13">
        <f t="shared" ref="M896:M897" si="36">L896*-100</f>
        <v>9062</v>
      </c>
    </row>
    <row r="897" spans="1:13" x14ac:dyDescent="0.25">
      <c r="A897" s="9" t="s">
        <v>400</v>
      </c>
      <c r="B897" s="10" t="s">
        <v>733</v>
      </c>
      <c r="C897" s="5" t="s">
        <v>751</v>
      </c>
      <c r="D897" t="s">
        <v>47</v>
      </c>
      <c r="E897" t="s">
        <v>188</v>
      </c>
      <c r="F897" t="s">
        <v>89</v>
      </c>
      <c r="G897" t="s">
        <v>380</v>
      </c>
      <c r="H897" t="s">
        <v>330</v>
      </c>
      <c r="I897" t="s">
        <v>15</v>
      </c>
      <c r="J897" t="s">
        <v>17</v>
      </c>
      <c r="K897" s="13">
        <v>27000</v>
      </c>
      <c r="L897" s="8">
        <v>-270</v>
      </c>
      <c r="M897" s="13">
        <f t="shared" si="36"/>
        <v>27000</v>
      </c>
    </row>
    <row r="898" spans="1:13" x14ac:dyDescent="0.25">
      <c r="A898" s="9" t="s">
        <v>400</v>
      </c>
      <c r="B898" s="10" t="s">
        <v>733</v>
      </c>
      <c r="C898" s="5" t="s">
        <v>751</v>
      </c>
      <c r="D898" t="s">
        <v>47</v>
      </c>
      <c r="E898" t="s">
        <v>188</v>
      </c>
      <c r="F898" t="s">
        <v>89</v>
      </c>
      <c r="G898" t="s">
        <v>370</v>
      </c>
      <c r="H898" t="s">
        <v>303</v>
      </c>
      <c r="I898" t="s">
        <v>15</v>
      </c>
      <c r="J898" t="s">
        <v>17</v>
      </c>
      <c r="K898" s="13">
        <v>13500</v>
      </c>
      <c r="L898" s="8">
        <v>-135</v>
      </c>
      <c r="M898" s="13">
        <f t="shared" ref="M898:M961" si="37">L898*-100</f>
        <v>13500</v>
      </c>
    </row>
    <row r="899" spans="1:13" x14ac:dyDescent="0.25">
      <c r="A899" s="9" t="s">
        <v>400</v>
      </c>
      <c r="B899" s="10" t="s">
        <v>733</v>
      </c>
      <c r="C899" s="5" t="s">
        <v>751</v>
      </c>
      <c r="D899" t="s">
        <v>47</v>
      </c>
      <c r="E899" t="s">
        <v>188</v>
      </c>
      <c r="F899" t="s">
        <v>89</v>
      </c>
      <c r="G899" t="s">
        <v>370</v>
      </c>
      <c r="H899" t="s">
        <v>330</v>
      </c>
      <c r="I899" t="s">
        <v>15</v>
      </c>
      <c r="J899" t="s">
        <v>17</v>
      </c>
      <c r="K899" s="13">
        <v>270000</v>
      </c>
      <c r="L899" s="8">
        <v>-2700</v>
      </c>
      <c r="M899" s="13">
        <f t="shared" si="37"/>
        <v>270000</v>
      </c>
    </row>
    <row r="900" spans="1:13" x14ac:dyDescent="0.25">
      <c r="A900" s="9" t="s">
        <v>400</v>
      </c>
      <c r="B900" s="10" t="s">
        <v>733</v>
      </c>
      <c r="C900" s="5" t="s">
        <v>751</v>
      </c>
      <c r="D900" t="s">
        <v>47</v>
      </c>
      <c r="E900" t="s">
        <v>188</v>
      </c>
      <c r="F900" t="s">
        <v>89</v>
      </c>
      <c r="G900" t="s">
        <v>381</v>
      </c>
      <c r="H900" t="s">
        <v>303</v>
      </c>
      <c r="I900" t="s">
        <v>15</v>
      </c>
      <c r="J900" t="s">
        <v>17</v>
      </c>
      <c r="K900" s="13">
        <v>210500</v>
      </c>
      <c r="L900" s="8">
        <v>-2105</v>
      </c>
      <c r="M900" s="13">
        <f t="shared" si="37"/>
        <v>210500</v>
      </c>
    </row>
    <row r="901" spans="1:13" x14ac:dyDescent="0.25">
      <c r="A901" s="9" t="s">
        <v>400</v>
      </c>
      <c r="B901" s="10" t="s">
        <v>733</v>
      </c>
      <c r="C901" s="5" t="s">
        <v>751</v>
      </c>
      <c r="D901" t="s">
        <v>47</v>
      </c>
      <c r="E901" t="s">
        <v>188</v>
      </c>
      <c r="F901" t="s">
        <v>89</v>
      </c>
      <c r="G901" t="s">
        <v>381</v>
      </c>
      <c r="H901" t="s">
        <v>365</v>
      </c>
      <c r="I901" t="s">
        <v>15</v>
      </c>
      <c r="J901" t="s">
        <v>17</v>
      </c>
      <c r="K901" s="13">
        <v>13777.000000000002</v>
      </c>
      <c r="L901" s="8">
        <v>-137.77000000000001</v>
      </c>
      <c r="M901" s="13">
        <f t="shared" si="37"/>
        <v>13777.000000000002</v>
      </c>
    </row>
    <row r="902" spans="1:13" x14ac:dyDescent="0.25">
      <c r="A902" s="9" t="s">
        <v>400</v>
      </c>
      <c r="B902" s="10" t="s">
        <v>733</v>
      </c>
      <c r="C902" s="5" t="s">
        <v>751</v>
      </c>
      <c r="D902" t="s">
        <v>47</v>
      </c>
      <c r="E902" t="s">
        <v>188</v>
      </c>
      <c r="F902" t="s">
        <v>89</v>
      </c>
      <c r="G902" t="s">
        <v>381</v>
      </c>
      <c r="H902" t="s">
        <v>330</v>
      </c>
      <c r="I902" t="s">
        <v>15</v>
      </c>
      <c r="J902" t="s">
        <v>17</v>
      </c>
      <c r="K902" s="13">
        <v>331191</v>
      </c>
      <c r="L902" s="8">
        <v>-3311.91</v>
      </c>
      <c r="M902" s="13">
        <f t="shared" si="37"/>
        <v>331191</v>
      </c>
    </row>
    <row r="903" spans="1:13" x14ac:dyDescent="0.25">
      <c r="A903" s="9" t="s">
        <v>400</v>
      </c>
      <c r="B903" s="10" t="s">
        <v>733</v>
      </c>
      <c r="C903" s="5" t="s">
        <v>751</v>
      </c>
      <c r="D903" t="s">
        <v>47</v>
      </c>
      <c r="E903" t="s">
        <v>188</v>
      </c>
      <c r="F903" t="s">
        <v>89</v>
      </c>
      <c r="G903" t="s">
        <v>382</v>
      </c>
      <c r="H903" t="s">
        <v>372</v>
      </c>
      <c r="I903" t="s">
        <v>15</v>
      </c>
      <c r="J903" t="s">
        <v>17</v>
      </c>
      <c r="K903" s="13">
        <v>128900</v>
      </c>
      <c r="L903" s="8">
        <v>-1289</v>
      </c>
      <c r="M903" s="13">
        <f t="shared" si="37"/>
        <v>128900</v>
      </c>
    </row>
    <row r="904" spans="1:13" x14ac:dyDescent="0.25">
      <c r="A904" s="9" t="s">
        <v>400</v>
      </c>
      <c r="B904" s="10" t="s">
        <v>733</v>
      </c>
      <c r="C904" s="5" t="s">
        <v>751</v>
      </c>
      <c r="D904" t="s">
        <v>47</v>
      </c>
      <c r="E904" t="s">
        <v>188</v>
      </c>
      <c r="F904" t="s">
        <v>89</v>
      </c>
      <c r="G904" t="s">
        <v>382</v>
      </c>
      <c r="H904" t="s">
        <v>303</v>
      </c>
      <c r="I904" t="s">
        <v>15</v>
      </c>
      <c r="J904" t="s">
        <v>17</v>
      </c>
      <c r="K904" s="13">
        <v>427500</v>
      </c>
      <c r="L904" s="8">
        <v>-4275</v>
      </c>
      <c r="M904" s="13">
        <f t="shared" si="37"/>
        <v>427500</v>
      </c>
    </row>
    <row r="905" spans="1:13" x14ac:dyDescent="0.25">
      <c r="A905" s="9" t="s">
        <v>400</v>
      </c>
      <c r="B905" s="10" t="s">
        <v>733</v>
      </c>
      <c r="C905" s="5" t="s">
        <v>751</v>
      </c>
      <c r="D905" t="s">
        <v>47</v>
      </c>
      <c r="E905" t="s">
        <v>188</v>
      </c>
      <c r="F905" t="s">
        <v>89</v>
      </c>
      <c r="G905" t="s">
        <v>382</v>
      </c>
      <c r="H905" t="s">
        <v>365</v>
      </c>
      <c r="I905" t="s">
        <v>15</v>
      </c>
      <c r="J905" t="s">
        <v>17</v>
      </c>
      <c r="K905" s="13">
        <v>129500</v>
      </c>
      <c r="L905" s="8">
        <v>-1295</v>
      </c>
      <c r="M905" s="13">
        <f t="shared" si="37"/>
        <v>129500</v>
      </c>
    </row>
    <row r="906" spans="1:13" x14ac:dyDescent="0.25">
      <c r="A906" s="9" t="s">
        <v>400</v>
      </c>
      <c r="B906" s="10" t="s">
        <v>733</v>
      </c>
      <c r="C906" s="5" t="s">
        <v>751</v>
      </c>
      <c r="D906" t="s">
        <v>47</v>
      </c>
      <c r="E906" t="s">
        <v>188</v>
      </c>
      <c r="F906" t="s">
        <v>89</v>
      </c>
      <c r="G906" t="s">
        <v>382</v>
      </c>
      <c r="H906" t="s">
        <v>330</v>
      </c>
      <c r="I906" t="s">
        <v>15</v>
      </c>
      <c r="J906" t="s">
        <v>17</v>
      </c>
      <c r="K906" s="13">
        <v>72498</v>
      </c>
      <c r="L906" s="8">
        <v>-724.98</v>
      </c>
      <c r="M906" s="13">
        <f t="shared" si="37"/>
        <v>72498</v>
      </c>
    </row>
    <row r="907" spans="1:13" x14ac:dyDescent="0.25">
      <c r="A907" s="9" t="s">
        <v>400</v>
      </c>
      <c r="B907" s="10" t="s">
        <v>733</v>
      </c>
      <c r="C907" s="5" t="s">
        <v>751</v>
      </c>
      <c r="D907" t="s">
        <v>47</v>
      </c>
      <c r="E907" t="s">
        <v>188</v>
      </c>
      <c r="F907" t="s">
        <v>89</v>
      </c>
      <c r="G907" t="s">
        <v>383</v>
      </c>
      <c r="H907" t="s">
        <v>303</v>
      </c>
      <c r="I907" t="s">
        <v>15</v>
      </c>
      <c r="J907" t="s">
        <v>17</v>
      </c>
      <c r="K907" s="13">
        <v>13500</v>
      </c>
      <c r="L907" s="8">
        <v>-135</v>
      </c>
      <c r="M907" s="13">
        <f t="shared" si="37"/>
        <v>13500</v>
      </c>
    </row>
    <row r="908" spans="1:13" x14ac:dyDescent="0.25">
      <c r="A908" s="9" t="s">
        <v>400</v>
      </c>
      <c r="B908" s="10" t="s">
        <v>733</v>
      </c>
      <c r="C908" s="5" t="s">
        <v>751</v>
      </c>
      <c r="D908" t="s">
        <v>47</v>
      </c>
      <c r="E908" t="s">
        <v>188</v>
      </c>
      <c r="F908" t="s">
        <v>89</v>
      </c>
      <c r="G908" t="s">
        <v>383</v>
      </c>
      <c r="H908" t="s">
        <v>330</v>
      </c>
      <c r="I908" t="s">
        <v>15</v>
      </c>
      <c r="J908" t="s">
        <v>17</v>
      </c>
      <c r="K908" s="13">
        <v>54000</v>
      </c>
      <c r="L908" s="8">
        <v>-540</v>
      </c>
      <c r="M908" s="13">
        <f t="shared" si="37"/>
        <v>54000</v>
      </c>
    </row>
    <row r="909" spans="1:13" x14ac:dyDescent="0.25">
      <c r="A909" s="9" t="s">
        <v>400</v>
      </c>
      <c r="B909" s="10" t="s">
        <v>733</v>
      </c>
      <c r="C909" s="5" t="s">
        <v>751</v>
      </c>
      <c r="D909" t="s">
        <v>47</v>
      </c>
      <c r="E909" t="s">
        <v>188</v>
      </c>
      <c r="F909" t="s">
        <v>89</v>
      </c>
      <c r="G909" t="s">
        <v>371</v>
      </c>
      <c r="H909" t="s">
        <v>372</v>
      </c>
      <c r="I909" t="s">
        <v>15</v>
      </c>
      <c r="J909" t="s">
        <v>17</v>
      </c>
      <c r="K909" s="13">
        <v>349685</v>
      </c>
      <c r="L909" s="8">
        <v>-3496.85</v>
      </c>
      <c r="M909" s="13">
        <f t="shared" si="37"/>
        <v>349685</v>
      </c>
    </row>
    <row r="910" spans="1:13" x14ac:dyDescent="0.25">
      <c r="A910" s="9" t="s">
        <v>400</v>
      </c>
      <c r="B910" s="10" t="s">
        <v>733</v>
      </c>
      <c r="C910" s="5" t="s">
        <v>751</v>
      </c>
      <c r="D910" t="s">
        <v>47</v>
      </c>
      <c r="E910" t="s">
        <v>188</v>
      </c>
      <c r="F910" t="s">
        <v>89</v>
      </c>
      <c r="G910" t="s">
        <v>371</v>
      </c>
      <c r="H910" t="s">
        <v>303</v>
      </c>
      <c r="I910" t="s">
        <v>15</v>
      </c>
      <c r="J910" t="s">
        <v>17</v>
      </c>
      <c r="K910" s="13">
        <v>391500</v>
      </c>
      <c r="L910" s="8">
        <v>-3915</v>
      </c>
      <c r="M910" s="13">
        <f t="shared" si="37"/>
        <v>391500</v>
      </c>
    </row>
    <row r="911" spans="1:13" x14ac:dyDescent="0.25">
      <c r="A911" s="9" t="s">
        <v>400</v>
      </c>
      <c r="B911" s="10" t="s">
        <v>733</v>
      </c>
      <c r="C911" s="5" t="s">
        <v>751</v>
      </c>
      <c r="D911" t="s">
        <v>47</v>
      </c>
      <c r="E911" t="s">
        <v>188</v>
      </c>
      <c r="F911" t="s">
        <v>89</v>
      </c>
      <c r="G911" t="s">
        <v>371</v>
      </c>
      <c r="H911" t="s">
        <v>330</v>
      </c>
      <c r="I911" t="s">
        <v>15</v>
      </c>
      <c r="J911" t="s">
        <v>17</v>
      </c>
      <c r="K911" s="13">
        <v>81560</v>
      </c>
      <c r="L911" s="8">
        <v>-815.6</v>
      </c>
      <c r="M911" s="13">
        <f t="shared" si="37"/>
        <v>81560</v>
      </c>
    </row>
    <row r="912" spans="1:13" x14ac:dyDescent="0.25">
      <c r="A912" s="9" t="s">
        <v>400</v>
      </c>
      <c r="B912" s="10" t="s">
        <v>733</v>
      </c>
      <c r="C912" s="5" t="s">
        <v>751</v>
      </c>
      <c r="D912" t="s">
        <v>47</v>
      </c>
      <c r="E912" t="s">
        <v>188</v>
      </c>
      <c r="F912" t="s">
        <v>89</v>
      </c>
      <c r="G912" t="s">
        <v>384</v>
      </c>
      <c r="H912" t="s">
        <v>303</v>
      </c>
      <c r="I912" t="s">
        <v>15</v>
      </c>
      <c r="J912" t="s">
        <v>17</v>
      </c>
      <c r="K912" s="14">
        <v>-166700</v>
      </c>
      <c r="L912" s="8">
        <v>1667</v>
      </c>
      <c r="M912" s="14">
        <f t="shared" si="37"/>
        <v>-166700</v>
      </c>
    </row>
    <row r="913" spans="1:13" x14ac:dyDescent="0.25">
      <c r="A913" s="9" t="s">
        <v>400</v>
      </c>
      <c r="B913" s="10" t="s">
        <v>733</v>
      </c>
      <c r="C913" s="5" t="s">
        <v>751</v>
      </c>
      <c r="D913" t="s">
        <v>47</v>
      </c>
      <c r="E913" t="s">
        <v>188</v>
      </c>
      <c r="F913" t="s">
        <v>89</v>
      </c>
      <c r="G913" t="s">
        <v>384</v>
      </c>
      <c r="H913" t="s">
        <v>330</v>
      </c>
      <c r="I913" t="s">
        <v>15</v>
      </c>
      <c r="J913" t="s">
        <v>17</v>
      </c>
      <c r="K913" s="13">
        <v>81000</v>
      </c>
      <c r="L913" s="8">
        <v>-810</v>
      </c>
      <c r="M913" s="13">
        <f t="shared" si="37"/>
        <v>81000</v>
      </c>
    </row>
    <row r="914" spans="1:13" x14ac:dyDescent="0.25">
      <c r="A914" s="9" t="s">
        <v>400</v>
      </c>
      <c r="B914" s="10" t="s">
        <v>733</v>
      </c>
      <c r="C914" s="5" t="s">
        <v>751</v>
      </c>
      <c r="D914" t="s">
        <v>47</v>
      </c>
      <c r="E914" t="s">
        <v>188</v>
      </c>
      <c r="F914" t="s">
        <v>89</v>
      </c>
      <c r="G914" t="s">
        <v>373</v>
      </c>
      <c r="H914" t="s">
        <v>372</v>
      </c>
      <c r="I914" t="s">
        <v>15</v>
      </c>
      <c r="J914" t="s">
        <v>17</v>
      </c>
      <c r="K914" s="13">
        <v>645105</v>
      </c>
      <c r="L914" s="8">
        <v>-6451.05</v>
      </c>
      <c r="M914" s="13">
        <f t="shared" si="37"/>
        <v>645105</v>
      </c>
    </row>
    <row r="915" spans="1:13" x14ac:dyDescent="0.25">
      <c r="A915" s="9" t="s">
        <v>400</v>
      </c>
      <c r="B915" s="10" t="s">
        <v>733</v>
      </c>
      <c r="C915" s="5" t="s">
        <v>751</v>
      </c>
      <c r="D915" t="s">
        <v>47</v>
      </c>
      <c r="E915" t="s">
        <v>188</v>
      </c>
      <c r="F915" t="s">
        <v>89</v>
      </c>
      <c r="G915" t="s">
        <v>373</v>
      </c>
      <c r="H915" t="s">
        <v>303</v>
      </c>
      <c r="I915" t="s">
        <v>15</v>
      </c>
      <c r="J915" t="s">
        <v>17</v>
      </c>
      <c r="K915" s="13">
        <v>337500</v>
      </c>
      <c r="L915" s="8">
        <v>-3375</v>
      </c>
      <c r="M915" s="13">
        <f t="shared" si="37"/>
        <v>337500</v>
      </c>
    </row>
    <row r="916" spans="1:13" x14ac:dyDescent="0.25">
      <c r="A916" s="9" t="s">
        <v>400</v>
      </c>
      <c r="B916" s="10" t="s">
        <v>733</v>
      </c>
      <c r="C916" s="5" t="s">
        <v>751</v>
      </c>
      <c r="D916" t="s">
        <v>47</v>
      </c>
      <c r="E916" t="s">
        <v>188</v>
      </c>
      <c r="F916" t="s">
        <v>89</v>
      </c>
      <c r="G916" t="s">
        <v>373</v>
      </c>
      <c r="H916" t="s">
        <v>365</v>
      </c>
      <c r="I916" t="s">
        <v>15</v>
      </c>
      <c r="J916" t="s">
        <v>17</v>
      </c>
      <c r="K916" s="13">
        <v>44916</v>
      </c>
      <c r="L916" s="8">
        <v>-449.16</v>
      </c>
      <c r="M916" s="13">
        <f t="shared" si="37"/>
        <v>44916</v>
      </c>
    </row>
    <row r="917" spans="1:13" x14ac:dyDescent="0.25">
      <c r="A917" s="9" t="s">
        <v>400</v>
      </c>
      <c r="B917" s="10" t="s">
        <v>733</v>
      </c>
      <c r="C917" s="5" t="s">
        <v>751</v>
      </c>
      <c r="D917" t="s">
        <v>47</v>
      </c>
      <c r="E917" t="s">
        <v>188</v>
      </c>
      <c r="F917" t="s">
        <v>89</v>
      </c>
      <c r="G917" t="s">
        <v>373</v>
      </c>
      <c r="H917" t="s">
        <v>330</v>
      </c>
      <c r="I917" t="s">
        <v>15</v>
      </c>
      <c r="J917" t="s">
        <v>17</v>
      </c>
      <c r="K917" s="13">
        <v>126871</v>
      </c>
      <c r="L917" s="8">
        <v>-1268.71</v>
      </c>
      <c r="M917" s="13">
        <f t="shared" si="37"/>
        <v>126871</v>
      </c>
    </row>
    <row r="918" spans="1:13" x14ac:dyDescent="0.25">
      <c r="A918" s="9" t="s">
        <v>400</v>
      </c>
      <c r="B918" s="10" t="s">
        <v>733</v>
      </c>
      <c r="C918" s="5" t="s">
        <v>751</v>
      </c>
      <c r="D918" t="s">
        <v>47</v>
      </c>
      <c r="E918" t="s">
        <v>188</v>
      </c>
      <c r="F918" t="s">
        <v>89</v>
      </c>
      <c r="G918" t="s">
        <v>374</v>
      </c>
      <c r="H918" t="s">
        <v>372</v>
      </c>
      <c r="I918" t="s">
        <v>15</v>
      </c>
      <c r="J918" t="s">
        <v>17</v>
      </c>
      <c r="K918" s="13">
        <v>3478917</v>
      </c>
      <c r="L918" s="8">
        <v>-34789.17</v>
      </c>
      <c r="M918" s="13">
        <f t="shared" si="37"/>
        <v>3478917</v>
      </c>
    </row>
    <row r="919" spans="1:13" x14ac:dyDescent="0.25">
      <c r="A919" s="9" t="s">
        <v>400</v>
      </c>
      <c r="B919" s="10" t="s">
        <v>733</v>
      </c>
      <c r="C919" s="5" t="s">
        <v>751</v>
      </c>
      <c r="D919" t="s">
        <v>47</v>
      </c>
      <c r="E919" t="s">
        <v>188</v>
      </c>
      <c r="F919" t="s">
        <v>89</v>
      </c>
      <c r="G919" t="s">
        <v>374</v>
      </c>
      <c r="H919" t="s">
        <v>303</v>
      </c>
      <c r="I919" t="s">
        <v>15</v>
      </c>
      <c r="J919" t="s">
        <v>17</v>
      </c>
      <c r="K919" s="13">
        <v>919950</v>
      </c>
      <c r="L919" s="8">
        <v>-9199.5</v>
      </c>
      <c r="M919" s="13">
        <f t="shared" si="37"/>
        <v>919950</v>
      </c>
    </row>
    <row r="920" spans="1:13" x14ac:dyDescent="0.25">
      <c r="A920" s="9" t="s">
        <v>400</v>
      </c>
      <c r="B920" s="10" t="s">
        <v>733</v>
      </c>
      <c r="C920" s="5" t="s">
        <v>751</v>
      </c>
      <c r="D920" t="s">
        <v>47</v>
      </c>
      <c r="E920" t="s">
        <v>188</v>
      </c>
      <c r="F920" t="s">
        <v>89</v>
      </c>
      <c r="G920" t="s">
        <v>374</v>
      </c>
      <c r="H920" t="s">
        <v>365</v>
      </c>
      <c r="I920" t="s">
        <v>15</v>
      </c>
      <c r="J920" t="s">
        <v>17</v>
      </c>
      <c r="K920" s="13">
        <v>471141</v>
      </c>
      <c r="L920" s="8">
        <v>-4711.41</v>
      </c>
      <c r="M920" s="13">
        <f t="shared" si="37"/>
        <v>471141</v>
      </c>
    </row>
    <row r="921" spans="1:13" x14ac:dyDescent="0.25">
      <c r="A921" s="9" t="s">
        <v>400</v>
      </c>
      <c r="B921" s="10" t="s">
        <v>733</v>
      </c>
      <c r="C921" s="5" t="s">
        <v>751</v>
      </c>
      <c r="D921" t="s">
        <v>47</v>
      </c>
      <c r="E921" t="s">
        <v>188</v>
      </c>
      <c r="F921" t="s">
        <v>89</v>
      </c>
      <c r="G921" t="s">
        <v>374</v>
      </c>
      <c r="H921" t="s">
        <v>330</v>
      </c>
      <c r="I921" t="s">
        <v>15</v>
      </c>
      <c r="J921" t="s">
        <v>17</v>
      </c>
      <c r="K921" s="13">
        <v>1494321</v>
      </c>
      <c r="L921" s="8">
        <v>-14943.21</v>
      </c>
      <c r="M921" s="13">
        <f t="shared" si="37"/>
        <v>1494321</v>
      </c>
    </row>
    <row r="922" spans="1:13" x14ac:dyDescent="0.25">
      <c r="A922" s="9" t="s">
        <v>400</v>
      </c>
      <c r="B922" s="10" t="s">
        <v>733</v>
      </c>
      <c r="C922" s="5" t="s">
        <v>751</v>
      </c>
      <c r="D922" t="s">
        <v>47</v>
      </c>
      <c r="E922" t="s">
        <v>188</v>
      </c>
      <c r="F922" t="s">
        <v>89</v>
      </c>
      <c r="G922" t="s">
        <v>385</v>
      </c>
      <c r="H922" t="s">
        <v>303</v>
      </c>
      <c r="I922" t="s">
        <v>15</v>
      </c>
      <c r="J922" t="s">
        <v>17</v>
      </c>
      <c r="K922" s="13">
        <v>217800</v>
      </c>
      <c r="L922" s="8">
        <v>-2178</v>
      </c>
      <c r="M922" s="13">
        <f t="shared" si="37"/>
        <v>217800</v>
      </c>
    </row>
    <row r="923" spans="1:13" x14ac:dyDescent="0.25">
      <c r="A923" s="9" t="s">
        <v>400</v>
      </c>
      <c r="B923" s="10" t="s">
        <v>733</v>
      </c>
      <c r="C923" s="5" t="s">
        <v>751</v>
      </c>
      <c r="D923" t="s">
        <v>47</v>
      </c>
      <c r="E923" t="s">
        <v>188</v>
      </c>
      <c r="F923" t="s">
        <v>89</v>
      </c>
      <c r="G923" t="s">
        <v>385</v>
      </c>
      <c r="H923" t="s">
        <v>330</v>
      </c>
      <c r="I923" t="s">
        <v>15</v>
      </c>
      <c r="J923" t="s">
        <v>17</v>
      </c>
      <c r="K923" s="13">
        <v>9062</v>
      </c>
      <c r="L923" s="8">
        <v>-90.62</v>
      </c>
      <c r="M923" s="13">
        <f t="shared" si="37"/>
        <v>9062</v>
      </c>
    </row>
    <row r="924" spans="1:13" x14ac:dyDescent="0.25">
      <c r="A924" s="9" t="s">
        <v>400</v>
      </c>
      <c r="B924" s="10" t="s">
        <v>733</v>
      </c>
      <c r="C924" s="5" t="s">
        <v>751</v>
      </c>
      <c r="D924" t="s">
        <v>47</v>
      </c>
      <c r="E924" t="s">
        <v>188</v>
      </c>
      <c r="F924" t="s">
        <v>89</v>
      </c>
      <c r="G924" t="s">
        <v>375</v>
      </c>
      <c r="H924" t="s">
        <v>372</v>
      </c>
      <c r="I924" t="s">
        <v>15</v>
      </c>
      <c r="J924" t="s">
        <v>17</v>
      </c>
      <c r="K924" s="13">
        <v>198225</v>
      </c>
      <c r="L924" s="8">
        <v>-1982.25</v>
      </c>
      <c r="M924" s="13">
        <f t="shared" si="37"/>
        <v>198225</v>
      </c>
    </row>
    <row r="925" spans="1:13" x14ac:dyDescent="0.25">
      <c r="A925" s="9" t="s">
        <v>400</v>
      </c>
      <c r="B925" s="10" t="s">
        <v>733</v>
      </c>
      <c r="C925" s="5" t="s">
        <v>751</v>
      </c>
      <c r="D925" t="s">
        <v>47</v>
      </c>
      <c r="E925" t="s">
        <v>188</v>
      </c>
      <c r="F925" t="s">
        <v>89</v>
      </c>
      <c r="G925" t="s">
        <v>375</v>
      </c>
      <c r="H925" t="s">
        <v>303</v>
      </c>
      <c r="I925" t="s">
        <v>15</v>
      </c>
      <c r="J925" t="s">
        <v>17</v>
      </c>
      <c r="K925" s="13">
        <v>286700</v>
      </c>
      <c r="L925" s="8">
        <v>-2867</v>
      </c>
      <c r="M925" s="13">
        <f t="shared" si="37"/>
        <v>286700</v>
      </c>
    </row>
    <row r="926" spans="1:13" x14ac:dyDescent="0.25">
      <c r="A926" s="9" t="s">
        <v>400</v>
      </c>
      <c r="B926" s="10" t="s">
        <v>733</v>
      </c>
      <c r="C926" s="5" t="s">
        <v>751</v>
      </c>
      <c r="D926" t="s">
        <v>47</v>
      </c>
      <c r="E926" t="s">
        <v>188</v>
      </c>
      <c r="F926" t="s">
        <v>89</v>
      </c>
      <c r="G926" t="s">
        <v>375</v>
      </c>
      <c r="H926" t="s">
        <v>330</v>
      </c>
      <c r="I926" t="s">
        <v>15</v>
      </c>
      <c r="J926" t="s">
        <v>17</v>
      </c>
      <c r="K926" s="13">
        <v>90622</v>
      </c>
      <c r="L926" s="8">
        <v>-906.22</v>
      </c>
      <c r="M926" s="13">
        <f t="shared" si="37"/>
        <v>90622</v>
      </c>
    </row>
    <row r="927" spans="1:13" x14ac:dyDescent="0.25">
      <c r="A927" s="9" t="s">
        <v>400</v>
      </c>
      <c r="B927" s="10" t="s">
        <v>733</v>
      </c>
      <c r="C927" s="5" t="s">
        <v>751</v>
      </c>
      <c r="D927" t="s">
        <v>47</v>
      </c>
      <c r="E927" t="s">
        <v>188</v>
      </c>
      <c r="F927" t="s">
        <v>89</v>
      </c>
      <c r="G927" t="s">
        <v>386</v>
      </c>
      <c r="H927" t="s">
        <v>303</v>
      </c>
      <c r="I927" t="s">
        <v>15</v>
      </c>
      <c r="J927" t="s">
        <v>17</v>
      </c>
      <c r="K927" s="13">
        <v>13500</v>
      </c>
      <c r="L927" s="8">
        <v>-135</v>
      </c>
      <c r="M927" s="13">
        <f t="shared" si="37"/>
        <v>13500</v>
      </c>
    </row>
    <row r="928" spans="1:13" x14ac:dyDescent="0.25">
      <c r="A928" s="9" t="s">
        <v>400</v>
      </c>
      <c r="B928" s="10" t="s">
        <v>733</v>
      </c>
      <c r="C928" s="5" t="s">
        <v>751</v>
      </c>
      <c r="D928" t="s">
        <v>47</v>
      </c>
      <c r="E928" t="s">
        <v>188</v>
      </c>
      <c r="F928" t="s">
        <v>89</v>
      </c>
      <c r="G928" t="s">
        <v>386</v>
      </c>
      <c r="H928" t="s">
        <v>365</v>
      </c>
      <c r="I928" t="s">
        <v>15</v>
      </c>
      <c r="J928" t="s">
        <v>17</v>
      </c>
      <c r="K928" s="13">
        <v>19000</v>
      </c>
      <c r="L928" s="8">
        <v>-190</v>
      </c>
      <c r="M928" s="13">
        <f t="shared" si="37"/>
        <v>19000</v>
      </c>
    </row>
    <row r="929" spans="1:13" x14ac:dyDescent="0.25">
      <c r="A929" s="9" t="s">
        <v>400</v>
      </c>
      <c r="B929" s="10" t="s">
        <v>733</v>
      </c>
      <c r="C929" s="5" t="s">
        <v>751</v>
      </c>
      <c r="D929" t="s">
        <v>47</v>
      </c>
      <c r="E929" t="s">
        <v>188</v>
      </c>
      <c r="F929" t="s">
        <v>89</v>
      </c>
      <c r="G929" t="s">
        <v>387</v>
      </c>
      <c r="H929" t="s">
        <v>303</v>
      </c>
      <c r="I929" t="s">
        <v>15</v>
      </c>
      <c r="J929" t="s">
        <v>17</v>
      </c>
      <c r="K929" s="14">
        <v>-27000</v>
      </c>
      <c r="L929" s="8">
        <v>270</v>
      </c>
      <c r="M929" s="14">
        <f t="shared" si="37"/>
        <v>-27000</v>
      </c>
    </row>
    <row r="930" spans="1:13" x14ac:dyDescent="0.25">
      <c r="A930" s="9" t="s">
        <v>400</v>
      </c>
      <c r="B930" s="10" t="s">
        <v>733</v>
      </c>
      <c r="C930" s="5" t="s">
        <v>751</v>
      </c>
      <c r="D930" t="s">
        <v>47</v>
      </c>
      <c r="E930" t="s">
        <v>188</v>
      </c>
      <c r="F930" t="s">
        <v>89</v>
      </c>
      <c r="G930" t="s">
        <v>387</v>
      </c>
      <c r="H930" t="s">
        <v>330</v>
      </c>
      <c r="I930" t="s">
        <v>15</v>
      </c>
      <c r="J930" t="s">
        <v>17</v>
      </c>
      <c r="K930" s="13">
        <v>9062</v>
      </c>
      <c r="L930" s="8">
        <v>-90.62</v>
      </c>
      <c r="M930" s="13">
        <f t="shared" si="37"/>
        <v>9062</v>
      </c>
    </row>
    <row r="931" spans="1:13" x14ac:dyDescent="0.25">
      <c r="A931" s="9" t="s">
        <v>400</v>
      </c>
      <c r="B931" s="10" t="s">
        <v>733</v>
      </c>
      <c r="C931" s="5" t="s">
        <v>751</v>
      </c>
      <c r="D931" t="s">
        <v>47</v>
      </c>
      <c r="E931" t="s">
        <v>188</v>
      </c>
      <c r="F931" t="s">
        <v>89</v>
      </c>
      <c r="G931" t="s">
        <v>376</v>
      </c>
      <c r="H931" t="s">
        <v>303</v>
      </c>
      <c r="I931" t="s">
        <v>15</v>
      </c>
      <c r="J931" t="s">
        <v>17</v>
      </c>
      <c r="K931" s="13">
        <v>83800</v>
      </c>
      <c r="L931" s="8">
        <v>-838</v>
      </c>
      <c r="M931" s="13">
        <f t="shared" si="37"/>
        <v>83800</v>
      </c>
    </row>
    <row r="932" spans="1:13" x14ac:dyDescent="0.25">
      <c r="A932" s="9" t="s">
        <v>400</v>
      </c>
      <c r="B932" s="10" t="s">
        <v>733</v>
      </c>
      <c r="C932" s="5" t="s">
        <v>751</v>
      </c>
      <c r="D932" t="s">
        <v>47</v>
      </c>
      <c r="E932" t="s">
        <v>188</v>
      </c>
      <c r="F932" t="s">
        <v>89</v>
      </c>
      <c r="G932" t="s">
        <v>376</v>
      </c>
      <c r="H932" t="s">
        <v>365</v>
      </c>
      <c r="I932" t="s">
        <v>15</v>
      </c>
      <c r="J932" t="s">
        <v>17</v>
      </c>
      <c r="K932" s="13">
        <v>55000</v>
      </c>
      <c r="L932" s="8">
        <v>-550</v>
      </c>
      <c r="M932" s="13">
        <f t="shared" si="37"/>
        <v>55000</v>
      </c>
    </row>
    <row r="933" spans="1:13" x14ac:dyDescent="0.25">
      <c r="A933" s="9" t="s">
        <v>400</v>
      </c>
      <c r="B933" s="10" t="s">
        <v>733</v>
      </c>
      <c r="C933" s="5" t="s">
        <v>751</v>
      </c>
      <c r="D933" t="s">
        <v>47</v>
      </c>
      <c r="E933" t="s">
        <v>188</v>
      </c>
      <c r="F933" t="s">
        <v>89</v>
      </c>
      <c r="G933" t="s">
        <v>376</v>
      </c>
      <c r="H933" t="s">
        <v>330</v>
      </c>
      <c r="I933" t="s">
        <v>15</v>
      </c>
      <c r="J933" t="s">
        <v>17</v>
      </c>
      <c r="K933" s="13">
        <v>310500</v>
      </c>
      <c r="L933" s="8">
        <v>-3105</v>
      </c>
      <c r="M933" s="13">
        <f t="shared" si="37"/>
        <v>310500</v>
      </c>
    </row>
    <row r="934" spans="1:13" x14ac:dyDescent="0.25">
      <c r="A934" s="9" t="s">
        <v>400</v>
      </c>
      <c r="B934" s="10" t="s">
        <v>733</v>
      </c>
      <c r="C934" s="5" t="s">
        <v>751</v>
      </c>
      <c r="D934" t="s">
        <v>47</v>
      </c>
      <c r="E934" t="s">
        <v>188</v>
      </c>
      <c r="F934" t="s">
        <v>89</v>
      </c>
      <c r="G934" t="s">
        <v>377</v>
      </c>
      <c r="H934" t="s">
        <v>372</v>
      </c>
      <c r="I934" t="s">
        <v>15</v>
      </c>
      <c r="J934" t="s">
        <v>17</v>
      </c>
      <c r="K934" s="13">
        <v>469400</v>
      </c>
      <c r="L934" s="8">
        <v>-4694</v>
      </c>
      <c r="M934" s="13">
        <f t="shared" si="37"/>
        <v>469400</v>
      </c>
    </row>
    <row r="935" spans="1:13" x14ac:dyDescent="0.25">
      <c r="A935" s="9" t="s">
        <v>400</v>
      </c>
      <c r="B935" s="10" t="s">
        <v>733</v>
      </c>
      <c r="C935" s="5" t="s">
        <v>751</v>
      </c>
      <c r="D935" t="s">
        <v>47</v>
      </c>
      <c r="E935" t="s">
        <v>188</v>
      </c>
      <c r="F935" t="s">
        <v>89</v>
      </c>
      <c r="G935" t="s">
        <v>377</v>
      </c>
      <c r="H935" t="s">
        <v>303</v>
      </c>
      <c r="I935" t="s">
        <v>15</v>
      </c>
      <c r="J935" t="s">
        <v>17</v>
      </c>
      <c r="K935" s="13">
        <v>258240</v>
      </c>
      <c r="L935" s="8">
        <v>-2582.4</v>
      </c>
      <c r="M935" s="13">
        <f t="shared" si="37"/>
        <v>258240</v>
      </c>
    </row>
    <row r="936" spans="1:13" x14ac:dyDescent="0.25">
      <c r="A936" s="9" t="s">
        <v>400</v>
      </c>
      <c r="B936" s="10" t="s">
        <v>733</v>
      </c>
      <c r="C936" s="5" t="s">
        <v>751</v>
      </c>
      <c r="D936" t="s">
        <v>47</v>
      </c>
      <c r="E936" t="s">
        <v>188</v>
      </c>
      <c r="F936" t="s">
        <v>89</v>
      </c>
      <c r="G936" t="s">
        <v>377</v>
      </c>
      <c r="H936" t="s">
        <v>365</v>
      </c>
      <c r="I936" t="s">
        <v>15</v>
      </c>
      <c r="J936" t="s">
        <v>17</v>
      </c>
      <c r="K936" s="13">
        <v>311000</v>
      </c>
      <c r="L936" s="8">
        <v>-3110</v>
      </c>
      <c r="M936" s="13">
        <f t="shared" si="37"/>
        <v>311000</v>
      </c>
    </row>
    <row r="937" spans="1:13" x14ac:dyDescent="0.25">
      <c r="A937" s="9" t="s">
        <v>400</v>
      </c>
      <c r="B937" s="10" t="s">
        <v>733</v>
      </c>
      <c r="C937" s="5" t="s">
        <v>751</v>
      </c>
      <c r="D937" t="s">
        <v>47</v>
      </c>
      <c r="E937" t="s">
        <v>188</v>
      </c>
      <c r="F937" t="s">
        <v>89</v>
      </c>
      <c r="G937" t="s">
        <v>377</v>
      </c>
      <c r="H937" t="s">
        <v>330</v>
      </c>
      <c r="I937" t="s">
        <v>15</v>
      </c>
      <c r="J937" t="s">
        <v>17</v>
      </c>
      <c r="K937" s="13">
        <v>126871</v>
      </c>
      <c r="L937" s="8">
        <v>-1268.71</v>
      </c>
      <c r="M937" s="13">
        <f t="shared" si="37"/>
        <v>126871</v>
      </c>
    </row>
    <row r="938" spans="1:13" x14ac:dyDescent="0.25">
      <c r="A938" s="9" t="s">
        <v>400</v>
      </c>
      <c r="B938" s="10" t="s">
        <v>733</v>
      </c>
      <c r="C938" s="5" t="s">
        <v>751</v>
      </c>
      <c r="D938" t="s">
        <v>47</v>
      </c>
      <c r="E938" t="s">
        <v>188</v>
      </c>
      <c r="F938" t="s">
        <v>89</v>
      </c>
      <c r="G938" t="s">
        <v>388</v>
      </c>
      <c r="H938" t="s">
        <v>303</v>
      </c>
      <c r="I938" t="s">
        <v>15</v>
      </c>
      <c r="J938" t="s">
        <v>17</v>
      </c>
      <c r="K938" s="13">
        <v>381000</v>
      </c>
      <c r="L938" s="8">
        <v>-3810</v>
      </c>
      <c r="M938" s="13">
        <f t="shared" si="37"/>
        <v>381000</v>
      </c>
    </row>
    <row r="939" spans="1:13" x14ac:dyDescent="0.25">
      <c r="A939" s="9" t="s">
        <v>400</v>
      </c>
      <c r="B939" s="10" t="s">
        <v>733</v>
      </c>
      <c r="C939" s="5" t="s">
        <v>751</v>
      </c>
      <c r="D939" t="s">
        <v>47</v>
      </c>
      <c r="E939" t="s">
        <v>188</v>
      </c>
      <c r="F939" t="s">
        <v>89</v>
      </c>
      <c r="G939" t="s">
        <v>388</v>
      </c>
      <c r="H939" t="s">
        <v>365</v>
      </c>
      <c r="I939" t="s">
        <v>15</v>
      </c>
      <c r="J939" t="s">
        <v>17</v>
      </c>
      <c r="K939" s="13">
        <v>80000</v>
      </c>
      <c r="L939" s="8">
        <v>-800</v>
      </c>
      <c r="M939" s="13">
        <f t="shared" si="37"/>
        <v>80000</v>
      </c>
    </row>
    <row r="940" spans="1:13" x14ac:dyDescent="0.25">
      <c r="A940" s="9" t="s">
        <v>400</v>
      </c>
      <c r="B940" s="10" t="s">
        <v>733</v>
      </c>
      <c r="C940" s="5" t="s">
        <v>751</v>
      </c>
      <c r="D940" t="s">
        <v>47</v>
      </c>
      <c r="E940" t="s">
        <v>188</v>
      </c>
      <c r="F940" t="s">
        <v>89</v>
      </c>
      <c r="G940" t="s">
        <v>388</v>
      </c>
      <c r="H940" t="s">
        <v>330</v>
      </c>
      <c r="I940" t="s">
        <v>15</v>
      </c>
      <c r="J940" t="s">
        <v>17</v>
      </c>
      <c r="K940" s="13">
        <v>40687</v>
      </c>
      <c r="L940" s="8">
        <v>-406.87</v>
      </c>
      <c r="M940" s="13">
        <f t="shared" si="37"/>
        <v>40687</v>
      </c>
    </row>
    <row r="941" spans="1:13" x14ac:dyDescent="0.25">
      <c r="A941" s="9" t="s">
        <v>400</v>
      </c>
      <c r="B941" s="10" t="s">
        <v>733</v>
      </c>
      <c r="C941" s="5" t="s">
        <v>751</v>
      </c>
      <c r="D941" t="s">
        <v>47</v>
      </c>
      <c r="E941" t="s">
        <v>188</v>
      </c>
      <c r="F941" t="s">
        <v>89</v>
      </c>
      <c r="G941" t="s">
        <v>151</v>
      </c>
      <c r="H941" t="s">
        <v>303</v>
      </c>
      <c r="I941" t="s">
        <v>15</v>
      </c>
      <c r="J941" t="s">
        <v>17</v>
      </c>
      <c r="K941" s="13">
        <v>272069</v>
      </c>
      <c r="L941" s="8">
        <v>-2720.69</v>
      </c>
      <c r="M941" s="13">
        <f t="shared" si="37"/>
        <v>272069</v>
      </c>
    </row>
    <row r="942" spans="1:13" x14ac:dyDescent="0.25">
      <c r="A942" s="9" t="s">
        <v>400</v>
      </c>
      <c r="B942" s="10" t="s">
        <v>733</v>
      </c>
      <c r="C942" s="5" t="s">
        <v>751</v>
      </c>
      <c r="D942" t="s">
        <v>47</v>
      </c>
      <c r="E942" t="s">
        <v>188</v>
      </c>
      <c r="F942" t="s">
        <v>89</v>
      </c>
      <c r="G942" t="s">
        <v>151</v>
      </c>
      <c r="H942" t="s">
        <v>365</v>
      </c>
      <c r="I942" t="s">
        <v>15</v>
      </c>
      <c r="J942" t="s">
        <v>17</v>
      </c>
      <c r="K942" s="14">
        <v>-176765</v>
      </c>
      <c r="L942" s="8">
        <v>1767.65</v>
      </c>
      <c r="M942" s="14">
        <f t="shared" si="37"/>
        <v>-176765</v>
      </c>
    </row>
    <row r="943" spans="1:13" x14ac:dyDescent="0.25">
      <c r="A943" s="9" t="s">
        <v>400</v>
      </c>
      <c r="B943" s="10" t="s">
        <v>733</v>
      </c>
      <c r="C943" s="5" t="s">
        <v>751</v>
      </c>
      <c r="D943" t="s">
        <v>47</v>
      </c>
      <c r="E943" t="s">
        <v>188</v>
      </c>
      <c r="F943" t="s">
        <v>89</v>
      </c>
      <c r="G943" t="s">
        <v>118</v>
      </c>
      <c r="H943" t="s">
        <v>303</v>
      </c>
      <c r="I943" t="s">
        <v>15</v>
      </c>
      <c r="J943" t="s">
        <v>17</v>
      </c>
      <c r="K943" s="13">
        <v>541525</v>
      </c>
      <c r="L943" s="8">
        <v>-5415.25</v>
      </c>
      <c r="M943" s="13">
        <f t="shared" si="37"/>
        <v>541525</v>
      </c>
    </row>
    <row r="944" spans="1:13" x14ac:dyDescent="0.25">
      <c r="A944" s="9" t="s">
        <v>400</v>
      </c>
      <c r="B944" s="10" t="s">
        <v>733</v>
      </c>
      <c r="C944" s="5" t="s">
        <v>751</v>
      </c>
      <c r="D944" t="s">
        <v>47</v>
      </c>
      <c r="E944" t="s">
        <v>188</v>
      </c>
      <c r="F944" t="s">
        <v>89</v>
      </c>
      <c r="G944" t="s">
        <v>118</v>
      </c>
      <c r="H944" t="s">
        <v>330</v>
      </c>
      <c r="I944" t="s">
        <v>15</v>
      </c>
      <c r="J944" t="s">
        <v>17</v>
      </c>
      <c r="K944" s="13">
        <v>304747</v>
      </c>
      <c r="L944" s="8">
        <v>-3047.47</v>
      </c>
      <c r="M944" s="13">
        <f t="shared" si="37"/>
        <v>304747</v>
      </c>
    </row>
    <row r="945" spans="1:13" x14ac:dyDescent="0.25">
      <c r="A945" s="9" t="s">
        <v>400</v>
      </c>
      <c r="B945" s="10" t="s">
        <v>733</v>
      </c>
      <c r="C945" s="5" t="s">
        <v>751</v>
      </c>
      <c r="D945" t="s">
        <v>47</v>
      </c>
      <c r="E945" t="s">
        <v>188</v>
      </c>
      <c r="F945" t="s">
        <v>89</v>
      </c>
      <c r="G945" t="s">
        <v>189</v>
      </c>
      <c r="H945" t="s">
        <v>303</v>
      </c>
      <c r="I945" t="s">
        <v>15</v>
      </c>
      <c r="J945" t="s">
        <v>17</v>
      </c>
      <c r="K945" s="13">
        <v>80720</v>
      </c>
      <c r="L945" s="8">
        <v>-807.2</v>
      </c>
      <c r="M945" s="13">
        <f t="shared" si="37"/>
        <v>80720</v>
      </c>
    </row>
    <row r="946" spans="1:13" x14ac:dyDescent="0.25">
      <c r="A946" s="9" t="s">
        <v>400</v>
      </c>
      <c r="B946" s="10" t="s">
        <v>733</v>
      </c>
      <c r="C946" s="5" t="s">
        <v>751</v>
      </c>
      <c r="D946" t="s">
        <v>47</v>
      </c>
      <c r="E946" t="s">
        <v>188</v>
      </c>
      <c r="F946" t="s">
        <v>89</v>
      </c>
      <c r="G946" t="s">
        <v>189</v>
      </c>
      <c r="H946" t="s">
        <v>367</v>
      </c>
      <c r="I946" t="s">
        <v>15</v>
      </c>
      <c r="J946" t="s">
        <v>17</v>
      </c>
      <c r="K946" s="13">
        <v>95750</v>
      </c>
      <c r="L946" s="8">
        <v>-957.5</v>
      </c>
      <c r="M946" s="13">
        <f t="shared" si="37"/>
        <v>95750</v>
      </c>
    </row>
    <row r="947" spans="1:13" x14ac:dyDescent="0.25">
      <c r="A947" s="9" t="s">
        <v>400</v>
      </c>
      <c r="B947" s="10" t="s">
        <v>733</v>
      </c>
      <c r="C947" s="5" t="s">
        <v>751</v>
      </c>
      <c r="D947" t="s">
        <v>47</v>
      </c>
      <c r="E947" t="s">
        <v>188</v>
      </c>
      <c r="F947" t="s">
        <v>89</v>
      </c>
      <c r="G947" t="s">
        <v>189</v>
      </c>
      <c r="H947" t="s">
        <v>330</v>
      </c>
      <c r="I947" t="s">
        <v>15</v>
      </c>
      <c r="J947" t="s">
        <v>17</v>
      </c>
      <c r="K947" s="13">
        <v>3200</v>
      </c>
      <c r="L947" s="8">
        <v>-32</v>
      </c>
      <c r="M947" s="13">
        <f t="shared" si="37"/>
        <v>3200</v>
      </c>
    </row>
    <row r="948" spans="1:13" x14ac:dyDescent="0.25">
      <c r="A948" s="9" t="s">
        <v>400</v>
      </c>
      <c r="B948" s="10" t="s">
        <v>733</v>
      </c>
      <c r="C948" s="5" t="s">
        <v>751</v>
      </c>
      <c r="D948" t="s">
        <v>47</v>
      </c>
      <c r="E948" t="s">
        <v>188</v>
      </c>
      <c r="F948" t="s">
        <v>89</v>
      </c>
      <c r="G948" t="s">
        <v>169</v>
      </c>
      <c r="H948" t="s">
        <v>303</v>
      </c>
      <c r="I948" t="s">
        <v>15</v>
      </c>
      <c r="J948" t="s">
        <v>17</v>
      </c>
      <c r="K948" s="13">
        <v>427500</v>
      </c>
      <c r="L948" s="8">
        <v>-4275</v>
      </c>
      <c r="M948" s="13">
        <f t="shared" si="37"/>
        <v>427500</v>
      </c>
    </row>
    <row r="949" spans="1:13" x14ac:dyDescent="0.25">
      <c r="A949" s="9" t="s">
        <v>400</v>
      </c>
      <c r="B949" s="10" t="s">
        <v>733</v>
      </c>
      <c r="C949" s="5" t="s">
        <v>751</v>
      </c>
      <c r="D949" t="s">
        <v>47</v>
      </c>
      <c r="E949" t="s">
        <v>188</v>
      </c>
      <c r="F949" t="s">
        <v>89</v>
      </c>
      <c r="G949" t="s">
        <v>169</v>
      </c>
      <c r="H949" t="s">
        <v>365</v>
      </c>
      <c r="I949" t="s">
        <v>15</v>
      </c>
      <c r="J949" t="s">
        <v>17</v>
      </c>
      <c r="K949" s="13">
        <v>29258</v>
      </c>
      <c r="L949" s="8">
        <v>-292.58</v>
      </c>
      <c r="M949" s="13">
        <f t="shared" si="37"/>
        <v>29258</v>
      </c>
    </row>
    <row r="950" spans="1:13" x14ac:dyDescent="0.25">
      <c r="A950" s="9" t="s">
        <v>400</v>
      </c>
      <c r="B950" s="10" t="s">
        <v>733</v>
      </c>
      <c r="C950" s="5" t="s">
        <v>751</v>
      </c>
      <c r="D950" t="s">
        <v>47</v>
      </c>
      <c r="E950" t="s">
        <v>188</v>
      </c>
      <c r="F950" t="s">
        <v>89</v>
      </c>
      <c r="G950" t="s">
        <v>169</v>
      </c>
      <c r="H950" t="s">
        <v>330</v>
      </c>
      <c r="I950" t="s">
        <v>15</v>
      </c>
      <c r="J950" t="s">
        <v>17</v>
      </c>
      <c r="K950" s="13">
        <v>137846</v>
      </c>
      <c r="L950" s="8">
        <v>-1378.46</v>
      </c>
      <c r="M950" s="13">
        <f t="shared" si="37"/>
        <v>137846</v>
      </c>
    </row>
    <row r="951" spans="1:13" x14ac:dyDescent="0.25">
      <c r="A951" s="9" t="s">
        <v>400</v>
      </c>
      <c r="B951" s="10" t="s">
        <v>733</v>
      </c>
      <c r="C951" s="5" t="s">
        <v>751</v>
      </c>
      <c r="D951" t="s">
        <v>47</v>
      </c>
      <c r="E951" t="s">
        <v>188</v>
      </c>
      <c r="F951" t="s">
        <v>89</v>
      </c>
      <c r="G951" t="s">
        <v>184</v>
      </c>
      <c r="H951" t="s">
        <v>303</v>
      </c>
      <c r="I951" t="s">
        <v>15</v>
      </c>
      <c r="J951" t="s">
        <v>17</v>
      </c>
      <c r="K951" s="13">
        <v>64090</v>
      </c>
      <c r="L951" s="8">
        <v>-640.9</v>
      </c>
      <c r="M951" s="13">
        <f t="shared" si="37"/>
        <v>64090</v>
      </c>
    </row>
    <row r="952" spans="1:13" x14ac:dyDescent="0.25">
      <c r="A952" s="9" t="s">
        <v>400</v>
      </c>
      <c r="B952" s="10" t="s">
        <v>733</v>
      </c>
      <c r="C952" s="5" t="s">
        <v>751</v>
      </c>
      <c r="D952" t="s">
        <v>47</v>
      </c>
      <c r="E952" t="s">
        <v>188</v>
      </c>
      <c r="F952" t="s">
        <v>89</v>
      </c>
      <c r="G952" t="s">
        <v>184</v>
      </c>
      <c r="H952" t="s">
        <v>367</v>
      </c>
      <c r="I952" t="s">
        <v>15</v>
      </c>
      <c r="J952" t="s">
        <v>17</v>
      </c>
      <c r="K952" s="13">
        <v>283839</v>
      </c>
      <c r="L952" s="8">
        <v>-2838.39</v>
      </c>
      <c r="M952" s="13">
        <f t="shared" si="37"/>
        <v>283839</v>
      </c>
    </row>
    <row r="953" spans="1:13" x14ac:dyDescent="0.25">
      <c r="A953" s="9" t="s">
        <v>400</v>
      </c>
      <c r="B953" s="10" t="s">
        <v>733</v>
      </c>
      <c r="C953" s="5" t="s">
        <v>751</v>
      </c>
      <c r="D953" t="s">
        <v>47</v>
      </c>
      <c r="E953" t="s">
        <v>188</v>
      </c>
      <c r="F953" t="s">
        <v>89</v>
      </c>
      <c r="G953" t="s">
        <v>184</v>
      </c>
      <c r="H953" t="s">
        <v>365</v>
      </c>
      <c r="I953" t="s">
        <v>15</v>
      </c>
      <c r="J953" t="s">
        <v>17</v>
      </c>
      <c r="K953" s="14">
        <v>-22195</v>
      </c>
      <c r="L953" s="8">
        <v>221.95</v>
      </c>
      <c r="M953" s="13">
        <f t="shared" si="37"/>
        <v>-22195</v>
      </c>
    </row>
    <row r="954" spans="1:13" x14ac:dyDescent="0.25">
      <c r="A954" s="9" t="s">
        <v>400</v>
      </c>
      <c r="B954" s="10" t="s">
        <v>733</v>
      </c>
      <c r="C954" s="5" t="s">
        <v>751</v>
      </c>
      <c r="D954" t="s">
        <v>47</v>
      </c>
      <c r="E954" t="s">
        <v>188</v>
      </c>
      <c r="F954" t="s">
        <v>89</v>
      </c>
      <c r="G954" t="s">
        <v>129</v>
      </c>
      <c r="H954" t="s">
        <v>303</v>
      </c>
      <c r="I954" t="s">
        <v>15</v>
      </c>
      <c r="J954" t="s">
        <v>17</v>
      </c>
      <c r="K954" s="13">
        <v>355490</v>
      </c>
      <c r="L954" s="8">
        <v>-3554.9</v>
      </c>
      <c r="M954" s="13">
        <f t="shared" si="37"/>
        <v>355490</v>
      </c>
    </row>
    <row r="955" spans="1:13" x14ac:dyDescent="0.25">
      <c r="A955" s="9" t="s">
        <v>400</v>
      </c>
      <c r="B955" s="10" t="s">
        <v>733</v>
      </c>
      <c r="C955" s="5" t="s">
        <v>751</v>
      </c>
      <c r="D955" t="s">
        <v>47</v>
      </c>
      <c r="E955" t="s">
        <v>188</v>
      </c>
      <c r="F955" t="s">
        <v>89</v>
      </c>
      <c r="G955" t="s">
        <v>129</v>
      </c>
      <c r="H955" t="s">
        <v>367</v>
      </c>
      <c r="I955" t="s">
        <v>15</v>
      </c>
      <c r="J955" t="s">
        <v>17</v>
      </c>
      <c r="K955" s="13">
        <v>3000</v>
      </c>
      <c r="L955" s="8">
        <v>-30</v>
      </c>
      <c r="M955" s="13">
        <f t="shared" si="37"/>
        <v>3000</v>
      </c>
    </row>
    <row r="956" spans="1:13" x14ac:dyDescent="0.25">
      <c r="A956" s="9" t="s">
        <v>400</v>
      </c>
      <c r="B956" s="10" t="s">
        <v>733</v>
      </c>
      <c r="C956" s="5" t="s">
        <v>751</v>
      </c>
      <c r="D956" t="s">
        <v>47</v>
      </c>
      <c r="E956" t="s">
        <v>188</v>
      </c>
      <c r="F956" t="s">
        <v>89</v>
      </c>
      <c r="G956" t="s">
        <v>129</v>
      </c>
      <c r="H956" t="s">
        <v>366</v>
      </c>
      <c r="I956" t="s">
        <v>15</v>
      </c>
      <c r="J956" t="s">
        <v>17</v>
      </c>
      <c r="K956" s="13">
        <v>4450</v>
      </c>
      <c r="L956" s="8">
        <v>-44.5</v>
      </c>
      <c r="M956" s="13">
        <f t="shared" si="37"/>
        <v>4450</v>
      </c>
    </row>
    <row r="957" spans="1:13" x14ac:dyDescent="0.25">
      <c r="A957" s="9" t="s">
        <v>400</v>
      </c>
      <c r="B957" s="10" t="s">
        <v>733</v>
      </c>
      <c r="C957" s="5" t="s">
        <v>751</v>
      </c>
      <c r="D957" t="s">
        <v>47</v>
      </c>
      <c r="E957" t="s">
        <v>188</v>
      </c>
      <c r="F957" t="s">
        <v>89</v>
      </c>
      <c r="G957" t="s">
        <v>129</v>
      </c>
      <c r="H957" t="s">
        <v>365</v>
      </c>
      <c r="I957" t="s">
        <v>15</v>
      </c>
      <c r="J957" t="s">
        <v>17</v>
      </c>
      <c r="K957" s="13">
        <v>172200</v>
      </c>
      <c r="L957" s="8">
        <v>-1722</v>
      </c>
      <c r="M957" s="13">
        <f t="shared" si="37"/>
        <v>172200</v>
      </c>
    </row>
    <row r="958" spans="1:13" x14ac:dyDescent="0.25">
      <c r="A958" s="9" t="s">
        <v>400</v>
      </c>
      <c r="B958" s="10" t="s">
        <v>733</v>
      </c>
      <c r="C958" s="5" t="s">
        <v>751</v>
      </c>
      <c r="D958" t="s">
        <v>47</v>
      </c>
      <c r="E958" t="s">
        <v>188</v>
      </c>
      <c r="F958" t="s">
        <v>89</v>
      </c>
      <c r="G958" t="s">
        <v>129</v>
      </c>
      <c r="H958" t="s">
        <v>330</v>
      </c>
      <c r="I958" t="s">
        <v>15</v>
      </c>
      <c r="J958" t="s">
        <v>17</v>
      </c>
      <c r="K958" s="13">
        <v>136360</v>
      </c>
      <c r="L958" s="8">
        <v>-1363.6</v>
      </c>
      <c r="M958" s="13">
        <f t="shared" si="37"/>
        <v>136360</v>
      </c>
    </row>
    <row r="959" spans="1:13" x14ac:dyDescent="0.25">
      <c r="A959" s="9" t="s">
        <v>400</v>
      </c>
      <c r="B959" s="10" t="s">
        <v>733</v>
      </c>
      <c r="C959" s="5" t="s">
        <v>751</v>
      </c>
      <c r="D959" t="s">
        <v>47</v>
      </c>
      <c r="E959" t="s">
        <v>188</v>
      </c>
      <c r="F959" t="s">
        <v>89</v>
      </c>
      <c r="G959" t="s">
        <v>190</v>
      </c>
      <c r="H959" t="s">
        <v>366</v>
      </c>
      <c r="I959" t="s">
        <v>15</v>
      </c>
      <c r="J959" t="s">
        <v>17</v>
      </c>
      <c r="K959" s="13">
        <v>591051</v>
      </c>
      <c r="L959" s="8">
        <v>-5910.51</v>
      </c>
      <c r="M959" s="13">
        <f t="shared" si="37"/>
        <v>591051</v>
      </c>
    </row>
    <row r="960" spans="1:13" x14ac:dyDescent="0.25">
      <c r="A960" s="9" t="s">
        <v>400</v>
      </c>
      <c r="B960" s="10" t="s">
        <v>733</v>
      </c>
      <c r="C960" s="5" t="s">
        <v>751</v>
      </c>
      <c r="D960" t="s">
        <v>47</v>
      </c>
      <c r="E960" t="s">
        <v>188</v>
      </c>
      <c r="F960" t="s">
        <v>89</v>
      </c>
      <c r="G960" t="s">
        <v>191</v>
      </c>
      <c r="H960" t="s">
        <v>366</v>
      </c>
      <c r="I960" t="s">
        <v>15</v>
      </c>
      <c r="J960" t="s">
        <v>17</v>
      </c>
      <c r="K960" s="13">
        <v>651050</v>
      </c>
      <c r="L960" s="8">
        <v>-6510.5</v>
      </c>
      <c r="M960" s="13">
        <f t="shared" si="37"/>
        <v>651050</v>
      </c>
    </row>
    <row r="961" spans="1:13" x14ac:dyDescent="0.25">
      <c r="A961" s="9" t="s">
        <v>400</v>
      </c>
      <c r="B961" s="10" t="s">
        <v>733</v>
      </c>
      <c r="C961" s="5" t="s">
        <v>751</v>
      </c>
      <c r="D961" t="s">
        <v>47</v>
      </c>
      <c r="E961" t="s">
        <v>188</v>
      </c>
      <c r="F961" t="s">
        <v>89</v>
      </c>
      <c r="G961" t="s">
        <v>191</v>
      </c>
      <c r="H961" t="s">
        <v>365</v>
      </c>
      <c r="I961" t="s">
        <v>15</v>
      </c>
      <c r="J961" t="s">
        <v>17</v>
      </c>
      <c r="K961" s="14">
        <v>-11650</v>
      </c>
      <c r="L961" s="8">
        <v>116.5</v>
      </c>
      <c r="M961" s="14">
        <f t="shared" si="37"/>
        <v>-11650</v>
      </c>
    </row>
    <row r="962" spans="1:13" x14ac:dyDescent="0.25">
      <c r="A962" s="9" t="s">
        <v>400</v>
      </c>
      <c r="B962" s="10" t="s">
        <v>733</v>
      </c>
      <c r="C962" s="5" t="s">
        <v>751</v>
      </c>
      <c r="D962" t="s">
        <v>47</v>
      </c>
      <c r="E962" t="s">
        <v>188</v>
      </c>
      <c r="F962" t="s">
        <v>89</v>
      </c>
      <c r="G962" t="s">
        <v>193</v>
      </c>
      <c r="H962" t="s">
        <v>303</v>
      </c>
      <c r="I962" t="s">
        <v>15</v>
      </c>
      <c r="J962" t="s">
        <v>17</v>
      </c>
      <c r="K962" s="13">
        <v>130900</v>
      </c>
      <c r="L962" s="8">
        <v>-1309</v>
      </c>
      <c r="M962" s="13">
        <f t="shared" ref="M962:M1025" si="38">L962*-100</f>
        <v>130900</v>
      </c>
    </row>
    <row r="963" spans="1:13" x14ac:dyDescent="0.25">
      <c r="A963" s="9" t="s">
        <v>400</v>
      </c>
      <c r="B963" s="10" t="s">
        <v>733</v>
      </c>
      <c r="C963" s="5" t="s">
        <v>751</v>
      </c>
      <c r="D963" t="s">
        <v>47</v>
      </c>
      <c r="E963" t="s">
        <v>188</v>
      </c>
      <c r="F963" t="s">
        <v>89</v>
      </c>
      <c r="G963" t="s">
        <v>195</v>
      </c>
      <c r="H963" t="s">
        <v>303</v>
      </c>
      <c r="I963" t="s">
        <v>15</v>
      </c>
      <c r="J963" t="s">
        <v>17</v>
      </c>
      <c r="K963" s="13">
        <v>80500</v>
      </c>
      <c r="L963" s="8">
        <v>-805</v>
      </c>
      <c r="M963" s="13">
        <f t="shared" si="38"/>
        <v>80500</v>
      </c>
    </row>
    <row r="964" spans="1:13" x14ac:dyDescent="0.25">
      <c r="A964" s="9" t="s">
        <v>400</v>
      </c>
      <c r="B964" s="10" t="s">
        <v>733</v>
      </c>
      <c r="C964" s="5" t="s">
        <v>751</v>
      </c>
      <c r="D964" t="s">
        <v>47</v>
      </c>
      <c r="E964" t="s">
        <v>188</v>
      </c>
      <c r="F964" t="s">
        <v>89</v>
      </c>
      <c r="G964" t="s">
        <v>195</v>
      </c>
      <c r="H964" t="s">
        <v>330</v>
      </c>
      <c r="I964" t="s">
        <v>15</v>
      </c>
      <c r="J964" t="s">
        <v>17</v>
      </c>
      <c r="K964" s="13">
        <v>31694</v>
      </c>
      <c r="L964" s="8">
        <v>-316.94</v>
      </c>
      <c r="M964" s="13">
        <f t="shared" si="38"/>
        <v>31694</v>
      </c>
    </row>
    <row r="965" spans="1:13" x14ac:dyDescent="0.25">
      <c r="A965" s="9" t="s">
        <v>400</v>
      </c>
      <c r="B965" s="10" t="s">
        <v>733</v>
      </c>
      <c r="C965" s="5" t="s">
        <v>751</v>
      </c>
      <c r="D965" t="s">
        <v>47</v>
      </c>
      <c r="E965" t="s">
        <v>188</v>
      </c>
      <c r="F965" t="s">
        <v>89</v>
      </c>
      <c r="G965" t="s">
        <v>115</v>
      </c>
      <c r="H965" t="s">
        <v>365</v>
      </c>
      <c r="I965" t="s">
        <v>15</v>
      </c>
      <c r="J965" t="s">
        <v>17</v>
      </c>
      <c r="K965" s="13">
        <v>203787</v>
      </c>
      <c r="L965" s="8">
        <v>-2037.87</v>
      </c>
      <c r="M965" s="13">
        <f t="shared" si="38"/>
        <v>203787</v>
      </c>
    </row>
    <row r="966" spans="1:13" x14ac:dyDescent="0.25">
      <c r="A966" s="9" t="s">
        <v>400</v>
      </c>
      <c r="B966" s="10" t="s">
        <v>733</v>
      </c>
      <c r="C966" s="5" t="s">
        <v>751</v>
      </c>
      <c r="D966" t="s">
        <v>47</v>
      </c>
      <c r="E966" t="s">
        <v>188</v>
      </c>
      <c r="F966" t="s">
        <v>89</v>
      </c>
      <c r="G966" t="s">
        <v>196</v>
      </c>
      <c r="H966" t="s">
        <v>365</v>
      </c>
      <c r="I966" t="s">
        <v>15</v>
      </c>
      <c r="J966" t="s">
        <v>17</v>
      </c>
      <c r="K966" s="13">
        <v>124813.00000000001</v>
      </c>
      <c r="L966" s="8">
        <v>-1248.1300000000001</v>
      </c>
      <c r="M966" s="13">
        <f t="shared" si="38"/>
        <v>124813.00000000001</v>
      </c>
    </row>
    <row r="967" spans="1:13" x14ac:dyDescent="0.25">
      <c r="A967" s="9" t="s">
        <v>400</v>
      </c>
      <c r="B967" s="10" t="s">
        <v>733</v>
      </c>
      <c r="C967" s="5" t="s">
        <v>751</v>
      </c>
      <c r="D967" t="s">
        <v>47</v>
      </c>
      <c r="E967" t="s">
        <v>188</v>
      </c>
      <c r="F967" t="s">
        <v>89</v>
      </c>
      <c r="G967" t="s">
        <v>170</v>
      </c>
      <c r="H967" t="s">
        <v>303</v>
      </c>
      <c r="I967" t="s">
        <v>15</v>
      </c>
      <c r="J967" t="s">
        <v>17</v>
      </c>
      <c r="K967" s="13">
        <v>167800</v>
      </c>
      <c r="L967" s="8">
        <v>-1678</v>
      </c>
      <c r="M967" s="13">
        <f t="shared" si="38"/>
        <v>167800</v>
      </c>
    </row>
    <row r="968" spans="1:13" x14ac:dyDescent="0.25">
      <c r="A968" s="9" t="s">
        <v>400</v>
      </c>
      <c r="B968" s="10" t="s">
        <v>733</v>
      </c>
      <c r="C968" s="5" t="s">
        <v>751</v>
      </c>
      <c r="D968" t="s">
        <v>47</v>
      </c>
      <c r="E968" t="s">
        <v>188</v>
      </c>
      <c r="F968" t="s">
        <v>89</v>
      </c>
      <c r="G968" t="s">
        <v>170</v>
      </c>
      <c r="H968" t="s">
        <v>366</v>
      </c>
      <c r="I968" t="s">
        <v>15</v>
      </c>
      <c r="J968" t="s">
        <v>17</v>
      </c>
      <c r="K968" s="13">
        <v>503446</v>
      </c>
      <c r="L968" s="8">
        <v>-5034.46</v>
      </c>
      <c r="M968" s="13">
        <f t="shared" si="38"/>
        <v>503446</v>
      </c>
    </row>
    <row r="969" spans="1:13" x14ac:dyDescent="0.25">
      <c r="A969" s="9" t="s">
        <v>400</v>
      </c>
      <c r="B969" s="10" t="s">
        <v>733</v>
      </c>
      <c r="C969" s="5" t="s">
        <v>751</v>
      </c>
      <c r="D969" t="s">
        <v>47</v>
      </c>
      <c r="E969" t="s">
        <v>188</v>
      </c>
      <c r="F969" t="s">
        <v>89</v>
      </c>
      <c r="G969" t="s">
        <v>170</v>
      </c>
      <c r="H969" t="s">
        <v>365</v>
      </c>
      <c r="I969" t="s">
        <v>15</v>
      </c>
      <c r="J969" t="s">
        <v>17</v>
      </c>
      <c r="K969" s="13">
        <v>36200</v>
      </c>
      <c r="L969" s="8">
        <v>-362</v>
      </c>
      <c r="M969" s="13">
        <f t="shared" si="38"/>
        <v>36200</v>
      </c>
    </row>
    <row r="970" spans="1:13" x14ac:dyDescent="0.25">
      <c r="A970" s="9" t="s">
        <v>400</v>
      </c>
      <c r="B970" s="10" t="s">
        <v>733</v>
      </c>
      <c r="C970" s="5" t="s">
        <v>751</v>
      </c>
      <c r="D970" t="s">
        <v>47</v>
      </c>
      <c r="E970" t="s">
        <v>188</v>
      </c>
      <c r="F970" t="s">
        <v>89</v>
      </c>
      <c r="G970" t="s">
        <v>170</v>
      </c>
      <c r="H970" t="s">
        <v>330</v>
      </c>
      <c r="I970" t="s">
        <v>15</v>
      </c>
      <c r="J970" t="s">
        <v>17</v>
      </c>
      <c r="K970" s="13">
        <v>86201</v>
      </c>
      <c r="L970" s="8">
        <v>-862.01</v>
      </c>
      <c r="M970" s="13">
        <f t="shared" si="38"/>
        <v>86201</v>
      </c>
    </row>
    <row r="971" spans="1:13" x14ac:dyDescent="0.25">
      <c r="A971" s="9" t="s">
        <v>400</v>
      </c>
      <c r="B971" s="10" t="s">
        <v>733</v>
      </c>
      <c r="C971" s="5" t="s">
        <v>751</v>
      </c>
      <c r="D971" t="s">
        <v>47</v>
      </c>
      <c r="E971" t="s">
        <v>188</v>
      </c>
      <c r="F971" t="s">
        <v>89</v>
      </c>
      <c r="G971" t="s">
        <v>258</v>
      </c>
      <c r="H971" t="s">
        <v>303</v>
      </c>
      <c r="I971" t="s">
        <v>15</v>
      </c>
      <c r="J971" t="s">
        <v>17</v>
      </c>
      <c r="K971" s="13">
        <v>135800</v>
      </c>
      <c r="L971" s="8">
        <v>-1358</v>
      </c>
      <c r="M971" s="13">
        <f t="shared" si="38"/>
        <v>135800</v>
      </c>
    </row>
    <row r="972" spans="1:13" x14ac:dyDescent="0.25">
      <c r="A972" s="9" t="s">
        <v>400</v>
      </c>
      <c r="B972" s="10" t="s">
        <v>733</v>
      </c>
      <c r="C972" s="5" t="s">
        <v>751</v>
      </c>
      <c r="D972" t="s">
        <v>47</v>
      </c>
      <c r="E972" t="s">
        <v>188</v>
      </c>
      <c r="F972" t="s">
        <v>89</v>
      </c>
      <c r="G972" t="s">
        <v>258</v>
      </c>
      <c r="H972" t="s">
        <v>330</v>
      </c>
      <c r="I972" t="s">
        <v>15</v>
      </c>
      <c r="J972" t="s">
        <v>17</v>
      </c>
      <c r="K972" s="13">
        <v>111804</v>
      </c>
      <c r="L972" s="8">
        <v>-1118.04</v>
      </c>
      <c r="M972" s="13">
        <f t="shared" si="38"/>
        <v>111804</v>
      </c>
    </row>
    <row r="973" spans="1:13" x14ac:dyDescent="0.25">
      <c r="A973" s="9" t="s">
        <v>400</v>
      </c>
      <c r="B973" s="10" t="s">
        <v>733</v>
      </c>
      <c r="C973" s="5" t="s">
        <v>751</v>
      </c>
      <c r="D973" t="s">
        <v>47</v>
      </c>
      <c r="E973" t="s">
        <v>188</v>
      </c>
      <c r="F973" t="s">
        <v>89</v>
      </c>
      <c r="G973" t="s">
        <v>179</v>
      </c>
      <c r="H973" t="s">
        <v>303</v>
      </c>
      <c r="I973" t="s">
        <v>15</v>
      </c>
      <c r="J973" t="s">
        <v>17</v>
      </c>
      <c r="K973" s="13">
        <v>410000</v>
      </c>
      <c r="L973" s="8">
        <v>-4100</v>
      </c>
      <c r="M973" s="13">
        <f t="shared" si="38"/>
        <v>410000</v>
      </c>
    </row>
    <row r="974" spans="1:13" x14ac:dyDescent="0.25">
      <c r="A974" s="9" t="s">
        <v>400</v>
      </c>
      <c r="B974" s="10" t="s">
        <v>733</v>
      </c>
      <c r="C974" s="5" t="s">
        <v>751</v>
      </c>
      <c r="D974" t="s">
        <v>47</v>
      </c>
      <c r="E974" t="s">
        <v>188</v>
      </c>
      <c r="F974" t="s">
        <v>89</v>
      </c>
      <c r="G974" t="s">
        <v>179</v>
      </c>
      <c r="H974" t="s">
        <v>367</v>
      </c>
      <c r="I974" t="s">
        <v>15</v>
      </c>
      <c r="J974" t="s">
        <v>17</v>
      </c>
      <c r="K974" s="13">
        <v>24450</v>
      </c>
      <c r="L974" s="8">
        <v>-244.5</v>
      </c>
      <c r="M974" s="13">
        <f t="shared" si="38"/>
        <v>24450</v>
      </c>
    </row>
    <row r="975" spans="1:13" x14ac:dyDescent="0.25">
      <c r="A975" s="9" t="s">
        <v>400</v>
      </c>
      <c r="B975" s="10" t="s">
        <v>733</v>
      </c>
      <c r="C975" s="5" t="s">
        <v>751</v>
      </c>
      <c r="D975" t="s">
        <v>47</v>
      </c>
      <c r="E975" t="s">
        <v>188</v>
      </c>
      <c r="F975" t="s">
        <v>89</v>
      </c>
      <c r="G975" t="s">
        <v>179</v>
      </c>
      <c r="H975" t="s">
        <v>365</v>
      </c>
      <c r="I975" t="s">
        <v>15</v>
      </c>
      <c r="J975" t="s">
        <v>17</v>
      </c>
      <c r="K975" s="13">
        <v>826425</v>
      </c>
      <c r="L975" s="8">
        <v>-8264.25</v>
      </c>
      <c r="M975" s="13">
        <f t="shared" si="38"/>
        <v>826425</v>
      </c>
    </row>
    <row r="976" spans="1:13" x14ac:dyDescent="0.25">
      <c r="A976" s="9" t="s">
        <v>400</v>
      </c>
      <c r="B976" s="10" t="s">
        <v>733</v>
      </c>
      <c r="C976" s="5" t="s">
        <v>751</v>
      </c>
      <c r="D976" t="s">
        <v>47</v>
      </c>
      <c r="E976" t="s">
        <v>188</v>
      </c>
      <c r="F976" t="s">
        <v>89</v>
      </c>
      <c r="G976" t="s">
        <v>179</v>
      </c>
      <c r="H976" t="s">
        <v>330</v>
      </c>
      <c r="I976" t="s">
        <v>15</v>
      </c>
      <c r="J976" t="s">
        <v>17</v>
      </c>
      <c r="K976" s="13">
        <v>88770</v>
      </c>
      <c r="L976" s="8">
        <v>-887.7</v>
      </c>
      <c r="M976" s="13">
        <f t="shared" si="38"/>
        <v>88770</v>
      </c>
    </row>
    <row r="977" spans="1:13" x14ac:dyDescent="0.25">
      <c r="A977" s="9" t="s">
        <v>400</v>
      </c>
      <c r="B977" s="10" t="s">
        <v>733</v>
      </c>
      <c r="C977" s="5" t="s">
        <v>751</v>
      </c>
      <c r="D977" t="s">
        <v>47</v>
      </c>
      <c r="E977" t="s">
        <v>188</v>
      </c>
      <c r="F977" t="s">
        <v>89</v>
      </c>
      <c r="G977" t="s">
        <v>172</v>
      </c>
      <c r="H977" t="s">
        <v>303</v>
      </c>
      <c r="I977" t="s">
        <v>15</v>
      </c>
      <c r="J977" t="s">
        <v>17</v>
      </c>
      <c r="K977" s="13">
        <v>198800</v>
      </c>
      <c r="L977" s="8">
        <v>-1988</v>
      </c>
      <c r="M977" s="13">
        <f t="shared" si="38"/>
        <v>198800</v>
      </c>
    </row>
    <row r="978" spans="1:13" x14ac:dyDescent="0.25">
      <c r="A978" s="9" t="s">
        <v>400</v>
      </c>
      <c r="B978" s="10" t="s">
        <v>733</v>
      </c>
      <c r="C978" s="5" t="s">
        <v>751</v>
      </c>
      <c r="D978" t="s">
        <v>47</v>
      </c>
      <c r="E978" t="s">
        <v>188</v>
      </c>
      <c r="F978" t="s">
        <v>89</v>
      </c>
      <c r="G978" t="s">
        <v>172</v>
      </c>
      <c r="H978" t="s">
        <v>367</v>
      </c>
      <c r="I978" t="s">
        <v>15</v>
      </c>
      <c r="J978" t="s">
        <v>17</v>
      </c>
      <c r="K978" s="13">
        <v>203600</v>
      </c>
      <c r="L978" s="8">
        <v>-2036</v>
      </c>
      <c r="M978" s="13">
        <f t="shared" si="38"/>
        <v>203600</v>
      </c>
    </row>
    <row r="979" spans="1:13" x14ac:dyDescent="0.25">
      <c r="A979" s="9" t="s">
        <v>400</v>
      </c>
      <c r="B979" s="10" t="s">
        <v>733</v>
      </c>
      <c r="C979" s="5" t="s">
        <v>751</v>
      </c>
      <c r="D979" t="s">
        <v>47</v>
      </c>
      <c r="E979" t="s">
        <v>188</v>
      </c>
      <c r="F979" t="s">
        <v>89</v>
      </c>
      <c r="G979" t="s">
        <v>172</v>
      </c>
      <c r="H979" t="s">
        <v>365</v>
      </c>
      <c r="I979" t="s">
        <v>15</v>
      </c>
      <c r="J979" t="s">
        <v>17</v>
      </c>
      <c r="K979" s="14">
        <v>-30000</v>
      </c>
      <c r="L979" s="8">
        <v>300</v>
      </c>
      <c r="M979" s="14">
        <f t="shared" si="38"/>
        <v>-30000</v>
      </c>
    </row>
    <row r="980" spans="1:13" x14ac:dyDescent="0.25">
      <c r="A980" s="9" t="s">
        <v>400</v>
      </c>
      <c r="B980" s="10" t="s">
        <v>733</v>
      </c>
      <c r="C980" s="5" t="s">
        <v>751</v>
      </c>
      <c r="D980" t="s">
        <v>47</v>
      </c>
      <c r="E980" t="s">
        <v>188</v>
      </c>
      <c r="F980" t="s">
        <v>89</v>
      </c>
      <c r="G980" t="s">
        <v>172</v>
      </c>
      <c r="H980" t="s">
        <v>330</v>
      </c>
      <c r="I980" t="s">
        <v>15</v>
      </c>
      <c r="J980" t="s">
        <v>17</v>
      </c>
      <c r="K980" s="13">
        <v>9000</v>
      </c>
      <c r="L980" s="8">
        <v>-90</v>
      </c>
      <c r="M980" s="13">
        <f t="shared" si="38"/>
        <v>9000</v>
      </c>
    </row>
    <row r="981" spans="1:13" x14ac:dyDescent="0.25">
      <c r="A981" s="9" t="s">
        <v>400</v>
      </c>
      <c r="B981" s="10" t="s">
        <v>733</v>
      </c>
      <c r="C981" s="5" t="s">
        <v>751</v>
      </c>
      <c r="D981" t="s">
        <v>47</v>
      </c>
      <c r="E981" t="s">
        <v>188</v>
      </c>
      <c r="F981" t="s">
        <v>89</v>
      </c>
      <c r="G981" t="s">
        <v>199</v>
      </c>
      <c r="H981" t="s">
        <v>303</v>
      </c>
      <c r="I981" t="s">
        <v>15</v>
      </c>
      <c r="J981" t="s">
        <v>17</v>
      </c>
      <c r="K981" s="13">
        <v>224000</v>
      </c>
      <c r="L981" s="8">
        <v>-2240</v>
      </c>
      <c r="M981" s="13">
        <f t="shared" si="38"/>
        <v>224000</v>
      </c>
    </row>
    <row r="982" spans="1:13" x14ac:dyDescent="0.25">
      <c r="A982" s="9" t="s">
        <v>400</v>
      </c>
      <c r="B982" s="10" t="s">
        <v>733</v>
      </c>
      <c r="C982" s="5" t="s">
        <v>751</v>
      </c>
      <c r="D982" t="s">
        <v>47</v>
      </c>
      <c r="E982" t="s">
        <v>188</v>
      </c>
      <c r="F982" t="s">
        <v>89</v>
      </c>
      <c r="G982" t="s">
        <v>199</v>
      </c>
      <c r="H982" t="s">
        <v>330</v>
      </c>
      <c r="I982" t="s">
        <v>15</v>
      </c>
      <c r="J982" t="s">
        <v>17</v>
      </c>
      <c r="K982" s="13">
        <v>84934</v>
      </c>
      <c r="L982" s="8">
        <v>-849.34</v>
      </c>
      <c r="M982" s="13">
        <f t="shared" si="38"/>
        <v>84934</v>
      </c>
    </row>
    <row r="983" spans="1:13" x14ac:dyDescent="0.25">
      <c r="A983" s="9" t="s">
        <v>400</v>
      </c>
      <c r="B983" s="10" t="s">
        <v>733</v>
      </c>
      <c r="C983" s="5" t="s">
        <v>751</v>
      </c>
      <c r="D983" t="s">
        <v>47</v>
      </c>
      <c r="E983" t="s">
        <v>188</v>
      </c>
      <c r="F983" t="s">
        <v>89</v>
      </c>
      <c r="G983" t="s">
        <v>200</v>
      </c>
      <c r="H983" t="s">
        <v>303</v>
      </c>
      <c r="I983" t="s">
        <v>15</v>
      </c>
      <c r="J983" t="s">
        <v>17</v>
      </c>
      <c r="K983" s="13">
        <v>6000</v>
      </c>
      <c r="L983" s="8">
        <v>-60</v>
      </c>
      <c r="M983" s="13">
        <f t="shared" si="38"/>
        <v>6000</v>
      </c>
    </row>
    <row r="984" spans="1:13" x14ac:dyDescent="0.25">
      <c r="A984" s="9" t="s">
        <v>400</v>
      </c>
      <c r="B984" s="10" t="s">
        <v>733</v>
      </c>
      <c r="C984" s="5" t="s">
        <v>751</v>
      </c>
      <c r="D984" t="s">
        <v>47</v>
      </c>
      <c r="E984" t="s">
        <v>188</v>
      </c>
      <c r="F984" t="s">
        <v>89</v>
      </c>
      <c r="G984" t="s">
        <v>173</v>
      </c>
      <c r="H984" t="s">
        <v>303</v>
      </c>
      <c r="I984" t="s">
        <v>15</v>
      </c>
      <c r="J984" t="s">
        <v>17</v>
      </c>
      <c r="K984" s="13">
        <v>1582195</v>
      </c>
      <c r="L984" s="8">
        <v>-15821.95</v>
      </c>
      <c r="M984" s="13">
        <f t="shared" si="38"/>
        <v>1582195</v>
      </c>
    </row>
    <row r="985" spans="1:13" x14ac:dyDescent="0.25">
      <c r="A985" s="9" t="s">
        <v>400</v>
      </c>
      <c r="B985" s="10" t="s">
        <v>733</v>
      </c>
      <c r="C985" s="5" t="s">
        <v>751</v>
      </c>
      <c r="D985" t="s">
        <v>47</v>
      </c>
      <c r="E985" t="s">
        <v>188</v>
      </c>
      <c r="F985" t="s">
        <v>89</v>
      </c>
      <c r="G985" t="s">
        <v>173</v>
      </c>
      <c r="H985" t="s">
        <v>367</v>
      </c>
      <c r="I985" t="s">
        <v>15</v>
      </c>
      <c r="J985" t="s">
        <v>17</v>
      </c>
      <c r="K985" s="13">
        <v>225775</v>
      </c>
      <c r="L985" s="8">
        <v>-2257.75</v>
      </c>
      <c r="M985" s="13">
        <f t="shared" si="38"/>
        <v>225775</v>
      </c>
    </row>
    <row r="986" spans="1:13" x14ac:dyDescent="0.25">
      <c r="A986" s="9" t="s">
        <v>400</v>
      </c>
      <c r="B986" s="10" t="s">
        <v>733</v>
      </c>
      <c r="C986" s="5" t="s">
        <v>751</v>
      </c>
      <c r="D986" t="s">
        <v>47</v>
      </c>
      <c r="E986" t="s">
        <v>188</v>
      </c>
      <c r="F986" t="s">
        <v>89</v>
      </c>
      <c r="G986" t="s">
        <v>173</v>
      </c>
      <c r="H986" t="s">
        <v>365</v>
      </c>
      <c r="I986" t="s">
        <v>15</v>
      </c>
      <c r="J986" t="s">
        <v>17</v>
      </c>
      <c r="K986" s="13">
        <v>138700</v>
      </c>
      <c r="L986" s="8">
        <v>-1387</v>
      </c>
      <c r="M986" s="13">
        <f t="shared" si="38"/>
        <v>138700</v>
      </c>
    </row>
    <row r="987" spans="1:13" x14ac:dyDescent="0.25">
      <c r="A987" s="9" t="s">
        <v>400</v>
      </c>
      <c r="B987" s="10" t="s">
        <v>733</v>
      </c>
      <c r="C987" s="5" t="s">
        <v>751</v>
      </c>
      <c r="D987" t="s">
        <v>47</v>
      </c>
      <c r="E987" t="s">
        <v>188</v>
      </c>
      <c r="F987" t="s">
        <v>89</v>
      </c>
      <c r="G987" t="s">
        <v>173</v>
      </c>
      <c r="H987" t="s">
        <v>330</v>
      </c>
      <c r="I987" t="s">
        <v>15</v>
      </c>
      <c r="J987" t="s">
        <v>17</v>
      </c>
      <c r="K987" s="13">
        <v>659331</v>
      </c>
      <c r="L987" s="8">
        <v>-6593.31</v>
      </c>
      <c r="M987" s="13">
        <f t="shared" si="38"/>
        <v>659331</v>
      </c>
    </row>
    <row r="988" spans="1:13" x14ac:dyDescent="0.25">
      <c r="A988" s="9" t="s">
        <v>400</v>
      </c>
      <c r="B988" s="10" t="s">
        <v>733</v>
      </c>
      <c r="C988" s="5" t="s">
        <v>751</v>
      </c>
      <c r="D988" t="s">
        <v>47</v>
      </c>
      <c r="E988" t="s">
        <v>188</v>
      </c>
      <c r="F988" t="s">
        <v>89</v>
      </c>
      <c r="G988" t="s">
        <v>201</v>
      </c>
      <c r="H988" t="s">
        <v>303</v>
      </c>
      <c r="I988" t="s">
        <v>15</v>
      </c>
      <c r="J988" t="s">
        <v>17</v>
      </c>
      <c r="K988" s="13">
        <v>924525</v>
      </c>
      <c r="L988" s="8">
        <v>-9245.25</v>
      </c>
      <c r="M988" s="13">
        <f t="shared" si="38"/>
        <v>924525</v>
      </c>
    </row>
    <row r="989" spans="1:13" x14ac:dyDescent="0.25">
      <c r="A989" s="9" t="s">
        <v>400</v>
      </c>
      <c r="B989" s="10" t="s">
        <v>733</v>
      </c>
      <c r="C989" s="5" t="s">
        <v>751</v>
      </c>
      <c r="D989" t="s">
        <v>47</v>
      </c>
      <c r="E989" t="s">
        <v>188</v>
      </c>
      <c r="F989" t="s">
        <v>89</v>
      </c>
      <c r="G989" t="s">
        <v>201</v>
      </c>
      <c r="H989" t="s">
        <v>367</v>
      </c>
      <c r="I989" t="s">
        <v>15</v>
      </c>
      <c r="J989" t="s">
        <v>17</v>
      </c>
      <c r="K989" s="13">
        <v>24444</v>
      </c>
      <c r="L989" s="8">
        <v>-244.44</v>
      </c>
      <c r="M989" s="13">
        <f t="shared" si="38"/>
        <v>24444</v>
      </c>
    </row>
    <row r="990" spans="1:13" x14ac:dyDescent="0.25">
      <c r="A990" s="9" t="s">
        <v>400</v>
      </c>
      <c r="B990" s="10" t="s">
        <v>733</v>
      </c>
      <c r="C990" s="5" t="s">
        <v>751</v>
      </c>
      <c r="D990" t="s">
        <v>47</v>
      </c>
      <c r="E990" t="s">
        <v>188</v>
      </c>
      <c r="F990" t="s">
        <v>89</v>
      </c>
      <c r="G990" t="s">
        <v>201</v>
      </c>
      <c r="H990" t="s">
        <v>330</v>
      </c>
      <c r="I990" t="s">
        <v>15</v>
      </c>
      <c r="J990" t="s">
        <v>17</v>
      </c>
      <c r="K990" s="13">
        <v>249171</v>
      </c>
      <c r="L990" s="8">
        <v>-2491.71</v>
      </c>
      <c r="M990" s="13">
        <f t="shared" si="38"/>
        <v>249171</v>
      </c>
    </row>
    <row r="991" spans="1:13" x14ac:dyDescent="0.25">
      <c r="A991" s="9" t="s">
        <v>400</v>
      </c>
      <c r="B991" s="10" t="s">
        <v>733</v>
      </c>
      <c r="C991" s="5" t="s">
        <v>751</v>
      </c>
      <c r="D991" t="s">
        <v>47</v>
      </c>
      <c r="E991" t="s">
        <v>188</v>
      </c>
      <c r="F991" t="s">
        <v>89</v>
      </c>
      <c r="G991" t="s">
        <v>180</v>
      </c>
      <c r="H991" t="s">
        <v>365</v>
      </c>
      <c r="I991" t="s">
        <v>15</v>
      </c>
      <c r="J991" t="s">
        <v>17</v>
      </c>
      <c r="K991" s="13">
        <v>2634567</v>
      </c>
      <c r="L991" s="8">
        <v>-26345.67</v>
      </c>
      <c r="M991" s="13">
        <f t="shared" si="38"/>
        <v>2634567</v>
      </c>
    </row>
    <row r="992" spans="1:13" x14ac:dyDescent="0.25">
      <c r="A992" s="9" t="s">
        <v>400</v>
      </c>
      <c r="B992" s="10" t="s">
        <v>733</v>
      </c>
      <c r="C992" s="5" t="s">
        <v>751</v>
      </c>
      <c r="D992" t="s">
        <v>47</v>
      </c>
      <c r="E992" t="s">
        <v>188</v>
      </c>
      <c r="F992" t="s">
        <v>89</v>
      </c>
      <c r="G992" t="s">
        <v>202</v>
      </c>
      <c r="H992" t="s">
        <v>303</v>
      </c>
      <c r="I992" t="s">
        <v>15</v>
      </c>
      <c r="J992" t="s">
        <v>17</v>
      </c>
      <c r="K992" s="13">
        <v>77175</v>
      </c>
      <c r="L992" s="8">
        <v>-771.75</v>
      </c>
      <c r="M992" s="13">
        <f t="shared" si="38"/>
        <v>77175</v>
      </c>
    </row>
    <row r="993" spans="1:13" x14ac:dyDescent="0.25">
      <c r="A993" s="9" t="s">
        <v>400</v>
      </c>
      <c r="B993" s="10" t="s">
        <v>733</v>
      </c>
      <c r="C993" s="5" t="s">
        <v>751</v>
      </c>
      <c r="D993" t="s">
        <v>47</v>
      </c>
      <c r="E993" t="s">
        <v>188</v>
      </c>
      <c r="F993" t="s">
        <v>89</v>
      </c>
      <c r="G993" t="s">
        <v>202</v>
      </c>
      <c r="H993" t="s">
        <v>330</v>
      </c>
      <c r="I993" t="s">
        <v>15</v>
      </c>
      <c r="J993" t="s">
        <v>17</v>
      </c>
      <c r="K993" s="13">
        <v>17370</v>
      </c>
      <c r="L993" s="8">
        <v>-173.7</v>
      </c>
      <c r="M993" s="13">
        <f t="shared" si="38"/>
        <v>17370</v>
      </c>
    </row>
    <row r="994" spans="1:13" x14ac:dyDescent="0.25">
      <c r="A994" s="9" t="s">
        <v>400</v>
      </c>
      <c r="B994" s="10" t="s">
        <v>733</v>
      </c>
      <c r="C994" s="5" t="s">
        <v>751</v>
      </c>
      <c r="D994" t="s">
        <v>47</v>
      </c>
      <c r="E994" t="s">
        <v>188</v>
      </c>
      <c r="F994" t="s">
        <v>89</v>
      </c>
      <c r="G994" t="s">
        <v>93</v>
      </c>
      <c r="H994" t="s">
        <v>366</v>
      </c>
      <c r="I994" t="s">
        <v>15</v>
      </c>
      <c r="J994" t="s">
        <v>17</v>
      </c>
      <c r="K994" s="13">
        <v>15000</v>
      </c>
      <c r="L994" s="8">
        <v>-150</v>
      </c>
      <c r="M994" s="13">
        <f t="shared" si="38"/>
        <v>15000</v>
      </c>
    </row>
    <row r="995" spans="1:13" x14ac:dyDescent="0.25">
      <c r="A995" s="9" t="s">
        <v>400</v>
      </c>
      <c r="B995" s="10" t="s">
        <v>733</v>
      </c>
      <c r="C995" s="5" t="s">
        <v>751</v>
      </c>
      <c r="D995" t="s">
        <v>47</v>
      </c>
      <c r="E995" t="s">
        <v>188</v>
      </c>
      <c r="F995" t="s">
        <v>89</v>
      </c>
      <c r="G995" t="s">
        <v>93</v>
      </c>
      <c r="H995" t="s">
        <v>365</v>
      </c>
      <c r="I995" t="s">
        <v>15</v>
      </c>
      <c r="J995" t="s">
        <v>17</v>
      </c>
      <c r="K995" s="13">
        <v>1250</v>
      </c>
      <c r="L995" s="8">
        <v>-12.5</v>
      </c>
      <c r="M995" s="13">
        <f t="shared" si="38"/>
        <v>1250</v>
      </c>
    </row>
    <row r="996" spans="1:13" x14ac:dyDescent="0.25">
      <c r="A996" s="9" t="s">
        <v>400</v>
      </c>
      <c r="B996" s="10" t="s">
        <v>733</v>
      </c>
      <c r="C996" s="5" t="s">
        <v>751</v>
      </c>
      <c r="D996" t="s">
        <v>47</v>
      </c>
      <c r="E996" t="s">
        <v>188</v>
      </c>
      <c r="F996" t="s">
        <v>89</v>
      </c>
      <c r="G996" t="s">
        <v>155</v>
      </c>
      <c r="H996" t="s">
        <v>303</v>
      </c>
      <c r="I996" t="s">
        <v>15</v>
      </c>
      <c r="J996" t="s">
        <v>17</v>
      </c>
      <c r="K996" s="14">
        <v>-540875</v>
      </c>
      <c r="L996" s="8">
        <v>5408.75</v>
      </c>
      <c r="M996" s="14">
        <f t="shared" si="38"/>
        <v>-540875</v>
      </c>
    </row>
    <row r="997" spans="1:13" x14ac:dyDescent="0.25">
      <c r="A997" s="9" t="s">
        <v>400</v>
      </c>
      <c r="B997" s="10" t="s">
        <v>733</v>
      </c>
      <c r="C997" s="5" t="s">
        <v>751</v>
      </c>
      <c r="D997" t="s">
        <v>47</v>
      </c>
      <c r="E997" t="s">
        <v>188</v>
      </c>
      <c r="F997" t="s">
        <v>89</v>
      </c>
      <c r="G997" t="s">
        <v>156</v>
      </c>
      <c r="H997" t="s">
        <v>303</v>
      </c>
      <c r="I997" t="s">
        <v>15</v>
      </c>
      <c r="J997" t="s">
        <v>17</v>
      </c>
      <c r="K997" s="13">
        <v>718560</v>
      </c>
      <c r="L997" s="8">
        <v>-7185.6</v>
      </c>
      <c r="M997" s="13">
        <f t="shared" si="38"/>
        <v>718560</v>
      </c>
    </row>
    <row r="998" spans="1:13" x14ac:dyDescent="0.25">
      <c r="A998" s="9" t="s">
        <v>400</v>
      </c>
      <c r="B998" s="10" t="s">
        <v>733</v>
      </c>
      <c r="C998" s="5" t="s">
        <v>751</v>
      </c>
      <c r="D998" t="s">
        <v>47</v>
      </c>
      <c r="E998" t="s">
        <v>188</v>
      </c>
      <c r="F998" t="s">
        <v>89</v>
      </c>
      <c r="G998" t="s">
        <v>156</v>
      </c>
      <c r="H998" t="s">
        <v>330</v>
      </c>
      <c r="I998" t="s">
        <v>15</v>
      </c>
      <c r="J998" t="s">
        <v>17</v>
      </c>
      <c r="K998" s="13">
        <v>247192.99999999997</v>
      </c>
      <c r="L998" s="8">
        <v>-2471.9299999999998</v>
      </c>
      <c r="M998" s="13">
        <f t="shared" si="38"/>
        <v>247192.99999999997</v>
      </c>
    </row>
    <row r="999" spans="1:13" x14ac:dyDescent="0.25">
      <c r="A999" s="9" t="s">
        <v>400</v>
      </c>
      <c r="B999" s="10" t="s">
        <v>733</v>
      </c>
      <c r="C999" s="5" t="s">
        <v>751</v>
      </c>
      <c r="D999" t="s">
        <v>47</v>
      </c>
      <c r="E999" t="s">
        <v>188</v>
      </c>
      <c r="F999" t="s">
        <v>89</v>
      </c>
      <c r="G999" t="s">
        <v>203</v>
      </c>
      <c r="H999" t="s">
        <v>303</v>
      </c>
      <c r="I999" t="s">
        <v>15</v>
      </c>
      <c r="J999" t="s">
        <v>17</v>
      </c>
      <c r="K999" s="13">
        <v>465500</v>
      </c>
      <c r="L999" s="8">
        <v>-4655</v>
      </c>
      <c r="M999" s="13">
        <f t="shared" si="38"/>
        <v>465500</v>
      </c>
    </row>
    <row r="1000" spans="1:13" x14ac:dyDescent="0.25">
      <c r="A1000" s="9" t="s">
        <v>400</v>
      </c>
      <c r="B1000" s="10" t="s">
        <v>733</v>
      </c>
      <c r="C1000" s="5" t="s">
        <v>751</v>
      </c>
      <c r="D1000" t="s">
        <v>47</v>
      </c>
      <c r="E1000" t="s">
        <v>188</v>
      </c>
      <c r="F1000" t="s">
        <v>89</v>
      </c>
      <c r="G1000" t="s">
        <v>203</v>
      </c>
      <c r="H1000" t="s">
        <v>367</v>
      </c>
      <c r="I1000" t="s">
        <v>15</v>
      </c>
      <c r="J1000" t="s">
        <v>17</v>
      </c>
      <c r="K1000" s="13">
        <v>32000</v>
      </c>
      <c r="L1000" s="8">
        <v>-320</v>
      </c>
      <c r="M1000" s="13">
        <f t="shared" si="38"/>
        <v>32000</v>
      </c>
    </row>
    <row r="1001" spans="1:13" x14ac:dyDescent="0.25">
      <c r="A1001" s="9" t="s">
        <v>400</v>
      </c>
      <c r="B1001" s="10" t="s">
        <v>733</v>
      </c>
      <c r="C1001" s="5" t="s">
        <v>751</v>
      </c>
      <c r="D1001" t="s">
        <v>47</v>
      </c>
      <c r="E1001" t="s">
        <v>188</v>
      </c>
      <c r="F1001" t="s">
        <v>89</v>
      </c>
      <c r="G1001" t="s">
        <v>203</v>
      </c>
      <c r="H1001" t="s">
        <v>365</v>
      </c>
      <c r="I1001" t="s">
        <v>15</v>
      </c>
      <c r="J1001" t="s">
        <v>17</v>
      </c>
      <c r="K1001" s="14">
        <v>-12000</v>
      </c>
      <c r="L1001" s="8">
        <v>120</v>
      </c>
      <c r="M1001" s="14">
        <f t="shared" si="38"/>
        <v>-12000</v>
      </c>
    </row>
    <row r="1002" spans="1:13" x14ac:dyDescent="0.25">
      <c r="A1002" s="9" t="s">
        <v>400</v>
      </c>
      <c r="B1002" s="10" t="s">
        <v>733</v>
      </c>
      <c r="C1002" s="5" t="s">
        <v>751</v>
      </c>
      <c r="D1002" t="s">
        <v>47</v>
      </c>
      <c r="E1002" t="s">
        <v>188</v>
      </c>
      <c r="F1002" t="s">
        <v>89</v>
      </c>
      <c r="G1002" t="s">
        <v>203</v>
      </c>
      <c r="H1002" t="s">
        <v>330</v>
      </c>
      <c r="I1002" t="s">
        <v>15</v>
      </c>
      <c r="J1002" t="s">
        <v>17</v>
      </c>
      <c r="K1002" s="13">
        <v>38138</v>
      </c>
      <c r="L1002" s="8">
        <v>-381.38</v>
      </c>
      <c r="M1002" s="13">
        <f t="shared" si="38"/>
        <v>38138</v>
      </c>
    </row>
    <row r="1003" spans="1:13" x14ac:dyDescent="0.25">
      <c r="A1003" s="9" t="s">
        <v>400</v>
      </c>
      <c r="B1003" s="10" t="s">
        <v>733</v>
      </c>
      <c r="C1003" s="5" t="s">
        <v>751</v>
      </c>
      <c r="D1003" t="s">
        <v>47</v>
      </c>
      <c r="E1003" t="s">
        <v>188</v>
      </c>
      <c r="F1003" t="s">
        <v>89</v>
      </c>
      <c r="G1003" t="s">
        <v>159</v>
      </c>
      <c r="H1003" t="s">
        <v>303</v>
      </c>
      <c r="I1003" t="s">
        <v>15</v>
      </c>
      <c r="J1003" t="s">
        <v>17</v>
      </c>
      <c r="K1003" s="14">
        <v>-410906.00000000006</v>
      </c>
      <c r="L1003" s="8">
        <v>4109.0600000000004</v>
      </c>
      <c r="M1003" s="14">
        <f t="shared" si="38"/>
        <v>-410906.00000000006</v>
      </c>
    </row>
    <row r="1004" spans="1:13" x14ac:dyDescent="0.25">
      <c r="A1004" s="9" t="s">
        <v>400</v>
      </c>
      <c r="B1004" s="10" t="s">
        <v>733</v>
      </c>
      <c r="C1004" s="5" t="s">
        <v>751</v>
      </c>
      <c r="D1004" t="s">
        <v>47</v>
      </c>
      <c r="E1004" t="s">
        <v>188</v>
      </c>
      <c r="F1004" t="s">
        <v>89</v>
      </c>
      <c r="G1004" t="s">
        <v>174</v>
      </c>
      <c r="H1004" t="s">
        <v>303</v>
      </c>
      <c r="I1004" t="s">
        <v>15</v>
      </c>
      <c r="J1004" t="s">
        <v>17</v>
      </c>
      <c r="K1004" s="13">
        <v>143000</v>
      </c>
      <c r="L1004" s="8">
        <v>-1430</v>
      </c>
      <c r="M1004" s="13">
        <f t="shared" si="38"/>
        <v>143000</v>
      </c>
    </row>
    <row r="1005" spans="1:13" x14ac:dyDescent="0.25">
      <c r="A1005" s="9" t="s">
        <v>400</v>
      </c>
      <c r="B1005" s="10" t="s">
        <v>733</v>
      </c>
      <c r="C1005" s="5" t="s">
        <v>751</v>
      </c>
      <c r="D1005" t="s">
        <v>47</v>
      </c>
      <c r="E1005" t="s">
        <v>188</v>
      </c>
      <c r="F1005" t="s">
        <v>89</v>
      </c>
      <c r="G1005" t="s">
        <v>174</v>
      </c>
      <c r="H1005" t="s">
        <v>365</v>
      </c>
      <c r="I1005" t="s">
        <v>15</v>
      </c>
      <c r="J1005" t="s">
        <v>17</v>
      </c>
      <c r="K1005" s="13">
        <v>13700</v>
      </c>
      <c r="L1005" s="8">
        <v>-137</v>
      </c>
      <c r="M1005" s="13">
        <f t="shared" si="38"/>
        <v>13700</v>
      </c>
    </row>
    <row r="1006" spans="1:13" x14ac:dyDescent="0.25">
      <c r="A1006" s="9" t="s">
        <v>400</v>
      </c>
      <c r="B1006" s="10" t="s">
        <v>733</v>
      </c>
      <c r="C1006" s="5" t="s">
        <v>751</v>
      </c>
      <c r="D1006" t="s">
        <v>47</v>
      </c>
      <c r="E1006" t="s">
        <v>188</v>
      </c>
      <c r="F1006" t="s">
        <v>89</v>
      </c>
      <c r="G1006" t="s">
        <v>174</v>
      </c>
      <c r="H1006" t="s">
        <v>330</v>
      </c>
      <c r="I1006" t="s">
        <v>15</v>
      </c>
      <c r="J1006" t="s">
        <v>17</v>
      </c>
      <c r="K1006" s="13">
        <v>99420</v>
      </c>
      <c r="L1006" s="8">
        <v>-994.2</v>
      </c>
      <c r="M1006" s="13">
        <f t="shared" si="38"/>
        <v>99420</v>
      </c>
    </row>
    <row r="1007" spans="1:13" x14ac:dyDescent="0.25">
      <c r="A1007" s="9" t="s">
        <v>400</v>
      </c>
      <c r="B1007" s="10" t="s">
        <v>733</v>
      </c>
      <c r="C1007" s="5" t="s">
        <v>751</v>
      </c>
      <c r="D1007" t="s">
        <v>47</v>
      </c>
      <c r="E1007" t="s">
        <v>188</v>
      </c>
      <c r="F1007" t="s">
        <v>89</v>
      </c>
      <c r="G1007" t="s">
        <v>95</v>
      </c>
      <c r="H1007" t="s">
        <v>303</v>
      </c>
      <c r="I1007" t="s">
        <v>15</v>
      </c>
      <c r="J1007" t="s">
        <v>17</v>
      </c>
      <c r="K1007" s="13">
        <v>2109</v>
      </c>
      <c r="L1007" s="8">
        <v>-21.09</v>
      </c>
      <c r="M1007" s="13">
        <f t="shared" si="38"/>
        <v>2109</v>
      </c>
    </row>
    <row r="1008" spans="1:13" x14ac:dyDescent="0.25">
      <c r="A1008" s="9" t="s">
        <v>400</v>
      </c>
      <c r="B1008" s="10" t="s">
        <v>733</v>
      </c>
      <c r="C1008" s="5" t="s">
        <v>751</v>
      </c>
      <c r="D1008" t="s">
        <v>47</v>
      </c>
      <c r="E1008" t="s">
        <v>188</v>
      </c>
      <c r="F1008" t="s">
        <v>89</v>
      </c>
      <c r="G1008" t="s">
        <v>95</v>
      </c>
      <c r="H1008" t="s">
        <v>367</v>
      </c>
      <c r="I1008" t="s">
        <v>15</v>
      </c>
      <c r="J1008" t="s">
        <v>17</v>
      </c>
      <c r="K1008" s="13">
        <v>221891</v>
      </c>
      <c r="L1008" s="8">
        <v>-2218.91</v>
      </c>
      <c r="M1008" s="13">
        <f t="shared" si="38"/>
        <v>221891</v>
      </c>
    </row>
    <row r="1009" spans="1:13" x14ac:dyDescent="0.25">
      <c r="A1009" s="9" t="s">
        <v>400</v>
      </c>
      <c r="B1009" s="10" t="s">
        <v>733</v>
      </c>
      <c r="C1009" s="5" t="s">
        <v>751</v>
      </c>
      <c r="D1009" t="s">
        <v>47</v>
      </c>
      <c r="E1009" t="s">
        <v>188</v>
      </c>
      <c r="F1009" t="s">
        <v>89</v>
      </c>
      <c r="G1009" t="s">
        <v>95</v>
      </c>
      <c r="H1009" t="s">
        <v>365</v>
      </c>
      <c r="I1009" t="s">
        <v>15</v>
      </c>
      <c r="J1009" t="s">
        <v>17</v>
      </c>
      <c r="K1009" s="14">
        <v>-3000</v>
      </c>
      <c r="L1009" s="8">
        <v>30</v>
      </c>
      <c r="M1009" s="14">
        <f t="shared" si="38"/>
        <v>-3000</v>
      </c>
    </row>
    <row r="1010" spans="1:13" x14ac:dyDescent="0.25">
      <c r="A1010" s="9" t="s">
        <v>400</v>
      </c>
      <c r="B1010" s="10" t="s">
        <v>733</v>
      </c>
      <c r="C1010" s="5" t="s">
        <v>751</v>
      </c>
      <c r="D1010" t="s">
        <v>47</v>
      </c>
      <c r="E1010" t="s">
        <v>188</v>
      </c>
      <c r="F1010" t="s">
        <v>89</v>
      </c>
      <c r="G1010" t="s">
        <v>95</v>
      </c>
      <c r="H1010" t="s">
        <v>330</v>
      </c>
      <c r="I1010" t="s">
        <v>15</v>
      </c>
      <c r="J1010" t="s">
        <v>17</v>
      </c>
      <c r="K1010" s="13">
        <v>3510</v>
      </c>
      <c r="L1010" s="8">
        <v>-35.1</v>
      </c>
      <c r="M1010" s="13">
        <f t="shared" si="38"/>
        <v>3510</v>
      </c>
    </row>
    <row r="1011" spans="1:13" x14ac:dyDescent="0.25">
      <c r="A1011" s="9" t="s">
        <v>400</v>
      </c>
      <c r="B1011" s="10" t="s">
        <v>733</v>
      </c>
      <c r="C1011" s="5" t="s">
        <v>751</v>
      </c>
      <c r="D1011" t="s">
        <v>47</v>
      </c>
      <c r="E1011" t="s">
        <v>188</v>
      </c>
      <c r="F1011" t="s">
        <v>89</v>
      </c>
      <c r="G1011" t="s">
        <v>207</v>
      </c>
      <c r="H1011" t="s">
        <v>365</v>
      </c>
      <c r="I1011" t="s">
        <v>15</v>
      </c>
      <c r="J1011" t="s">
        <v>17</v>
      </c>
      <c r="K1011" s="13">
        <v>141702</v>
      </c>
      <c r="L1011" s="8">
        <v>-1417.02</v>
      </c>
      <c r="M1011" s="13">
        <f t="shared" si="38"/>
        <v>141702</v>
      </c>
    </row>
    <row r="1012" spans="1:13" x14ac:dyDescent="0.25">
      <c r="A1012" s="9" t="s">
        <v>400</v>
      </c>
      <c r="B1012" s="10" t="s">
        <v>733</v>
      </c>
      <c r="C1012" s="5" t="s">
        <v>751</v>
      </c>
      <c r="D1012" t="s">
        <v>47</v>
      </c>
      <c r="E1012" t="s">
        <v>188</v>
      </c>
      <c r="F1012" t="s">
        <v>89</v>
      </c>
      <c r="G1012" t="s">
        <v>208</v>
      </c>
      <c r="H1012" t="s">
        <v>366</v>
      </c>
      <c r="I1012" t="s">
        <v>15</v>
      </c>
      <c r="J1012" t="s">
        <v>17</v>
      </c>
      <c r="K1012" s="13">
        <v>61758.000000000007</v>
      </c>
      <c r="L1012" s="8">
        <v>-617.58000000000004</v>
      </c>
      <c r="M1012" s="13">
        <f t="shared" si="38"/>
        <v>61758.000000000007</v>
      </c>
    </row>
    <row r="1013" spans="1:13" x14ac:dyDescent="0.25">
      <c r="A1013" s="9" t="s">
        <v>400</v>
      </c>
      <c r="B1013" s="10" t="s">
        <v>733</v>
      </c>
      <c r="C1013" s="5" t="s">
        <v>751</v>
      </c>
      <c r="D1013" t="s">
        <v>47</v>
      </c>
      <c r="E1013" t="s">
        <v>188</v>
      </c>
      <c r="F1013" t="s">
        <v>89</v>
      </c>
      <c r="G1013" t="s">
        <v>208</v>
      </c>
      <c r="H1013" t="s">
        <v>365</v>
      </c>
      <c r="I1013" t="s">
        <v>15</v>
      </c>
      <c r="J1013" t="s">
        <v>17</v>
      </c>
      <c r="K1013" s="13">
        <v>156000</v>
      </c>
      <c r="L1013" s="8">
        <v>-1560</v>
      </c>
      <c r="M1013" s="13">
        <f t="shared" si="38"/>
        <v>156000</v>
      </c>
    </row>
    <row r="1014" spans="1:13" x14ac:dyDescent="0.25">
      <c r="A1014" s="9" t="s">
        <v>400</v>
      </c>
      <c r="B1014" s="10" t="s">
        <v>733</v>
      </c>
      <c r="C1014" s="5" t="s">
        <v>751</v>
      </c>
      <c r="D1014" t="s">
        <v>47</v>
      </c>
      <c r="E1014" t="s">
        <v>188</v>
      </c>
      <c r="F1014" t="s">
        <v>89</v>
      </c>
      <c r="G1014" t="s">
        <v>210</v>
      </c>
      <c r="H1014" t="s">
        <v>365</v>
      </c>
      <c r="I1014" t="s">
        <v>15</v>
      </c>
      <c r="J1014" t="s">
        <v>17</v>
      </c>
      <c r="K1014" s="13">
        <v>63500</v>
      </c>
      <c r="L1014" s="8">
        <v>-635</v>
      </c>
      <c r="M1014" s="13">
        <f t="shared" si="38"/>
        <v>63500</v>
      </c>
    </row>
    <row r="1015" spans="1:13" x14ac:dyDescent="0.25">
      <c r="A1015" s="9" t="s">
        <v>400</v>
      </c>
      <c r="B1015" s="10" t="s">
        <v>733</v>
      </c>
      <c r="C1015" s="5" t="s">
        <v>751</v>
      </c>
      <c r="D1015" t="s">
        <v>47</v>
      </c>
      <c r="E1015" t="s">
        <v>188</v>
      </c>
      <c r="F1015" t="s">
        <v>89</v>
      </c>
      <c r="G1015" t="s">
        <v>211</v>
      </c>
      <c r="H1015" t="s">
        <v>303</v>
      </c>
      <c r="I1015" t="s">
        <v>15</v>
      </c>
      <c r="J1015" t="s">
        <v>17</v>
      </c>
      <c r="K1015" s="13">
        <v>317400</v>
      </c>
      <c r="L1015" s="8">
        <v>-3174</v>
      </c>
      <c r="M1015" s="13">
        <f t="shared" si="38"/>
        <v>317400</v>
      </c>
    </row>
    <row r="1016" spans="1:13" x14ac:dyDescent="0.25">
      <c r="A1016" s="9" t="s">
        <v>400</v>
      </c>
      <c r="B1016" s="10" t="s">
        <v>733</v>
      </c>
      <c r="C1016" s="5" t="s">
        <v>751</v>
      </c>
      <c r="D1016" t="s">
        <v>47</v>
      </c>
      <c r="E1016" t="s">
        <v>188</v>
      </c>
      <c r="F1016" t="s">
        <v>89</v>
      </c>
      <c r="G1016" t="s">
        <v>211</v>
      </c>
      <c r="H1016" t="s">
        <v>365</v>
      </c>
      <c r="I1016" t="s">
        <v>15</v>
      </c>
      <c r="J1016" t="s">
        <v>17</v>
      </c>
      <c r="K1016" s="13">
        <v>1105420</v>
      </c>
      <c r="L1016" s="8">
        <v>-11054.2</v>
      </c>
      <c r="M1016" s="13">
        <f t="shared" si="38"/>
        <v>1105420</v>
      </c>
    </row>
    <row r="1017" spans="1:13" x14ac:dyDescent="0.25">
      <c r="A1017" s="9" t="s">
        <v>400</v>
      </c>
      <c r="B1017" s="10" t="s">
        <v>733</v>
      </c>
      <c r="C1017" s="5" t="s">
        <v>751</v>
      </c>
      <c r="D1017" t="s">
        <v>47</v>
      </c>
      <c r="E1017" t="s">
        <v>188</v>
      </c>
      <c r="F1017" t="s">
        <v>89</v>
      </c>
      <c r="G1017" t="s">
        <v>212</v>
      </c>
      <c r="H1017" t="s">
        <v>303</v>
      </c>
      <c r="I1017" t="s">
        <v>15</v>
      </c>
      <c r="J1017" t="s">
        <v>17</v>
      </c>
      <c r="K1017" s="14">
        <v>-47268</v>
      </c>
      <c r="L1017" s="8">
        <v>472.68</v>
      </c>
      <c r="M1017" s="14">
        <f t="shared" si="38"/>
        <v>-47268</v>
      </c>
    </row>
    <row r="1018" spans="1:13" x14ac:dyDescent="0.25">
      <c r="A1018" s="9" t="s">
        <v>400</v>
      </c>
      <c r="B1018" s="10" t="s">
        <v>733</v>
      </c>
      <c r="C1018" s="5" t="s">
        <v>751</v>
      </c>
      <c r="D1018" t="s">
        <v>47</v>
      </c>
      <c r="E1018" t="s">
        <v>188</v>
      </c>
      <c r="F1018" t="s">
        <v>89</v>
      </c>
      <c r="G1018" t="s">
        <v>212</v>
      </c>
      <c r="H1018" t="s">
        <v>330</v>
      </c>
      <c r="I1018" t="s">
        <v>15</v>
      </c>
      <c r="J1018" t="s">
        <v>17</v>
      </c>
      <c r="K1018" s="13">
        <v>50000</v>
      </c>
      <c r="L1018" s="8">
        <v>-500</v>
      </c>
      <c r="M1018" s="13">
        <f t="shared" si="38"/>
        <v>50000</v>
      </c>
    </row>
    <row r="1019" spans="1:13" x14ac:dyDescent="0.25">
      <c r="A1019" s="9" t="s">
        <v>400</v>
      </c>
      <c r="B1019" s="10" t="s">
        <v>733</v>
      </c>
      <c r="C1019" s="5" t="s">
        <v>751</v>
      </c>
      <c r="D1019" t="s">
        <v>47</v>
      </c>
      <c r="E1019" t="s">
        <v>188</v>
      </c>
      <c r="F1019" t="s">
        <v>89</v>
      </c>
      <c r="G1019" t="s">
        <v>213</v>
      </c>
      <c r="H1019" t="s">
        <v>303</v>
      </c>
      <c r="I1019" t="s">
        <v>15</v>
      </c>
      <c r="J1019" t="s">
        <v>17</v>
      </c>
      <c r="K1019" s="13">
        <v>858244</v>
      </c>
      <c r="L1019" s="8">
        <v>-8582.44</v>
      </c>
      <c r="M1019" s="13">
        <f t="shared" si="38"/>
        <v>858244</v>
      </c>
    </row>
    <row r="1020" spans="1:13" x14ac:dyDescent="0.25">
      <c r="A1020" s="9" t="s">
        <v>400</v>
      </c>
      <c r="B1020" s="10" t="s">
        <v>733</v>
      </c>
      <c r="C1020" s="5" t="s">
        <v>751</v>
      </c>
      <c r="D1020" t="s">
        <v>47</v>
      </c>
      <c r="E1020" t="s">
        <v>188</v>
      </c>
      <c r="F1020" t="s">
        <v>89</v>
      </c>
      <c r="G1020" t="s">
        <v>213</v>
      </c>
      <c r="H1020" t="s">
        <v>330</v>
      </c>
      <c r="I1020" t="s">
        <v>15</v>
      </c>
      <c r="J1020" t="s">
        <v>17</v>
      </c>
      <c r="K1020" s="13">
        <v>39180</v>
      </c>
      <c r="L1020" s="8">
        <v>-391.8</v>
      </c>
      <c r="M1020" s="13">
        <f t="shared" si="38"/>
        <v>39180</v>
      </c>
    </row>
    <row r="1021" spans="1:13" x14ac:dyDescent="0.25">
      <c r="A1021" s="9" t="s">
        <v>400</v>
      </c>
      <c r="B1021" s="10" t="s">
        <v>733</v>
      </c>
      <c r="C1021" s="5" t="s">
        <v>751</v>
      </c>
      <c r="D1021" t="s">
        <v>47</v>
      </c>
      <c r="E1021" t="s">
        <v>188</v>
      </c>
      <c r="F1021" t="s">
        <v>89</v>
      </c>
      <c r="G1021" t="s">
        <v>263</v>
      </c>
      <c r="H1021" t="s">
        <v>303</v>
      </c>
      <c r="I1021" t="s">
        <v>15</v>
      </c>
      <c r="J1021" t="s">
        <v>17</v>
      </c>
      <c r="K1021" s="13">
        <v>258958</v>
      </c>
      <c r="L1021" s="8">
        <v>-2589.58</v>
      </c>
      <c r="M1021" s="13">
        <f t="shared" si="38"/>
        <v>258958</v>
      </c>
    </row>
    <row r="1022" spans="1:13" x14ac:dyDescent="0.25">
      <c r="A1022" s="9" t="s">
        <v>400</v>
      </c>
      <c r="B1022" s="10" t="s">
        <v>733</v>
      </c>
      <c r="C1022" s="5" t="s">
        <v>751</v>
      </c>
      <c r="D1022" t="s">
        <v>47</v>
      </c>
      <c r="E1022" t="s">
        <v>188</v>
      </c>
      <c r="F1022" t="s">
        <v>89</v>
      </c>
      <c r="G1022" t="s">
        <v>263</v>
      </c>
      <c r="H1022" t="s">
        <v>330</v>
      </c>
      <c r="I1022" t="s">
        <v>15</v>
      </c>
      <c r="J1022" t="s">
        <v>17</v>
      </c>
      <c r="K1022" s="13">
        <v>124249</v>
      </c>
      <c r="L1022" s="8">
        <v>-1242.49</v>
      </c>
      <c r="M1022" s="13">
        <f t="shared" si="38"/>
        <v>124249</v>
      </c>
    </row>
    <row r="1023" spans="1:13" x14ac:dyDescent="0.25">
      <c r="A1023" s="9" t="s">
        <v>400</v>
      </c>
      <c r="B1023" s="10" t="s">
        <v>733</v>
      </c>
      <c r="C1023" s="5" t="s">
        <v>751</v>
      </c>
      <c r="D1023" t="s">
        <v>47</v>
      </c>
      <c r="E1023" t="s">
        <v>188</v>
      </c>
      <c r="F1023" t="s">
        <v>89</v>
      </c>
      <c r="G1023" t="s">
        <v>214</v>
      </c>
      <c r="H1023" t="s">
        <v>365</v>
      </c>
      <c r="I1023" t="s">
        <v>15</v>
      </c>
      <c r="J1023" t="s">
        <v>17</v>
      </c>
      <c r="K1023" s="13">
        <v>122324</v>
      </c>
      <c r="L1023" s="8">
        <v>-1223.24</v>
      </c>
      <c r="M1023" s="13">
        <f t="shared" si="38"/>
        <v>122324</v>
      </c>
    </row>
    <row r="1024" spans="1:13" x14ac:dyDescent="0.25">
      <c r="A1024" s="9" t="s">
        <v>400</v>
      </c>
      <c r="B1024" s="10" t="s">
        <v>733</v>
      </c>
      <c r="C1024" s="5" t="s">
        <v>751</v>
      </c>
      <c r="D1024" t="s">
        <v>47</v>
      </c>
      <c r="E1024" t="s">
        <v>188</v>
      </c>
      <c r="F1024" t="s">
        <v>89</v>
      </c>
      <c r="G1024" t="s">
        <v>214</v>
      </c>
      <c r="H1024" t="s">
        <v>330</v>
      </c>
      <c r="I1024" t="s">
        <v>15</v>
      </c>
      <c r="J1024" t="s">
        <v>17</v>
      </c>
      <c r="K1024" s="13">
        <v>40277</v>
      </c>
      <c r="L1024" s="8">
        <v>-402.77</v>
      </c>
      <c r="M1024" s="13">
        <f t="shared" si="38"/>
        <v>40277</v>
      </c>
    </row>
    <row r="1025" spans="1:13" x14ac:dyDescent="0.25">
      <c r="A1025" s="9" t="s">
        <v>400</v>
      </c>
      <c r="B1025" s="10" t="s">
        <v>733</v>
      </c>
      <c r="C1025" s="5" t="s">
        <v>751</v>
      </c>
      <c r="D1025" t="s">
        <v>47</v>
      </c>
      <c r="E1025" t="s">
        <v>188</v>
      </c>
      <c r="F1025" t="s">
        <v>89</v>
      </c>
      <c r="G1025" t="s">
        <v>127</v>
      </c>
      <c r="H1025" t="s">
        <v>303</v>
      </c>
      <c r="I1025" t="s">
        <v>15</v>
      </c>
      <c r="J1025" t="s">
        <v>17</v>
      </c>
      <c r="K1025" s="13">
        <v>1079775</v>
      </c>
      <c r="L1025" s="8">
        <v>-10797.75</v>
      </c>
      <c r="M1025" s="13">
        <f t="shared" si="38"/>
        <v>1079775</v>
      </c>
    </row>
    <row r="1026" spans="1:13" x14ac:dyDescent="0.25">
      <c r="A1026" s="9" t="s">
        <v>400</v>
      </c>
      <c r="B1026" s="10" t="s">
        <v>733</v>
      </c>
      <c r="C1026" s="5" t="s">
        <v>751</v>
      </c>
      <c r="D1026" t="s">
        <v>47</v>
      </c>
      <c r="E1026" t="s">
        <v>188</v>
      </c>
      <c r="F1026" t="s">
        <v>89</v>
      </c>
      <c r="G1026" t="s">
        <v>127</v>
      </c>
      <c r="H1026" t="s">
        <v>367</v>
      </c>
      <c r="I1026" t="s">
        <v>15</v>
      </c>
      <c r="J1026" t="s">
        <v>17</v>
      </c>
      <c r="K1026" s="13">
        <v>1200</v>
      </c>
      <c r="L1026" s="8">
        <v>-12</v>
      </c>
      <c r="M1026" s="13">
        <f t="shared" ref="M1026:M1089" si="39">L1026*-100</f>
        <v>1200</v>
      </c>
    </row>
    <row r="1027" spans="1:13" x14ac:dyDescent="0.25">
      <c r="A1027" s="9" t="s">
        <v>400</v>
      </c>
      <c r="B1027" s="10" t="s">
        <v>733</v>
      </c>
      <c r="C1027" s="5" t="s">
        <v>751</v>
      </c>
      <c r="D1027" t="s">
        <v>47</v>
      </c>
      <c r="E1027" t="s">
        <v>188</v>
      </c>
      <c r="F1027" t="s">
        <v>89</v>
      </c>
      <c r="G1027" t="s">
        <v>127</v>
      </c>
      <c r="H1027" t="s">
        <v>365</v>
      </c>
      <c r="I1027" t="s">
        <v>15</v>
      </c>
      <c r="J1027" t="s">
        <v>17</v>
      </c>
      <c r="K1027" s="13">
        <v>15450</v>
      </c>
      <c r="L1027" s="8">
        <v>-154.5</v>
      </c>
      <c r="M1027" s="13">
        <f t="shared" si="39"/>
        <v>15450</v>
      </c>
    </row>
    <row r="1028" spans="1:13" x14ac:dyDescent="0.25">
      <c r="A1028" s="9" t="s">
        <v>400</v>
      </c>
      <c r="B1028" s="10" t="s">
        <v>733</v>
      </c>
      <c r="C1028" s="5" t="s">
        <v>751</v>
      </c>
      <c r="D1028" t="s">
        <v>47</v>
      </c>
      <c r="E1028" t="s">
        <v>188</v>
      </c>
      <c r="F1028" t="s">
        <v>89</v>
      </c>
      <c r="G1028" t="s">
        <v>127</v>
      </c>
      <c r="H1028" t="s">
        <v>330</v>
      </c>
      <c r="I1028" t="s">
        <v>15</v>
      </c>
      <c r="J1028" t="s">
        <v>17</v>
      </c>
      <c r="K1028" s="13">
        <v>255619.99999999997</v>
      </c>
      <c r="L1028" s="8">
        <v>-2556.1999999999998</v>
      </c>
      <c r="M1028" s="13">
        <f t="shared" si="39"/>
        <v>255619.99999999997</v>
      </c>
    </row>
    <row r="1029" spans="1:13" x14ac:dyDescent="0.25">
      <c r="A1029" s="9" t="s">
        <v>400</v>
      </c>
      <c r="B1029" s="10" t="s">
        <v>733</v>
      </c>
      <c r="C1029" s="5" t="s">
        <v>751</v>
      </c>
      <c r="D1029" t="s">
        <v>47</v>
      </c>
      <c r="E1029" t="s">
        <v>188</v>
      </c>
      <c r="F1029" t="s">
        <v>89</v>
      </c>
      <c r="G1029" t="s">
        <v>215</v>
      </c>
      <c r="H1029" t="s">
        <v>303</v>
      </c>
      <c r="I1029" t="s">
        <v>15</v>
      </c>
      <c r="J1029" t="s">
        <v>17</v>
      </c>
      <c r="K1029" s="13">
        <v>2500</v>
      </c>
      <c r="L1029" s="8">
        <v>-25</v>
      </c>
      <c r="M1029" s="13">
        <f t="shared" si="39"/>
        <v>2500</v>
      </c>
    </row>
    <row r="1030" spans="1:13" x14ac:dyDescent="0.25">
      <c r="A1030" s="9" t="s">
        <v>400</v>
      </c>
      <c r="B1030" s="10" t="s">
        <v>733</v>
      </c>
      <c r="C1030" s="5" t="s">
        <v>751</v>
      </c>
      <c r="D1030" t="s">
        <v>47</v>
      </c>
      <c r="E1030" t="s">
        <v>188</v>
      </c>
      <c r="F1030" t="s">
        <v>89</v>
      </c>
      <c r="G1030" t="s">
        <v>216</v>
      </c>
      <c r="H1030" t="s">
        <v>366</v>
      </c>
      <c r="I1030" t="s">
        <v>15</v>
      </c>
      <c r="J1030" t="s">
        <v>17</v>
      </c>
      <c r="K1030" s="13">
        <v>100000</v>
      </c>
      <c r="L1030" s="8">
        <v>-1000</v>
      </c>
      <c r="M1030" s="13">
        <f t="shared" si="39"/>
        <v>100000</v>
      </c>
    </row>
    <row r="1031" spans="1:13" x14ac:dyDescent="0.25">
      <c r="A1031" s="9" t="s">
        <v>400</v>
      </c>
      <c r="B1031" s="10" t="s">
        <v>733</v>
      </c>
      <c r="C1031" s="5" t="s">
        <v>751</v>
      </c>
      <c r="D1031" t="s">
        <v>47</v>
      </c>
      <c r="E1031" t="s">
        <v>188</v>
      </c>
      <c r="F1031" t="s">
        <v>89</v>
      </c>
      <c r="G1031" t="s">
        <v>216</v>
      </c>
      <c r="H1031" t="s">
        <v>365</v>
      </c>
      <c r="I1031" t="s">
        <v>15</v>
      </c>
      <c r="J1031" t="s">
        <v>17</v>
      </c>
      <c r="K1031" s="13">
        <v>420000</v>
      </c>
      <c r="L1031" s="8">
        <v>-4200</v>
      </c>
      <c r="M1031" s="13">
        <f t="shared" si="39"/>
        <v>420000</v>
      </c>
    </row>
    <row r="1032" spans="1:13" x14ac:dyDescent="0.25">
      <c r="A1032" s="9" t="s">
        <v>400</v>
      </c>
      <c r="B1032" s="10" t="s">
        <v>733</v>
      </c>
      <c r="C1032" s="5" t="s">
        <v>751</v>
      </c>
      <c r="D1032" t="s">
        <v>47</v>
      </c>
      <c r="E1032" t="s">
        <v>188</v>
      </c>
      <c r="F1032" t="s">
        <v>89</v>
      </c>
      <c r="G1032" t="s">
        <v>84</v>
      </c>
      <c r="H1032" t="s">
        <v>303</v>
      </c>
      <c r="I1032" t="s">
        <v>15</v>
      </c>
      <c r="J1032" t="s">
        <v>17</v>
      </c>
      <c r="K1032" s="13">
        <v>624290</v>
      </c>
      <c r="L1032" s="8">
        <v>-6242.9</v>
      </c>
      <c r="M1032" s="13">
        <f t="shared" si="39"/>
        <v>624290</v>
      </c>
    </row>
    <row r="1033" spans="1:13" x14ac:dyDescent="0.25">
      <c r="A1033" s="9" t="s">
        <v>400</v>
      </c>
      <c r="B1033" s="10" t="s">
        <v>733</v>
      </c>
      <c r="C1033" s="5" t="s">
        <v>751</v>
      </c>
      <c r="D1033" t="s">
        <v>47</v>
      </c>
      <c r="E1033" t="s">
        <v>188</v>
      </c>
      <c r="F1033" t="s">
        <v>89</v>
      </c>
      <c r="G1033" t="s">
        <v>84</v>
      </c>
      <c r="H1033" t="s">
        <v>330</v>
      </c>
      <c r="I1033" t="s">
        <v>15</v>
      </c>
      <c r="J1033" t="s">
        <v>17</v>
      </c>
      <c r="K1033" s="13">
        <v>304172</v>
      </c>
      <c r="L1033" s="8">
        <v>-3041.72</v>
      </c>
      <c r="M1033" s="13">
        <f t="shared" si="39"/>
        <v>304172</v>
      </c>
    </row>
    <row r="1034" spans="1:13" x14ac:dyDescent="0.25">
      <c r="A1034" s="9" t="s">
        <v>400</v>
      </c>
      <c r="B1034" s="10" t="s">
        <v>733</v>
      </c>
      <c r="C1034" s="5" t="s">
        <v>751</v>
      </c>
      <c r="D1034" t="s">
        <v>47</v>
      </c>
      <c r="E1034" t="s">
        <v>188</v>
      </c>
      <c r="F1034" t="s">
        <v>89</v>
      </c>
      <c r="G1034" t="s">
        <v>217</v>
      </c>
      <c r="H1034" t="s">
        <v>366</v>
      </c>
      <c r="I1034" t="s">
        <v>15</v>
      </c>
      <c r="J1034" t="s">
        <v>17</v>
      </c>
      <c r="K1034" s="13">
        <v>100000</v>
      </c>
      <c r="L1034" s="8">
        <v>-1000</v>
      </c>
      <c r="M1034" s="13">
        <f t="shared" si="39"/>
        <v>100000</v>
      </c>
    </row>
    <row r="1035" spans="1:13" x14ac:dyDescent="0.25">
      <c r="A1035" s="9" t="s">
        <v>400</v>
      </c>
      <c r="B1035" s="10" t="s">
        <v>733</v>
      </c>
      <c r="C1035" s="5" t="s">
        <v>751</v>
      </c>
      <c r="D1035" t="s">
        <v>47</v>
      </c>
      <c r="E1035" t="s">
        <v>188</v>
      </c>
      <c r="F1035" t="s">
        <v>89</v>
      </c>
      <c r="G1035" t="s">
        <v>217</v>
      </c>
      <c r="H1035" t="s">
        <v>365</v>
      </c>
      <c r="I1035" t="s">
        <v>15</v>
      </c>
      <c r="J1035" t="s">
        <v>17</v>
      </c>
      <c r="K1035" s="13">
        <v>588487</v>
      </c>
      <c r="L1035" s="8">
        <v>-5884.87</v>
      </c>
      <c r="M1035" s="13">
        <f t="shared" si="39"/>
        <v>588487</v>
      </c>
    </row>
    <row r="1036" spans="1:13" x14ac:dyDescent="0.25">
      <c r="A1036" s="9" t="s">
        <v>400</v>
      </c>
      <c r="B1036" s="10" t="s">
        <v>733</v>
      </c>
      <c r="C1036" s="5" t="s">
        <v>751</v>
      </c>
      <c r="D1036" t="s">
        <v>47</v>
      </c>
      <c r="E1036" t="s">
        <v>188</v>
      </c>
      <c r="F1036" t="s">
        <v>89</v>
      </c>
      <c r="G1036" t="s">
        <v>97</v>
      </c>
      <c r="H1036" t="s">
        <v>303</v>
      </c>
      <c r="I1036" t="s">
        <v>15</v>
      </c>
      <c r="J1036" t="s">
        <v>17</v>
      </c>
      <c r="K1036" s="13">
        <v>1417200</v>
      </c>
      <c r="L1036" s="8">
        <v>-14172</v>
      </c>
      <c r="M1036" s="13">
        <f t="shared" si="39"/>
        <v>1417200</v>
      </c>
    </row>
    <row r="1037" spans="1:13" x14ac:dyDescent="0.25">
      <c r="A1037" s="9" t="s">
        <v>400</v>
      </c>
      <c r="B1037" s="10" t="s">
        <v>733</v>
      </c>
      <c r="C1037" s="5" t="s">
        <v>751</v>
      </c>
      <c r="D1037" t="s">
        <v>47</v>
      </c>
      <c r="E1037" t="s">
        <v>188</v>
      </c>
      <c r="F1037" t="s">
        <v>89</v>
      </c>
      <c r="G1037" t="s">
        <v>97</v>
      </c>
      <c r="H1037" t="s">
        <v>365</v>
      </c>
      <c r="I1037" t="s">
        <v>15</v>
      </c>
      <c r="J1037" t="s">
        <v>17</v>
      </c>
      <c r="K1037" s="13">
        <v>98156</v>
      </c>
      <c r="L1037" s="8">
        <v>-981.56</v>
      </c>
      <c r="M1037" s="13">
        <f t="shared" si="39"/>
        <v>98156</v>
      </c>
    </row>
    <row r="1038" spans="1:13" x14ac:dyDescent="0.25">
      <c r="A1038" s="9" t="s">
        <v>400</v>
      </c>
      <c r="B1038" s="10" t="s">
        <v>733</v>
      </c>
      <c r="C1038" s="5" t="s">
        <v>751</v>
      </c>
      <c r="D1038" t="s">
        <v>47</v>
      </c>
      <c r="E1038" t="s">
        <v>188</v>
      </c>
      <c r="F1038" t="s">
        <v>89</v>
      </c>
      <c r="G1038" t="s">
        <v>134</v>
      </c>
      <c r="H1038" t="s">
        <v>365</v>
      </c>
      <c r="I1038" t="s">
        <v>15</v>
      </c>
      <c r="J1038" t="s">
        <v>17</v>
      </c>
      <c r="K1038" s="13">
        <v>116500</v>
      </c>
      <c r="L1038" s="8">
        <v>-1165</v>
      </c>
      <c r="M1038" s="13">
        <f t="shared" si="39"/>
        <v>116500</v>
      </c>
    </row>
    <row r="1039" spans="1:13" x14ac:dyDescent="0.25">
      <c r="A1039" s="9" t="s">
        <v>400</v>
      </c>
      <c r="B1039" s="10" t="s">
        <v>733</v>
      </c>
      <c r="C1039" s="5" t="s">
        <v>751</v>
      </c>
      <c r="D1039" t="s">
        <v>47</v>
      </c>
      <c r="E1039" t="s">
        <v>188</v>
      </c>
      <c r="F1039" t="s">
        <v>89</v>
      </c>
      <c r="G1039" t="s">
        <v>219</v>
      </c>
      <c r="H1039" t="s">
        <v>303</v>
      </c>
      <c r="I1039" t="s">
        <v>15</v>
      </c>
      <c r="J1039" t="s">
        <v>17</v>
      </c>
      <c r="K1039" s="13">
        <v>2120850</v>
      </c>
      <c r="L1039" s="8">
        <v>-21208.5</v>
      </c>
      <c r="M1039" s="13">
        <f t="shared" si="39"/>
        <v>2120850</v>
      </c>
    </row>
    <row r="1040" spans="1:13" x14ac:dyDescent="0.25">
      <c r="A1040" s="9" t="s">
        <v>400</v>
      </c>
      <c r="B1040" s="10" t="s">
        <v>733</v>
      </c>
      <c r="C1040" s="5" t="s">
        <v>751</v>
      </c>
      <c r="D1040" t="s">
        <v>47</v>
      </c>
      <c r="E1040" t="s">
        <v>188</v>
      </c>
      <c r="F1040" t="s">
        <v>89</v>
      </c>
      <c r="G1040" t="s">
        <v>219</v>
      </c>
      <c r="H1040" t="s">
        <v>365</v>
      </c>
      <c r="I1040" t="s">
        <v>15</v>
      </c>
      <c r="J1040" t="s">
        <v>17</v>
      </c>
      <c r="K1040" s="13">
        <v>40700</v>
      </c>
      <c r="L1040" s="8">
        <v>-407</v>
      </c>
      <c r="M1040" s="13">
        <f t="shared" si="39"/>
        <v>40700</v>
      </c>
    </row>
    <row r="1041" spans="1:13" x14ac:dyDescent="0.25">
      <c r="A1041" s="9" t="s">
        <v>400</v>
      </c>
      <c r="B1041" s="10" t="s">
        <v>733</v>
      </c>
      <c r="C1041" s="5" t="s">
        <v>751</v>
      </c>
      <c r="D1041" t="s">
        <v>47</v>
      </c>
      <c r="E1041" t="s">
        <v>188</v>
      </c>
      <c r="F1041" t="s">
        <v>89</v>
      </c>
      <c r="G1041" t="s">
        <v>219</v>
      </c>
      <c r="H1041" t="s">
        <v>330</v>
      </c>
      <c r="I1041" t="s">
        <v>15</v>
      </c>
      <c r="J1041" t="s">
        <v>17</v>
      </c>
      <c r="K1041" s="13">
        <v>382172</v>
      </c>
      <c r="L1041" s="8">
        <v>-3821.72</v>
      </c>
      <c r="M1041" s="13">
        <f t="shared" si="39"/>
        <v>382172</v>
      </c>
    </row>
    <row r="1042" spans="1:13" x14ac:dyDescent="0.25">
      <c r="A1042" s="9" t="s">
        <v>400</v>
      </c>
      <c r="B1042" s="10" t="s">
        <v>733</v>
      </c>
      <c r="C1042" s="5" t="s">
        <v>751</v>
      </c>
      <c r="D1042" t="s">
        <v>47</v>
      </c>
      <c r="E1042" t="s">
        <v>188</v>
      </c>
      <c r="F1042" t="s">
        <v>89</v>
      </c>
      <c r="G1042" t="s">
        <v>220</v>
      </c>
      <c r="H1042" t="s">
        <v>303</v>
      </c>
      <c r="I1042" t="s">
        <v>15</v>
      </c>
      <c r="J1042" t="s">
        <v>17</v>
      </c>
      <c r="K1042" s="13">
        <v>141000</v>
      </c>
      <c r="L1042" s="8">
        <v>-1410</v>
      </c>
      <c r="M1042" s="13">
        <f t="shared" si="39"/>
        <v>141000</v>
      </c>
    </row>
    <row r="1043" spans="1:13" x14ac:dyDescent="0.25">
      <c r="A1043" s="9" t="s">
        <v>400</v>
      </c>
      <c r="B1043" s="10" t="s">
        <v>733</v>
      </c>
      <c r="C1043" s="5" t="s">
        <v>751</v>
      </c>
      <c r="D1043" t="s">
        <v>47</v>
      </c>
      <c r="E1043" t="s">
        <v>188</v>
      </c>
      <c r="F1043" t="s">
        <v>89</v>
      </c>
      <c r="G1043" t="s">
        <v>220</v>
      </c>
      <c r="H1043" t="s">
        <v>330</v>
      </c>
      <c r="I1043" t="s">
        <v>15</v>
      </c>
      <c r="J1043" t="s">
        <v>17</v>
      </c>
      <c r="K1043" s="13">
        <v>53138</v>
      </c>
      <c r="L1043" s="8">
        <v>-531.38</v>
      </c>
      <c r="M1043" s="13">
        <f t="shared" si="39"/>
        <v>53138</v>
      </c>
    </row>
    <row r="1044" spans="1:13" x14ac:dyDescent="0.25">
      <c r="A1044" s="9" t="s">
        <v>400</v>
      </c>
      <c r="B1044" s="10" t="s">
        <v>733</v>
      </c>
      <c r="C1044" s="5" t="s">
        <v>751</v>
      </c>
      <c r="D1044" t="s">
        <v>47</v>
      </c>
      <c r="E1044" t="s">
        <v>188</v>
      </c>
      <c r="F1044" t="s">
        <v>89</v>
      </c>
      <c r="G1044" t="s">
        <v>165</v>
      </c>
      <c r="H1044" t="s">
        <v>365</v>
      </c>
      <c r="I1044" t="s">
        <v>15</v>
      </c>
      <c r="J1044" t="s">
        <v>17</v>
      </c>
      <c r="K1044" s="13">
        <v>400349</v>
      </c>
      <c r="L1044" s="8">
        <v>-4003.49</v>
      </c>
      <c r="M1044" s="13">
        <f t="shared" si="39"/>
        <v>400349</v>
      </c>
    </row>
    <row r="1045" spans="1:13" x14ac:dyDescent="0.25">
      <c r="A1045" s="9" t="s">
        <v>400</v>
      </c>
      <c r="B1045" s="10" t="s">
        <v>733</v>
      </c>
      <c r="C1045" s="5" t="s">
        <v>751</v>
      </c>
      <c r="D1045" t="s">
        <v>47</v>
      </c>
      <c r="E1045" t="s">
        <v>188</v>
      </c>
      <c r="F1045" t="s">
        <v>89</v>
      </c>
      <c r="G1045" t="s">
        <v>286</v>
      </c>
      <c r="H1045" t="s">
        <v>303</v>
      </c>
      <c r="I1045" t="s">
        <v>15</v>
      </c>
      <c r="J1045" t="s">
        <v>17</v>
      </c>
      <c r="K1045" s="13">
        <v>758600</v>
      </c>
      <c r="L1045" s="8">
        <v>-7586</v>
      </c>
      <c r="M1045" s="13">
        <f t="shared" si="39"/>
        <v>758600</v>
      </c>
    </row>
    <row r="1046" spans="1:13" x14ac:dyDescent="0.25">
      <c r="A1046" s="9" t="s">
        <v>400</v>
      </c>
      <c r="B1046" s="10" t="s">
        <v>733</v>
      </c>
      <c r="C1046" s="5" t="s">
        <v>751</v>
      </c>
      <c r="D1046" t="s">
        <v>47</v>
      </c>
      <c r="E1046" t="s">
        <v>188</v>
      </c>
      <c r="F1046" t="s">
        <v>89</v>
      </c>
      <c r="G1046" t="s">
        <v>286</v>
      </c>
      <c r="H1046" t="s">
        <v>330</v>
      </c>
      <c r="I1046" t="s">
        <v>15</v>
      </c>
      <c r="J1046" t="s">
        <v>17</v>
      </c>
      <c r="K1046" s="13">
        <v>498987</v>
      </c>
      <c r="L1046" s="8">
        <v>-4989.87</v>
      </c>
      <c r="M1046" s="13">
        <f t="shared" si="39"/>
        <v>498987</v>
      </c>
    </row>
    <row r="1047" spans="1:13" x14ac:dyDescent="0.25">
      <c r="A1047" s="9" t="s">
        <v>400</v>
      </c>
      <c r="B1047" s="10" t="s">
        <v>733</v>
      </c>
      <c r="C1047" s="5" t="s">
        <v>751</v>
      </c>
      <c r="D1047" t="s">
        <v>47</v>
      </c>
      <c r="E1047" t="s">
        <v>188</v>
      </c>
      <c r="F1047" t="s">
        <v>89</v>
      </c>
      <c r="G1047" t="s">
        <v>123</v>
      </c>
      <c r="H1047" t="s">
        <v>303</v>
      </c>
      <c r="I1047" t="s">
        <v>15</v>
      </c>
      <c r="J1047" t="s">
        <v>17</v>
      </c>
      <c r="K1047" s="13">
        <v>1158925</v>
      </c>
      <c r="L1047" s="8">
        <v>-11589.25</v>
      </c>
      <c r="M1047" s="13">
        <f t="shared" si="39"/>
        <v>1158925</v>
      </c>
    </row>
    <row r="1048" spans="1:13" x14ac:dyDescent="0.25">
      <c r="A1048" s="9" t="s">
        <v>400</v>
      </c>
      <c r="B1048" s="10" t="s">
        <v>733</v>
      </c>
      <c r="C1048" s="5" t="s">
        <v>751</v>
      </c>
      <c r="D1048" t="s">
        <v>47</v>
      </c>
      <c r="E1048" t="s">
        <v>188</v>
      </c>
      <c r="F1048" t="s">
        <v>89</v>
      </c>
      <c r="G1048" t="s">
        <v>123</v>
      </c>
      <c r="H1048" t="s">
        <v>365</v>
      </c>
      <c r="I1048" t="s">
        <v>15</v>
      </c>
      <c r="J1048" t="s">
        <v>17</v>
      </c>
      <c r="K1048" s="13">
        <v>810809</v>
      </c>
      <c r="L1048" s="8">
        <v>-8108.09</v>
      </c>
      <c r="M1048" s="13">
        <f t="shared" si="39"/>
        <v>810809</v>
      </c>
    </row>
    <row r="1049" spans="1:13" x14ac:dyDescent="0.25">
      <c r="A1049" s="9" t="s">
        <v>400</v>
      </c>
      <c r="B1049" s="10" t="s">
        <v>733</v>
      </c>
      <c r="C1049" s="5" t="s">
        <v>751</v>
      </c>
      <c r="D1049" t="s">
        <v>47</v>
      </c>
      <c r="E1049" t="s">
        <v>188</v>
      </c>
      <c r="F1049" t="s">
        <v>89</v>
      </c>
      <c r="G1049" t="s">
        <v>221</v>
      </c>
      <c r="H1049" t="s">
        <v>303</v>
      </c>
      <c r="I1049" t="s">
        <v>15</v>
      </c>
      <c r="J1049" t="s">
        <v>17</v>
      </c>
      <c r="K1049" s="13">
        <v>29525</v>
      </c>
      <c r="L1049" s="8">
        <v>-295.25</v>
      </c>
      <c r="M1049" s="13">
        <f t="shared" si="39"/>
        <v>29525</v>
      </c>
    </row>
    <row r="1050" spans="1:13" x14ac:dyDescent="0.25">
      <c r="A1050" s="9" t="s">
        <v>400</v>
      </c>
      <c r="B1050" s="10" t="s">
        <v>733</v>
      </c>
      <c r="C1050" s="5" t="s">
        <v>751</v>
      </c>
      <c r="D1050" t="s">
        <v>47</v>
      </c>
      <c r="E1050" t="s">
        <v>188</v>
      </c>
      <c r="F1050" t="s">
        <v>89</v>
      </c>
      <c r="G1050" t="s">
        <v>221</v>
      </c>
      <c r="H1050" t="s">
        <v>365</v>
      </c>
      <c r="I1050" t="s">
        <v>15</v>
      </c>
      <c r="J1050" t="s">
        <v>17</v>
      </c>
      <c r="K1050" s="13">
        <v>1367891</v>
      </c>
      <c r="L1050" s="8">
        <v>-13678.91</v>
      </c>
      <c r="M1050" s="13">
        <f t="shared" si="39"/>
        <v>1367891</v>
      </c>
    </row>
    <row r="1051" spans="1:13" x14ac:dyDescent="0.25">
      <c r="A1051" s="9" t="s">
        <v>400</v>
      </c>
      <c r="B1051" s="10" t="s">
        <v>733</v>
      </c>
      <c r="C1051" s="5" t="s">
        <v>751</v>
      </c>
      <c r="D1051" t="s">
        <v>47</v>
      </c>
      <c r="E1051" t="s">
        <v>188</v>
      </c>
      <c r="F1051" t="s">
        <v>89</v>
      </c>
      <c r="G1051" t="s">
        <v>222</v>
      </c>
      <c r="H1051" t="s">
        <v>303</v>
      </c>
      <c r="I1051" t="s">
        <v>15</v>
      </c>
      <c r="J1051" t="s">
        <v>17</v>
      </c>
      <c r="K1051" s="13">
        <v>10500</v>
      </c>
      <c r="L1051" s="8">
        <v>-105</v>
      </c>
      <c r="M1051" s="13">
        <f t="shared" si="39"/>
        <v>10500</v>
      </c>
    </row>
    <row r="1052" spans="1:13" x14ac:dyDescent="0.25">
      <c r="A1052" s="9" t="s">
        <v>400</v>
      </c>
      <c r="B1052" s="10" t="s">
        <v>733</v>
      </c>
      <c r="C1052" s="5" t="s">
        <v>751</v>
      </c>
      <c r="D1052" t="s">
        <v>47</v>
      </c>
      <c r="E1052" t="s">
        <v>188</v>
      </c>
      <c r="F1052" t="s">
        <v>89</v>
      </c>
      <c r="G1052" t="s">
        <v>222</v>
      </c>
      <c r="H1052" t="s">
        <v>365</v>
      </c>
      <c r="I1052" t="s">
        <v>15</v>
      </c>
      <c r="J1052" t="s">
        <v>17</v>
      </c>
      <c r="K1052" s="13">
        <v>228856</v>
      </c>
      <c r="L1052" s="8">
        <v>-2288.56</v>
      </c>
      <c r="M1052" s="13">
        <f t="shared" si="39"/>
        <v>228856</v>
      </c>
    </row>
    <row r="1053" spans="1:13" x14ac:dyDescent="0.25">
      <c r="A1053" s="9" t="s">
        <v>400</v>
      </c>
      <c r="B1053" s="10" t="s">
        <v>733</v>
      </c>
      <c r="C1053" s="5" t="s">
        <v>751</v>
      </c>
      <c r="D1053" t="s">
        <v>47</v>
      </c>
      <c r="E1053" t="s">
        <v>188</v>
      </c>
      <c r="F1053" t="s">
        <v>89</v>
      </c>
      <c r="G1053" t="s">
        <v>223</v>
      </c>
      <c r="H1053" t="s">
        <v>365</v>
      </c>
      <c r="I1053" t="s">
        <v>15</v>
      </c>
      <c r="J1053" t="s">
        <v>17</v>
      </c>
      <c r="K1053" s="13">
        <v>235915</v>
      </c>
      <c r="L1053" s="8">
        <v>-2359.15</v>
      </c>
      <c r="M1053" s="13">
        <f t="shared" si="39"/>
        <v>235915</v>
      </c>
    </row>
    <row r="1054" spans="1:13" x14ac:dyDescent="0.25">
      <c r="A1054" s="9" t="s">
        <v>400</v>
      </c>
      <c r="B1054" s="10" t="s">
        <v>733</v>
      </c>
      <c r="C1054" s="5" t="s">
        <v>751</v>
      </c>
      <c r="D1054" t="s">
        <v>47</v>
      </c>
      <c r="E1054" t="s">
        <v>188</v>
      </c>
      <c r="F1054" t="s">
        <v>89</v>
      </c>
      <c r="G1054" t="s">
        <v>287</v>
      </c>
      <c r="H1054" t="s">
        <v>303</v>
      </c>
      <c r="I1054" t="s">
        <v>15</v>
      </c>
      <c r="J1054" t="s">
        <v>17</v>
      </c>
      <c r="K1054" s="13">
        <v>4000</v>
      </c>
      <c r="L1054" s="8">
        <v>-40</v>
      </c>
      <c r="M1054" s="13">
        <f t="shared" si="39"/>
        <v>4000</v>
      </c>
    </row>
    <row r="1055" spans="1:13" x14ac:dyDescent="0.25">
      <c r="A1055" s="9" t="s">
        <v>400</v>
      </c>
      <c r="B1055" s="10" t="s">
        <v>733</v>
      </c>
      <c r="C1055" s="5" t="s">
        <v>751</v>
      </c>
      <c r="D1055" t="s">
        <v>47</v>
      </c>
      <c r="E1055" t="s">
        <v>188</v>
      </c>
      <c r="F1055" t="s">
        <v>89</v>
      </c>
      <c r="G1055" t="s">
        <v>224</v>
      </c>
      <c r="H1055" t="s">
        <v>303</v>
      </c>
      <c r="I1055" t="s">
        <v>15</v>
      </c>
      <c r="J1055" t="s">
        <v>17</v>
      </c>
      <c r="K1055" s="13">
        <v>2590500</v>
      </c>
      <c r="L1055" s="8">
        <v>-25905</v>
      </c>
      <c r="M1055" s="13">
        <f t="shared" si="39"/>
        <v>2590500</v>
      </c>
    </row>
    <row r="1056" spans="1:13" x14ac:dyDescent="0.25">
      <c r="A1056" s="9" t="s">
        <v>400</v>
      </c>
      <c r="B1056" s="10" t="s">
        <v>733</v>
      </c>
      <c r="C1056" s="5" t="s">
        <v>751</v>
      </c>
      <c r="D1056" t="s">
        <v>47</v>
      </c>
      <c r="E1056" t="s">
        <v>188</v>
      </c>
      <c r="F1056" t="s">
        <v>89</v>
      </c>
      <c r="G1056" t="s">
        <v>224</v>
      </c>
      <c r="H1056" t="s">
        <v>365</v>
      </c>
      <c r="I1056" t="s">
        <v>15</v>
      </c>
      <c r="J1056" t="s">
        <v>17</v>
      </c>
      <c r="K1056" s="14">
        <v>-1872662</v>
      </c>
      <c r="L1056" s="8">
        <v>18726.62</v>
      </c>
      <c r="M1056" s="14">
        <f t="shared" si="39"/>
        <v>-1872662</v>
      </c>
    </row>
    <row r="1057" spans="1:13" x14ac:dyDescent="0.25">
      <c r="A1057" s="9" t="s">
        <v>400</v>
      </c>
      <c r="B1057" s="10" t="s">
        <v>733</v>
      </c>
      <c r="C1057" s="5" t="s">
        <v>751</v>
      </c>
      <c r="D1057" t="s">
        <v>47</v>
      </c>
      <c r="E1057" t="s">
        <v>188</v>
      </c>
      <c r="F1057" t="s">
        <v>89</v>
      </c>
      <c r="G1057" t="s">
        <v>224</v>
      </c>
      <c r="H1057" t="s">
        <v>330</v>
      </c>
      <c r="I1057" t="s">
        <v>15</v>
      </c>
      <c r="J1057" t="s">
        <v>17</v>
      </c>
      <c r="K1057" s="13">
        <v>454017</v>
      </c>
      <c r="L1057" s="8">
        <v>-4540.17</v>
      </c>
      <c r="M1057" s="13">
        <f t="shared" si="39"/>
        <v>454017</v>
      </c>
    </row>
    <row r="1058" spans="1:13" x14ac:dyDescent="0.25">
      <c r="A1058" s="9" t="s">
        <v>400</v>
      </c>
      <c r="B1058" s="10" t="s">
        <v>733</v>
      </c>
      <c r="C1058" s="5" t="s">
        <v>751</v>
      </c>
      <c r="D1058" t="s">
        <v>47</v>
      </c>
      <c r="E1058" t="s">
        <v>188</v>
      </c>
      <c r="F1058" t="s">
        <v>89</v>
      </c>
      <c r="G1058" t="s">
        <v>225</v>
      </c>
      <c r="H1058" t="s">
        <v>303</v>
      </c>
      <c r="I1058" t="s">
        <v>15</v>
      </c>
      <c r="J1058" t="s">
        <v>17</v>
      </c>
      <c r="K1058" s="13">
        <v>755171</v>
      </c>
      <c r="L1058" s="8">
        <v>-7551.71</v>
      </c>
      <c r="M1058" s="13">
        <f t="shared" si="39"/>
        <v>755171</v>
      </c>
    </row>
    <row r="1059" spans="1:13" x14ac:dyDescent="0.25">
      <c r="A1059" s="9" t="s">
        <v>400</v>
      </c>
      <c r="B1059" s="10" t="s">
        <v>733</v>
      </c>
      <c r="C1059" s="5" t="s">
        <v>751</v>
      </c>
      <c r="D1059" t="s">
        <v>47</v>
      </c>
      <c r="E1059" t="s">
        <v>188</v>
      </c>
      <c r="F1059" t="s">
        <v>89</v>
      </c>
      <c r="G1059" t="s">
        <v>225</v>
      </c>
      <c r="H1059" t="s">
        <v>330</v>
      </c>
      <c r="I1059" t="s">
        <v>15</v>
      </c>
      <c r="J1059" t="s">
        <v>17</v>
      </c>
      <c r="K1059" s="13">
        <v>319195</v>
      </c>
      <c r="L1059" s="8">
        <v>-3191.95</v>
      </c>
      <c r="M1059" s="13">
        <f t="shared" si="39"/>
        <v>319195</v>
      </c>
    </row>
    <row r="1060" spans="1:13" x14ac:dyDescent="0.25">
      <c r="A1060" s="9" t="s">
        <v>400</v>
      </c>
      <c r="B1060" s="10" t="s">
        <v>733</v>
      </c>
      <c r="C1060" s="5" t="s">
        <v>751</v>
      </c>
      <c r="D1060" t="s">
        <v>47</v>
      </c>
      <c r="E1060" t="s">
        <v>188</v>
      </c>
      <c r="F1060" t="s">
        <v>89</v>
      </c>
      <c r="G1060" t="s">
        <v>226</v>
      </c>
      <c r="H1060" t="s">
        <v>303</v>
      </c>
      <c r="I1060" t="s">
        <v>15</v>
      </c>
      <c r="J1060" t="s">
        <v>17</v>
      </c>
      <c r="K1060" s="13">
        <v>715850</v>
      </c>
      <c r="L1060" s="8">
        <v>-7158.5</v>
      </c>
      <c r="M1060" s="13">
        <f t="shared" si="39"/>
        <v>715850</v>
      </c>
    </row>
    <row r="1061" spans="1:13" x14ac:dyDescent="0.25">
      <c r="A1061" s="9" t="s">
        <v>400</v>
      </c>
      <c r="B1061" s="10" t="s">
        <v>733</v>
      </c>
      <c r="C1061" s="5" t="s">
        <v>751</v>
      </c>
      <c r="D1061" t="s">
        <v>47</v>
      </c>
      <c r="E1061" t="s">
        <v>188</v>
      </c>
      <c r="F1061" t="s">
        <v>89</v>
      </c>
      <c r="G1061" t="s">
        <v>226</v>
      </c>
      <c r="H1061" t="s">
        <v>330</v>
      </c>
      <c r="I1061" t="s">
        <v>15</v>
      </c>
      <c r="J1061" t="s">
        <v>17</v>
      </c>
      <c r="K1061" s="13">
        <v>324510</v>
      </c>
      <c r="L1061" s="8">
        <v>-3245.1</v>
      </c>
      <c r="M1061" s="13">
        <f t="shared" si="39"/>
        <v>324510</v>
      </c>
    </row>
    <row r="1062" spans="1:13" x14ac:dyDescent="0.25">
      <c r="A1062" s="9" t="s">
        <v>400</v>
      </c>
      <c r="B1062" s="10" t="s">
        <v>733</v>
      </c>
      <c r="C1062" s="5" t="s">
        <v>751</v>
      </c>
      <c r="D1062" t="s">
        <v>47</v>
      </c>
      <c r="E1062" t="s">
        <v>188</v>
      </c>
      <c r="F1062" t="s">
        <v>89</v>
      </c>
      <c r="G1062" t="s">
        <v>227</v>
      </c>
      <c r="H1062" t="s">
        <v>365</v>
      </c>
      <c r="I1062" t="s">
        <v>15</v>
      </c>
      <c r="J1062" t="s">
        <v>17</v>
      </c>
      <c r="K1062" s="13">
        <v>1340725</v>
      </c>
      <c r="L1062" s="8">
        <v>-13407.25</v>
      </c>
      <c r="M1062" s="13">
        <f t="shared" si="39"/>
        <v>1340725</v>
      </c>
    </row>
    <row r="1063" spans="1:13" x14ac:dyDescent="0.25">
      <c r="A1063" s="9" t="s">
        <v>400</v>
      </c>
      <c r="B1063" s="10" t="s">
        <v>733</v>
      </c>
      <c r="C1063" s="5" t="s">
        <v>751</v>
      </c>
      <c r="D1063" t="s">
        <v>47</v>
      </c>
      <c r="E1063" t="s">
        <v>188</v>
      </c>
      <c r="F1063" t="s">
        <v>89</v>
      </c>
      <c r="G1063" t="s">
        <v>228</v>
      </c>
      <c r="H1063" t="s">
        <v>303</v>
      </c>
      <c r="I1063" t="s">
        <v>15</v>
      </c>
      <c r="J1063" t="s">
        <v>17</v>
      </c>
      <c r="K1063" s="13">
        <v>945961</v>
      </c>
      <c r="L1063" s="8">
        <v>-9459.61</v>
      </c>
      <c r="M1063" s="13">
        <f t="shared" si="39"/>
        <v>945961</v>
      </c>
    </row>
    <row r="1064" spans="1:13" x14ac:dyDescent="0.25">
      <c r="A1064" s="9" t="s">
        <v>400</v>
      </c>
      <c r="B1064" s="10" t="s">
        <v>733</v>
      </c>
      <c r="C1064" s="5" t="s">
        <v>751</v>
      </c>
      <c r="D1064" t="s">
        <v>47</v>
      </c>
      <c r="E1064" t="s">
        <v>188</v>
      </c>
      <c r="F1064" t="s">
        <v>89</v>
      </c>
      <c r="G1064" t="s">
        <v>228</v>
      </c>
      <c r="H1064" t="s">
        <v>367</v>
      </c>
      <c r="I1064" t="s">
        <v>15</v>
      </c>
      <c r="J1064" t="s">
        <v>17</v>
      </c>
      <c r="K1064" s="13">
        <v>394300</v>
      </c>
      <c r="L1064" s="8">
        <v>-3943</v>
      </c>
      <c r="M1064" s="13">
        <f t="shared" si="39"/>
        <v>394300</v>
      </c>
    </row>
    <row r="1065" spans="1:13" x14ac:dyDescent="0.25">
      <c r="A1065" s="9" t="s">
        <v>400</v>
      </c>
      <c r="B1065" s="10" t="s">
        <v>733</v>
      </c>
      <c r="C1065" s="5" t="s">
        <v>751</v>
      </c>
      <c r="D1065" t="s">
        <v>47</v>
      </c>
      <c r="E1065" t="s">
        <v>188</v>
      </c>
      <c r="F1065" t="s">
        <v>89</v>
      </c>
      <c r="G1065" t="s">
        <v>228</v>
      </c>
      <c r="H1065" t="s">
        <v>365</v>
      </c>
      <c r="I1065" t="s">
        <v>15</v>
      </c>
      <c r="J1065" t="s">
        <v>17</v>
      </c>
      <c r="K1065" s="13">
        <v>2778810</v>
      </c>
      <c r="L1065" s="8">
        <v>-27788.1</v>
      </c>
      <c r="M1065" s="13">
        <f t="shared" si="39"/>
        <v>2778810</v>
      </c>
    </row>
    <row r="1066" spans="1:13" x14ac:dyDescent="0.25">
      <c r="A1066" s="9" t="s">
        <v>400</v>
      </c>
      <c r="B1066" s="10" t="s">
        <v>733</v>
      </c>
      <c r="C1066" s="5" t="s">
        <v>751</v>
      </c>
      <c r="D1066" t="s">
        <v>47</v>
      </c>
      <c r="E1066" t="s">
        <v>188</v>
      </c>
      <c r="F1066" t="s">
        <v>89</v>
      </c>
      <c r="G1066" t="s">
        <v>228</v>
      </c>
      <c r="H1066" t="s">
        <v>330</v>
      </c>
      <c r="I1066" t="s">
        <v>15</v>
      </c>
      <c r="J1066" t="s">
        <v>17</v>
      </c>
      <c r="K1066" s="13">
        <v>124489.00000000001</v>
      </c>
      <c r="L1066" s="8">
        <v>-1244.8900000000001</v>
      </c>
      <c r="M1066" s="13">
        <f t="shared" si="39"/>
        <v>124489.00000000001</v>
      </c>
    </row>
    <row r="1067" spans="1:13" x14ac:dyDescent="0.25">
      <c r="A1067" s="9" t="s">
        <v>400</v>
      </c>
      <c r="B1067" s="10" t="s">
        <v>733</v>
      </c>
      <c r="C1067" s="5" t="s">
        <v>751</v>
      </c>
      <c r="D1067" t="s">
        <v>47</v>
      </c>
      <c r="E1067" t="s">
        <v>188</v>
      </c>
      <c r="F1067" t="s">
        <v>89</v>
      </c>
      <c r="G1067" t="s">
        <v>231</v>
      </c>
      <c r="H1067" t="s">
        <v>303</v>
      </c>
      <c r="I1067" t="s">
        <v>15</v>
      </c>
      <c r="J1067" t="s">
        <v>17</v>
      </c>
      <c r="K1067" s="13">
        <v>431900</v>
      </c>
      <c r="L1067" s="8">
        <v>-4319</v>
      </c>
      <c r="M1067" s="13">
        <f t="shared" si="39"/>
        <v>431900</v>
      </c>
    </row>
    <row r="1068" spans="1:13" x14ac:dyDescent="0.25">
      <c r="A1068" s="9" t="s">
        <v>400</v>
      </c>
      <c r="B1068" s="10" t="s">
        <v>733</v>
      </c>
      <c r="C1068" s="5" t="s">
        <v>751</v>
      </c>
      <c r="D1068" t="s">
        <v>47</v>
      </c>
      <c r="E1068" t="s">
        <v>188</v>
      </c>
      <c r="F1068" t="s">
        <v>89</v>
      </c>
      <c r="G1068" t="s">
        <v>231</v>
      </c>
      <c r="H1068" t="s">
        <v>365</v>
      </c>
      <c r="I1068" t="s">
        <v>15</v>
      </c>
      <c r="J1068" t="s">
        <v>17</v>
      </c>
      <c r="K1068" s="13">
        <v>726300</v>
      </c>
      <c r="L1068" s="8">
        <v>-7263</v>
      </c>
      <c r="M1068" s="13">
        <f t="shared" si="39"/>
        <v>726300</v>
      </c>
    </row>
    <row r="1069" spans="1:13" x14ac:dyDescent="0.25">
      <c r="A1069" s="9" t="s">
        <v>400</v>
      </c>
      <c r="B1069" s="10" t="s">
        <v>733</v>
      </c>
      <c r="C1069" s="5" t="s">
        <v>751</v>
      </c>
      <c r="D1069" t="s">
        <v>47</v>
      </c>
      <c r="E1069" t="s">
        <v>188</v>
      </c>
      <c r="F1069" t="s">
        <v>89</v>
      </c>
      <c r="G1069" t="s">
        <v>231</v>
      </c>
      <c r="H1069" t="s">
        <v>330</v>
      </c>
      <c r="I1069" t="s">
        <v>15</v>
      </c>
      <c r="J1069" t="s">
        <v>17</v>
      </c>
      <c r="K1069" s="13">
        <v>96098</v>
      </c>
      <c r="L1069" s="8">
        <v>-960.98</v>
      </c>
      <c r="M1069" s="13">
        <f t="shared" si="39"/>
        <v>96098</v>
      </c>
    </row>
    <row r="1070" spans="1:13" x14ac:dyDescent="0.25">
      <c r="A1070" s="9" t="s">
        <v>400</v>
      </c>
      <c r="B1070" s="10" t="s">
        <v>733</v>
      </c>
      <c r="C1070" s="5" t="s">
        <v>751</v>
      </c>
      <c r="D1070" t="s">
        <v>47</v>
      </c>
      <c r="E1070" t="s">
        <v>188</v>
      </c>
      <c r="F1070" t="s">
        <v>89</v>
      </c>
      <c r="G1070" t="s">
        <v>232</v>
      </c>
      <c r="H1070" t="s">
        <v>365</v>
      </c>
      <c r="I1070" t="s">
        <v>15</v>
      </c>
      <c r="J1070" t="s">
        <v>17</v>
      </c>
      <c r="K1070" s="13">
        <v>7500</v>
      </c>
      <c r="L1070" s="8">
        <v>-75</v>
      </c>
      <c r="M1070" s="13">
        <f t="shared" si="39"/>
        <v>7500</v>
      </c>
    </row>
    <row r="1071" spans="1:13" x14ac:dyDescent="0.25">
      <c r="A1071" s="9" t="s">
        <v>400</v>
      </c>
      <c r="B1071" s="10" t="s">
        <v>733</v>
      </c>
      <c r="C1071" s="5" t="s">
        <v>751</v>
      </c>
      <c r="D1071" t="s">
        <v>47</v>
      </c>
      <c r="E1071" t="s">
        <v>188</v>
      </c>
      <c r="F1071" t="s">
        <v>89</v>
      </c>
      <c r="G1071" t="s">
        <v>233</v>
      </c>
      <c r="H1071" t="s">
        <v>303</v>
      </c>
      <c r="I1071" t="s">
        <v>15</v>
      </c>
      <c r="J1071" t="s">
        <v>17</v>
      </c>
      <c r="K1071" s="13">
        <v>7000</v>
      </c>
      <c r="L1071" s="8">
        <v>-70</v>
      </c>
      <c r="M1071" s="13">
        <f t="shared" si="39"/>
        <v>7000</v>
      </c>
    </row>
    <row r="1072" spans="1:13" x14ac:dyDescent="0.25">
      <c r="A1072" s="9" t="s">
        <v>400</v>
      </c>
      <c r="B1072" s="10" t="s">
        <v>733</v>
      </c>
      <c r="C1072" s="5" t="s">
        <v>751</v>
      </c>
      <c r="D1072" t="s">
        <v>47</v>
      </c>
      <c r="E1072" t="s">
        <v>188</v>
      </c>
      <c r="F1072" t="s">
        <v>89</v>
      </c>
      <c r="G1072" t="s">
        <v>233</v>
      </c>
      <c r="H1072" t="s">
        <v>365</v>
      </c>
      <c r="I1072" t="s">
        <v>15</v>
      </c>
      <c r="J1072" t="s">
        <v>17</v>
      </c>
      <c r="K1072" s="13">
        <v>6210</v>
      </c>
      <c r="L1072" s="8">
        <v>-62.1</v>
      </c>
      <c r="M1072" s="13">
        <f t="shared" si="39"/>
        <v>6210</v>
      </c>
    </row>
    <row r="1073" spans="1:13" x14ac:dyDescent="0.25">
      <c r="A1073" s="9" t="s">
        <v>400</v>
      </c>
      <c r="B1073" s="10" t="s">
        <v>733</v>
      </c>
      <c r="C1073" s="5" t="s">
        <v>751</v>
      </c>
      <c r="D1073" t="s">
        <v>47</v>
      </c>
      <c r="E1073" t="s">
        <v>188</v>
      </c>
      <c r="F1073" t="s">
        <v>89</v>
      </c>
      <c r="G1073" t="s">
        <v>112</v>
      </c>
      <c r="H1073" t="s">
        <v>303</v>
      </c>
      <c r="I1073" t="s">
        <v>15</v>
      </c>
      <c r="J1073" t="s">
        <v>17</v>
      </c>
      <c r="K1073" s="13">
        <v>211500</v>
      </c>
      <c r="L1073" s="8">
        <v>-2115</v>
      </c>
      <c r="M1073" s="13">
        <f t="shared" si="39"/>
        <v>211500</v>
      </c>
    </row>
    <row r="1074" spans="1:13" x14ac:dyDescent="0.25">
      <c r="A1074" s="9" t="s">
        <v>400</v>
      </c>
      <c r="B1074" s="10" t="s">
        <v>733</v>
      </c>
      <c r="C1074" s="5" t="s">
        <v>751</v>
      </c>
      <c r="D1074" t="s">
        <v>47</v>
      </c>
      <c r="E1074" t="s">
        <v>188</v>
      </c>
      <c r="F1074" t="s">
        <v>89</v>
      </c>
      <c r="G1074" t="s">
        <v>112</v>
      </c>
      <c r="H1074" t="s">
        <v>365</v>
      </c>
      <c r="I1074" t="s">
        <v>15</v>
      </c>
      <c r="J1074" t="s">
        <v>17</v>
      </c>
      <c r="K1074" s="13">
        <v>220000</v>
      </c>
      <c r="L1074" s="8">
        <v>-2200</v>
      </c>
      <c r="M1074" s="13">
        <f t="shared" si="39"/>
        <v>220000</v>
      </c>
    </row>
    <row r="1075" spans="1:13" x14ac:dyDescent="0.25">
      <c r="A1075" s="9" t="s">
        <v>400</v>
      </c>
      <c r="B1075" s="10" t="s">
        <v>733</v>
      </c>
      <c r="C1075" s="5" t="s">
        <v>751</v>
      </c>
      <c r="D1075" t="s">
        <v>47</v>
      </c>
      <c r="E1075" t="s">
        <v>188</v>
      </c>
      <c r="F1075" t="s">
        <v>89</v>
      </c>
      <c r="G1075" t="s">
        <v>112</v>
      </c>
      <c r="H1075" t="s">
        <v>330</v>
      </c>
      <c r="I1075" t="s">
        <v>15</v>
      </c>
      <c r="J1075" t="s">
        <v>17</v>
      </c>
      <c r="K1075" s="13">
        <v>69166</v>
      </c>
      <c r="L1075" s="8">
        <v>-691.66</v>
      </c>
      <c r="M1075" s="13">
        <f t="shared" si="39"/>
        <v>69166</v>
      </c>
    </row>
    <row r="1076" spans="1:13" x14ac:dyDescent="0.25">
      <c r="A1076" s="9" t="s">
        <v>400</v>
      </c>
      <c r="B1076" s="10" t="s">
        <v>733</v>
      </c>
      <c r="C1076" s="5" t="s">
        <v>751</v>
      </c>
      <c r="D1076" t="s">
        <v>47</v>
      </c>
      <c r="E1076" t="s">
        <v>188</v>
      </c>
      <c r="F1076" t="s">
        <v>89</v>
      </c>
      <c r="G1076" t="s">
        <v>235</v>
      </c>
      <c r="H1076" t="s">
        <v>303</v>
      </c>
      <c r="I1076" t="s">
        <v>15</v>
      </c>
      <c r="J1076" t="s">
        <v>17</v>
      </c>
      <c r="K1076" s="13">
        <v>193500</v>
      </c>
      <c r="L1076" s="8">
        <v>-1935</v>
      </c>
      <c r="M1076" s="13">
        <f t="shared" si="39"/>
        <v>193500</v>
      </c>
    </row>
    <row r="1077" spans="1:13" x14ac:dyDescent="0.25">
      <c r="A1077" s="9" t="s">
        <v>400</v>
      </c>
      <c r="B1077" s="10" t="s">
        <v>733</v>
      </c>
      <c r="C1077" s="5" t="s">
        <v>751</v>
      </c>
      <c r="D1077" t="s">
        <v>47</v>
      </c>
      <c r="E1077" t="s">
        <v>188</v>
      </c>
      <c r="F1077" t="s">
        <v>89</v>
      </c>
      <c r="G1077" t="s">
        <v>235</v>
      </c>
      <c r="H1077" t="s">
        <v>365</v>
      </c>
      <c r="I1077" t="s">
        <v>15</v>
      </c>
      <c r="J1077" t="s">
        <v>17</v>
      </c>
      <c r="K1077" s="13">
        <v>14800</v>
      </c>
      <c r="L1077" s="8">
        <v>-148</v>
      </c>
      <c r="M1077" s="13">
        <f t="shared" si="39"/>
        <v>14800</v>
      </c>
    </row>
    <row r="1078" spans="1:13" x14ac:dyDescent="0.25">
      <c r="A1078" s="9" t="s">
        <v>400</v>
      </c>
      <c r="B1078" s="10" t="s">
        <v>733</v>
      </c>
      <c r="C1078" s="5" t="s">
        <v>751</v>
      </c>
      <c r="D1078" t="s">
        <v>47</v>
      </c>
      <c r="E1078" t="s">
        <v>188</v>
      </c>
      <c r="F1078" t="s">
        <v>89</v>
      </c>
      <c r="G1078" t="s">
        <v>235</v>
      </c>
      <c r="H1078" t="s">
        <v>330</v>
      </c>
      <c r="I1078" t="s">
        <v>15</v>
      </c>
      <c r="J1078" t="s">
        <v>17</v>
      </c>
      <c r="K1078" s="13">
        <v>85256</v>
      </c>
      <c r="L1078" s="8">
        <v>-852.56</v>
      </c>
      <c r="M1078" s="13">
        <f t="shared" si="39"/>
        <v>85256</v>
      </c>
    </row>
    <row r="1079" spans="1:13" x14ac:dyDescent="0.25">
      <c r="A1079" s="9" t="s">
        <v>400</v>
      </c>
      <c r="B1079" s="10" t="s">
        <v>733</v>
      </c>
      <c r="C1079" s="5" t="s">
        <v>751</v>
      </c>
      <c r="D1079" t="s">
        <v>47</v>
      </c>
      <c r="E1079" t="s">
        <v>188</v>
      </c>
      <c r="F1079" t="s">
        <v>89</v>
      </c>
      <c r="G1079" t="s">
        <v>237</v>
      </c>
      <c r="H1079" t="s">
        <v>365</v>
      </c>
      <c r="I1079" t="s">
        <v>15</v>
      </c>
      <c r="J1079" t="s">
        <v>17</v>
      </c>
      <c r="K1079" s="13">
        <v>961508</v>
      </c>
      <c r="L1079" s="8">
        <v>-9615.08</v>
      </c>
      <c r="M1079" s="13">
        <f t="shared" si="39"/>
        <v>961508</v>
      </c>
    </row>
    <row r="1080" spans="1:13" x14ac:dyDescent="0.25">
      <c r="A1080" s="9" t="s">
        <v>400</v>
      </c>
      <c r="B1080" s="10" t="s">
        <v>733</v>
      </c>
      <c r="C1080" s="5" t="s">
        <v>751</v>
      </c>
      <c r="D1080" t="s">
        <v>47</v>
      </c>
      <c r="E1080" t="s">
        <v>188</v>
      </c>
      <c r="F1080" t="s">
        <v>89</v>
      </c>
      <c r="G1080" t="s">
        <v>238</v>
      </c>
      <c r="H1080" t="s">
        <v>366</v>
      </c>
      <c r="I1080" t="s">
        <v>15</v>
      </c>
      <c r="J1080" t="s">
        <v>17</v>
      </c>
      <c r="K1080" s="13">
        <v>25000</v>
      </c>
      <c r="L1080" s="8">
        <v>-250</v>
      </c>
      <c r="M1080" s="13">
        <f t="shared" si="39"/>
        <v>25000</v>
      </c>
    </row>
    <row r="1081" spans="1:13" x14ac:dyDescent="0.25">
      <c r="A1081" s="9" t="s">
        <v>400</v>
      </c>
      <c r="B1081" s="10" t="s">
        <v>733</v>
      </c>
      <c r="C1081" s="5" t="s">
        <v>751</v>
      </c>
      <c r="D1081" t="s">
        <v>47</v>
      </c>
      <c r="E1081" t="s">
        <v>188</v>
      </c>
      <c r="F1081" t="s">
        <v>89</v>
      </c>
      <c r="G1081" t="s">
        <v>238</v>
      </c>
      <c r="H1081" t="s">
        <v>365</v>
      </c>
      <c r="I1081" t="s">
        <v>15</v>
      </c>
      <c r="J1081" t="s">
        <v>17</v>
      </c>
      <c r="K1081" s="13">
        <v>1739400</v>
      </c>
      <c r="L1081" s="8">
        <v>-17394</v>
      </c>
      <c r="M1081" s="13">
        <f t="shared" si="39"/>
        <v>1739400</v>
      </c>
    </row>
    <row r="1082" spans="1:13" x14ac:dyDescent="0.25">
      <c r="A1082" s="9" t="s">
        <v>400</v>
      </c>
      <c r="B1082" s="10" t="s">
        <v>733</v>
      </c>
      <c r="C1082" s="5" t="s">
        <v>751</v>
      </c>
      <c r="D1082" t="s">
        <v>47</v>
      </c>
      <c r="E1082" t="s">
        <v>188</v>
      </c>
      <c r="F1082" t="s">
        <v>89</v>
      </c>
      <c r="G1082" t="s">
        <v>239</v>
      </c>
      <c r="H1082" t="s">
        <v>365</v>
      </c>
      <c r="I1082" t="s">
        <v>15</v>
      </c>
      <c r="J1082" t="s">
        <v>17</v>
      </c>
      <c r="K1082" s="13">
        <v>1054100</v>
      </c>
      <c r="L1082" s="8">
        <v>-10541</v>
      </c>
      <c r="M1082" s="13">
        <f t="shared" si="39"/>
        <v>1054100</v>
      </c>
    </row>
    <row r="1083" spans="1:13" x14ac:dyDescent="0.25">
      <c r="A1083" s="9" t="s">
        <v>400</v>
      </c>
      <c r="B1083" s="10" t="s">
        <v>733</v>
      </c>
      <c r="C1083" s="5" t="s">
        <v>751</v>
      </c>
      <c r="D1083" t="s">
        <v>47</v>
      </c>
      <c r="E1083" t="s">
        <v>188</v>
      </c>
      <c r="F1083" t="s">
        <v>89</v>
      </c>
      <c r="G1083" t="s">
        <v>240</v>
      </c>
      <c r="H1083" t="s">
        <v>366</v>
      </c>
      <c r="I1083" t="s">
        <v>15</v>
      </c>
      <c r="J1083" t="s">
        <v>17</v>
      </c>
      <c r="K1083" s="13">
        <v>42000</v>
      </c>
      <c r="L1083" s="8">
        <v>-420</v>
      </c>
      <c r="M1083" s="13">
        <f t="shared" si="39"/>
        <v>42000</v>
      </c>
    </row>
    <row r="1084" spans="1:13" x14ac:dyDescent="0.25">
      <c r="A1084" s="9" t="s">
        <v>400</v>
      </c>
      <c r="B1084" s="10" t="s">
        <v>733</v>
      </c>
      <c r="C1084" s="5" t="s">
        <v>751</v>
      </c>
      <c r="D1084" t="s">
        <v>47</v>
      </c>
      <c r="E1084" t="s">
        <v>188</v>
      </c>
      <c r="F1084" t="s">
        <v>89</v>
      </c>
      <c r="G1084" t="s">
        <v>240</v>
      </c>
      <c r="H1084" t="s">
        <v>365</v>
      </c>
      <c r="I1084" t="s">
        <v>15</v>
      </c>
      <c r="J1084" t="s">
        <v>17</v>
      </c>
      <c r="K1084" s="13">
        <v>301200</v>
      </c>
      <c r="L1084" s="8">
        <v>-3012</v>
      </c>
      <c r="M1084" s="13">
        <f t="shared" si="39"/>
        <v>301200</v>
      </c>
    </row>
    <row r="1085" spans="1:13" x14ac:dyDescent="0.25">
      <c r="A1085" s="9" t="s">
        <v>400</v>
      </c>
      <c r="B1085" s="10" t="s">
        <v>733</v>
      </c>
      <c r="C1085" s="5" t="s">
        <v>751</v>
      </c>
      <c r="D1085" t="s">
        <v>47</v>
      </c>
      <c r="E1085" t="s">
        <v>188</v>
      </c>
      <c r="F1085" t="s">
        <v>89</v>
      </c>
      <c r="G1085" t="s">
        <v>241</v>
      </c>
      <c r="H1085" t="s">
        <v>366</v>
      </c>
      <c r="I1085" t="s">
        <v>15</v>
      </c>
      <c r="J1085" t="s">
        <v>17</v>
      </c>
      <c r="K1085" s="13">
        <v>5000</v>
      </c>
      <c r="L1085" s="8">
        <v>-50</v>
      </c>
      <c r="M1085" s="13">
        <f t="shared" si="39"/>
        <v>5000</v>
      </c>
    </row>
    <row r="1086" spans="1:13" x14ac:dyDescent="0.25">
      <c r="A1086" s="9" t="s">
        <v>400</v>
      </c>
      <c r="B1086" s="10" t="s">
        <v>733</v>
      </c>
      <c r="C1086" s="5" t="s">
        <v>751</v>
      </c>
      <c r="D1086" t="s">
        <v>47</v>
      </c>
      <c r="E1086" t="s">
        <v>188</v>
      </c>
      <c r="F1086" t="s">
        <v>89</v>
      </c>
      <c r="G1086" t="s">
        <v>241</v>
      </c>
      <c r="H1086" t="s">
        <v>365</v>
      </c>
      <c r="I1086" t="s">
        <v>15</v>
      </c>
      <c r="J1086" t="s">
        <v>17</v>
      </c>
      <c r="K1086" s="13">
        <v>109900</v>
      </c>
      <c r="L1086" s="8">
        <v>-1099</v>
      </c>
      <c r="M1086" s="13">
        <f t="shared" si="39"/>
        <v>109900</v>
      </c>
    </row>
    <row r="1087" spans="1:13" x14ac:dyDescent="0.25">
      <c r="A1087" s="9" t="s">
        <v>400</v>
      </c>
      <c r="B1087" s="10" t="s">
        <v>733</v>
      </c>
      <c r="C1087" s="5" t="s">
        <v>751</v>
      </c>
      <c r="D1087" t="s">
        <v>47</v>
      </c>
      <c r="E1087" t="s">
        <v>188</v>
      </c>
      <c r="F1087" t="s">
        <v>89</v>
      </c>
      <c r="G1087" t="s">
        <v>242</v>
      </c>
      <c r="H1087" t="s">
        <v>366</v>
      </c>
      <c r="I1087" t="s">
        <v>15</v>
      </c>
      <c r="J1087" t="s">
        <v>17</v>
      </c>
      <c r="K1087" s="13">
        <v>1350083</v>
      </c>
      <c r="L1087" s="8">
        <v>-13500.83</v>
      </c>
      <c r="M1087" s="13">
        <f t="shared" si="39"/>
        <v>1350083</v>
      </c>
    </row>
    <row r="1088" spans="1:13" x14ac:dyDescent="0.25">
      <c r="A1088" s="9" t="s">
        <v>400</v>
      </c>
      <c r="B1088" s="10" t="s">
        <v>733</v>
      </c>
      <c r="C1088" s="5" t="s">
        <v>751</v>
      </c>
      <c r="D1088" t="s">
        <v>47</v>
      </c>
      <c r="E1088" t="s">
        <v>188</v>
      </c>
      <c r="F1088" t="s">
        <v>89</v>
      </c>
      <c r="G1088" t="s">
        <v>242</v>
      </c>
      <c r="H1088" t="s">
        <v>365</v>
      </c>
      <c r="I1088" t="s">
        <v>15</v>
      </c>
      <c r="J1088" t="s">
        <v>17</v>
      </c>
      <c r="K1088" s="13">
        <v>923000</v>
      </c>
      <c r="L1088" s="8">
        <v>-9230</v>
      </c>
      <c r="M1088" s="13">
        <f t="shared" si="39"/>
        <v>923000</v>
      </c>
    </row>
    <row r="1089" spans="1:13" x14ac:dyDescent="0.25">
      <c r="A1089" s="9" t="s">
        <v>400</v>
      </c>
      <c r="B1089" s="10" t="s">
        <v>733</v>
      </c>
      <c r="C1089" s="5" t="s">
        <v>751</v>
      </c>
      <c r="D1089" t="s">
        <v>47</v>
      </c>
      <c r="E1089" t="s">
        <v>188</v>
      </c>
      <c r="F1089" t="s">
        <v>89</v>
      </c>
      <c r="G1089" t="s">
        <v>243</v>
      </c>
      <c r="H1089" t="s">
        <v>365</v>
      </c>
      <c r="I1089" t="s">
        <v>15</v>
      </c>
      <c r="J1089" t="s">
        <v>17</v>
      </c>
      <c r="K1089" s="13">
        <v>294000</v>
      </c>
      <c r="L1089" s="8">
        <v>-2940</v>
      </c>
      <c r="M1089" s="13">
        <f t="shared" si="39"/>
        <v>294000</v>
      </c>
    </row>
    <row r="1090" spans="1:13" x14ac:dyDescent="0.25">
      <c r="A1090" s="9" t="s">
        <v>400</v>
      </c>
      <c r="B1090" s="10" t="s">
        <v>733</v>
      </c>
      <c r="C1090" s="5" t="s">
        <v>751</v>
      </c>
      <c r="D1090" t="s">
        <v>47</v>
      </c>
      <c r="E1090" t="s">
        <v>188</v>
      </c>
      <c r="F1090" t="s">
        <v>89</v>
      </c>
      <c r="G1090" t="s">
        <v>244</v>
      </c>
      <c r="H1090" t="s">
        <v>365</v>
      </c>
      <c r="I1090" t="s">
        <v>15</v>
      </c>
      <c r="J1090" t="s">
        <v>17</v>
      </c>
      <c r="K1090" s="13">
        <v>729720</v>
      </c>
      <c r="L1090" s="8">
        <v>-7297.2</v>
      </c>
      <c r="M1090" s="13">
        <f t="shared" ref="M1090:M1153" si="40">L1090*-100</f>
        <v>729720</v>
      </c>
    </row>
    <row r="1091" spans="1:13" x14ac:dyDescent="0.25">
      <c r="A1091" s="9" t="s">
        <v>400</v>
      </c>
      <c r="B1091" s="10" t="s">
        <v>733</v>
      </c>
      <c r="C1091" s="5" t="s">
        <v>751</v>
      </c>
      <c r="D1091" t="s">
        <v>47</v>
      </c>
      <c r="E1091" t="s">
        <v>188</v>
      </c>
      <c r="F1091" t="s">
        <v>89</v>
      </c>
      <c r="G1091" t="s">
        <v>245</v>
      </c>
      <c r="H1091" t="s">
        <v>365</v>
      </c>
      <c r="I1091" t="s">
        <v>15</v>
      </c>
      <c r="J1091" t="s">
        <v>17</v>
      </c>
      <c r="K1091" s="13">
        <v>478128</v>
      </c>
      <c r="L1091" s="8">
        <v>-4781.28</v>
      </c>
      <c r="M1091" s="13">
        <f t="shared" si="40"/>
        <v>478128</v>
      </c>
    </row>
    <row r="1092" spans="1:13" x14ac:dyDescent="0.25">
      <c r="A1092" s="9" t="s">
        <v>400</v>
      </c>
      <c r="B1092" s="10" t="s">
        <v>733</v>
      </c>
      <c r="C1092" s="5" t="s">
        <v>751</v>
      </c>
      <c r="D1092" t="s">
        <v>47</v>
      </c>
      <c r="E1092" t="s">
        <v>188</v>
      </c>
      <c r="F1092" t="s">
        <v>89</v>
      </c>
      <c r="G1092" t="s">
        <v>246</v>
      </c>
      <c r="H1092" t="s">
        <v>365</v>
      </c>
      <c r="I1092" t="s">
        <v>15</v>
      </c>
      <c r="J1092" t="s">
        <v>17</v>
      </c>
      <c r="K1092" s="13">
        <v>254260</v>
      </c>
      <c r="L1092" s="8">
        <v>-2542.6</v>
      </c>
      <c r="M1092" s="13">
        <f t="shared" si="40"/>
        <v>254260</v>
      </c>
    </row>
    <row r="1093" spans="1:13" x14ac:dyDescent="0.25">
      <c r="A1093" s="9" t="s">
        <v>400</v>
      </c>
      <c r="B1093" s="10" t="s">
        <v>733</v>
      </c>
      <c r="C1093" s="5" t="s">
        <v>751</v>
      </c>
      <c r="D1093" t="s">
        <v>47</v>
      </c>
      <c r="E1093" t="s">
        <v>188</v>
      </c>
      <c r="F1093" t="s">
        <v>89</v>
      </c>
      <c r="G1093" t="s">
        <v>247</v>
      </c>
      <c r="H1093" t="s">
        <v>366</v>
      </c>
      <c r="I1093" t="s">
        <v>15</v>
      </c>
      <c r="J1093" t="s">
        <v>17</v>
      </c>
      <c r="K1093" s="13">
        <v>340189</v>
      </c>
      <c r="L1093" s="8">
        <v>-3401.89</v>
      </c>
      <c r="M1093" s="13">
        <f t="shared" si="40"/>
        <v>340189</v>
      </c>
    </row>
    <row r="1094" spans="1:13" x14ac:dyDescent="0.25">
      <c r="A1094" s="9" t="s">
        <v>400</v>
      </c>
      <c r="B1094" s="10" t="s">
        <v>733</v>
      </c>
      <c r="C1094" s="5" t="s">
        <v>751</v>
      </c>
      <c r="D1094" t="s">
        <v>47</v>
      </c>
      <c r="E1094" t="s">
        <v>188</v>
      </c>
      <c r="F1094" t="s">
        <v>89</v>
      </c>
      <c r="G1094" t="s">
        <v>247</v>
      </c>
      <c r="H1094" t="s">
        <v>365</v>
      </c>
      <c r="I1094" t="s">
        <v>15</v>
      </c>
      <c r="J1094" t="s">
        <v>17</v>
      </c>
      <c r="K1094" s="13">
        <v>539556</v>
      </c>
      <c r="L1094" s="8">
        <v>-5395.56</v>
      </c>
      <c r="M1094" s="13">
        <f t="shared" si="40"/>
        <v>539556</v>
      </c>
    </row>
    <row r="1095" spans="1:13" x14ac:dyDescent="0.25">
      <c r="A1095" s="9" t="s">
        <v>400</v>
      </c>
      <c r="B1095" s="10" t="s">
        <v>733</v>
      </c>
      <c r="C1095" s="5" t="s">
        <v>751</v>
      </c>
      <c r="D1095" t="s">
        <v>47</v>
      </c>
      <c r="E1095" t="s">
        <v>188</v>
      </c>
      <c r="F1095" t="s">
        <v>89</v>
      </c>
      <c r="G1095" t="s">
        <v>248</v>
      </c>
      <c r="H1095" t="s">
        <v>366</v>
      </c>
      <c r="I1095" t="s">
        <v>15</v>
      </c>
      <c r="J1095" t="s">
        <v>17</v>
      </c>
      <c r="K1095" s="13">
        <v>25000</v>
      </c>
      <c r="L1095" s="8">
        <v>-250</v>
      </c>
      <c r="M1095" s="13">
        <f t="shared" si="40"/>
        <v>25000</v>
      </c>
    </row>
    <row r="1096" spans="1:13" x14ac:dyDescent="0.25">
      <c r="A1096" s="9" t="s">
        <v>400</v>
      </c>
      <c r="B1096" s="10" t="s">
        <v>733</v>
      </c>
      <c r="C1096" s="5" t="s">
        <v>751</v>
      </c>
      <c r="D1096" t="s">
        <v>47</v>
      </c>
      <c r="E1096" t="s">
        <v>188</v>
      </c>
      <c r="F1096" t="s">
        <v>89</v>
      </c>
      <c r="G1096" t="s">
        <v>248</v>
      </c>
      <c r="H1096" t="s">
        <v>365</v>
      </c>
      <c r="I1096" t="s">
        <v>15</v>
      </c>
      <c r="J1096" t="s">
        <v>17</v>
      </c>
      <c r="K1096" s="13">
        <v>160829</v>
      </c>
      <c r="L1096" s="8">
        <v>-1608.29</v>
      </c>
      <c r="M1096" s="13">
        <f t="shared" si="40"/>
        <v>160829</v>
      </c>
    </row>
    <row r="1097" spans="1:13" x14ac:dyDescent="0.25">
      <c r="A1097" s="9" t="s">
        <v>400</v>
      </c>
      <c r="B1097" s="10" t="s">
        <v>733</v>
      </c>
      <c r="C1097" s="5" t="s">
        <v>751</v>
      </c>
      <c r="D1097" t="s">
        <v>47</v>
      </c>
      <c r="E1097" t="s">
        <v>188</v>
      </c>
      <c r="F1097" t="s">
        <v>89</v>
      </c>
      <c r="G1097" t="s">
        <v>249</v>
      </c>
      <c r="H1097" t="s">
        <v>365</v>
      </c>
      <c r="I1097" t="s">
        <v>15</v>
      </c>
      <c r="J1097" t="s">
        <v>17</v>
      </c>
      <c r="K1097" s="13">
        <v>733989</v>
      </c>
      <c r="L1097" s="8">
        <v>-7339.89</v>
      </c>
      <c r="M1097" s="13">
        <f t="shared" si="40"/>
        <v>733989</v>
      </c>
    </row>
    <row r="1098" spans="1:13" x14ac:dyDescent="0.25">
      <c r="A1098" s="9" t="s">
        <v>400</v>
      </c>
      <c r="B1098" s="10" t="s">
        <v>733</v>
      </c>
      <c r="C1098" s="5" t="s">
        <v>751</v>
      </c>
      <c r="D1098" t="s">
        <v>47</v>
      </c>
      <c r="E1098" t="s">
        <v>188</v>
      </c>
      <c r="F1098" t="s">
        <v>89</v>
      </c>
      <c r="G1098" t="s">
        <v>166</v>
      </c>
      <c r="H1098" t="s">
        <v>303</v>
      </c>
      <c r="I1098" t="s">
        <v>15</v>
      </c>
      <c r="J1098" t="s">
        <v>17</v>
      </c>
      <c r="K1098" s="13">
        <v>133215</v>
      </c>
      <c r="L1098" s="8">
        <v>-1332.15</v>
      </c>
      <c r="M1098" s="13">
        <f t="shared" si="40"/>
        <v>133215</v>
      </c>
    </row>
    <row r="1099" spans="1:13" x14ac:dyDescent="0.25">
      <c r="A1099" s="9" t="s">
        <v>400</v>
      </c>
      <c r="B1099" s="10" t="s">
        <v>733</v>
      </c>
      <c r="C1099" s="5" t="s">
        <v>751</v>
      </c>
      <c r="D1099" t="s">
        <v>47</v>
      </c>
      <c r="E1099" t="s">
        <v>188</v>
      </c>
      <c r="F1099" t="s">
        <v>89</v>
      </c>
      <c r="G1099" t="s">
        <v>166</v>
      </c>
      <c r="H1099" t="s">
        <v>366</v>
      </c>
      <c r="I1099" t="s">
        <v>15</v>
      </c>
      <c r="J1099" t="s">
        <v>17</v>
      </c>
      <c r="K1099" s="13">
        <v>78140</v>
      </c>
      <c r="L1099" s="8">
        <v>-781.4</v>
      </c>
      <c r="M1099" s="13">
        <f t="shared" si="40"/>
        <v>78140</v>
      </c>
    </row>
    <row r="1100" spans="1:13" x14ac:dyDescent="0.25">
      <c r="A1100" s="9" t="s">
        <v>400</v>
      </c>
      <c r="B1100" s="10" t="s">
        <v>733</v>
      </c>
      <c r="C1100" s="5" t="s">
        <v>751</v>
      </c>
      <c r="D1100" t="s">
        <v>47</v>
      </c>
      <c r="E1100" t="s">
        <v>188</v>
      </c>
      <c r="F1100" t="s">
        <v>89</v>
      </c>
      <c r="G1100" t="s">
        <v>166</v>
      </c>
      <c r="H1100" t="s">
        <v>365</v>
      </c>
      <c r="I1100" t="s">
        <v>15</v>
      </c>
      <c r="J1100" t="s">
        <v>17</v>
      </c>
      <c r="K1100" s="13">
        <v>1689856.0000000002</v>
      </c>
      <c r="L1100" s="8">
        <v>-16898.560000000001</v>
      </c>
      <c r="M1100" s="13">
        <f t="shared" si="40"/>
        <v>1689856.0000000002</v>
      </c>
    </row>
    <row r="1101" spans="1:13" x14ac:dyDescent="0.25">
      <c r="A1101" s="9" t="s">
        <v>400</v>
      </c>
      <c r="B1101" s="10" t="s">
        <v>733</v>
      </c>
      <c r="C1101" s="5" t="s">
        <v>751</v>
      </c>
      <c r="D1101" t="s">
        <v>47</v>
      </c>
      <c r="E1101" t="s">
        <v>188</v>
      </c>
      <c r="F1101" t="s">
        <v>89</v>
      </c>
      <c r="G1101" t="s">
        <v>250</v>
      </c>
      <c r="H1101" t="s">
        <v>365</v>
      </c>
      <c r="I1101" t="s">
        <v>15</v>
      </c>
      <c r="J1101" t="s">
        <v>17</v>
      </c>
      <c r="K1101" s="13">
        <v>131500</v>
      </c>
      <c r="L1101" s="8">
        <v>-1315</v>
      </c>
      <c r="M1101" s="13">
        <f t="shared" si="40"/>
        <v>131500</v>
      </c>
    </row>
    <row r="1102" spans="1:13" x14ac:dyDescent="0.25">
      <c r="A1102" s="9" t="s">
        <v>400</v>
      </c>
      <c r="B1102" s="10" t="s">
        <v>733</v>
      </c>
      <c r="C1102" s="5" t="s">
        <v>751</v>
      </c>
      <c r="D1102" t="s">
        <v>47</v>
      </c>
      <c r="E1102" t="s">
        <v>188</v>
      </c>
      <c r="F1102" t="s">
        <v>89</v>
      </c>
      <c r="G1102" t="s">
        <v>251</v>
      </c>
      <c r="H1102" t="s">
        <v>365</v>
      </c>
      <c r="I1102" t="s">
        <v>15</v>
      </c>
      <c r="J1102" t="s">
        <v>17</v>
      </c>
      <c r="K1102" s="13">
        <v>2690000</v>
      </c>
      <c r="L1102" s="8">
        <v>-26900</v>
      </c>
      <c r="M1102" s="13">
        <f t="shared" si="40"/>
        <v>2690000</v>
      </c>
    </row>
    <row r="1103" spans="1:13" x14ac:dyDescent="0.25">
      <c r="A1103" s="9" t="s">
        <v>400</v>
      </c>
      <c r="B1103" s="10" t="s">
        <v>733</v>
      </c>
      <c r="C1103" s="5" t="s">
        <v>751</v>
      </c>
      <c r="D1103" t="s">
        <v>47</v>
      </c>
      <c r="E1103" t="s">
        <v>188</v>
      </c>
      <c r="F1103" t="s">
        <v>89</v>
      </c>
      <c r="G1103" t="s">
        <v>252</v>
      </c>
      <c r="H1103" t="s">
        <v>366</v>
      </c>
      <c r="I1103" t="s">
        <v>15</v>
      </c>
      <c r="J1103" t="s">
        <v>17</v>
      </c>
      <c r="K1103" s="13">
        <v>13994</v>
      </c>
      <c r="L1103" s="8">
        <v>-139.94</v>
      </c>
      <c r="M1103" s="13">
        <f t="shared" si="40"/>
        <v>13994</v>
      </c>
    </row>
    <row r="1104" spans="1:13" x14ac:dyDescent="0.25">
      <c r="A1104" s="9" t="s">
        <v>400</v>
      </c>
      <c r="B1104" s="10" t="s">
        <v>733</v>
      </c>
      <c r="C1104" s="5" t="s">
        <v>751</v>
      </c>
      <c r="D1104" t="s">
        <v>47</v>
      </c>
      <c r="E1104" t="s">
        <v>188</v>
      </c>
      <c r="F1104" t="s">
        <v>89</v>
      </c>
      <c r="G1104" t="s">
        <v>252</v>
      </c>
      <c r="H1104" t="s">
        <v>365</v>
      </c>
      <c r="I1104" t="s">
        <v>15</v>
      </c>
      <c r="J1104" t="s">
        <v>17</v>
      </c>
      <c r="K1104" s="13">
        <v>1259543</v>
      </c>
      <c r="L1104" s="8">
        <v>-12595.43</v>
      </c>
      <c r="M1104" s="13">
        <f t="shared" si="40"/>
        <v>1259543</v>
      </c>
    </row>
    <row r="1105" spans="1:13" x14ac:dyDescent="0.25">
      <c r="A1105" s="9" t="s">
        <v>400</v>
      </c>
      <c r="B1105" s="10" t="s">
        <v>733</v>
      </c>
      <c r="C1105" s="5" t="s">
        <v>751</v>
      </c>
      <c r="D1105" t="s">
        <v>47</v>
      </c>
      <c r="E1105" t="s">
        <v>188</v>
      </c>
      <c r="F1105" t="s">
        <v>89</v>
      </c>
      <c r="G1105" t="s">
        <v>253</v>
      </c>
      <c r="H1105" t="s">
        <v>365</v>
      </c>
      <c r="I1105" t="s">
        <v>15</v>
      </c>
      <c r="J1105" t="s">
        <v>17</v>
      </c>
      <c r="K1105" s="13">
        <v>126150</v>
      </c>
      <c r="L1105" s="8">
        <v>-1261.5</v>
      </c>
      <c r="M1105" s="13">
        <f t="shared" si="40"/>
        <v>126150</v>
      </c>
    </row>
    <row r="1106" spans="1:13" x14ac:dyDescent="0.25">
      <c r="A1106" s="9" t="s">
        <v>400</v>
      </c>
      <c r="B1106" s="10" t="s">
        <v>733</v>
      </c>
      <c r="C1106" s="5" t="s">
        <v>752</v>
      </c>
      <c r="D1106" t="s">
        <v>47</v>
      </c>
      <c r="E1106" t="s">
        <v>255</v>
      </c>
      <c r="F1106" t="s">
        <v>89</v>
      </c>
      <c r="G1106" t="s">
        <v>150</v>
      </c>
      <c r="H1106" t="s">
        <v>372</v>
      </c>
      <c r="I1106" t="s">
        <v>15</v>
      </c>
      <c r="J1106" t="s">
        <v>17</v>
      </c>
      <c r="K1106" s="13">
        <v>4231053</v>
      </c>
      <c r="L1106" s="8">
        <v>-42310.53</v>
      </c>
      <c r="M1106" s="13">
        <f t="shared" si="40"/>
        <v>4231053</v>
      </c>
    </row>
    <row r="1107" spans="1:13" x14ac:dyDescent="0.25">
      <c r="A1107" s="9" t="s">
        <v>400</v>
      </c>
      <c r="B1107" s="10" t="s">
        <v>733</v>
      </c>
      <c r="C1107" s="5" t="s">
        <v>752</v>
      </c>
      <c r="D1107" t="s">
        <v>47</v>
      </c>
      <c r="E1107" t="s">
        <v>255</v>
      </c>
      <c r="F1107" t="s">
        <v>89</v>
      </c>
      <c r="G1107" t="s">
        <v>150</v>
      </c>
      <c r="H1107" t="s">
        <v>303</v>
      </c>
      <c r="I1107" t="s">
        <v>15</v>
      </c>
      <c r="J1107" t="s">
        <v>17</v>
      </c>
      <c r="K1107" s="13">
        <v>4100</v>
      </c>
      <c r="L1107" s="8">
        <v>-41</v>
      </c>
      <c r="M1107" s="13">
        <f t="shared" si="40"/>
        <v>4100</v>
      </c>
    </row>
    <row r="1108" spans="1:13" x14ac:dyDescent="0.25">
      <c r="A1108" s="9" t="s">
        <v>400</v>
      </c>
      <c r="B1108" s="10" t="s">
        <v>733</v>
      </c>
      <c r="C1108" s="5" t="s">
        <v>752</v>
      </c>
      <c r="D1108" t="s">
        <v>47</v>
      </c>
      <c r="E1108" t="s">
        <v>255</v>
      </c>
      <c r="F1108" t="s">
        <v>89</v>
      </c>
      <c r="G1108" t="s">
        <v>150</v>
      </c>
      <c r="H1108" t="s">
        <v>367</v>
      </c>
      <c r="I1108" t="s">
        <v>15</v>
      </c>
      <c r="J1108" t="s">
        <v>17</v>
      </c>
      <c r="K1108" s="13">
        <v>13600</v>
      </c>
      <c r="L1108" s="8">
        <v>-136</v>
      </c>
      <c r="M1108" s="13">
        <f t="shared" si="40"/>
        <v>13600</v>
      </c>
    </row>
    <row r="1109" spans="1:13" x14ac:dyDescent="0.25">
      <c r="A1109" s="9" t="s">
        <v>400</v>
      </c>
      <c r="B1109" s="10" t="s">
        <v>733</v>
      </c>
      <c r="C1109" s="5" t="s">
        <v>752</v>
      </c>
      <c r="D1109" t="s">
        <v>47</v>
      </c>
      <c r="E1109" t="s">
        <v>255</v>
      </c>
      <c r="F1109" t="s">
        <v>89</v>
      </c>
      <c r="G1109" t="s">
        <v>150</v>
      </c>
      <c r="H1109" t="s">
        <v>366</v>
      </c>
      <c r="I1109" t="s">
        <v>15</v>
      </c>
      <c r="J1109" t="s">
        <v>17</v>
      </c>
      <c r="K1109" s="13">
        <v>99500</v>
      </c>
      <c r="L1109" s="8">
        <v>-995</v>
      </c>
      <c r="M1109" s="13">
        <f t="shared" si="40"/>
        <v>99500</v>
      </c>
    </row>
    <row r="1110" spans="1:13" x14ac:dyDescent="0.25">
      <c r="A1110" s="9" t="s">
        <v>400</v>
      </c>
      <c r="B1110" s="10" t="s">
        <v>733</v>
      </c>
      <c r="C1110" s="5" t="s">
        <v>752</v>
      </c>
      <c r="D1110" t="s">
        <v>47</v>
      </c>
      <c r="E1110" t="s">
        <v>255</v>
      </c>
      <c r="F1110" t="s">
        <v>89</v>
      </c>
      <c r="G1110" t="s">
        <v>150</v>
      </c>
      <c r="H1110" t="s">
        <v>365</v>
      </c>
      <c r="I1110" t="s">
        <v>15</v>
      </c>
      <c r="J1110" t="s">
        <v>17</v>
      </c>
      <c r="K1110" s="13">
        <v>10000</v>
      </c>
      <c r="L1110" s="8">
        <v>-100</v>
      </c>
      <c r="M1110" s="13">
        <f t="shared" si="40"/>
        <v>10000</v>
      </c>
    </row>
    <row r="1111" spans="1:13" x14ac:dyDescent="0.25">
      <c r="A1111" s="9" t="s">
        <v>400</v>
      </c>
      <c r="B1111" s="10" t="s">
        <v>733</v>
      </c>
      <c r="C1111" s="5" t="s">
        <v>752</v>
      </c>
      <c r="D1111" t="s">
        <v>47</v>
      </c>
      <c r="E1111" t="s">
        <v>255</v>
      </c>
      <c r="F1111" t="s">
        <v>89</v>
      </c>
      <c r="G1111" t="s">
        <v>150</v>
      </c>
      <c r="H1111" t="s">
        <v>330</v>
      </c>
      <c r="I1111" t="s">
        <v>15</v>
      </c>
      <c r="J1111" t="s">
        <v>17</v>
      </c>
      <c r="K1111" s="13">
        <v>10000000</v>
      </c>
      <c r="L1111" s="8">
        <v>-100000</v>
      </c>
      <c r="M1111" s="13">
        <f t="shared" si="40"/>
        <v>10000000</v>
      </c>
    </row>
    <row r="1112" spans="1:13" x14ac:dyDescent="0.25">
      <c r="A1112" s="9" t="s">
        <v>400</v>
      </c>
      <c r="B1112" s="10" t="s">
        <v>733</v>
      </c>
      <c r="C1112" s="5" t="s">
        <v>752</v>
      </c>
      <c r="D1112" t="s">
        <v>47</v>
      </c>
      <c r="E1112" t="s">
        <v>255</v>
      </c>
      <c r="F1112" t="s">
        <v>89</v>
      </c>
      <c r="G1112" t="s">
        <v>389</v>
      </c>
      <c r="H1112" t="s">
        <v>303</v>
      </c>
      <c r="I1112" t="s">
        <v>15</v>
      </c>
      <c r="J1112" t="s">
        <v>17</v>
      </c>
      <c r="K1112" s="13">
        <v>13500</v>
      </c>
      <c r="L1112" s="8">
        <v>-135</v>
      </c>
      <c r="M1112" s="13">
        <f t="shared" si="40"/>
        <v>13500</v>
      </c>
    </row>
    <row r="1113" spans="1:13" x14ac:dyDescent="0.25">
      <c r="A1113" s="9" t="s">
        <v>400</v>
      </c>
      <c r="B1113" s="10" t="s">
        <v>733</v>
      </c>
      <c r="C1113" s="5" t="s">
        <v>752</v>
      </c>
      <c r="D1113" t="s">
        <v>47</v>
      </c>
      <c r="E1113" t="s">
        <v>255</v>
      </c>
      <c r="F1113" t="s">
        <v>89</v>
      </c>
      <c r="G1113" t="s">
        <v>389</v>
      </c>
      <c r="H1113" t="s">
        <v>330</v>
      </c>
      <c r="I1113" t="s">
        <v>15</v>
      </c>
      <c r="J1113" t="s">
        <v>17</v>
      </c>
      <c r="K1113" s="13">
        <v>13500</v>
      </c>
      <c r="L1113" s="8">
        <v>-135</v>
      </c>
      <c r="M1113" s="13">
        <f t="shared" si="40"/>
        <v>13500</v>
      </c>
    </row>
    <row r="1114" spans="1:13" x14ac:dyDescent="0.25">
      <c r="A1114" s="9" t="s">
        <v>400</v>
      </c>
      <c r="B1114" s="10" t="s">
        <v>733</v>
      </c>
      <c r="C1114" s="5" t="s">
        <v>752</v>
      </c>
      <c r="D1114" t="s">
        <v>47</v>
      </c>
      <c r="E1114" t="s">
        <v>255</v>
      </c>
      <c r="F1114" t="s">
        <v>89</v>
      </c>
      <c r="G1114" t="s">
        <v>369</v>
      </c>
      <c r="H1114" t="s">
        <v>303</v>
      </c>
      <c r="I1114" t="s">
        <v>15</v>
      </c>
      <c r="J1114" t="s">
        <v>17</v>
      </c>
      <c r="K1114" s="13">
        <v>162000</v>
      </c>
      <c r="L1114" s="8">
        <v>-1620</v>
      </c>
      <c r="M1114" s="13">
        <f t="shared" si="40"/>
        <v>162000</v>
      </c>
    </row>
    <row r="1115" spans="1:13" x14ac:dyDescent="0.25">
      <c r="A1115" s="9" t="s">
        <v>400</v>
      </c>
      <c r="B1115" s="10" t="s">
        <v>733</v>
      </c>
      <c r="C1115" s="5" t="s">
        <v>752</v>
      </c>
      <c r="D1115" t="s">
        <v>47</v>
      </c>
      <c r="E1115" t="s">
        <v>255</v>
      </c>
      <c r="F1115" t="s">
        <v>89</v>
      </c>
      <c r="G1115" t="s">
        <v>369</v>
      </c>
      <c r="H1115" t="s">
        <v>330</v>
      </c>
      <c r="I1115" t="s">
        <v>15</v>
      </c>
      <c r="J1115" t="s">
        <v>17</v>
      </c>
      <c r="K1115" s="13">
        <v>117808.99999999999</v>
      </c>
      <c r="L1115" s="8">
        <v>-1178.0899999999999</v>
      </c>
      <c r="M1115" s="13">
        <f t="shared" si="40"/>
        <v>117808.99999999999</v>
      </c>
    </row>
    <row r="1116" spans="1:13" x14ac:dyDescent="0.25">
      <c r="A1116" s="9" t="s">
        <v>400</v>
      </c>
      <c r="B1116" s="10" t="s">
        <v>733</v>
      </c>
      <c r="C1116" s="5" t="s">
        <v>752</v>
      </c>
      <c r="D1116" t="s">
        <v>47</v>
      </c>
      <c r="E1116" t="s">
        <v>255</v>
      </c>
      <c r="F1116" t="s">
        <v>89</v>
      </c>
      <c r="G1116" t="s">
        <v>378</v>
      </c>
      <c r="H1116" t="s">
        <v>303</v>
      </c>
      <c r="I1116" t="s">
        <v>15</v>
      </c>
      <c r="J1116" t="s">
        <v>17</v>
      </c>
      <c r="K1116" s="13">
        <v>414300</v>
      </c>
      <c r="L1116" s="8">
        <v>-4143</v>
      </c>
      <c r="M1116" s="13">
        <f t="shared" si="40"/>
        <v>414300</v>
      </c>
    </row>
    <row r="1117" spans="1:13" x14ac:dyDescent="0.25">
      <c r="A1117" s="9" t="s">
        <v>400</v>
      </c>
      <c r="B1117" s="10" t="s">
        <v>733</v>
      </c>
      <c r="C1117" s="5" t="s">
        <v>752</v>
      </c>
      <c r="D1117" t="s">
        <v>47</v>
      </c>
      <c r="E1117" t="s">
        <v>255</v>
      </c>
      <c r="F1117" t="s">
        <v>89</v>
      </c>
      <c r="G1117" t="s">
        <v>378</v>
      </c>
      <c r="H1117" t="s">
        <v>330</v>
      </c>
      <c r="I1117" t="s">
        <v>15</v>
      </c>
      <c r="J1117" t="s">
        <v>17</v>
      </c>
      <c r="K1117" s="13">
        <v>27187</v>
      </c>
      <c r="L1117" s="8">
        <v>-271.87</v>
      </c>
      <c r="M1117" s="13">
        <f t="shared" si="40"/>
        <v>27187</v>
      </c>
    </row>
    <row r="1118" spans="1:13" x14ac:dyDescent="0.25">
      <c r="A1118" s="9" t="s">
        <v>400</v>
      </c>
      <c r="B1118" s="10" t="s">
        <v>733</v>
      </c>
      <c r="C1118" s="5" t="s">
        <v>752</v>
      </c>
      <c r="D1118" t="s">
        <v>47</v>
      </c>
      <c r="E1118" t="s">
        <v>255</v>
      </c>
      <c r="F1118" t="s">
        <v>89</v>
      </c>
      <c r="G1118" t="s">
        <v>379</v>
      </c>
      <c r="H1118" t="s">
        <v>303</v>
      </c>
      <c r="I1118" t="s">
        <v>15</v>
      </c>
      <c r="J1118" t="s">
        <v>17</v>
      </c>
      <c r="K1118" s="13">
        <v>91100</v>
      </c>
      <c r="L1118" s="8">
        <v>-911</v>
      </c>
      <c r="M1118" s="13">
        <f t="shared" si="40"/>
        <v>91100</v>
      </c>
    </row>
    <row r="1119" spans="1:13" x14ac:dyDescent="0.25">
      <c r="A1119" s="9" t="s">
        <v>400</v>
      </c>
      <c r="B1119" s="10" t="s">
        <v>733</v>
      </c>
      <c r="C1119" s="5" t="s">
        <v>752</v>
      </c>
      <c r="D1119" t="s">
        <v>47</v>
      </c>
      <c r="E1119" t="s">
        <v>255</v>
      </c>
      <c r="F1119" t="s">
        <v>89</v>
      </c>
      <c r="G1119" t="s">
        <v>379</v>
      </c>
      <c r="H1119" t="s">
        <v>330</v>
      </c>
      <c r="I1119" t="s">
        <v>15</v>
      </c>
      <c r="J1119" t="s">
        <v>17</v>
      </c>
      <c r="K1119" s="13">
        <v>45311</v>
      </c>
      <c r="L1119" s="8">
        <v>-453.11</v>
      </c>
      <c r="M1119" s="13">
        <f t="shared" si="40"/>
        <v>45311</v>
      </c>
    </row>
    <row r="1120" spans="1:13" x14ac:dyDescent="0.25">
      <c r="A1120" s="9" t="s">
        <v>400</v>
      </c>
      <c r="B1120" s="10" t="s">
        <v>733</v>
      </c>
      <c r="C1120" s="5" t="s">
        <v>752</v>
      </c>
      <c r="D1120" t="s">
        <v>47</v>
      </c>
      <c r="E1120" t="s">
        <v>255</v>
      </c>
      <c r="F1120" t="s">
        <v>89</v>
      </c>
      <c r="G1120" t="s">
        <v>370</v>
      </c>
      <c r="H1120" t="s">
        <v>303</v>
      </c>
      <c r="I1120" t="s">
        <v>15</v>
      </c>
      <c r="J1120" t="s">
        <v>17</v>
      </c>
      <c r="K1120" s="13">
        <v>95350</v>
      </c>
      <c r="L1120" s="8">
        <v>-953.5</v>
      </c>
      <c r="M1120" s="13">
        <f t="shared" si="40"/>
        <v>95350</v>
      </c>
    </row>
    <row r="1121" spans="1:13" x14ac:dyDescent="0.25">
      <c r="A1121" s="9" t="s">
        <v>400</v>
      </c>
      <c r="B1121" s="10" t="s">
        <v>733</v>
      </c>
      <c r="C1121" s="5" t="s">
        <v>752</v>
      </c>
      <c r="D1121" t="s">
        <v>47</v>
      </c>
      <c r="E1121" t="s">
        <v>255</v>
      </c>
      <c r="F1121" t="s">
        <v>89</v>
      </c>
      <c r="G1121" t="s">
        <v>370</v>
      </c>
      <c r="H1121" t="s">
        <v>330</v>
      </c>
      <c r="I1121" t="s">
        <v>15</v>
      </c>
      <c r="J1121" t="s">
        <v>17</v>
      </c>
      <c r="K1121" s="13">
        <v>216000</v>
      </c>
      <c r="L1121" s="8">
        <v>-2160</v>
      </c>
      <c r="M1121" s="13">
        <f t="shared" si="40"/>
        <v>216000</v>
      </c>
    </row>
    <row r="1122" spans="1:13" x14ac:dyDescent="0.25">
      <c r="A1122" s="9" t="s">
        <v>400</v>
      </c>
      <c r="B1122" s="10" t="s">
        <v>733</v>
      </c>
      <c r="C1122" s="5" t="s">
        <v>752</v>
      </c>
      <c r="D1122" t="s">
        <v>47</v>
      </c>
      <c r="E1122" t="s">
        <v>255</v>
      </c>
      <c r="F1122" t="s">
        <v>89</v>
      </c>
      <c r="G1122" t="s">
        <v>381</v>
      </c>
      <c r="H1122" t="s">
        <v>303</v>
      </c>
      <c r="I1122" t="s">
        <v>15</v>
      </c>
      <c r="J1122" t="s">
        <v>17</v>
      </c>
      <c r="K1122" s="13">
        <v>186101</v>
      </c>
      <c r="L1122" s="8">
        <v>-1861.01</v>
      </c>
      <c r="M1122" s="13">
        <f t="shared" si="40"/>
        <v>186101</v>
      </c>
    </row>
    <row r="1123" spans="1:13" x14ac:dyDescent="0.25">
      <c r="A1123" s="9" t="s">
        <v>400</v>
      </c>
      <c r="B1123" s="10" t="s">
        <v>733</v>
      </c>
      <c r="C1123" s="5" t="s">
        <v>752</v>
      </c>
      <c r="D1123" t="s">
        <v>47</v>
      </c>
      <c r="E1123" t="s">
        <v>255</v>
      </c>
      <c r="F1123" t="s">
        <v>89</v>
      </c>
      <c r="G1123" t="s">
        <v>381</v>
      </c>
      <c r="H1123" t="s">
        <v>330</v>
      </c>
      <c r="I1123" t="s">
        <v>15</v>
      </c>
      <c r="J1123" t="s">
        <v>17</v>
      </c>
      <c r="K1123" s="13">
        <v>81373</v>
      </c>
      <c r="L1123" s="8">
        <v>-813.73</v>
      </c>
      <c r="M1123" s="13">
        <f t="shared" si="40"/>
        <v>81373</v>
      </c>
    </row>
    <row r="1124" spans="1:13" x14ac:dyDescent="0.25">
      <c r="A1124" s="9" t="s">
        <v>400</v>
      </c>
      <c r="B1124" s="10" t="s">
        <v>733</v>
      </c>
      <c r="C1124" s="5" t="s">
        <v>752</v>
      </c>
      <c r="D1124" t="s">
        <v>47</v>
      </c>
      <c r="E1124" t="s">
        <v>255</v>
      </c>
      <c r="F1124" t="s">
        <v>89</v>
      </c>
      <c r="G1124" t="s">
        <v>382</v>
      </c>
      <c r="H1124" t="s">
        <v>303</v>
      </c>
      <c r="I1124" t="s">
        <v>15</v>
      </c>
      <c r="J1124" t="s">
        <v>17</v>
      </c>
      <c r="K1124" s="13">
        <v>180500</v>
      </c>
      <c r="L1124" s="8">
        <v>-1805</v>
      </c>
      <c r="M1124" s="13">
        <f t="shared" si="40"/>
        <v>180500</v>
      </c>
    </row>
    <row r="1125" spans="1:13" x14ac:dyDescent="0.25">
      <c r="A1125" s="9" t="s">
        <v>400</v>
      </c>
      <c r="B1125" s="10" t="s">
        <v>733</v>
      </c>
      <c r="C1125" s="5" t="s">
        <v>752</v>
      </c>
      <c r="D1125" t="s">
        <v>47</v>
      </c>
      <c r="E1125" t="s">
        <v>255</v>
      </c>
      <c r="F1125" t="s">
        <v>89</v>
      </c>
      <c r="G1125" t="s">
        <v>382</v>
      </c>
      <c r="H1125" t="s">
        <v>330</v>
      </c>
      <c r="I1125" t="s">
        <v>15</v>
      </c>
      <c r="J1125" t="s">
        <v>17</v>
      </c>
      <c r="K1125" s="13">
        <v>9062</v>
      </c>
      <c r="L1125" s="8">
        <v>-90.62</v>
      </c>
      <c r="M1125" s="13">
        <f t="shared" si="40"/>
        <v>9062</v>
      </c>
    </row>
    <row r="1126" spans="1:13" x14ac:dyDescent="0.25">
      <c r="A1126" s="9" t="s">
        <v>400</v>
      </c>
      <c r="B1126" s="10" t="s">
        <v>733</v>
      </c>
      <c r="C1126" s="5" t="s">
        <v>752</v>
      </c>
      <c r="D1126" t="s">
        <v>47</v>
      </c>
      <c r="E1126" t="s">
        <v>255</v>
      </c>
      <c r="F1126" t="s">
        <v>89</v>
      </c>
      <c r="G1126" t="s">
        <v>383</v>
      </c>
      <c r="H1126" t="s">
        <v>303</v>
      </c>
      <c r="I1126" t="s">
        <v>15</v>
      </c>
      <c r="J1126" t="s">
        <v>17</v>
      </c>
      <c r="K1126" s="13">
        <v>15400</v>
      </c>
      <c r="L1126" s="8">
        <v>-154</v>
      </c>
      <c r="M1126" s="13">
        <f t="shared" si="40"/>
        <v>15400</v>
      </c>
    </row>
    <row r="1127" spans="1:13" x14ac:dyDescent="0.25">
      <c r="A1127" s="9" t="s">
        <v>400</v>
      </c>
      <c r="B1127" s="10" t="s">
        <v>733</v>
      </c>
      <c r="C1127" s="5" t="s">
        <v>752</v>
      </c>
      <c r="D1127" t="s">
        <v>47</v>
      </c>
      <c r="E1127" t="s">
        <v>255</v>
      </c>
      <c r="F1127" t="s">
        <v>89</v>
      </c>
      <c r="G1127" t="s">
        <v>383</v>
      </c>
      <c r="H1127" t="s">
        <v>330</v>
      </c>
      <c r="I1127" t="s">
        <v>15</v>
      </c>
      <c r="J1127" t="s">
        <v>17</v>
      </c>
      <c r="K1127" s="13">
        <v>67500</v>
      </c>
      <c r="L1127" s="8">
        <v>-675</v>
      </c>
      <c r="M1127" s="13">
        <f t="shared" si="40"/>
        <v>67500</v>
      </c>
    </row>
    <row r="1128" spans="1:13" x14ac:dyDescent="0.25">
      <c r="A1128" s="9" t="s">
        <v>400</v>
      </c>
      <c r="B1128" s="10" t="s">
        <v>733</v>
      </c>
      <c r="C1128" s="5" t="s">
        <v>752</v>
      </c>
      <c r="D1128" t="s">
        <v>47</v>
      </c>
      <c r="E1128" t="s">
        <v>255</v>
      </c>
      <c r="F1128" t="s">
        <v>89</v>
      </c>
      <c r="G1128" t="s">
        <v>371</v>
      </c>
      <c r="H1128" t="s">
        <v>303</v>
      </c>
      <c r="I1128" t="s">
        <v>15</v>
      </c>
      <c r="J1128" t="s">
        <v>17</v>
      </c>
      <c r="K1128" s="13">
        <v>533054</v>
      </c>
      <c r="L1128" s="8">
        <v>-5330.54</v>
      </c>
      <c r="M1128" s="13">
        <f t="shared" si="40"/>
        <v>533054</v>
      </c>
    </row>
    <row r="1129" spans="1:13" x14ac:dyDescent="0.25">
      <c r="A1129" s="9" t="s">
        <v>400</v>
      </c>
      <c r="B1129" s="10" t="s">
        <v>733</v>
      </c>
      <c r="C1129" s="5" t="s">
        <v>752</v>
      </c>
      <c r="D1129" t="s">
        <v>47</v>
      </c>
      <c r="E1129" t="s">
        <v>255</v>
      </c>
      <c r="F1129" t="s">
        <v>89</v>
      </c>
      <c r="G1129" t="s">
        <v>371</v>
      </c>
      <c r="H1129" t="s">
        <v>330</v>
      </c>
      <c r="I1129" t="s">
        <v>15</v>
      </c>
      <c r="J1129" t="s">
        <v>17</v>
      </c>
      <c r="K1129" s="13">
        <v>90622</v>
      </c>
      <c r="L1129" s="8">
        <v>-906.22</v>
      </c>
      <c r="M1129" s="13">
        <f t="shared" si="40"/>
        <v>90622</v>
      </c>
    </row>
    <row r="1130" spans="1:13" x14ac:dyDescent="0.25">
      <c r="A1130" s="9" t="s">
        <v>400</v>
      </c>
      <c r="B1130" s="10" t="s">
        <v>733</v>
      </c>
      <c r="C1130" s="5" t="s">
        <v>752</v>
      </c>
      <c r="D1130" t="s">
        <v>47</v>
      </c>
      <c r="E1130" t="s">
        <v>255</v>
      </c>
      <c r="F1130" t="s">
        <v>89</v>
      </c>
      <c r="G1130" t="s">
        <v>384</v>
      </c>
      <c r="H1130" t="s">
        <v>303</v>
      </c>
      <c r="I1130" t="s">
        <v>15</v>
      </c>
      <c r="J1130" t="s">
        <v>17</v>
      </c>
      <c r="K1130" s="13">
        <v>13500</v>
      </c>
      <c r="L1130" s="8">
        <v>-135</v>
      </c>
      <c r="M1130" s="13">
        <f t="shared" si="40"/>
        <v>13500</v>
      </c>
    </row>
    <row r="1131" spans="1:13" x14ac:dyDescent="0.25">
      <c r="A1131" s="9" t="s">
        <v>400</v>
      </c>
      <c r="B1131" s="10" t="s">
        <v>733</v>
      </c>
      <c r="C1131" s="5" t="s">
        <v>752</v>
      </c>
      <c r="D1131" t="s">
        <v>47</v>
      </c>
      <c r="E1131" t="s">
        <v>255</v>
      </c>
      <c r="F1131" t="s">
        <v>89</v>
      </c>
      <c r="G1131" t="s">
        <v>384</v>
      </c>
      <c r="H1131" t="s">
        <v>330</v>
      </c>
      <c r="I1131" t="s">
        <v>15</v>
      </c>
      <c r="J1131" t="s">
        <v>17</v>
      </c>
      <c r="K1131" s="13">
        <v>108000</v>
      </c>
      <c r="L1131" s="8">
        <v>-1080</v>
      </c>
      <c r="M1131" s="13">
        <f t="shared" si="40"/>
        <v>108000</v>
      </c>
    </row>
    <row r="1132" spans="1:13" x14ac:dyDescent="0.25">
      <c r="A1132" s="9" t="s">
        <v>400</v>
      </c>
      <c r="B1132" s="10" t="s">
        <v>733</v>
      </c>
      <c r="C1132" s="5" t="s">
        <v>752</v>
      </c>
      <c r="D1132" t="s">
        <v>47</v>
      </c>
      <c r="E1132" t="s">
        <v>255</v>
      </c>
      <c r="F1132" t="s">
        <v>89</v>
      </c>
      <c r="G1132" t="s">
        <v>373</v>
      </c>
      <c r="H1132" t="s">
        <v>303</v>
      </c>
      <c r="I1132" t="s">
        <v>15</v>
      </c>
      <c r="J1132" t="s">
        <v>17</v>
      </c>
      <c r="K1132" s="13">
        <v>297000</v>
      </c>
      <c r="L1132" s="8">
        <v>-2970</v>
      </c>
      <c r="M1132" s="13">
        <f t="shared" si="40"/>
        <v>297000</v>
      </c>
    </row>
    <row r="1133" spans="1:13" x14ac:dyDescent="0.25">
      <c r="A1133" s="9" t="s">
        <v>400</v>
      </c>
      <c r="B1133" s="10" t="s">
        <v>733</v>
      </c>
      <c r="C1133" s="5" t="s">
        <v>752</v>
      </c>
      <c r="D1133" t="s">
        <v>47</v>
      </c>
      <c r="E1133" t="s">
        <v>255</v>
      </c>
      <c r="F1133" t="s">
        <v>89</v>
      </c>
      <c r="G1133" t="s">
        <v>373</v>
      </c>
      <c r="H1133" t="s">
        <v>330</v>
      </c>
      <c r="I1133" t="s">
        <v>15</v>
      </c>
      <c r="J1133" t="s">
        <v>17</v>
      </c>
      <c r="K1133" s="13">
        <v>135933</v>
      </c>
      <c r="L1133" s="8">
        <v>-1359.33</v>
      </c>
      <c r="M1133" s="13">
        <f t="shared" si="40"/>
        <v>135933</v>
      </c>
    </row>
    <row r="1134" spans="1:13" x14ac:dyDescent="0.25">
      <c r="A1134" s="9" t="s">
        <v>400</v>
      </c>
      <c r="B1134" s="10" t="s">
        <v>733</v>
      </c>
      <c r="C1134" s="5" t="s">
        <v>752</v>
      </c>
      <c r="D1134" t="s">
        <v>47</v>
      </c>
      <c r="E1134" t="s">
        <v>255</v>
      </c>
      <c r="F1134" t="s">
        <v>89</v>
      </c>
      <c r="G1134" t="s">
        <v>374</v>
      </c>
      <c r="H1134" t="s">
        <v>303</v>
      </c>
      <c r="I1134" t="s">
        <v>15</v>
      </c>
      <c r="J1134" t="s">
        <v>17</v>
      </c>
      <c r="K1134" s="13">
        <v>918400</v>
      </c>
      <c r="L1134" s="8">
        <v>-9184</v>
      </c>
      <c r="M1134" s="13">
        <f t="shared" si="40"/>
        <v>918400</v>
      </c>
    </row>
    <row r="1135" spans="1:13" x14ac:dyDescent="0.25">
      <c r="A1135" s="9" t="s">
        <v>400</v>
      </c>
      <c r="B1135" s="10" t="s">
        <v>733</v>
      </c>
      <c r="C1135" s="5" t="s">
        <v>752</v>
      </c>
      <c r="D1135" t="s">
        <v>47</v>
      </c>
      <c r="E1135" t="s">
        <v>255</v>
      </c>
      <c r="F1135" t="s">
        <v>89</v>
      </c>
      <c r="G1135" t="s">
        <v>374</v>
      </c>
      <c r="H1135" t="s">
        <v>330</v>
      </c>
      <c r="I1135" t="s">
        <v>15</v>
      </c>
      <c r="J1135" t="s">
        <v>17</v>
      </c>
      <c r="K1135" s="13">
        <v>335116</v>
      </c>
      <c r="L1135" s="8">
        <v>-3351.16</v>
      </c>
      <c r="M1135" s="13">
        <f t="shared" si="40"/>
        <v>335116</v>
      </c>
    </row>
    <row r="1136" spans="1:13" x14ac:dyDescent="0.25">
      <c r="A1136" s="9" t="s">
        <v>400</v>
      </c>
      <c r="B1136" s="10" t="s">
        <v>733</v>
      </c>
      <c r="C1136" s="5" t="s">
        <v>752</v>
      </c>
      <c r="D1136" t="s">
        <v>47</v>
      </c>
      <c r="E1136" t="s">
        <v>255</v>
      </c>
      <c r="F1136" t="s">
        <v>89</v>
      </c>
      <c r="G1136" t="s">
        <v>385</v>
      </c>
      <c r="H1136" t="s">
        <v>303</v>
      </c>
      <c r="I1136" t="s">
        <v>15</v>
      </c>
      <c r="J1136" t="s">
        <v>17</v>
      </c>
      <c r="K1136" s="13">
        <v>148500</v>
      </c>
      <c r="L1136" s="8">
        <v>-1485</v>
      </c>
      <c r="M1136" s="13">
        <f t="shared" si="40"/>
        <v>148500</v>
      </c>
    </row>
    <row r="1137" spans="1:13" x14ac:dyDescent="0.25">
      <c r="A1137" s="9" t="s">
        <v>400</v>
      </c>
      <c r="B1137" s="10" t="s">
        <v>733</v>
      </c>
      <c r="C1137" s="5" t="s">
        <v>752</v>
      </c>
      <c r="D1137" t="s">
        <v>47</v>
      </c>
      <c r="E1137" t="s">
        <v>255</v>
      </c>
      <c r="F1137" t="s">
        <v>89</v>
      </c>
      <c r="G1137" t="s">
        <v>385</v>
      </c>
      <c r="H1137" t="s">
        <v>330</v>
      </c>
      <c r="I1137" t="s">
        <v>15</v>
      </c>
      <c r="J1137" t="s">
        <v>17</v>
      </c>
      <c r="K1137" s="13">
        <v>9062</v>
      </c>
      <c r="L1137" s="8">
        <v>-90.62</v>
      </c>
      <c r="M1137" s="13">
        <f t="shared" si="40"/>
        <v>9062</v>
      </c>
    </row>
    <row r="1138" spans="1:13" x14ac:dyDescent="0.25">
      <c r="A1138" s="9" t="s">
        <v>400</v>
      </c>
      <c r="B1138" s="10" t="s">
        <v>733</v>
      </c>
      <c r="C1138" s="5" t="s">
        <v>752</v>
      </c>
      <c r="D1138" t="s">
        <v>47</v>
      </c>
      <c r="E1138" t="s">
        <v>255</v>
      </c>
      <c r="F1138" t="s">
        <v>89</v>
      </c>
      <c r="G1138" t="s">
        <v>375</v>
      </c>
      <c r="H1138" t="s">
        <v>303</v>
      </c>
      <c r="I1138" t="s">
        <v>15</v>
      </c>
      <c r="J1138" t="s">
        <v>17</v>
      </c>
      <c r="K1138" s="13">
        <v>425250</v>
      </c>
      <c r="L1138" s="8">
        <v>-4252.5</v>
      </c>
      <c r="M1138" s="13">
        <f t="shared" si="40"/>
        <v>425250</v>
      </c>
    </row>
    <row r="1139" spans="1:13" x14ac:dyDescent="0.25">
      <c r="A1139" s="9" t="s">
        <v>400</v>
      </c>
      <c r="B1139" s="10" t="s">
        <v>733</v>
      </c>
      <c r="C1139" s="5" t="s">
        <v>752</v>
      </c>
      <c r="D1139" t="s">
        <v>47</v>
      </c>
      <c r="E1139" t="s">
        <v>255</v>
      </c>
      <c r="F1139" t="s">
        <v>89</v>
      </c>
      <c r="G1139" t="s">
        <v>375</v>
      </c>
      <c r="H1139" t="s">
        <v>330</v>
      </c>
      <c r="I1139" t="s">
        <v>15</v>
      </c>
      <c r="J1139" t="s">
        <v>17</v>
      </c>
      <c r="K1139" s="13">
        <v>113183.99999999999</v>
      </c>
      <c r="L1139" s="8">
        <v>-1131.8399999999999</v>
      </c>
      <c r="M1139" s="13">
        <f t="shared" si="40"/>
        <v>113183.99999999999</v>
      </c>
    </row>
    <row r="1140" spans="1:13" x14ac:dyDescent="0.25">
      <c r="A1140" s="9" t="s">
        <v>400</v>
      </c>
      <c r="B1140" s="10" t="s">
        <v>733</v>
      </c>
      <c r="C1140" s="5" t="s">
        <v>752</v>
      </c>
      <c r="D1140" t="s">
        <v>47</v>
      </c>
      <c r="E1140" t="s">
        <v>255</v>
      </c>
      <c r="F1140" t="s">
        <v>89</v>
      </c>
      <c r="G1140" t="s">
        <v>386</v>
      </c>
      <c r="H1140" t="s">
        <v>303</v>
      </c>
      <c r="I1140" t="s">
        <v>15</v>
      </c>
      <c r="J1140" t="s">
        <v>17</v>
      </c>
      <c r="K1140" s="13">
        <v>13500</v>
      </c>
      <c r="L1140" s="8">
        <v>-135</v>
      </c>
      <c r="M1140" s="13">
        <f t="shared" si="40"/>
        <v>13500</v>
      </c>
    </row>
    <row r="1141" spans="1:13" x14ac:dyDescent="0.25">
      <c r="A1141" s="9" t="s">
        <v>400</v>
      </c>
      <c r="B1141" s="10" t="s">
        <v>733</v>
      </c>
      <c r="C1141" s="5" t="s">
        <v>752</v>
      </c>
      <c r="D1141" t="s">
        <v>47</v>
      </c>
      <c r="E1141" t="s">
        <v>255</v>
      </c>
      <c r="F1141" t="s">
        <v>89</v>
      </c>
      <c r="G1141" t="s">
        <v>386</v>
      </c>
      <c r="H1141" t="s">
        <v>330</v>
      </c>
      <c r="I1141" t="s">
        <v>15</v>
      </c>
      <c r="J1141" t="s">
        <v>17</v>
      </c>
      <c r="K1141" s="13">
        <v>27000</v>
      </c>
      <c r="L1141" s="8">
        <v>-270</v>
      </c>
      <c r="M1141" s="13">
        <f t="shared" si="40"/>
        <v>27000</v>
      </c>
    </row>
    <row r="1142" spans="1:13" x14ac:dyDescent="0.25">
      <c r="A1142" s="9" t="s">
        <v>400</v>
      </c>
      <c r="B1142" s="10" t="s">
        <v>733</v>
      </c>
      <c r="C1142" s="5" t="s">
        <v>752</v>
      </c>
      <c r="D1142" t="s">
        <v>47</v>
      </c>
      <c r="E1142" t="s">
        <v>255</v>
      </c>
      <c r="F1142" t="s">
        <v>89</v>
      </c>
      <c r="G1142" t="s">
        <v>387</v>
      </c>
      <c r="H1142" t="s">
        <v>303</v>
      </c>
      <c r="I1142" t="s">
        <v>15</v>
      </c>
      <c r="J1142" t="s">
        <v>17</v>
      </c>
      <c r="K1142" s="13">
        <v>13500</v>
      </c>
      <c r="L1142" s="8">
        <v>-135</v>
      </c>
      <c r="M1142" s="13">
        <f t="shared" si="40"/>
        <v>13500</v>
      </c>
    </row>
    <row r="1143" spans="1:13" x14ac:dyDescent="0.25">
      <c r="A1143" s="9" t="s">
        <v>400</v>
      </c>
      <c r="B1143" s="10" t="s">
        <v>733</v>
      </c>
      <c r="C1143" s="5" t="s">
        <v>752</v>
      </c>
      <c r="D1143" t="s">
        <v>47</v>
      </c>
      <c r="E1143" t="s">
        <v>255</v>
      </c>
      <c r="F1143" t="s">
        <v>89</v>
      </c>
      <c r="G1143" t="s">
        <v>376</v>
      </c>
      <c r="H1143" t="s">
        <v>303</v>
      </c>
      <c r="I1143" t="s">
        <v>15</v>
      </c>
      <c r="J1143" t="s">
        <v>17</v>
      </c>
      <c r="K1143" s="13">
        <v>112000</v>
      </c>
      <c r="L1143" s="8">
        <v>-1120</v>
      </c>
      <c r="M1143" s="13">
        <f t="shared" si="40"/>
        <v>112000</v>
      </c>
    </row>
    <row r="1144" spans="1:13" x14ac:dyDescent="0.25">
      <c r="A1144" s="9" t="s">
        <v>400</v>
      </c>
      <c r="B1144" s="10" t="s">
        <v>733</v>
      </c>
      <c r="C1144" s="5" t="s">
        <v>752</v>
      </c>
      <c r="D1144" t="s">
        <v>47</v>
      </c>
      <c r="E1144" t="s">
        <v>255</v>
      </c>
      <c r="F1144" t="s">
        <v>89</v>
      </c>
      <c r="G1144" t="s">
        <v>376</v>
      </c>
      <c r="H1144" t="s">
        <v>330</v>
      </c>
      <c r="I1144" t="s">
        <v>15</v>
      </c>
      <c r="J1144" t="s">
        <v>17</v>
      </c>
      <c r="K1144" s="13">
        <v>432000</v>
      </c>
      <c r="L1144" s="8">
        <v>-4320</v>
      </c>
      <c r="M1144" s="13">
        <f t="shared" si="40"/>
        <v>432000</v>
      </c>
    </row>
    <row r="1145" spans="1:13" x14ac:dyDescent="0.25">
      <c r="A1145" s="9" t="s">
        <v>400</v>
      </c>
      <c r="B1145" s="10" t="s">
        <v>733</v>
      </c>
      <c r="C1145" s="5" t="s">
        <v>752</v>
      </c>
      <c r="D1145" t="s">
        <v>47</v>
      </c>
      <c r="E1145" t="s">
        <v>255</v>
      </c>
      <c r="F1145" t="s">
        <v>89</v>
      </c>
      <c r="G1145" t="s">
        <v>377</v>
      </c>
      <c r="H1145" t="s">
        <v>303</v>
      </c>
      <c r="I1145" t="s">
        <v>15</v>
      </c>
      <c r="J1145" t="s">
        <v>17</v>
      </c>
      <c r="K1145" s="13">
        <v>300399</v>
      </c>
      <c r="L1145" s="8">
        <v>-3003.99</v>
      </c>
      <c r="M1145" s="13">
        <f t="shared" si="40"/>
        <v>300399</v>
      </c>
    </row>
    <row r="1146" spans="1:13" x14ac:dyDescent="0.25">
      <c r="A1146" s="9" t="s">
        <v>400</v>
      </c>
      <c r="B1146" s="10" t="s">
        <v>733</v>
      </c>
      <c r="C1146" s="5" t="s">
        <v>752</v>
      </c>
      <c r="D1146" t="s">
        <v>47</v>
      </c>
      <c r="E1146" t="s">
        <v>255</v>
      </c>
      <c r="F1146" t="s">
        <v>89</v>
      </c>
      <c r="G1146" t="s">
        <v>377</v>
      </c>
      <c r="H1146" t="s">
        <v>330</v>
      </c>
      <c r="I1146" t="s">
        <v>15</v>
      </c>
      <c r="J1146" t="s">
        <v>17</v>
      </c>
      <c r="K1146" s="13">
        <v>126871</v>
      </c>
      <c r="L1146" s="8">
        <v>-1268.71</v>
      </c>
      <c r="M1146" s="13">
        <f t="shared" si="40"/>
        <v>126871</v>
      </c>
    </row>
    <row r="1147" spans="1:13" x14ac:dyDescent="0.25">
      <c r="A1147" s="9" t="s">
        <v>400</v>
      </c>
      <c r="B1147" s="10" t="s">
        <v>733</v>
      </c>
      <c r="C1147" s="5" t="s">
        <v>752</v>
      </c>
      <c r="D1147" t="s">
        <v>47</v>
      </c>
      <c r="E1147" t="s">
        <v>255</v>
      </c>
      <c r="F1147" t="s">
        <v>89</v>
      </c>
      <c r="G1147" t="s">
        <v>388</v>
      </c>
      <c r="H1147" t="s">
        <v>303</v>
      </c>
      <c r="I1147" t="s">
        <v>15</v>
      </c>
      <c r="J1147" t="s">
        <v>17</v>
      </c>
      <c r="K1147" s="13">
        <v>340464</v>
      </c>
      <c r="L1147" s="8">
        <v>-3404.64</v>
      </c>
      <c r="M1147" s="13">
        <f t="shared" si="40"/>
        <v>340464</v>
      </c>
    </row>
    <row r="1148" spans="1:13" x14ac:dyDescent="0.25">
      <c r="A1148" s="9" t="s">
        <v>400</v>
      </c>
      <c r="B1148" s="10" t="s">
        <v>733</v>
      </c>
      <c r="C1148" s="5" t="s">
        <v>752</v>
      </c>
      <c r="D1148" t="s">
        <v>47</v>
      </c>
      <c r="E1148" t="s">
        <v>255</v>
      </c>
      <c r="F1148" t="s">
        <v>89</v>
      </c>
      <c r="G1148" t="s">
        <v>388</v>
      </c>
      <c r="H1148" t="s">
        <v>330</v>
      </c>
      <c r="I1148" t="s">
        <v>15</v>
      </c>
      <c r="J1148" t="s">
        <v>17</v>
      </c>
      <c r="K1148" s="13">
        <v>67873</v>
      </c>
      <c r="L1148" s="8">
        <v>-678.73</v>
      </c>
      <c r="M1148" s="13">
        <f t="shared" si="40"/>
        <v>67873</v>
      </c>
    </row>
    <row r="1149" spans="1:13" x14ac:dyDescent="0.25">
      <c r="A1149" s="9" t="s">
        <v>400</v>
      </c>
      <c r="B1149" s="10" t="s">
        <v>733</v>
      </c>
      <c r="C1149" s="5" t="s">
        <v>752</v>
      </c>
      <c r="D1149" t="s">
        <v>47</v>
      </c>
      <c r="E1149" t="s">
        <v>255</v>
      </c>
      <c r="F1149" t="s">
        <v>89</v>
      </c>
      <c r="G1149" t="s">
        <v>151</v>
      </c>
      <c r="H1149" t="s">
        <v>303</v>
      </c>
      <c r="I1149" t="s">
        <v>15</v>
      </c>
      <c r="J1149" t="s">
        <v>17</v>
      </c>
      <c r="K1149" s="13">
        <v>347203</v>
      </c>
      <c r="L1149" s="8">
        <v>-3472.03</v>
      </c>
      <c r="M1149" s="13">
        <f t="shared" si="40"/>
        <v>347203</v>
      </c>
    </row>
    <row r="1150" spans="1:13" x14ac:dyDescent="0.25">
      <c r="A1150" s="9" t="s">
        <v>400</v>
      </c>
      <c r="B1150" s="10" t="s">
        <v>733</v>
      </c>
      <c r="C1150" s="5" t="s">
        <v>752</v>
      </c>
      <c r="D1150" t="s">
        <v>47</v>
      </c>
      <c r="E1150" t="s">
        <v>255</v>
      </c>
      <c r="F1150" t="s">
        <v>89</v>
      </c>
      <c r="G1150" t="s">
        <v>151</v>
      </c>
      <c r="H1150" t="s">
        <v>365</v>
      </c>
      <c r="I1150" t="s">
        <v>15</v>
      </c>
      <c r="J1150" t="s">
        <v>17</v>
      </c>
      <c r="K1150" s="13">
        <v>795541</v>
      </c>
      <c r="L1150" s="8">
        <v>-7955.41</v>
      </c>
      <c r="M1150" s="13">
        <f t="shared" si="40"/>
        <v>795541</v>
      </c>
    </row>
    <row r="1151" spans="1:13" x14ac:dyDescent="0.25">
      <c r="A1151" s="9" t="s">
        <v>400</v>
      </c>
      <c r="B1151" s="10" t="s">
        <v>733</v>
      </c>
      <c r="C1151" s="5" t="s">
        <v>752</v>
      </c>
      <c r="D1151" t="s">
        <v>47</v>
      </c>
      <c r="E1151" t="s">
        <v>255</v>
      </c>
      <c r="F1151" t="s">
        <v>89</v>
      </c>
      <c r="G1151" t="s">
        <v>118</v>
      </c>
      <c r="H1151" t="s">
        <v>303</v>
      </c>
      <c r="I1151" t="s">
        <v>15</v>
      </c>
      <c r="J1151" t="s">
        <v>17</v>
      </c>
      <c r="K1151" s="13">
        <v>646750</v>
      </c>
      <c r="L1151" s="8">
        <v>-6467.5</v>
      </c>
      <c r="M1151" s="13">
        <f t="shared" si="40"/>
        <v>646750</v>
      </c>
    </row>
    <row r="1152" spans="1:13" x14ac:dyDescent="0.25">
      <c r="A1152" s="9" t="s">
        <v>400</v>
      </c>
      <c r="B1152" s="10" t="s">
        <v>733</v>
      </c>
      <c r="C1152" s="5" t="s">
        <v>752</v>
      </c>
      <c r="D1152" t="s">
        <v>47</v>
      </c>
      <c r="E1152" t="s">
        <v>255</v>
      </c>
      <c r="F1152" t="s">
        <v>89</v>
      </c>
      <c r="G1152" t="s">
        <v>118</v>
      </c>
      <c r="H1152" t="s">
        <v>366</v>
      </c>
      <c r="I1152" t="s">
        <v>15</v>
      </c>
      <c r="J1152" t="s">
        <v>17</v>
      </c>
      <c r="K1152" s="13">
        <v>35000</v>
      </c>
      <c r="L1152" s="8">
        <v>-350</v>
      </c>
      <c r="M1152" s="13">
        <f t="shared" si="40"/>
        <v>35000</v>
      </c>
    </row>
    <row r="1153" spans="1:13" x14ac:dyDescent="0.25">
      <c r="A1153" s="9" t="s">
        <v>400</v>
      </c>
      <c r="B1153" s="10" t="s">
        <v>733</v>
      </c>
      <c r="C1153" s="5" t="s">
        <v>752</v>
      </c>
      <c r="D1153" t="s">
        <v>47</v>
      </c>
      <c r="E1153" t="s">
        <v>255</v>
      </c>
      <c r="F1153" t="s">
        <v>89</v>
      </c>
      <c r="G1153" t="s">
        <v>118</v>
      </c>
      <c r="H1153" t="s">
        <v>330</v>
      </c>
      <c r="I1153" t="s">
        <v>15</v>
      </c>
      <c r="J1153" t="s">
        <v>17</v>
      </c>
      <c r="K1153" s="13">
        <v>191183</v>
      </c>
      <c r="L1153" s="8">
        <v>-1911.83</v>
      </c>
      <c r="M1153" s="13">
        <f t="shared" si="40"/>
        <v>191183</v>
      </c>
    </row>
    <row r="1154" spans="1:13" x14ac:dyDescent="0.25">
      <c r="A1154" s="9" t="s">
        <v>400</v>
      </c>
      <c r="B1154" s="10" t="s">
        <v>733</v>
      </c>
      <c r="C1154" s="5" t="s">
        <v>752</v>
      </c>
      <c r="D1154" t="s">
        <v>47</v>
      </c>
      <c r="E1154" t="s">
        <v>255</v>
      </c>
      <c r="F1154" t="s">
        <v>89</v>
      </c>
      <c r="G1154" t="s">
        <v>189</v>
      </c>
      <c r="H1154" t="s">
        <v>303</v>
      </c>
      <c r="I1154" t="s">
        <v>15</v>
      </c>
      <c r="J1154" t="s">
        <v>17</v>
      </c>
      <c r="K1154" s="13">
        <v>158455</v>
      </c>
      <c r="L1154" s="8">
        <v>-1584.55</v>
      </c>
      <c r="M1154" s="13">
        <f t="shared" ref="M1154:M1217" si="41">L1154*-100</f>
        <v>158455</v>
      </c>
    </row>
    <row r="1155" spans="1:13" x14ac:dyDescent="0.25">
      <c r="A1155" s="9" t="s">
        <v>400</v>
      </c>
      <c r="B1155" s="10" t="s">
        <v>733</v>
      </c>
      <c r="C1155" s="5" t="s">
        <v>752</v>
      </c>
      <c r="D1155" t="s">
        <v>47</v>
      </c>
      <c r="E1155" t="s">
        <v>255</v>
      </c>
      <c r="F1155" t="s">
        <v>89</v>
      </c>
      <c r="G1155" t="s">
        <v>189</v>
      </c>
      <c r="H1155" t="s">
        <v>367</v>
      </c>
      <c r="I1155" t="s">
        <v>15</v>
      </c>
      <c r="J1155" t="s">
        <v>17</v>
      </c>
      <c r="K1155" s="13">
        <v>50891</v>
      </c>
      <c r="L1155" s="8">
        <v>-508.91</v>
      </c>
      <c r="M1155" s="13">
        <f t="shared" si="41"/>
        <v>50891</v>
      </c>
    </row>
    <row r="1156" spans="1:13" x14ac:dyDescent="0.25">
      <c r="A1156" s="9" t="s">
        <v>400</v>
      </c>
      <c r="B1156" s="10" t="s">
        <v>733</v>
      </c>
      <c r="C1156" s="5" t="s">
        <v>752</v>
      </c>
      <c r="D1156" t="s">
        <v>47</v>
      </c>
      <c r="E1156" t="s">
        <v>255</v>
      </c>
      <c r="F1156" t="s">
        <v>89</v>
      </c>
      <c r="G1156" t="s">
        <v>169</v>
      </c>
      <c r="H1156" t="s">
        <v>303</v>
      </c>
      <c r="I1156" t="s">
        <v>15</v>
      </c>
      <c r="J1156" t="s">
        <v>17</v>
      </c>
      <c r="K1156" s="13">
        <v>404425</v>
      </c>
      <c r="L1156" s="8">
        <v>-4044.25</v>
      </c>
      <c r="M1156" s="13">
        <f t="shared" si="41"/>
        <v>404425</v>
      </c>
    </row>
    <row r="1157" spans="1:13" x14ac:dyDescent="0.25">
      <c r="A1157" s="9" t="s">
        <v>400</v>
      </c>
      <c r="B1157" s="10" t="s">
        <v>733</v>
      </c>
      <c r="C1157" s="5" t="s">
        <v>752</v>
      </c>
      <c r="D1157" t="s">
        <v>47</v>
      </c>
      <c r="E1157" t="s">
        <v>255</v>
      </c>
      <c r="F1157" t="s">
        <v>89</v>
      </c>
      <c r="G1157" t="s">
        <v>169</v>
      </c>
      <c r="H1157" t="s">
        <v>367</v>
      </c>
      <c r="I1157" t="s">
        <v>15</v>
      </c>
      <c r="J1157" t="s">
        <v>17</v>
      </c>
      <c r="K1157" s="13">
        <v>101800</v>
      </c>
      <c r="L1157" s="8">
        <v>-1018</v>
      </c>
      <c r="M1157" s="13">
        <f t="shared" si="41"/>
        <v>101800</v>
      </c>
    </row>
    <row r="1158" spans="1:13" x14ac:dyDescent="0.25">
      <c r="A1158" s="9" t="s">
        <v>400</v>
      </c>
      <c r="B1158" s="10" t="s">
        <v>733</v>
      </c>
      <c r="C1158" s="5" t="s">
        <v>752</v>
      </c>
      <c r="D1158" t="s">
        <v>47</v>
      </c>
      <c r="E1158" t="s">
        <v>255</v>
      </c>
      <c r="F1158" t="s">
        <v>89</v>
      </c>
      <c r="G1158" t="s">
        <v>169</v>
      </c>
      <c r="H1158" t="s">
        <v>365</v>
      </c>
      <c r="I1158" t="s">
        <v>15</v>
      </c>
      <c r="J1158" t="s">
        <v>17</v>
      </c>
      <c r="K1158" s="13">
        <v>44550</v>
      </c>
      <c r="L1158" s="8">
        <v>-445.5</v>
      </c>
      <c r="M1158" s="13">
        <f t="shared" si="41"/>
        <v>44550</v>
      </c>
    </row>
    <row r="1159" spans="1:13" x14ac:dyDescent="0.25">
      <c r="A1159" s="9" t="s">
        <v>400</v>
      </c>
      <c r="B1159" s="10" t="s">
        <v>733</v>
      </c>
      <c r="C1159" s="5" t="s">
        <v>752</v>
      </c>
      <c r="D1159" t="s">
        <v>47</v>
      </c>
      <c r="E1159" t="s">
        <v>255</v>
      </c>
      <c r="F1159" t="s">
        <v>89</v>
      </c>
      <c r="G1159" t="s">
        <v>169</v>
      </c>
      <c r="H1159" t="s">
        <v>330</v>
      </c>
      <c r="I1159" t="s">
        <v>15</v>
      </c>
      <c r="J1159" t="s">
        <v>17</v>
      </c>
      <c r="K1159" s="13">
        <v>101886</v>
      </c>
      <c r="L1159" s="8">
        <v>-1018.86</v>
      </c>
      <c r="M1159" s="13">
        <f t="shared" si="41"/>
        <v>101886</v>
      </c>
    </row>
    <row r="1160" spans="1:13" x14ac:dyDescent="0.25">
      <c r="A1160" s="9" t="s">
        <v>400</v>
      </c>
      <c r="B1160" s="10" t="s">
        <v>733</v>
      </c>
      <c r="C1160" s="5" t="s">
        <v>752</v>
      </c>
      <c r="D1160" t="s">
        <v>47</v>
      </c>
      <c r="E1160" t="s">
        <v>255</v>
      </c>
      <c r="F1160" t="s">
        <v>89</v>
      </c>
      <c r="G1160" t="s">
        <v>256</v>
      </c>
      <c r="H1160" t="s">
        <v>366</v>
      </c>
      <c r="I1160" t="s">
        <v>15</v>
      </c>
      <c r="J1160" t="s">
        <v>17</v>
      </c>
      <c r="K1160" s="13">
        <v>327356</v>
      </c>
      <c r="L1160" s="8">
        <v>-3273.56</v>
      </c>
      <c r="M1160" s="13">
        <f t="shared" si="41"/>
        <v>327356</v>
      </c>
    </row>
    <row r="1161" spans="1:13" x14ac:dyDescent="0.25">
      <c r="A1161" s="9" t="s">
        <v>400</v>
      </c>
      <c r="B1161" s="10" t="s">
        <v>733</v>
      </c>
      <c r="C1161" s="5" t="s">
        <v>752</v>
      </c>
      <c r="D1161" t="s">
        <v>47</v>
      </c>
      <c r="E1161" t="s">
        <v>255</v>
      </c>
      <c r="F1161" t="s">
        <v>89</v>
      </c>
      <c r="G1161" t="s">
        <v>256</v>
      </c>
      <c r="H1161" t="s">
        <v>365</v>
      </c>
      <c r="I1161" t="s">
        <v>15</v>
      </c>
      <c r="J1161" t="s">
        <v>17</v>
      </c>
      <c r="K1161" s="13">
        <v>35400</v>
      </c>
      <c r="L1161" s="8">
        <v>-354</v>
      </c>
      <c r="M1161" s="13">
        <f t="shared" si="41"/>
        <v>35400</v>
      </c>
    </row>
    <row r="1162" spans="1:13" x14ac:dyDescent="0.25">
      <c r="A1162" s="9" t="s">
        <v>400</v>
      </c>
      <c r="B1162" s="10" t="s">
        <v>733</v>
      </c>
      <c r="C1162" s="5" t="s">
        <v>752</v>
      </c>
      <c r="D1162" t="s">
        <v>47</v>
      </c>
      <c r="E1162" t="s">
        <v>255</v>
      </c>
      <c r="F1162" t="s">
        <v>89</v>
      </c>
      <c r="G1162" t="s">
        <v>184</v>
      </c>
      <c r="H1162" t="s">
        <v>303</v>
      </c>
      <c r="I1162" t="s">
        <v>15</v>
      </c>
      <c r="J1162" t="s">
        <v>17</v>
      </c>
      <c r="K1162" s="13">
        <v>226619.99999999997</v>
      </c>
      <c r="L1162" s="8">
        <v>-2266.1999999999998</v>
      </c>
      <c r="M1162" s="13">
        <f t="shared" si="41"/>
        <v>226619.99999999997</v>
      </c>
    </row>
    <row r="1163" spans="1:13" x14ac:dyDescent="0.25">
      <c r="A1163" s="9" t="s">
        <v>400</v>
      </c>
      <c r="B1163" s="10" t="s">
        <v>733</v>
      </c>
      <c r="C1163" s="5" t="s">
        <v>752</v>
      </c>
      <c r="D1163" t="s">
        <v>47</v>
      </c>
      <c r="E1163" t="s">
        <v>255</v>
      </c>
      <c r="F1163" t="s">
        <v>89</v>
      </c>
      <c r="G1163" t="s">
        <v>184</v>
      </c>
      <c r="H1163" t="s">
        <v>367</v>
      </c>
      <c r="I1163" t="s">
        <v>15</v>
      </c>
      <c r="J1163" t="s">
        <v>17</v>
      </c>
      <c r="K1163" s="13">
        <v>211453.00000000003</v>
      </c>
      <c r="L1163" s="8">
        <v>-2114.5300000000002</v>
      </c>
      <c r="M1163" s="13">
        <f t="shared" si="41"/>
        <v>211453.00000000003</v>
      </c>
    </row>
    <row r="1164" spans="1:13" x14ac:dyDescent="0.25">
      <c r="A1164" s="9" t="s">
        <v>400</v>
      </c>
      <c r="B1164" s="10" t="s">
        <v>733</v>
      </c>
      <c r="C1164" s="5" t="s">
        <v>752</v>
      </c>
      <c r="D1164" t="s">
        <v>47</v>
      </c>
      <c r="E1164" t="s">
        <v>255</v>
      </c>
      <c r="F1164" t="s">
        <v>89</v>
      </c>
      <c r="G1164" t="s">
        <v>129</v>
      </c>
      <c r="H1164" t="s">
        <v>303</v>
      </c>
      <c r="I1164" t="s">
        <v>15</v>
      </c>
      <c r="J1164" t="s">
        <v>17</v>
      </c>
      <c r="K1164" s="13">
        <v>473500</v>
      </c>
      <c r="L1164" s="8">
        <v>-4735</v>
      </c>
      <c r="M1164" s="13">
        <f t="shared" si="41"/>
        <v>473500</v>
      </c>
    </row>
    <row r="1165" spans="1:13" x14ac:dyDescent="0.25">
      <c r="A1165" s="9" t="s">
        <v>400</v>
      </c>
      <c r="B1165" s="10" t="s">
        <v>733</v>
      </c>
      <c r="C1165" s="5" t="s">
        <v>752</v>
      </c>
      <c r="D1165" t="s">
        <v>47</v>
      </c>
      <c r="E1165" t="s">
        <v>255</v>
      </c>
      <c r="F1165" t="s">
        <v>89</v>
      </c>
      <c r="G1165" t="s">
        <v>129</v>
      </c>
      <c r="H1165" t="s">
        <v>367</v>
      </c>
      <c r="I1165" t="s">
        <v>15</v>
      </c>
      <c r="J1165" t="s">
        <v>17</v>
      </c>
      <c r="K1165" s="13">
        <v>33500</v>
      </c>
      <c r="L1165" s="8">
        <v>-335</v>
      </c>
      <c r="M1165" s="13">
        <f t="shared" si="41"/>
        <v>33500</v>
      </c>
    </row>
    <row r="1166" spans="1:13" x14ac:dyDescent="0.25">
      <c r="A1166" s="9" t="s">
        <v>400</v>
      </c>
      <c r="B1166" s="10" t="s">
        <v>733</v>
      </c>
      <c r="C1166" s="5" t="s">
        <v>752</v>
      </c>
      <c r="D1166" t="s">
        <v>47</v>
      </c>
      <c r="E1166" t="s">
        <v>255</v>
      </c>
      <c r="F1166" t="s">
        <v>89</v>
      </c>
      <c r="G1166" t="s">
        <v>129</v>
      </c>
      <c r="H1166" t="s">
        <v>366</v>
      </c>
      <c r="I1166" t="s">
        <v>15</v>
      </c>
      <c r="J1166" t="s">
        <v>17</v>
      </c>
      <c r="K1166" s="13">
        <v>25000</v>
      </c>
      <c r="L1166" s="8">
        <v>-250</v>
      </c>
      <c r="M1166" s="13">
        <f t="shared" si="41"/>
        <v>25000</v>
      </c>
    </row>
    <row r="1167" spans="1:13" x14ac:dyDescent="0.25">
      <c r="A1167" s="9" t="s">
        <v>400</v>
      </c>
      <c r="B1167" s="10" t="s">
        <v>733</v>
      </c>
      <c r="C1167" s="5" t="s">
        <v>752</v>
      </c>
      <c r="D1167" t="s">
        <v>47</v>
      </c>
      <c r="E1167" t="s">
        <v>255</v>
      </c>
      <c r="F1167" t="s">
        <v>89</v>
      </c>
      <c r="G1167" t="s">
        <v>129</v>
      </c>
      <c r="H1167" t="s">
        <v>365</v>
      </c>
      <c r="I1167" t="s">
        <v>15</v>
      </c>
      <c r="J1167" t="s">
        <v>17</v>
      </c>
      <c r="K1167" s="13">
        <v>70496</v>
      </c>
      <c r="L1167" s="8">
        <v>-704.96</v>
      </c>
      <c r="M1167" s="13">
        <f t="shared" si="41"/>
        <v>70496</v>
      </c>
    </row>
    <row r="1168" spans="1:13" x14ac:dyDescent="0.25">
      <c r="A1168" s="9" t="s">
        <v>400</v>
      </c>
      <c r="B1168" s="10" t="s">
        <v>733</v>
      </c>
      <c r="C1168" s="5" t="s">
        <v>752</v>
      </c>
      <c r="D1168" t="s">
        <v>47</v>
      </c>
      <c r="E1168" t="s">
        <v>255</v>
      </c>
      <c r="F1168" t="s">
        <v>89</v>
      </c>
      <c r="G1168" t="s">
        <v>129</v>
      </c>
      <c r="H1168" t="s">
        <v>330</v>
      </c>
      <c r="I1168" t="s">
        <v>15</v>
      </c>
      <c r="J1168" t="s">
        <v>17</v>
      </c>
      <c r="K1168" s="13">
        <v>113221</v>
      </c>
      <c r="L1168" s="8">
        <v>-1132.21</v>
      </c>
      <c r="M1168" s="13">
        <f t="shared" si="41"/>
        <v>113221</v>
      </c>
    </row>
    <row r="1169" spans="1:13" x14ac:dyDescent="0.25">
      <c r="A1169" s="9" t="s">
        <v>400</v>
      </c>
      <c r="B1169" s="10" t="s">
        <v>733</v>
      </c>
      <c r="C1169" s="5" t="s">
        <v>752</v>
      </c>
      <c r="D1169" t="s">
        <v>47</v>
      </c>
      <c r="E1169" t="s">
        <v>255</v>
      </c>
      <c r="F1169" t="s">
        <v>89</v>
      </c>
      <c r="G1169" t="s">
        <v>257</v>
      </c>
      <c r="H1169" t="s">
        <v>366</v>
      </c>
      <c r="I1169" t="s">
        <v>15</v>
      </c>
      <c r="J1169" t="s">
        <v>17</v>
      </c>
      <c r="K1169" s="13">
        <v>169876</v>
      </c>
      <c r="L1169" s="8">
        <v>-1698.76</v>
      </c>
      <c r="M1169" s="13">
        <f t="shared" si="41"/>
        <v>169876</v>
      </c>
    </row>
    <row r="1170" spans="1:13" x14ac:dyDescent="0.25">
      <c r="A1170" s="9" t="s">
        <v>400</v>
      </c>
      <c r="B1170" s="10" t="s">
        <v>733</v>
      </c>
      <c r="C1170" s="5" t="s">
        <v>752</v>
      </c>
      <c r="D1170" t="s">
        <v>47</v>
      </c>
      <c r="E1170" t="s">
        <v>255</v>
      </c>
      <c r="F1170" t="s">
        <v>89</v>
      </c>
      <c r="G1170" t="s">
        <v>192</v>
      </c>
      <c r="H1170" t="s">
        <v>303</v>
      </c>
      <c r="I1170" t="s">
        <v>15</v>
      </c>
      <c r="J1170" t="s">
        <v>17</v>
      </c>
      <c r="K1170" s="13">
        <v>7000</v>
      </c>
      <c r="L1170" s="8">
        <v>-70</v>
      </c>
      <c r="M1170" s="13">
        <f t="shared" si="41"/>
        <v>7000</v>
      </c>
    </row>
    <row r="1171" spans="1:13" x14ac:dyDescent="0.25">
      <c r="A1171" s="9" t="s">
        <v>400</v>
      </c>
      <c r="B1171" s="10" t="s">
        <v>733</v>
      </c>
      <c r="C1171" s="5" t="s">
        <v>752</v>
      </c>
      <c r="D1171" t="s">
        <v>47</v>
      </c>
      <c r="E1171" t="s">
        <v>255</v>
      </c>
      <c r="F1171" t="s">
        <v>89</v>
      </c>
      <c r="G1171" t="s">
        <v>193</v>
      </c>
      <c r="H1171" t="s">
        <v>303</v>
      </c>
      <c r="I1171" t="s">
        <v>15</v>
      </c>
      <c r="J1171" t="s">
        <v>17</v>
      </c>
      <c r="K1171" s="13">
        <v>74000</v>
      </c>
      <c r="L1171" s="8">
        <v>-740</v>
      </c>
      <c r="M1171" s="13">
        <f t="shared" si="41"/>
        <v>74000</v>
      </c>
    </row>
    <row r="1172" spans="1:13" x14ac:dyDescent="0.25">
      <c r="A1172" s="9" t="s">
        <v>400</v>
      </c>
      <c r="B1172" s="10" t="s">
        <v>733</v>
      </c>
      <c r="C1172" s="5" t="s">
        <v>752</v>
      </c>
      <c r="D1172" t="s">
        <v>47</v>
      </c>
      <c r="E1172" t="s">
        <v>255</v>
      </c>
      <c r="F1172" t="s">
        <v>89</v>
      </c>
      <c r="G1172" t="s">
        <v>194</v>
      </c>
      <c r="H1172" t="s">
        <v>365</v>
      </c>
      <c r="I1172" t="s">
        <v>15</v>
      </c>
      <c r="J1172" t="s">
        <v>17</v>
      </c>
      <c r="K1172" s="13">
        <v>791343</v>
      </c>
      <c r="L1172" s="8">
        <v>-7913.43</v>
      </c>
      <c r="M1172" s="13">
        <f t="shared" si="41"/>
        <v>791343</v>
      </c>
    </row>
    <row r="1173" spans="1:13" x14ac:dyDescent="0.25">
      <c r="A1173" s="9" t="s">
        <v>400</v>
      </c>
      <c r="B1173" s="10" t="s">
        <v>733</v>
      </c>
      <c r="C1173" s="5" t="s">
        <v>752</v>
      </c>
      <c r="D1173" t="s">
        <v>47</v>
      </c>
      <c r="E1173" t="s">
        <v>255</v>
      </c>
      <c r="F1173" t="s">
        <v>89</v>
      </c>
      <c r="G1173" t="s">
        <v>195</v>
      </c>
      <c r="H1173" t="s">
        <v>303</v>
      </c>
      <c r="I1173" t="s">
        <v>15</v>
      </c>
      <c r="J1173" t="s">
        <v>17</v>
      </c>
      <c r="K1173" s="13">
        <v>73500</v>
      </c>
      <c r="L1173" s="8">
        <v>-735</v>
      </c>
      <c r="M1173" s="13">
        <f t="shared" si="41"/>
        <v>73500</v>
      </c>
    </row>
    <row r="1174" spans="1:13" x14ac:dyDescent="0.25">
      <c r="A1174" s="9" t="s">
        <v>400</v>
      </c>
      <c r="B1174" s="10" t="s">
        <v>733</v>
      </c>
      <c r="C1174" s="5" t="s">
        <v>752</v>
      </c>
      <c r="D1174" t="s">
        <v>47</v>
      </c>
      <c r="E1174" t="s">
        <v>255</v>
      </c>
      <c r="F1174" t="s">
        <v>89</v>
      </c>
      <c r="G1174" t="s">
        <v>195</v>
      </c>
      <c r="H1174" t="s">
        <v>330</v>
      </c>
      <c r="I1174" t="s">
        <v>15</v>
      </c>
      <c r="J1174" t="s">
        <v>17</v>
      </c>
      <c r="K1174" s="13">
        <v>42000</v>
      </c>
      <c r="L1174" s="8">
        <v>-420</v>
      </c>
      <c r="M1174" s="13">
        <f t="shared" si="41"/>
        <v>42000</v>
      </c>
    </row>
    <row r="1175" spans="1:13" x14ac:dyDescent="0.25">
      <c r="A1175" s="9" t="s">
        <v>400</v>
      </c>
      <c r="B1175" s="10" t="s">
        <v>733</v>
      </c>
      <c r="C1175" s="5" t="s">
        <v>752</v>
      </c>
      <c r="D1175" t="s">
        <v>47</v>
      </c>
      <c r="E1175" t="s">
        <v>255</v>
      </c>
      <c r="F1175" t="s">
        <v>89</v>
      </c>
      <c r="G1175" t="s">
        <v>115</v>
      </c>
      <c r="H1175" t="s">
        <v>365</v>
      </c>
      <c r="I1175" t="s">
        <v>15</v>
      </c>
      <c r="J1175" t="s">
        <v>17</v>
      </c>
      <c r="K1175" s="13">
        <v>28882</v>
      </c>
      <c r="L1175" s="8">
        <v>-288.82</v>
      </c>
      <c r="M1175" s="13">
        <f t="shared" si="41"/>
        <v>28882</v>
      </c>
    </row>
    <row r="1176" spans="1:13" x14ac:dyDescent="0.25">
      <c r="A1176" s="9" t="s">
        <v>400</v>
      </c>
      <c r="B1176" s="10" t="s">
        <v>733</v>
      </c>
      <c r="C1176" s="5" t="s">
        <v>752</v>
      </c>
      <c r="D1176" t="s">
        <v>47</v>
      </c>
      <c r="E1176" t="s">
        <v>255</v>
      </c>
      <c r="F1176" t="s">
        <v>89</v>
      </c>
      <c r="G1176" t="s">
        <v>196</v>
      </c>
      <c r="H1176" t="s">
        <v>303</v>
      </c>
      <c r="I1176" t="s">
        <v>15</v>
      </c>
      <c r="J1176" t="s">
        <v>17</v>
      </c>
      <c r="K1176" s="13">
        <v>1000</v>
      </c>
      <c r="L1176" s="8">
        <v>-10</v>
      </c>
      <c r="M1176" s="13">
        <f t="shared" si="41"/>
        <v>1000</v>
      </c>
    </row>
    <row r="1177" spans="1:13" x14ac:dyDescent="0.25">
      <c r="A1177" s="9" t="s">
        <v>400</v>
      </c>
      <c r="B1177" s="10" t="s">
        <v>733</v>
      </c>
      <c r="C1177" s="5" t="s">
        <v>752</v>
      </c>
      <c r="D1177" t="s">
        <v>47</v>
      </c>
      <c r="E1177" t="s">
        <v>255</v>
      </c>
      <c r="F1177" t="s">
        <v>89</v>
      </c>
      <c r="G1177" t="s">
        <v>196</v>
      </c>
      <c r="H1177" t="s">
        <v>367</v>
      </c>
      <c r="I1177" t="s">
        <v>15</v>
      </c>
      <c r="J1177" t="s">
        <v>17</v>
      </c>
      <c r="K1177" s="13">
        <v>3546</v>
      </c>
      <c r="L1177" s="8">
        <v>-35.46</v>
      </c>
      <c r="M1177" s="13">
        <f t="shared" si="41"/>
        <v>3546</v>
      </c>
    </row>
    <row r="1178" spans="1:13" x14ac:dyDescent="0.25">
      <c r="A1178" s="9" t="s">
        <v>400</v>
      </c>
      <c r="B1178" s="10" t="s">
        <v>733</v>
      </c>
      <c r="C1178" s="5" t="s">
        <v>752</v>
      </c>
      <c r="D1178" t="s">
        <v>47</v>
      </c>
      <c r="E1178" t="s">
        <v>255</v>
      </c>
      <c r="F1178" t="s">
        <v>89</v>
      </c>
      <c r="G1178" t="s">
        <v>170</v>
      </c>
      <c r="H1178" t="s">
        <v>303</v>
      </c>
      <c r="I1178" t="s">
        <v>15</v>
      </c>
      <c r="J1178" t="s">
        <v>17</v>
      </c>
      <c r="K1178" s="13">
        <v>264800</v>
      </c>
      <c r="L1178" s="8">
        <v>-2648</v>
      </c>
      <c r="M1178" s="13">
        <f t="shared" si="41"/>
        <v>264800</v>
      </c>
    </row>
    <row r="1179" spans="1:13" x14ac:dyDescent="0.25">
      <c r="A1179" s="9" t="s">
        <v>400</v>
      </c>
      <c r="B1179" s="10" t="s">
        <v>733</v>
      </c>
      <c r="C1179" s="5" t="s">
        <v>752</v>
      </c>
      <c r="D1179" t="s">
        <v>47</v>
      </c>
      <c r="E1179" t="s">
        <v>255</v>
      </c>
      <c r="F1179" t="s">
        <v>89</v>
      </c>
      <c r="G1179" t="s">
        <v>170</v>
      </c>
      <c r="H1179" t="s">
        <v>365</v>
      </c>
      <c r="I1179" t="s">
        <v>15</v>
      </c>
      <c r="J1179" t="s">
        <v>17</v>
      </c>
      <c r="K1179" s="13">
        <v>37500</v>
      </c>
      <c r="L1179" s="8">
        <v>-375</v>
      </c>
      <c r="M1179" s="13">
        <f t="shared" si="41"/>
        <v>37500</v>
      </c>
    </row>
    <row r="1180" spans="1:13" x14ac:dyDescent="0.25">
      <c r="A1180" s="9" t="s">
        <v>400</v>
      </c>
      <c r="B1180" s="10" t="s">
        <v>733</v>
      </c>
      <c r="C1180" s="5" t="s">
        <v>752</v>
      </c>
      <c r="D1180" t="s">
        <v>47</v>
      </c>
      <c r="E1180" t="s">
        <v>255</v>
      </c>
      <c r="F1180" t="s">
        <v>89</v>
      </c>
      <c r="G1180" t="s">
        <v>170</v>
      </c>
      <c r="H1180" t="s">
        <v>330</v>
      </c>
      <c r="I1180" t="s">
        <v>15</v>
      </c>
      <c r="J1180" t="s">
        <v>17</v>
      </c>
      <c r="K1180" s="13">
        <v>81228</v>
      </c>
      <c r="L1180" s="8">
        <v>-812.28</v>
      </c>
      <c r="M1180" s="13">
        <f t="shared" si="41"/>
        <v>81228</v>
      </c>
    </row>
    <row r="1181" spans="1:13" x14ac:dyDescent="0.25">
      <c r="A1181" s="9" t="s">
        <v>400</v>
      </c>
      <c r="B1181" s="10" t="s">
        <v>733</v>
      </c>
      <c r="C1181" s="5" t="s">
        <v>752</v>
      </c>
      <c r="D1181" t="s">
        <v>47</v>
      </c>
      <c r="E1181" t="s">
        <v>255</v>
      </c>
      <c r="F1181" t="s">
        <v>89</v>
      </c>
      <c r="G1181" t="s">
        <v>258</v>
      </c>
      <c r="H1181" t="s">
        <v>303</v>
      </c>
      <c r="I1181" t="s">
        <v>15</v>
      </c>
      <c r="J1181" t="s">
        <v>17</v>
      </c>
      <c r="K1181" s="13">
        <v>240850</v>
      </c>
      <c r="L1181" s="8">
        <v>-2408.5</v>
      </c>
      <c r="M1181" s="13">
        <f t="shared" si="41"/>
        <v>240850</v>
      </c>
    </row>
    <row r="1182" spans="1:13" x14ac:dyDescent="0.25">
      <c r="A1182" s="9" t="s">
        <v>400</v>
      </c>
      <c r="B1182" s="10" t="s">
        <v>733</v>
      </c>
      <c r="C1182" s="5" t="s">
        <v>752</v>
      </c>
      <c r="D1182" t="s">
        <v>47</v>
      </c>
      <c r="E1182" t="s">
        <v>255</v>
      </c>
      <c r="F1182" t="s">
        <v>89</v>
      </c>
      <c r="G1182" t="s">
        <v>258</v>
      </c>
      <c r="H1182" t="s">
        <v>365</v>
      </c>
      <c r="I1182" t="s">
        <v>15</v>
      </c>
      <c r="J1182" t="s">
        <v>17</v>
      </c>
      <c r="K1182" s="13">
        <v>62000</v>
      </c>
      <c r="L1182" s="8">
        <v>-620</v>
      </c>
      <c r="M1182" s="13">
        <f t="shared" si="41"/>
        <v>62000</v>
      </c>
    </row>
    <row r="1183" spans="1:13" x14ac:dyDescent="0.25">
      <c r="A1183" s="9" t="s">
        <v>400</v>
      </c>
      <c r="B1183" s="10" t="s">
        <v>733</v>
      </c>
      <c r="C1183" s="5" t="s">
        <v>752</v>
      </c>
      <c r="D1183" t="s">
        <v>47</v>
      </c>
      <c r="E1183" t="s">
        <v>255</v>
      </c>
      <c r="F1183" t="s">
        <v>89</v>
      </c>
      <c r="G1183" t="s">
        <v>258</v>
      </c>
      <c r="H1183" t="s">
        <v>330</v>
      </c>
      <c r="I1183" t="s">
        <v>15</v>
      </c>
      <c r="J1183" t="s">
        <v>17</v>
      </c>
      <c r="K1183" s="13">
        <v>80180</v>
      </c>
      <c r="L1183" s="8">
        <v>-801.8</v>
      </c>
      <c r="M1183" s="13">
        <f t="shared" si="41"/>
        <v>80180</v>
      </c>
    </row>
    <row r="1184" spans="1:13" x14ac:dyDescent="0.25">
      <c r="A1184" s="9" t="s">
        <v>400</v>
      </c>
      <c r="B1184" s="10" t="s">
        <v>733</v>
      </c>
      <c r="C1184" s="5" t="s">
        <v>752</v>
      </c>
      <c r="D1184" t="s">
        <v>47</v>
      </c>
      <c r="E1184" t="s">
        <v>255</v>
      </c>
      <c r="F1184" t="s">
        <v>89</v>
      </c>
      <c r="G1184" t="s">
        <v>172</v>
      </c>
      <c r="H1184" t="s">
        <v>303</v>
      </c>
      <c r="I1184" t="s">
        <v>15</v>
      </c>
      <c r="J1184" t="s">
        <v>17</v>
      </c>
      <c r="K1184" s="13">
        <v>325670</v>
      </c>
      <c r="L1184" s="8">
        <v>-3256.7</v>
      </c>
      <c r="M1184" s="13">
        <f t="shared" si="41"/>
        <v>325670</v>
      </c>
    </row>
    <row r="1185" spans="1:13" x14ac:dyDescent="0.25">
      <c r="A1185" s="9" t="s">
        <v>400</v>
      </c>
      <c r="B1185" s="10" t="s">
        <v>733</v>
      </c>
      <c r="C1185" s="5" t="s">
        <v>752</v>
      </c>
      <c r="D1185" t="s">
        <v>47</v>
      </c>
      <c r="E1185" t="s">
        <v>255</v>
      </c>
      <c r="F1185" t="s">
        <v>89</v>
      </c>
      <c r="G1185" t="s">
        <v>172</v>
      </c>
      <c r="H1185" t="s">
        <v>367</v>
      </c>
      <c r="I1185" t="s">
        <v>15</v>
      </c>
      <c r="J1185" t="s">
        <v>17</v>
      </c>
      <c r="K1185" s="13">
        <v>95000</v>
      </c>
      <c r="L1185" s="8">
        <v>-950</v>
      </c>
      <c r="M1185" s="13">
        <f t="shared" si="41"/>
        <v>95000</v>
      </c>
    </row>
    <row r="1186" spans="1:13" x14ac:dyDescent="0.25">
      <c r="A1186" s="9" t="s">
        <v>400</v>
      </c>
      <c r="B1186" s="10" t="s">
        <v>733</v>
      </c>
      <c r="C1186" s="5" t="s">
        <v>752</v>
      </c>
      <c r="D1186" t="s">
        <v>47</v>
      </c>
      <c r="E1186" t="s">
        <v>255</v>
      </c>
      <c r="F1186" t="s">
        <v>89</v>
      </c>
      <c r="G1186" t="s">
        <v>172</v>
      </c>
      <c r="H1186" t="s">
        <v>366</v>
      </c>
      <c r="I1186" t="s">
        <v>15</v>
      </c>
      <c r="J1186" t="s">
        <v>17</v>
      </c>
      <c r="K1186" s="14">
        <v>-15000</v>
      </c>
      <c r="L1186" s="8">
        <v>150</v>
      </c>
      <c r="M1186" s="14">
        <f t="shared" si="41"/>
        <v>-15000</v>
      </c>
    </row>
    <row r="1187" spans="1:13" x14ac:dyDescent="0.25">
      <c r="A1187" s="9" t="s">
        <v>400</v>
      </c>
      <c r="B1187" s="10" t="s">
        <v>733</v>
      </c>
      <c r="C1187" s="5" t="s">
        <v>752</v>
      </c>
      <c r="D1187" t="s">
        <v>47</v>
      </c>
      <c r="E1187" t="s">
        <v>255</v>
      </c>
      <c r="F1187" t="s">
        <v>89</v>
      </c>
      <c r="G1187" t="s">
        <v>172</v>
      </c>
      <c r="H1187" t="s">
        <v>365</v>
      </c>
      <c r="I1187" t="s">
        <v>15</v>
      </c>
      <c r="J1187" t="s">
        <v>17</v>
      </c>
      <c r="K1187" s="13">
        <v>600</v>
      </c>
      <c r="L1187" s="8">
        <v>-6</v>
      </c>
      <c r="M1187" s="13">
        <f t="shared" si="41"/>
        <v>600</v>
      </c>
    </row>
    <row r="1188" spans="1:13" x14ac:dyDescent="0.25">
      <c r="A1188" s="9" t="s">
        <v>400</v>
      </c>
      <c r="B1188" s="10" t="s">
        <v>733</v>
      </c>
      <c r="C1188" s="5" t="s">
        <v>752</v>
      </c>
      <c r="D1188" t="s">
        <v>47</v>
      </c>
      <c r="E1188" t="s">
        <v>255</v>
      </c>
      <c r="F1188" t="s">
        <v>89</v>
      </c>
      <c r="G1188" t="s">
        <v>199</v>
      </c>
      <c r="H1188" t="s">
        <v>303</v>
      </c>
      <c r="I1188" t="s">
        <v>15</v>
      </c>
      <c r="J1188" t="s">
        <v>17</v>
      </c>
      <c r="K1188" s="13">
        <v>204000</v>
      </c>
      <c r="L1188" s="8">
        <v>-2040</v>
      </c>
      <c r="M1188" s="13">
        <f t="shared" si="41"/>
        <v>204000</v>
      </c>
    </row>
    <row r="1189" spans="1:13" x14ac:dyDescent="0.25">
      <c r="A1189" s="9" t="s">
        <v>400</v>
      </c>
      <c r="B1189" s="10" t="s">
        <v>733</v>
      </c>
      <c r="C1189" s="5" t="s">
        <v>752</v>
      </c>
      <c r="D1189" t="s">
        <v>47</v>
      </c>
      <c r="E1189" t="s">
        <v>255</v>
      </c>
      <c r="F1189" t="s">
        <v>89</v>
      </c>
      <c r="G1189" t="s">
        <v>199</v>
      </c>
      <c r="H1189" t="s">
        <v>330</v>
      </c>
      <c r="I1189" t="s">
        <v>15</v>
      </c>
      <c r="J1189" t="s">
        <v>17</v>
      </c>
      <c r="K1189" s="13">
        <v>39426</v>
      </c>
      <c r="L1189" s="8">
        <v>-394.26</v>
      </c>
      <c r="M1189" s="13">
        <f t="shared" si="41"/>
        <v>39426</v>
      </c>
    </row>
    <row r="1190" spans="1:13" x14ac:dyDescent="0.25">
      <c r="A1190" s="9" t="s">
        <v>400</v>
      </c>
      <c r="B1190" s="10" t="s">
        <v>733</v>
      </c>
      <c r="C1190" s="5" t="s">
        <v>752</v>
      </c>
      <c r="D1190" t="s">
        <v>47</v>
      </c>
      <c r="E1190" t="s">
        <v>255</v>
      </c>
      <c r="F1190" t="s">
        <v>89</v>
      </c>
      <c r="G1190" t="s">
        <v>200</v>
      </c>
      <c r="H1190" t="s">
        <v>303</v>
      </c>
      <c r="I1190" t="s">
        <v>15</v>
      </c>
      <c r="J1190" t="s">
        <v>17</v>
      </c>
      <c r="K1190" s="13">
        <v>32000</v>
      </c>
      <c r="L1190" s="8">
        <v>-320</v>
      </c>
      <c r="M1190" s="13">
        <f t="shared" si="41"/>
        <v>32000</v>
      </c>
    </row>
    <row r="1191" spans="1:13" x14ac:dyDescent="0.25">
      <c r="A1191" s="9" t="s">
        <v>400</v>
      </c>
      <c r="B1191" s="10" t="s">
        <v>733</v>
      </c>
      <c r="C1191" s="5" t="s">
        <v>752</v>
      </c>
      <c r="D1191" t="s">
        <v>47</v>
      </c>
      <c r="E1191" t="s">
        <v>255</v>
      </c>
      <c r="F1191" t="s">
        <v>89</v>
      </c>
      <c r="G1191" t="s">
        <v>200</v>
      </c>
      <c r="H1191" t="s">
        <v>330</v>
      </c>
      <c r="I1191" t="s">
        <v>15</v>
      </c>
      <c r="J1191" t="s">
        <v>17</v>
      </c>
      <c r="K1191" s="13">
        <v>6000</v>
      </c>
      <c r="L1191" s="8">
        <v>-60</v>
      </c>
      <c r="M1191" s="13">
        <f t="shared" si="41"/>
        <v>6000</v>
      </c>
    </row>
    <row r="1192" spans="1:13" x14ac:dyDescent="0.25">
      <c r="A1192" s="9" t="s">
        <v>400</v>
      </c>
      <c r="B1192" s="10" t="s">
        <v>733</v>
      </c>
      <c r="C1192" s="5" t="s">
        <v>752</v>
      </c>
      <c r="D1192" t="s">
        <v>47</v>
      </c>
      <c r="E1192" t="s">
        <v>255</v>
      </c>
      <c r="F1192" t="s">
        <v>89</v>
      </c>
      <c r="G1192" t="s">
        <v>173</v>
      </c>
      <c r="H1192" t="s">
        <v>303</v>
      </c>
      <c r="I1192" t="s">
        <v>15</v>
      </c>
      <c r="J1192" t="s">
        <v>17</v>
      </c>
      <c r="K1192" s="13">
        <v>1667154</v>
      </c>
      <c r="L1192" s="8">
        <v>-16671.54</v>
      </c>
      <c r="M1192" s="13">
        <f t="shared" si="41"/>
        <v>1667154</v>
      </c>
    </row>
    <row r="1193" spans="1:13" x14ac:dyDescent="0.25">
      <c r="A1193" s="9" t="s">
        <v>400</v>
      </c>
      <c r="B1193" s="10" t="s">
        <v>733</v>
      </c>
      <c r="C1193" s="5" t="s">
        <v>752</v>
      </c>
      <c r="D1193" t="s">
        <v>47</v>
      </c>
      <c r="E1193" t="s">
        <v>255</v>
      </c>
      <c r="F1193" t="s">
        <v>89</v>
      </c>
      <c r="G1193" t="s">
        <v>173</v>
      </c>
      <c r="H1193" t="s">
        <v>367</v>
      </c>
      <c r="I1193" t="s">
        <v>15</v>
      </c>
      <c r="J1193" t="s">
        <v>17</v>
      </c>
      <c r="K1193" s="13">
        <v>63600</v>
      </c>
      <c r="L1193" s="8">
        <v>-636</v>
      </c>
      <c r="M1193" s="13">
        <f t="shared" si="41"/>
        <v>63600</v>
      </c>
    </row>
    <row r="1194" spans="1:13" x14ac:dyDescent="0.25">
      <c r="A1194" s="9" t="s">
        <v>400</v>
      </c>
      <c r="B1194" s="10" t="s">
        <v>733</v>
      </c>
      <c r="C1194" s="5" t="s">
        <v>752</v>
      </c>
      <c r="D1194" t="s">
        <v>47</v>
      </c>
      <c r="E1194" t="s">
        <v>255</v>
      </c>
      <c r="F1194" t="s">
        <v>89</v>
      </c>
      <c r="G1194" t="s">
        <v>173</v>
      </c>
      <c r="H1194" t="s">
        <v>365</v>
      </c>
      <c r="I1194" t="s">
        <v>15</v>
      </c>
      <c r="J1194" t="s">
        <v>17</v>
      </c>
      <c r="K1194" s="13">
        <v>24000</v>
      </c>
      <c r="L1194" s="8">
        <v>-240</v>
      </c>
      <c r="M1194" s="13">
        <f t="shared" si="41"/>
        <v>24000</v>
      </c>
    </row>
    <row r="1195" spans="1:13" x14ac:dyDescent="0.25">
      <c r="A1195" s="9" t="s">
        <v>400</v>
      </c>
      <c r="B1195" s="10" t="s">
        <v>733</v>
      </c>
      <c r="C1195" s="5" t="s">
        <v>752</v>
      </c>
      <c r="D1195" t="s">
        <v>47</v>
      </c>
      <c r="E1195" t="s">
        <v>255</v>
      </c>
      <c r="F1195" t="s">
        <v>89</v>
      </c>
      <c r="G1195" t="s">
        <v>173</v>
      </c>
      <c r="H1195" t="s">
        <v>330</v>
      </c>
      <c r="I1195" t="s">
        <v>15</v>
      </c>
      <c r="J1195" t="s">
        <v>17</v>
      </c>
      <c r="K1195" s="13">
        <v>477051</v>
      </c>
      <c r="L1195" s="8">
        <v>-4770.51</v>
      </c>
      <c r="M1195" s="13">
        <f t="shared" si="41"/>
        <v>477051</v>
      </c>
    </row>
    <row r="1196" spans="1:13" x14ac:dyDescent="0.25">
      <c r="A1196" s="9" t="s">
        <v>400</v>
      </c>
      <c r="B1196" s="10" t="s">
        <v>733</v>
      </c>
      <c r="C1196" s="5" t="s">
        <v>752</v>
      </c>
      <c r="D1196" t="s">
        <v>47</v>
      </c>
      <c r="E1196" t="s">
        <v>255</v>
      </c>
      <c r="F1196" t="s">
        <v>89</v>
      </c>
      <c r="G1196" t="s">
        <v>201</v>
      </c>
      <c r="H1196" t="s">
        <v>303</v>
      </c>
      <c r="I1196" t="s">
        <v>15</v>
      </c>
      <c r="J1196" t="s">
        <v>17</v>
      </c>
      <c r="K1196" s="13">
        <v>1075209</v>
      </c>
      <c r="L1196" s="8">
        <v>-10752.09</v>
      </c>
      <c r="M1196" s="13">
        <f t="shared" si="41"/>
        <v>1075209</v>
      </c>
    </row>
    <row r="1197" spans="1:13" x14ac:dyDescent="0.25">
      <c r="A1197" s="9" t="s">
        <v>400</v>
      </c>
      <c r="B1197" s="10" t="s">
        <v>733</v>
      </c>
      <c r="C1197" s="5" t="s">
        <v>752</v>
      </c>
      <c r="D1197" t="s">
        <v>47</v>
      </c>
      <c r="E1197" t="s">
        <v>255</v>
      </c>
      <c r="F1197" t="s">
        <v>89</v>
      </c>
      <c r="G1197" t="s">
        <v>201</v>
      </c>
      <c r="H1197" t="s">
        <v>330</v>
      </c>
      <c r="I1197" t="s">
        <v>15</v>
      </c>
      <c r="J1197" t="s">
        <v>17</v>
      </c>
      <c r="K1197" s="13">
        <v>334754</v>
      </c>
      <c r="L1197" s="8">
        <v>-3347.54</v>
      </c>
      <c r="M1197" s="13">
        <f t="shared" si="41"/>
        <v>334754</v>
      </c>
    </row>
    <row r="1198" spans="1:13" x14ac:dyDescent="0.25">
      <c r="A1198" s="9" t="s">
        <v>400</v>
      </c>
      <c r="B1198" s="10" t="s">
        <v>733</v>
      </c>
      <c r="C1198" s="5" t="s">
        <v>752</v>
      </c>
      <c r="D1198" t="s">
        <v>47</v>
      </c>
      <c r="E1198" t="s">
        <v>255</v>
      </c>
      <c r="F1198" t="s">
        <v>89</v>
      </c>
      <c r="G1198" t="s">
        <v>202</v>
      </c>
      <c r="H1198" t="s">
        <v>303</v>
      </c>
      <c r="I1198" t="s">
        <v>15</v>
      </c>
      <c r="J1198" t="s">
        <v>17</v>
      </c>
      <c r="K1198" s="13">
        <v>116500</v>
      </c>
      <c r="L1198" s="8">
        <v>-1165</v>
      </c>
      <c r="M1198" s="13">
        <f t="shared" si="41"/>
        <v>116500</v>
      </c>
    </row>
    <row r="1199" spans="1:13" x14ac:dyDescent="0.25">
      <c r="A1199" s="9" t="s">
        <v>400</v>
      </c>
      <c r="B1199" s="10" t="s">
        <v>733</v>
      </c>
      <c r="C1199" s="5" t="s">
        <v>752</v>
      </c>
      <c r="D1199" t="s">
        <v>47</v>
      </c>
      <c r="E1199" t="s">
        <v>255</v>
      </c>
      <c r="F1199" t="s">
        <v>89</v>
      </c>
      <c r="G1199" t="s">
        <v>202</v>
      </c>
      <c r="H1199" t="s">
        <v>365</v>
      </c>
      <c r="I1199" t="s">
        <v>15</v>
      </c>
      <c r="J1199" t="s">
        <v>17</v>
      </c>
      <c r="K1199" s="13">
        <v>4906727</v>
      </c>
      <c r="L1199" s="8">
        <v>-49067.27</v>
      </c>
      <c r="M1199" s="13">
        <f t="shared" si="41"/>
        <v>4906727</v>
      </c>
    </row>
    <row r="1200" spans="1:13" x14ac:dyDescent="0.25">
      <c r="A1200" s="9" t="s">
        <v>400</v>
      </c>
      <c r="B1200" s="10" t="s">
        <v>733</v>
      </c>
      <c r="C1200" s="5" t="s">
        <v>752</v>
      </c>
      <c r="D1200" t="s">
        <v>47</v>
      </c>
      <c r="E1200" t="s">
        <v>255</v>
      </c>
      <c r="F1200" t="s">
        <v>89</v>
      </c>
      <c r="G1200" t="s">
        <v>202</v>
      </c>
      <c r="H1200" t="s">
        <v>330</v>
      </c>
      <c r="I1200" t="s">
        <v>15</v>
      </c>
      <c r="J1200" t="s">
        <v>17</v>
      </c>
      <c r="K1200" s="13">
        <v>44740</v>
      </c>
      <c r="L1200" s="8">
        <v>-447.4</v>
      </c>
      <c r="M1200" s="13">
        <f t="shared" si="41"/>
        <v>44740</v>
      </c>
    </row>
    <row r="1201" spans="1:13" x14ac:dyDescent="0.25">
      <c r="A1201" s="9" t="s">
        <v>400</v>
      </c>
      <c r="B1201" s="10" t="s">
        <v>733</v>
      </c>
      <c r="C1201" s="5" t="s">
        <v>752</v>
      </c>
      <c r="D1201" t="s">
        <v>47</v>
      </c>
      <c r="E1201" t="s">
        <v>255</v>
      </c>
      <c r="F1201" t="s">
        <v>89</v>
      </c>
      <c r="G1201" t="s">
        <v>93</v>
      </c>
      <c r="H1201" t="s">
        <v>365</v>
      </c>
      <c r="I1201" t="s">
        <v>15</v>
      </c>
      <c r="J1201" t="s">
        <v>17</v>
      </c>
      <c r="K1201" s="13">
        <v>7000</v>
      </c>
      <c r="L1201" s="8">
        <v>-70</v>
      </c>
      <c r="M1201" s="13">
        <f t="shared" si="41"/>
        <v>7000</v>
      </c>
    </row>
    <row r="1202" spans="1:13" x14ac:dyDescent="0.25">
      <c r="A1202" s="9" t="s">
        <v>400</v>
      </c>
      <c r="B1202" s="10" t="s">
        <v>733</v>
      </c>
      <c r="C1202" s="5" t="s">
        <v>752</v>
      </c>
      <c r="D1202" t="s">
        <v>47</v>
      </c>
      <c r="E1202" t="s">
        <v>255</v>
      </c>
      <c r="F1202" t="s">
        <v>89</v>
      </c>
      <c r="G1202" t="s">
        <v>155</v>
      </c>
      <c r="H1202" t="s">
        <v>303</v>
      </c>
      <c r="I1202" t="s">
        <v>15</v>
      </c>
      <c r="J1202" t="s">
        <v>17</v>
      </c>
      <c r="K1202" s="14">
        <v>-663325</v>
      </c>
      <c r="L1202" s="8">
        <v>6633.25</v>
      </c>
      <c r="M1202" s="14">
        <f t="shared" si="41"/>
        <v>-663325</v>
      </c>
    </row>
    <row r="1203" spans="1:13" x14ac:dyDescent="0.25">
      <c r="A1203" s="9" t="s">
        <v>400</v>
      </c>
      <c r="B1203" s="10" t="s">
        <v>733</v>
      </c>
      <c r="C1203" s="5" t="s">
        <v>752</v>
      </c>
      <c r="D1203" t="s">
        <v>47</v>
      </c>
      <c r="E1203" t="s">
        <v>255</v>
      </c>
      <c r="F1203" t="s">
        <v>89</v>
      </c>
      <c r="G1203" t="s">
        <v>156</v>
      </c>
      <c r="H1203" t="s">
        <v>303</v>
      </c>
      <c r="I1203" t="s">
        <v>15</v>
      </c>
      <c r="J1203" t="s">
        <v>17</v>
      </c>
      <c r="K1203" s="13">
        <v>816134</v>
      </c>
      <c r="L1203" s="8">
        <v>-8161.34</v>
      </c>
      <c r="M1203" s="13">
        <f t="shared" si="41"/>
        <v>816134</v>
      </c>
    </row>
    <row r="1204" spans="1:13" x14ac:dyDescent="0.25">
      <c r="A1204" s="9" t="s">
        <v>400</v>
      </c>
      <c r="B1204" s="10" t="s">
        <v>733</v>
      </c>
      <c r="C1204" s="5" t="s">
        <v>752</v>
      </c>
      <c r="D1204" t="s">
        <v>47</v>
      </c>
      <c r="E1204" t="s">
        <v>255</v>
      </c>
      <c r="F1204" t="s">
        <v>89</v>
      </c>
      <c r="G1204" t="s">
        <v>156</v>
      </c>
      <c r="H1204" t="s">
        <v>330</v>
      </c>
      <c r="I1204" t="s">
        <v>15</v>
      </c>
      <c r="J1204" t="s">
        <v>17</v>
      </c>
      <c r="K1204" s="13">
        <v>222112</v>
      </c>
      <c r="L1204" s="8">
        <v>-2221.12</v>
      </c>
      <c r="M1204" s="13">
        <f t="shared" si="41"/>
        <v>222112</v>
      </c>
    </row>
    <row r="1205" spans="1:13" x14ac:dyDescent="0.25">
      <c r="A1205" s="9" t="s">
        <v>400</v>
      </c>
      <c r="B1205" s="10" t="s">
        <v>733</v>
      </c>
      <c r="C1205" s="5" t="s">
        <v>752</v>
      </c>
      <c r="D1205" t="s">
        <v>47</v>
      </c>
      <c r="E1205" t="s">
        <v>255</v>
      </c>
      <c r="F1205" t="s">
        <v>89</v>
      </c>
      <c r="G1205" t="s">
        <v>159</v>
      </c>
      <c r="H1205" t="s">
        <v>303</v>
      </c>
      <c r="I1205" t="s">
        <v>15</v>
      </c>
      <c r="J1205" t="s">
        <v>17</v>
      </c>
      <c r="K1205" s="14">
        <v>-605889</v>
      </c>
      <c r="L1205" s="8">
        <v>6058.89</v>
      </c>
      <c r="M1205" s="14">
        <f t="shared" si="41"/>
        <v>-605889</v>
      </c>
    </row>
    <row r="1206" spans="1:13" x14ac:dyDescent="0.25">
      <c r="A1206" s="9" t="s">
        <v>400</v>
      </c>
      <c r="B1206" s="10" t="s">
        <v>733</v>
      </c>
      <c r="C1206" s="5" t="s">
        <v>752</v>
      </c>
      <c r="D1206" t="s">
        <v>47</v>
      </c>
      <c r="E1206" t="s">
        <v>255</v>
      </c>
      <c r="F1206" t="s">
        <v>89</v>
      </c>
      <c r="G1206" t="s">
        <v>174</v>
      </c>
      <c r="H1206" t="s">
        <v>303</v>
      </c>
      <c r="I1206" t="s">
        <v>15</v>
      </c>
      <c r="J1206" t="s">
        <v>17</v>
      </c>
      <c r="K1206" s="13">
        <v>274600</v>
      </c>
      <c r="L1206" s="8">
        <v>-2746</v>
      </c>
      <c r="M1206" s="13">
        <f t="shared" si="41"/>
        <v>274600</v>
      </c>
    </row>
    <row r="1207" spans="1:13" x14ac:dyDescent="0.25">
      <c r="A1207" s="9" t="s">
        <v>400</v>
      </c>
      <c r="B1207" s="10" t="s">
        <v>733</v>
      </c>
      <c r="C1207" s="5" t="s">
        <v>752</v>
      </c>
      <c r="D1207" t="s">
        <v>47</v>
      </c>
      <c r="E1207" t="s">
        <v>255</v>
      </c>
      <c r="F1207" t="s">
        <v>89</v>
      </c>
      <c r="G1207" t="s">
        <v>174</v>
      </c>
      <c r="H1207" t="s">
        <v>330</v>
      </c>
      <c r="I1207" t="s">
        <v>15</v>
      </c>
      <c r="J1207" t="s">
        <v>17</v>
      </c>
      <c r="K1207" s="13">
        <v>71064</v>
      </c>
      <c r="L1207" s="8">
        <v>-710.64</v>
      </c>
      <c r="M1207" s="13">
        <f t="shared" si="41"/>
        <v>71064</v>
      </c>
    </row>
    <row r="1208" spans="1:13" x14ac:dyDescent="0.25">
      <c r="A1208" s="9" t="s">
        <v>400</v>
      </c>
      <c r="B1208" s="10" t="s">
        <v>733</v>
      </c>
      <c r="C1208" s="5" t="s">
        <v>752</v>
      </c>
      <c r="D1208" t="s">
        <v>47</v>
      </c>
      <c r="E1208" t="s">
        <v>255</v>
      </c>
      <c r="F1208" t="s">
        <v>89</v>
      </c>
      <c r="G1208" t="s">
        <v>95</v>
      </c>
      <c r="H1208" t="s">
        <v>303</v>
      </c>
      <c r="I1208" t="s">
        <v>15</v>
      </c>
      <c r="J1208" t="s">
        <v>17</v>
      </c>
      <c r="K1208" s="14">
        <v>-66874</v>
      </c>
      <c r="L1208" s="8">
        <v>668.74</v>
      </c>
      <c r="M1208" s="14">
        <f t="shared" si="41"/>
        <v>-66874</v>
      </c>
    </row>
    <row r="1209" spans="1:13" x14ac:dyDescent="0.25">
      <c r="A1209" s="9" t="s">
        <v>400</v>
      </c>
      <c r="B1209" s="10" t="s">
        <v>733</v>
      </c>
      <c r="C1209" s="5" t="s">
        <v>752</v>
      </c>
      <c r="D1209" t="s">
        <v>47</v>
      </c>
      <c r="E1209" t="s">
        <v>255</v>
      </c>
      <c r="F1209" t="s">
        <v>89</v>
      </c>
      <c r="G1209" t="s">
        <v>95</v>
      </c>
      <c r="H1209" t="s">
        <v>367</v>
      </c>
      <c r="I1209" t="s">
        <v>15</v>
      </c>
      <c r="J1209" t="s">
        <v>17</v>
      </c>
      <c r="K1209" s="13">
        <v>447604</v>
      </c>
      <c r="L1209" s="8">
        <v>-4476.04</v>
      </c>
      <c r="M1209" s="13">
        <f t="shared" si="41"/>
        <v>447604</v>
      </c>
    </row>
    <row r="1210" spans="1:13" x14ac:dyDescent="0.25">
      <c r="A1210" s="9" t="s">
        <v>400</v>
      </c>
      <c r="B1210" s="10" t="s">
        <v>733</v>
      </c>
      <c r="C1210" s="5" t="s">
        <v>752</v>
      </c>
      <c r="D1210" t="s">
        <v>47</v>
      </c>
      <c r="E1210" t="s">
        <v>255</v>
      </c>
      <c r="F1210" t="s">
        <v>89</v>
      </c>
      <c r="G1210" t="s">
        <v>95</v>
      </c>
      <c r="H1210" t="s">
        <v>366</v>
      </c>
      <c r="I1210" t="s">
        <v>15</v>
      </c>
      <c r="J1210" t="s">
        <v>17</v>
      </c>
      <c r="K1210" s="14">
        <v>-14000</v>
      </c>
      <c r="L1210" s="8">
        <v>140</v>
      </c>
      <c r="M1210" s="14">
        <f t="shared" si="41"/>
        <v>-14000</v>
      </c>
    </row>
    <row r="1211" spans="1:13" x14ac:dyDescent="0.25">
      <c r="A1211" s="9" t="s">
        <v>400</v>
      </c>
      <c r="B1211" s="10" t="s">
        <v>733</v>
      </c>
      <c r="C1211" s="5" t="s">
        <v>752</v>
      </c>
      <c r="D1211" t="s">
        <v>47</v>
      </c>
      <c r="E1211" t="s">
        <v>255</v>
      </c>
      <c r="F1211" t="s">
        <v>89</v>
      </c>
      <c r="G1211" t="s">
        <v>261</v>
      </c>
      <c r="H1211" t="s">
        <v>366</v>
      </c>
      <c r="I1211" t="s">
        <v>15</v>
      </c>
      <c r="J1211" t="s">
        <v>17</v>
      </c>
      <c r="K1211" s="13">
        <v>273900</v>
      </c>
      <c r="L1211" s="8">
        <v>-2739</v>
      </c>
      <c r="M1211" s="13">
        <f t="shared" si="41"/>
        <v>273900</v>
      </c>
    </row>
    <row r="1212" spans="1:13" x14ac:dyDescent="0.25">
      <c r="A1212" s="9" t="s">
        <v>400</v>
      </c>
      <c r="B1212" s="10" t="s">
        <v>733</v>
      </c>
      <c r="C1212" s="5" t="s">
        <v>752</v>
      </c>
      <c r="D1212" t="s">
        <v>47</v>
      </c>
      <c r="E1212" t="s">
        <v>255</v>
      </c>
      <c r="F1212" t="s">
        <v>89</v>
      </c>
      <c r="G1212" t="s">
        <v>261</v>
      </c>
      <c r="H1212" t="s">
        <v>365</v>
      </c>
      <c r="I1212" t="s">
        <v>15</v>
      </c>
      <c r="J1212" t="s">
        <v>17</v>
      </c>
      <c r="K1212" s="13">
        <v>390330</v>
      </c>
      <c r="L1212" s="8">
        <v>-3903.3</v>
      </c>
      <c r="M1212" s="13">
        <f t="shared" si="41"/>
        <v>390330</v>
      </c>
    </row>
    <row r="1213" spans="1:13" x14ac:dyDescent="0.25">
      <c r="A1213" s="9" t="s">
        <v>400</v>
      </c>
      <c r="B1213" s="10" t="s">
        <v>733</v>
      </c>
      <c r="C1213" s="5" t="s">
        <v>752</v>
      </c>
      <c r="D1213" t="s">
        <v>47</v>
      </c>
      <c r="E1213" t="s">
        <v>255</v>
      </c>
      <c r="F1213" t="s">
        <v>89</v>
      </c>
      <c r="G1213" t="s">
        <v>211</v>
      </c>
      <c r="H1213" t="s">
        <v>303</v>
      </c>
      <c r="I1213" t="s">
        <v>15</v>
      </c>
      <c r="J1213" t="s">
        <v>17</v>
      </c>
      <c r="K1213" s="13">
        <v>1231200</v>
      </c>
      <c r="L1213" s="8">
        <v>-12312</v>
      </c>
      <c r="M1213" s="13">
        <f t="shared" si="41"/>
        <v>1231200</v>
      </c>
    </row>
    <row r="1214" spans="1:13" x14ac:dyDescent="0.25">
      <c r="A1214" s="9" t="s">
        <v>400</v>
      </c>
      <c r="B1214" s="10" t="s">
        <v>733</v>
      </c>
      <c r="C1214" s="5" t="s">
        <v>752</v>
      </c>
      <c r="D1214" t="s">
        <v>47</v>
      </c>
      <c r="E1214" t="s">
        <v>255</v>
      </c>
      <c r="F1214" t="s">
        <v>89</v>
      </c>
      <c r="G1214" t="s">
        <v>212</v>
      </c>
      <c r="H1214" t="s">
        <v>303</v>
      </c>
      <c r="I1214" t="s">
        <v>15</v>
      </c>
      <c r="J1214" t="s">
        <v>17</v>
      </c>
      <c r="K1214" s="13">
        <v>88400</v>
      </c>
      <c r="L1214" s="8">
        <v>-884</v>
      </c>
      <c r="M1214" s="13">
        <f t="shared" si="41"/>
        <v>88400</v>
      </c>
    </row>
    <row r="1215" spans="1:13" x14ac:dyDescent="0.25">
      <c r="A1215" s="9" t="s">
        <v>400</v>
      </c>
      <c r="B1215" s="10" t="s">
        <v>733</v>
      </c>
      <c r="C1215" s="5" t="s">
        <v>752</v>
      </c>
      <c r="D1215" t="s">
        <v>47</v>
      </c>
      <c r="E1215" t="s">
        <v>255</v>
      </c>
      <c r="F1215" t="s">
        <v>89</v>
      </c>
      <c r="G1215" t="s">
        <v>212</v>
      </c>
      <c r="H1215" t="s">
        <v>330</v>
      </c>
      <c r="I1215" t="s">
        <v>15</v>
      </c>
      <c r="J1215" t="s">
        <v>17</v>
      </c>
      <c r="K1215" s="13">
        <v>25173</v>
      </c>
      <c r="L1215" s="8">
        <v>-251.73</v>
      </c>
      <c r="M1215" s="13">
        <f t="shared" si="41"/>
        <v>25173</v>
      </c>
    </row>
    <row r="1216" spans="1:13" x14ac:dyDescent="0.25">
      <c r="A1216" s="9" t="s">
        <v>400</v>
      </c>
      <c r="B1216" s="10" t="s">
        <v>733</v>
      </c>
      <c r="C1216" s="5" t="s">
        <v>752</v>
      </c>
      <c r="D1216" t="s">
        <v>47</v>
      </c>
      <c r="E1216" t="s">
        <v>255</v>
      </c>
      <c r="F1216" t="s">
        <v>89</v>
      </c>
      <c r="G1216" t="s">
        <v>262</v>
      </c>
      <c r="H1216" t="s">
        <v>366</v>
      </c>
      <c r="I1216" t="s">
        <v>15</v>
      </c>
      <c r="J1216" t="s">
        <v>17</v>
      </c>
      <c r="K1216" s="13">
        <v>695309</v>
      </c>
      <c r="L1216" s="8">
        <v>-6953.09</v>
      </c>
      <c r="M1216" s="13">
        <f t="shared" si="41"/>
        <v>695309</v>
      </c>
    </row>
    <row r="1217" spans="1:13" x14ac:dyDescent="0.25">
      <c r="A1217" s="9" t="s">
        <v>400</v>
      </c>
      <c r="B1217" s="10" t="s">
        <v>733</v>
      </c>
      <c r="C1217" s="5" t="s">
        <v>752</v>
      </c>
      <c r="D1217" t="s">
        <v>47</v>
      </c>
      <c r="E1217" t="s">
        <v>255</v>
      </c>
      <c r="F1217" t="s">
        <v>89</v>
      </c>
      <c r="G1217" t="s">
        <v>262</v>
      </c>
      <c r="H1217" t="s">
        <v>365</v>
      </c>
      <c r="I1217" t="s">
        <v>15</v>
      </c>
      <c r="J1217" t="s">
        <v>17</v>
      </c>
      <c r="K1217" s="13">
        <v>717800</v>
      </c>
      <c r="L1217" s="8">
        <v>-7178</v>
      </c>
      <c r="M1217" s="13">
        <f t="shared" si="41"/>
        <v>717800</v>
      </c>
    </row>
    <row r="1218" spans="1:13" x14ac:dyDescent="0.25">
      <c r="A1218" s="9" t="s">
        <v>400</v>
      </c>
      <c r="B1218" s="10" t="s">
        <v>733</v>
      </c>
      <c r="C1218" s="5" t="s">
        <v>752</v>
      </c>
      <c r="D1218" t="s">
        <v>47</v>
      </c>
      <c r="E1218" t="s">
        <v>255</v>
      </c>
      <c r="F1218" t="s">
        <v>89</v>
      </c>
      <c r="G1218" t="s">
        <v>213</v>
      </c>
      <c r="H1218" t="s">
        <v>303</v>
      </c>
      <c r="I1218" t="s">
        <v>15</v>
      </c>
      <c r="J1218" t="s">
        <v>17</v>
      </c>
      <c r="K1218" s="13">
        <v>139132</v>
      </c>
      <c r="L1218" s="8">
        <v>-1391.32</v>
      </c>
      <c r="M1218" s="13">
        <f t="shared" ref="M1218:M1281" si="42">L1218*-100</f>
        <v>139132</v>
      </c>
    </row>
    <row r="1219" spans="1:13" x14ac:dyDescent="0.25">
      <c r="A1219" s="9" t="s">
        <v>400</v>
      </c>
      <c r="B1219" s="10" t="s">
        <v>733</v>
      </c>
      <c r="C1219" s="5" t="s">
        <v>752</v>
      </c>
      <c r="D1219" t="s">
        <v>47</v>
      </c>
      <c r="E1219" t="s">
        <v>255</v>
      </c>
      <c r="F1219" t="s">
        <v>89</v>
      </c>
      <c r="G1219" t="s">
        <v>263</v>
      </c>
      <c r="H1219" t="s">
        <v>303</v>
      </c>
      <c r="I1219" t="s">
        <v>15</v>
      </c>
      <c r="J1219" t="s">
        <v>17</v>
      </c>
      <c r="K1219" s="13">
        <v>878500</v>
      </c>
      <c r="L1219" s="8">
        <v>-8785</v>
      </c>
      <c r="M1219" s="13">
        <f t="shared" si="42"/>
        <v>878500</v>
      </c>
    </row>
    <row r="1220" spans="1:13" x14ac:dyDescent="0.25">
      <c r="A1220" s="9" t="s">
        <v>400</v>
      </c>
      <c r="B1220" s="10" t="s">
        <v>733</v>
      </c>
      <c r="C1220" s="5" t="s">
        <v>752</v>
      </c>
      <c r="D1220" t="s">
        <v>47</v>
      </c>
      <c r="E1220" t="s">
        <v>255</v>
      </c>
      <c r="F1220" t="s">
        <v>89</v>
      </c>
      <c r="G1220" t="s">
        <v>263</v>
      </c>
      <c r="H1220" t="s">
        <v>330</v>
      </c>
      <c r="I1220" t="s">
        <v>15</v>
      </c>
      <c r="J1220" t="s">
        <v>17</v>
      </c>
      <c r="K1220" s="13">
        <v>313404</v>
      </c>
      <c r="L1220" s="8">
        <v>-3134.04</v>
      </c>
      <c r="M1220" s="13">
        <f t="shared" si="42"/>
        <v>313404</v>
      </c>
    </row>
    <row r="1221" spans="1:13" x14ac:dyDescent="0.25">
      <c r="A1221" s="9" t="s">
        <v>400</v>
      </c>
      <c r="B1221" s="10" t="s">
        <v>733</v>
      </c>
      <c r="C1221" s="5" t="s">
        <v>752</v>
      </c>
      <c r="D1221" t="s">
        <v>47</v>
      </c>
      <c r="E1221" t="s">
        <v>255</v>
      </c>
      <c r="F1221" t="s">
        <v>89</v>
      </c>
      <c r="G1221" t="s">
        <v>214</v>
      </c>
      <c r="H1221" t="s">
        <v>365</v>
      </c>
      <c r="I1221" t="s">
        <v>15</v>
      </c>
      <c r="J1221" t="s">
        <v>17</v>
      </c>
      <c r="K1221" s="13">
        <v>27800</v>
      </c>
      <c r="L1221" s="8">
        <v>-278</v>
      </c>
      <c r="M1221" s="13">
        <f t="shared" si="42"/>
        <v>27800</v>
      </c>
    </row>
    <row r="1222" spans="1:13" x14ac:dyDescent="0.25">
      <c r="A1222" s="9" t="s">
        <v>400</v>
      </c>
      <c r="B1222" s="10" t="s">
        <v>733</v>
      </c>
      <c r="C1222" s="5" t="s">
        <v>752</v>
      </c>
      <c r="D1222" t="s">
        <v>47</v>
      </c>
      <c r="E1222" t="s">
        <v>255</v>
      </c>
      <c r="F1222" t="s">
        <v>89</v>
      </c>
      <c r="G1222" t="s">
        <v>127</v>
      </c>
      <c r="H1222" t="s">
        <v>303</v>
      </c>
      <c r="I1222" t="s">
        <v>15</v>
      </c>
      <c r="J1222" t="s">
        <v>17</v>
      </c>
      <c r="K1222" s="13">
        <v>160700</v>
      </c>
      <c r="L1222" s="8">
        <v>-1607</v>
      </c>
      <c r="M1222" s="13">
        <f t="shared" si="42"/>
        <v>160700</v>
      </c>
    </row>
    <row r="1223" spans="1:13" x14ac:dyDescent="0.25">
      <c r="A1223" s="9" t="s">
        <v>400</v>
      </c>
      <c r="B1223" s="10" t="s">
        <v>733</v>
      </c>
      <c r="C1223" s="5" t="s">
        <v>752</v>
      </c>
      <c r="D1223" t="s">
        <v>47</v>
      </c>
      <c r="E1223" t="s">
        <v>255</v>
      </c>
      <c r="F1223" t="s">
        <v>89</v>
      </c>
      <c r="G1223" t="s">
        <v>127</v>
      </c>
      <c r="H1223" t="s">
        <v>330</v>
      </c>
      <c r="I1223" t="s">
        <v>15</v>
      </c>
      <c r="J1223" t="s">
        <v>17</v>
      </c>
      <c r="K1223" s="13">
        <v>72460</v>
      </c>
      <c r="L1223" s="8">
        <v>-724.6</v>
      </c>
      <c r="M1223" s="13">
        <f t="shared" si="42"/>
        <v>72460</v>
      </c>
    </row>
    <row r="1224" spans="1:13" x14ac:dyDescent="0.25">
      <c r="A1224" s="9" t="s">
        <v>400</v>
      </c>
      <c r="B1224" s="10" t="s">
        <v>733</v>
      </c>
      <c r="C1224" s="5" t="s">
        <v>752</v>
      </c>
      <c r="D1224" t="s">
        <v>47</v>
      </c>
      <c r="E1224" t="s">
        <v>255</v>
      </c>
      <c r="F1224" t="s">
        <v>89</v>
      </c>
      <c r="G1224" t="s">
        <v>216</v>
      </c>
      <c r="H1224" t="s">
        <v>366</v>
      </c>
      <c r="I1224" t="s">
        <v>15</v>
      </c>
      <c r="J1224" t="s">
        <v>17</v>
      </c>
      <c r="K1224" s="13">
        <v>32900</v>
      </c>
      <c r="L1224" s="8">
        <v>-329</v>
      </c>
      <c r="M1224" s="13">
        <f t="shared" si="42"/>
        <v>32900</v>
      </c>
    </row>
    <row r="1225" spans="1:13" x14ac:dyDescent="0.25">
      <c r="A1225" s="9" t="s">
        <v>400</v>
      </c>
      <c r="B1225" s="10" t="s">
        <v>733</v>
      </c>
      <c r="C1225" s="5" t="s">
        <v>752</v>
      </c>
      <c r="D1225" t="s">
        <v>47</v>
      </c>
      <c r="E1225" t="s">
        <v>255</v>
      </c>
      <c r="F1225" t="s">
        <v>89</v>
      </c>
      <c r="G1225" t="s">
        <v>84</v>
      </c>
      <c r="H1225" t="s">
        <v>303</v>
      </c>
      <c r="I1225" t="s">
        <v>15</v>
      </c>
      <c r="J1225" t="s">
        <v>17</v>
      </c>
      <c r="K1225" s="13">
        <v>506771</v>
      </c>
      <c r="L1225" s="8">
        <v>-5067.71</v>
      </c>
      <c r="M1225" s="13">
        <f t="shared" si="42"/>
        <v>506771</v>
      </c>
    </row>
    <row r="1226" spans="1:13" x14ac:dyDescent="0.25">
      <c r="A1226" s="9" t="s">
        <v>400</v>
      </c>
      <c r="B1226" s="10" t="s">
        <v>733</v>
      </c>
      <c r="C1226" s="5" t="s">
        <v>752</v>
      </c>
      <c r="D1226" t="s">
        <v>47</v>
      </c>
      <c r="E1226" t="s">
        <v>255</v>
      </c>
      <c r="F1226" t="s">
        <v>89</v>
      </c>
      <c r="G1226" t="s">
        <v>84</v>
      </c>
      <c r="H1226" t="s">
        <v>366</v>
      </c>
      <c r="I1226" t="s">
        <v>15</v>
      </c>
      <c r="J1226" t="s">
        <v>17</v>
      </c>
      <c r="K1226" s="13">
        <v>302625</v>
      </c>
      <c r="L1226" s="8">
        <v>-3026.25</v>
      </c>
      <c r="M1226" s="13">
        <f t="shared" si="42"/>
        <v>302625</v>
      </c>
    </row>
    <row r="1227" spans="1:13" x14ac:dyDescent="0.25">
      <c r="A1227" s="9" t="s">
        <v>400</v>
      </c>
      <c r="B1227" s="10" t="s">
        <v>733</v>
      </c>
      <c r="C1227" s="5" t="s">
        <v>752</v>
      </c>
      <c r="D1227" t="s">
        <v>47</v>
      </c>
      <c r="E1227" t="s">
        <v>255</v>
      </c>
      <c r="F1227" t="s">
        <v>89</v>
      </c>
      <c r="G1227" t="s">
        <v>84</v>
      </c>
      <c r="H1227" t="s">
        <v>365</v>
      </c>
      <c r="I1227" t="s">
        <v>15</v>
      </c>
      <c r="J1227" t="s">
        <v>17</v>
      </c>
      <c r="K1227" s="13">
        <v>68950</v>
      </c>
      <c r="L1227" s="8">
        <v>-689.5</v>
      </c>
      <c r="M1227" s="13">
        <f t="shared" si="42"/>
        <v>68950</v>
      </c>
    </row>
    <row r="1228" spans="1:13" x14ac:dyDescent="0.25">
      <c r="A1228" s="9" t="s">
        <v>400</v>
      </c>
      <c r="B1228" s="10" t="s">
        <v>733</v>
      </c>
      <c r="C1228" s="5" t="s">
        <v>752</v>
      </c>
      <c r="D1228" t="s">
        <v>47</v>
      </c>
      <c r="E1228" t="s">
        <v>255</v>
      </c>
      <c r="F1228" t="s">
        <v>89</v>
      </c>
      <c r="G1228" t="s">
        <v>84</v>
      </c>
      <c r="H1228" t="s">
        <v>330</v>
      </c>
      <c r="I1228" t="s">
        <v>15</v>
      </c>
      <c r="J1228" t="s">
        <v>17</v>
      </c>
      <c r="K1228" s="13">
        <v>247930.00000000003</v>
      </c>
      <c r="L1228" s="8">
        <v>-2479.3000000000002</v>
      </c>
      <c r="M1228" s="13">
        <f t="shared" si="42"/>
        <v>247930.00000000003</v>
      </c>
    </row>
    <row r="1229" spans="1:13" x14ac:dyDescent="0.25">
      <c r="A1229" s="9" t="s">
        <v>400</v>
      </c>
      <c r="B1229" s="10" t="s">
        <v>733</v>
      </c>
      <c r="C1229" s="5" t="s">
        <v>752</v>
      </c>
      <c r="D1229" t="s">
        <v>47</v>
      </c>
      <c r="E1229" t="s">
        <v>255</v>
      </c>
      <c r="F1229" t="s">
        <v>89</v>
      </c>
      <c r="G1229" t="s">
        <v>164</v>
      </c>
      <c r="H1229" t="s">
        <v>303</v>
      </c>
      <c r="I1229" t="s">
        <v>15</v>
      </c>
      <c r="J1229" t="s">
        <v>17</v>
      </c>
      <c r="K1229" s="13">
        <v>15500</v>
      </c>
      <c r="L1229" s="8">
        <v>-155</v>
      </c>
      <c r="M1229" s="13">
        <f t="shared" si="42"/>
        <v>15500</v>
      </c>
    </row>
    <row r="1230" spans="1:13" x14ac:dyDescent="0.25">
      <c r="A1230" s="9" t="s">
        <v>400</v>
      </c>
      <c r="B1230" s="10" t="s">
        <v>733</v>
      </c>
      <c r="C1230" s="5" t="s">
        <v>752</v>
      </c>
      <c r="D1230" t="s">
        <v>47</v>
      </c>
      <c r="E1230" t="s">
        <v>255</v>
      </c>
      <c r="F1230" t="s">
        <v>89</v>
      </c>
      <c r="G1230" t="s">
        <v>97</v>
      </c>
      <c r="H1230" t="s">
        <v>366</v>
      </c>
      <c r="I1230" t="s">
        <v>15</v>
      </c>
      <c r="J1230" t="s">
        <v>17</v>
      </c>
      <c r="K1230" s="13">
        <v>1870095</v>
      </c>
      <c r="L1230" s="8">
        <v>-18700.95</v>
      </c>
      <c r="M1230" s="13">
        <f t="shared" si="42"/>
        <v>1870095</v>
      </c>
    </row>
    <row r="1231" spans="1:13" x14ac:dyDescent="0.25">
      <c r="A1231" s="9" t="s">
        <v>400</v>
      </c>
      <c r="B1231" s="10" t="s">
        <v>733</v>
      </c>
      <c r="C1231" s="5" t="s">
        <v>752</v>
      </c>
      <c r="D1231" t="s">
        <v>47</v>
      </c>
      <c r="E1231" t="s">
        <v>255</v>
      </c>
      <c r="F1231" t="s">
        <v>89</v>
      </c>
      <c r="G1231" t="s">
        <v>97</v>
      </c>
      <c r="H1231" t="s">
        <v>365</v>
      </c>
      <c r="I1231" t="s">
        <v>15</v>
      </c>
      <c r="J1231" t="s">
        <v>17</v>
      </c>
      <c r="K1231" s="13">
        <v>315000</v>
      </c>
      <c r="L1231" s="8">
        <v>-3150</v>
      </c>
      <c r="M1231" s="13">
        <f t="shared" si="42"/>
        <v>315000</v>
      </c>
    </row>
    <row r="1232" spans="1:13" x14ac:dyDescent="0.25">
      <c r="A1232" s="9" t="s">
        <v>400</v>
      </c>
      <c r="B1232" s="10" t="s">
        <v>733</v>
      </c>
      <c r="C1232" s="5" t="s">
        <v>752</v>
      </c>
      <c r="D1232" t="s">
        <v>47</v>
      </c>
      <c r="E1232" t="s">
        <v>255</v>
      </c>
      <c r="F1232" t="s">
        <v>89</v>
      </c>
      <c r="G1232" t="s">
        <v>134</v>
      </c>
      <c r="H1232" t="s">
        <v>303</v>
      </c>
      <c r="I1232" t="s">
        <v>15</v>
      </c>
      <c r="J1232" t="s">
        <v>17</v>
      </c>
      <c r="K1232" s="13">
        <v>48000</v>
      </c>
      <c r="L1232" s="8">
        <v>-480</v>
      </c>
      <c r="M1232" s="13">
        <f t="shared" si="42"/>
        <v>48000</v>
      </c>
    </row>
    <row r="1233" spans="1:13" x14ac:dyDescent="0.25">
      <c r="A1233" s="9" t="s">
        <v>400</v>
      </c>
      <c r="B1233" s="10" t="s">
        <v>733</v>
      </c>
      <c r="C1233" s="5" t="s">
        <v>752</v>
      </c>
      <c r="D1233" t="s">
        <v>47</v>
      </c>
      <c r="E1233" t="s">
        <v>255</v>
      </c>
      <c r="F1233" t="s">
        <v>89</v>
      </c>
      <c r="G1233" t="s">
        <v>134</v>
      </c>
      <c r="H1233" t="s">
        <v>365</v>
      </c>
      <c r="I1233" t="s">
        <v>15</v>
      </c>
      <c r="J1233" t="s">
        <v>17</v>
      </c>
      <c r="K1233" s="13">
        <v>120000</v>
      </c>
      <c r="L1233" s="8">
        <v>-1200</v>
      </c>
      <c r="M1233" s="13">
        <f t="shared" si="42"/>
        <v>120000</v>
      </c>
    </row>
    <row r="1234" spans="1:13" x14ac:dyDescent="0.25">
      <c r="A1234" s="9" t="s">
        <v>400</v>
      </c>
      <c r="B1234" s="10" t="s">
        <v>733</v>
      </c>
      <c r="C1234" s="5" t="s">
        <v>752</v>
      </c>
      <c r="D1234" t="s">
        <v>47</v>
      </c>
      <c r="E1234" t="s">
        <v>255</v>
      </c>
      <c r="F1234" t="s">
        <v>89</v>
      </c>
      <c r="G1234" t="s">
        <v>134</v>
      </c>
      <c r="H1234" t="s">
        <v>330</v>
      </c>
      <c r="I1234" t="s">
        <v>15</v>
      </c>
      <c r="J1234" t="s">
        <v>17</v>
      </c>
      <c r="K1234" s="13">
        <v>1343</v>
      </c>
      <c r="L1234" s="8">
        <v>-13.43</v>
      </c>
      <c r="M1234" s="13">
        <f t="shared" si="42"/>
        <v>1343</v>
      </c>
    </row>
    <row r="1235" spans="1:13" x14ac:dyDescent="0.25">
      <c r="A1235" s="9" t="s">
        <v>400</v>
      </c>
      <c r="B1235" s="10" t="s">
        <v>733</v>
      </c>
      <c r="C1235" s="5" t="s">
        <v>752</v>
      </c>
      <c r="D1235" t="s">
        <v>47</v>
      </c>
      <c r="E1235" t="s">
        <v>255</v>
      </c>
      <c r="F1235" t="s">
        <v>89</v>
      </c>
      <c r="G1235" t="s">
        <v>98</v>
      </c>
      <c r="H1235" t="s">
        <v>366</v>
      </c>
      <c r="I1235" t="s">
        <v>15</v>
      </c>
      <c r="J1235" t="s">
        <v>17</v>
      </c>
      <c r="K1235" s="13">
        <v>24100</v>
      </c>
      <c r="L1235" s="8">
        <v>-241</v>
      </c>
      <c r="M1235" s="13">
        <f t="shared" si="42"/>
        <v>24100</v>
      </c>
    </row>
    <row r="1236" spans="1:13" x14ac:dyDescent="0.25">
      <c r="A1236" s="9" t="s">
        <v>400</v>
      </c>
      <c r="B1236" s="10" t="s">
        <v>733</v>
      </c>
      <c r="C1236" s="5" t="s">
        <v>752</v>
      </c>
      <c r="D1236" t="s">
        <v>47</v>
      </c>
      <c r="E1236" t="s">
        <v>255</v>
      </c>
      <c r="F1236" t="s">
        <v>89</v>
      </c>
      <c r="G1236" t="s">
        <v>98</v>
      </c>
      <c r="H1236" t="s">
        <v>365</v>
      </c>
      <c r="I1236" t="s">
        <v>15</v>
      </c>
      <c r="J1236" t="s">
        <v>17</v>
      </c>
      <c r="K1236" s="13">
        <v>4000</v>
      </c>
      <c r="L1236" s="8">
        <v>-40</v>
      </c>
      <c r="M1236" s="13">
        <f t="shared" si="42"/>
        <v>4000</v>
      </c>
    </row>
    <row r="1237" spans="1:13" x14ac:dyDescent="0.25">
      <c r="A1237" s="9" t="s">
        <v>400</v>
      </c>
      <c r="B1237" s="10" t="s">
        <v>733</v>
      </c>
      <c r="C1237" s="5" t="s">
        <v>752</v>
      </c>
      <c r="D1237" t="s">
        <v>47</v>
      </c>
      <c r="E1237" t="s">
        <v>255</v>
      </c>
      <c r="F1237" t="s">
        <v>89</v>
      </c>
      <c r="G1237" t="s">
        <v>219</v>
      </c>
      <c r="H1237" t="s">
        <v>303</v>
      </c>
      <c r="I1237" t="s">
        <v>15</v>
      </c>
      <c r="J1237" t="s">
        <v>17</v>
      </c>
      <c r="K1237" s="13">
        <v>2815994</v>
      </c>
      <c r="L1237" s="8">
        <v>-28159.94</v>
      </c>
      <c r="M1237" s="13">
        <f t="shared" si="42"/>
        <v>2815994</v>
      </c>
    </row>
    <row r="1238" spans="1:13" x14ac:dyDescent="0.25">
      <c r="A1238" s="9" t="s">
        <v>400</v>
      </c>
      <c r="B1238" s="10" t="s">
        <v>733</v>
      </c>
      <c r="C1238" s="5" t="s">
        <v>752</v>
      </c>
      <c r="D1238" t="s">
        <v>47</v>
      </c>
      <c r="E1238" t="s">
        <v>255</v>
      </c>
      <c r="F1238" t="s">
        <v>89</v>
      </c>
      <c r="G1238" t="s">
        <v>219</v>
      </c>
      <c r="H1238" t="s">
        <v>365</v>
      </c>
      <c r="I1238" t="s">
        <v>15</v>
      </c>
      <c r="J1238" t="s">
        <v>17</v>
      </c>
      <c r="K1238" s="13">
        <v>50000</v>
      </c>
      <c r="L1238" s="8">
        <v>-500</v>
      </c>
      <c r="M1238" s="13">
        <f t="shared" si="42"/>
        <v>50000</v>
      </c>
    </row>
    <row r="1239" spans="1:13" x14ac:dyDescent="0.25">
      <c r="A1239" s="9" t="s">
        <v>400</v>
      </c>
      <c r="B1239" s="10" t="s">
        <v>733</v>
      </c>
      <c r="C1239" s="5" t="s">
        <v>752</v>
      </c>
      <c r="D1239" t="s">
        <v>47</v>
      </c>
      <c r="E1239" t="s">
        <v>255</v>
      </c>
      <c r="F1239" t="s">
        <v>89</v>
      </c>
      <c r="G1239" t="s">
        <v>219</v>
      </c>
      <c r="H1239" t="s">
        <v>330</v>
      </c>
      <c r="I1239" t="s">
        <v>15</v>
      </c>
      <c r="J1239" t="s">
        <v>17</v>
      </c>
      <c r="K1239" s="13">
        <v>417995</v>
      </c>
      <c r="L1239" s="8">
        <v>-4179.95</v>
      </c>
      <c r="M1239" s="13">
        <f t="shared" si="42"/>
        <v>417995</v>
      </c>
    </row>
    <row r="1240" spans="1:13" x14ac:dyDescent="0.25">
      <c r="A1240" s="9" t="s">
        <v>400</v>
      </c>
      <c r="B1240" s="10" t="s">
        <v>733</v>
      </c>
      <c r="C1240" s="5" t="s">
        <v>752</v>
      </c>
      <c r="D1240" t="s">
        <v>47</v>
      </c>
      <c r="E1240" t="s">
        <v>255</v>
      </c>
      <c r="F1240" t="s">
        <v>89</v>
      </c>
      <c r="G1240" t="s">
        <v>220</v>
      </c>
      <c r="H1240" t="s">
        <v>303</v>
      </c>
      <c r="I1240" t="s">
        <v>15</v>
      </c>
      <c r="J1240" t="s">
        <v>17</v>
      </c>
      <c r="K1240" s="13">
        <v>259500</v>
      </c>
      <c r="L1240" s="8">
        <v>-2595</v>
      </c>
      <c r="M1240" s="13">
        <f t="shared" si="42"/>
        <v>259500</v>
      </c>
    </row>
    <row r="1241" spans="1:13" x14ac:dyDescent="0.25">
      <c r="A1241" s="9" t="s">
        <v>400</v>
      </c>
      <c r="B1241" s="10" t="s">
        <v>733</v>
      </c>
      <c r="C1241" s="5" t="s">
        <v>752</v>
      </c>
      <c r="D1241" t="s">
        <v>47</v>
      </c>
      <c r="E1241" t="s">
        <v>255</v>
      </c>
      <c r="F1241" t="s">
        <v>89</v>
      </c>
      <c r="G1241" t="s">
        <v>220</v>
      </c>
      <c r="H1241" t="s">
        <v>365</v>
      </c>
      <c r="I1241" t="s">
        <v>15</v>
      </c>
      <c r="J1241" t="s">
        <v>17</v>
      </c>
      <c r="K1241" s="13">
        <v>13666.999999999998</v>
      </c>
      <c r="L1241" s="8">
        <v>-136.66999999999999</v>
      </c>
      <c r="M1241" s="13">
        <f t="shared" si="42"/>
        <v>13666.999999999998</v>
      </c>
    </row>
    <row r="1242" spans="1:13" x14ac:dyDescent="0.25">
      <c r="A1242" s="9" t="s">
        <v>400</v>
      </c>
      <c r="B1242" s="10" t="s">
        <v>733</v>
      </c>
      <c r="C1242" s="5" t="s">
        <v>752</v>
      </c>
      <c r="D1242" t="s">
        <v>47</v>
      </c>
      <c r="E1242" t="s">
        <v>255</v>
      </c>
      <c r="F1242" t="s">
        <v>89</v>
      </c>
      <c r="G1242" t="s">
        <v>220</v>
      </c>
      <c r="H1242" t="s">
        <v>330</v>
      </c>
      <c r="I1242" t="s">
        <v>15</v>
      </c>
      <c r="J1242" t="s">
        <v>17</v>
      </c>
      <c r="K1242" s="13">
        <v>89756</v>
      </c>
      <c r="L1242" s="8">
        <v>-897.56</v>
      </c>
      <c r="M1242" s="13">
        <f t="shared" si="42"/>
        <v>89756</v>
      </c>
    </row>
    <row r="1243" spans="1:13" x14ac:dyDescent="0.25">
      <c r="A1243" s="9" t="s">
        <v>400</v>
      </c>
      <c r="B1243" s="10" t="s">
        <v>733</v>
      </c>
      <c r="C1243" s="5" t="s">
        <v>752</v>
      </c>
      <c r="D1243" t="s">
        <v>47</v>
      </c>
      <c r="E1243" t="s">
        <v>255</v>
      </c>
      <c r="F1243" t="s">
        <v>89</v>
      </c>
      <c r="G1243" t="s">
        <v>165</v>
      </c>
      <c r="H1243" t="s">
        <v>303</v>
      </c>
      <c r="I1243" t="s">
        <v>15</v>
      </c>
      <c r="J1243" t="s">
        <v>17</v>
      </c>
      <c r="K1243" s="13">
        <v>24000</v>
      </c>
      <c r="L1243" s="8">
        <v>-240</v>
      </c>
      <c r="M1243" s="13">
        <f t="shared" si="42"/>
        <v>24000</v>
      </c>
    </row>
    <row r="1244" spans="1:13" x14ac:dyDescent="0.25">
      <c r="A1244" s="9" t="s">
        <v>400</v>
      </c>
      <c r="B1244" s="10" t="s">
        <v>733</v>
      </c>
      <c r="C1244" s="5" t="s">
        <v>752</v>
      </c>
      <c r="D1244" t="s">
        <v>47</v>
      </c>
      <c r="E1244" t="s">
        <v>255</v>
      </c>
      <c r="F1244" t="s">
        <v>89</v>
      </c>
      <c r="G1244" t="s">
        <v>165</v>
      </c>
      <c r="H1244" t="s">
        <v>365</v>
      </c>
      <c r="I1244" t="s">
        <v>15</v>
      </c>
      <c r="J1244" t="s">
        <v>17</v>
      </c>
      <c r="K1244" s="13">
        <v>53000</v>
      </c>
      <c r="L1244" s="8">
        <v>-530</v>
      </c>
      <c r="M1244" s="13">
        <f t="shared" si="42"/>
        <v>53000</v>
      </c>
    </row>
    <row r="1245" spans="1:13" x14ac:dyDescent="0.25">
      <c r="A1245" s="9" t="s">
        <v>400</v>
      </c>
      <c r="B1245" s="10" t="s">
        <v>733</v>
      </c>
      <c r="C1245" s="5" t="s">
        <v>752</v>
      </c>
      <c r="D1245" t="s">
        <v>47</v>
      </c>
      <c r="E1245" t="s">
        <v>255</v>
      </c>
      <c r="F1245" t="s">
        <v>89</v>
      </c>
      <c r="G1245" t="s">
        <v>286</v>
      </c>
      <c r="H1245" t="s">
        <v>303</v>
      </c>
      <c r="I1245" t="s">
        <v>15</v>
      </c>
      <c r="J1245" t="s">
        <v>17</v>
      </c>
      <c r="K1245" s="13">
        <v>590500</v>
      </c>
      <c r="L1245" s="8">
        <v>-5905</v>
      </c>
      <c r="M1245" s="13">
        <f t="shared" si="42"/>
        <v>590500</v>
      </c>
    </row>
    <row r="1246" spans="1:13" x14ac:dyDescent="0.25">
      <c r="A1246" s="9" t="s">
        <v>400</v>
      </c>
      <c r="B1246" s="10" t="s">
        <v>733</v>
      </c>
      <c r="C1246" s="5" t="s">
        <v>752</v>
      </c>
      <c r="D1246" t="s">
        <v>47</v>
      </c>
      <c r="E1246" t="s">
        <v>255</v>
      </c>
      <c r="F1246" t="s">
        <v>89</v>
      </c>
      <c r="G1246" t="s">
        <v>286</v>
      </c>
      <c r="H1246" t="s">
        <v>330</v>
      </c>
      <c r="I1246" t="s">
        <v>15</v>
      </c>
      <c r="J1246" t="s">
        <v>17</v>
      </c>
      <c r="K1246" s="13">
        <v>386102</v>
      </c>
      <c r="L1246" s="8">
        <v>-3861.02</v>
      </c>
      <c r="M1246" s="13">
        <f t="shared" si="42"/>
        <v>386102</v>
      </c>
    </row>
    <row r="1247" spans="1:13" x14ac:dyDescent="0.25">
      <c r="A1247" s="9" t="s">
        <v>400</v>
      </c>
      <c r="B1247" s="10" t="s">
        <v>733</v>
      </c>
      <c r="C1247" s="5" t="s">
        <v>752</v>
      </c>
      <c r="D1247" t="s">
        <v>47</v>
      </c>
      <c r="E1247" t="s">
        <v>255</v>
      </c>
      <c r="F1247" t="s">
        <v>89</v>
      </c>
      <c r="G1247" t="s">
        <v>123</v>
      </c>
      <c r="H1247" t="s">
        <v>303</v>
      </c>
      <c r="I1247" t="s">
        <v>15</v>
      </c>
      <c r="J1247" t="s">
        <v>17</v>
      </c>
      <c r="K1247" s="13">
        <v>14000</v>
      </c>
      <c r="L1247" s="8">
        <v>-140</v>
      </c>
      <c r="M1247" s="13">
        <f t="shared" si="42"/>
        <v>14000</v>
      </c>
    </row>
    <row r="1248" spans="1:13" x14ac:dyDescent="0.25">
      <c r="A1248" s="9" t="s">
        <v>400</v>
      </c>
      <c r="B1248" s="10" t="s">
        <v>733</v>
      </c>
      <c r="C1248" s="5" t="s">
        <v>752</v>
      </c>
      <c r="D1248" t="s">
        <v>47</v>
      </c>
      <c r="E1248" t="s">
        <v>255</v>
      </c>
      <c r="F1248" t="s">
        <v>89</v>
      </c>
      <c r="G1248" t="s">
        <v>221</v>
      </c>
      <c r="H1248" t="s">
        <v>303</v>
      </c>
      <c r="I1248" t="s">
        <v>15</v>
      </c>
      <c r="J1248" t="s">
        <v>17</v>
      </c>
      <c r="K1248" s="14">
        <v>-100018</v>
      </c>
      <c r="L1248" s="8">
        <v>1000.18</v>
      </c>
      <c r="M1248" s="14">
        <f t="shared" si="42"/>
        <v>-100018</v>
      </c>
    </row>
    <row r="1249" spans="1:13" x14ac:dyDescent="0.25">
      <c r="A1249" s="9" t="s">
        <v>400</v>
      </c>
      <c r="B1249" s="10" t="s">
        <v>733</v>
      </c>
      <c r="C1249" s="5" t="s">
        <v>752</v>
      </c>
      <c r="D1249" t="s">
        <v>47</v>
      </c>
      <c r="E1249" t="s">
        <v>255</v>
      </c>
      <c r="F1249" t="s">
        <v>89</v>
      </c>
      <c r="G1249" t="s">
        <v>222</v>
      </c>
      <c r="H1249" t="s">
        <v>303</v>
      </c>
      <c r="I1249" t="s">
        <v>15</v>
      </c>
      <c r="J1249" t="s">
        <v>17</v>
      </c>
      <c r="K1249" s="14">
        <v>-4000</v>
      </c>
      <c r="L1249" s="8">
        <v>40</v>
      </c>
      <c r="M1249" s="14">
        <f t="shared" si="42"/>
        <v>-4000</v>
      </c>
    </row>
    <row r="1250" spans="1:13" x14ac:dyDescent="0.25">
      <c r="A1250" s="9" t="s">
        <v>400</v>
      </c>
      <c r="B1250" s="10" t="s">
        <v>733</v>
      </c>
      <c r="C1250" s="5" t="s">
        <v>752</v>
      </c>
      <c r="D1250" t="s">
        <v>47</v>
      </c>
      <c r="E1250" t="s">
        <v>255</v>
      </c>
      <c r="F1250" t="s">
        <v>89</v>
      </c>
      <c r="G1250" t="s">
        <v>223</v>
      </c>
      <c r="H1250" t="s">
        <v>303</v>
      </c>
      <c r="I1250" t="s">
        <v>15</v>
      </c>
      <c r="J1250" t="s">
        <v>17</v>
      </c>
      <c r="K1250" s="13">
        <v>119371</v>
      </c>
      <c r="L1250" s="8">
        <v>-1193.71</v>
      </c>
      <c r="M1250" s="13">
        <f t="shared" si="42"/>
        <v>119371</v>
      </c>
    </row>
    <row r="1251" spans="1:13" x14ac:dyDescent="0.25">
      <c r="A1251" s="9" t="s">
        <v>400</v>
      </c>
      <c r="B1251" s="10" t="s">
        <v>733</v>
      </c>
      <c r="C1251" s="5" t="s">
        <v>752</v>
      </c>
      <c r="D1251" t="s">
        <v>47</v>
      </c>
      <c r="E1251" t="s">
        <v>255</v>
      </c>
      <c r="F1251" t="s">
        <v>89</v>
      </c>
      <c r="G1251" t="s">
        <v>224</v>
      </c>
      <c r="H1251" t="s">
        <v>303</v>
      </c>
      <c r="I1251" t="s">
        <v>15</v>
      </c>
      <c r="J1251" t="s">
        <v>17</v>
      </c>
      <c r="K1251" s="13">
        <v>4926897</v>
      </c>
      <c r="L1251" s="8">
        <v>-49268.97</v>
      </c>
      <c r="M1251" s="13">
        <f t="shared" si="42"/>
        <v>4926897</v>
      </c>
    </row>
    <row r="1252" spans="1:13" x14ac:dyDescent="0.25">
      <c r="A1252" s="9" t="s">
        <v>400</v>
      </c>
      <c r="B1252" s="10" t="s">
        <v>733</v>
      </c>
      <c r="C1252" s="5" t="s">
        <v>752</v>
      </c>
      <c r="D1252" t="s">
        <v>47</v>
      </c>
      <c r="E1252" t="s">
        <v>255</v>
      </c>
      <c r="F1252" t="s">
        <v>89</v>
      </c>
      <c r="G1252" t="s">
        <v>224</v>
      </c>
      <c r="H1252" t="s">
        <v>365</v>
      </c>
      <c r="I1252" t="s">
        <v>15</v>
      </c>
      <c r="J1252" t="s">
        <v>17</v>
      </c>
      <c r="K1252" s="13">
        <v>328000</v>
      </c>
      <c r="L1252" s="8">
        <v>-3280</v>
      </c>
      <c r="M1252" s="13">
        <f t="shared" si="42"/>
        <v>328000</v>
      </c>
    </row>
    <row r="1253" spans="1:13" x14ac:dyDescent="0.25">
      <c r="A1253" s="9" t="s">
        <v>400</v>
      </c>
      <c r="B1253" s="10" t="s">
        <v>733</v>
      </c>
      <c r="C1253" s="5" t="s">
        <v>752</v>
      </c>
      <c r="D1253" t="s">
        <v>47</v>
      </c>
      <c r="E1253" t="s">
        <v>255</v>
      </c>
      <c r="F1253" t="s">
        <v>89</v>
      </c>
      <c r="G1253" t="s">
        <v>224</v>
      </c>
      <c r="H1253" t="s">
        <v>330</v>
      </c>
      <c r="I1253" t="s">
        <v>15</v>
      </c>
      <c r="J1253" t="s">
        <v>17</v>
      </c>
      <c r="K1253" s="13">
        <v>486700</v>
      </c>
      <c r="L1253" s="8">
        <v>-4867</v>
      </c>
      <c r="M1253" s="13">
        <f t="shared" si="42"/>
        <v>486700</v>
      </c>
    </row>
    <row r="1254" spans="1:13" x14ac:dyDescent="0.25">
      <c r="A1254" s="9" t="s">
        <v>400</v>
      </c>
      <c r="B1254" s="10" t="s">
        <v>733</v>
      </c>
      <c r="C1254" s="5" t="s">
        <v>752</v>
      </c>
      <c r="D1254" t="s">
        <v>47</v>
      </c>
      <c r="E1254" t="s">
        <v>255</v>
      </c>
      <c r="F1254" t="s">
        <v>89</v>
      </c>
      <c r="G1254" t="s">
        <v>225</v>
      </c>
      <c r="H1254" t="s">
        <v>303</v>
      </c>
      <c r="I1254" t="s">
        <v>15</v>
      </c>
      <c r="J1254" t="s">
        <v>17</v>
      </c>
      <c r="K1254" s="13">
        <v>901550</v>
      </c>
      <c r="L1254" s="8">
        <v>-9015.5</v>
      </c>
      <c r="M1254" s="13">
        <f t="shared" si="42"/>
        <v>901550</v>
      </c>
    </row>
    <row r="1255" spans="1:13" x14ac:dyDescent="0.25">
      <c r="A1255" s="9" t="s">
        <v>400</v>
      </c>
      <c r="B1255" s="10" t="s">
        <v>733</v>
      </c>
      <c r="C1255" s="5" t="s">
        <v>752</v>
      </c>
      <c r="D1255" t="s">
        <v>47</v>
      </c>
      <c r="E1255" t="s">
        <v>255</v>
      </c>
      <c r="F1255" t="s">
        <v>89</v>
      </c>
      <c r="G1255" t="s">
        <v>225</v>
      </c>
      <c r="H1255" t="s">
        <v>330</v>
      </c>
      <c r="I1255" t="s">
        <v>15</v>
      </c>
      <c r="J1255" t="s">
        <v>17</v>
      </c>
      <c r="K1255" s="13">
        <v>314864</v>
      </c>
      <c r="L1255" s="8">
        <v>-3148.64</v>
      </c>
      <c r="M1255" s="13">
        <f t="shared" si="42"/>
        <v>314864</v>
      </c>
    </row>
    <row r="1256" spans="1:13" x14ac:dyDescent="0.25">
      <c r="A1256" s="9" t="s">
        <v>400</v>
      </c>
      <c r="B1256" s="10" t="s">
        <v>733</v>
      </c>
      <c r="C1256" s="5" t="s">
        <v>752</v>
      </c>
      <c r="D1256" t="s">
        <v>47</v>
      </c>
      <c r="E1256" t="s">
        <v>255</v>
      </c>
      <c r="F1256" t="s">
        <v>89</v>
      </c>
      <c r="G1256" t="s">
        <v>226</v>
      </c>
      <c r="H1256" t="s">
        <v>303</v>
      </c>
      <c r="I1256" t="s">
        <v>15</v>
      </c>
      <c r="J1256" t="s">
        <v>17</v>
      </c>
      <c r="K1256" s="13">
        <v>792200</v>
      </c>
      <c r="L1256" s="8">
        <v>-7922</v>
      </c>
      <c r="M1256" s="13">
        <f t="shared" si="42"/>
        <v>792200</v>
      </c>
    </row>
    <row r="1257" spans="1:13" x14ac:dyDescent="0.25">
      <c r="A1257" s="9" t="s">
        <v>400</v>
      </c>
      <c r="B1257" s="10" t="s">
        <v>733</v>
      </c>
      <c r="C1257" s="5" t="s">
        <v>752</v>
      </c>
      <c r="D1257" t="s">
        <v>47</v>
      </c>
      <c r="E1257" t="s">
        <v>255</v>
      </c>
      <c r="F1257" t="s">
        <v>89</v>
      </c>
      <c r="G1257" t="s">
        <v>226</v>
      </c>
      <c r="H1257" t="s">
        <v>330</v>
      </c>
      <c r="I1257" t="s">
        <v>15</v>
      </c>
      <c r="J1257" t="s">
        <v>17</v>
      </c>
      <c r="K1257" s="13">
        <v>278808</v>
      </c>
      <c r="L1257" s="8">
        <v>-2788.08</v>
      </c>
      <c r="M1257" s="13">
        <f t="shared" si="42"/>
        <v>278808</v>
      </c>
    </row>
    <row r="1258" spans="1:13" x14ac:dyDescent="0.25">
      <c r="A1258" s="9" t="s">
        <v>400</v>
      </c>
      <c r="B1258" s="10" t="s">
        <v>733</v>
      </c>
      <c r="C1258" s="5" t="s">
        <v>752</v>
      </c>
      <c r="D1258" t="s">
        <v>47</v>
      </c>
      <c r="E1258" t="s">
        <v>255</v>
      </c>
      <c r="F1258" t="s">
        <v>89</v>
      </c>
      <c r="G1258" t="s">
        <v>227</v>
      </c>
      <c r="H1258" t="s">
        <v>366</v>
      </c>
      <c r="I1258" t="s">
        <v>15</v>
      </c>
      <c r="J1258" t="s">
        <v>17</v>
      </c>
      <c r="K1258" s="14">
        <v>-226400</v>
      </c>
      <c r="L1258" s="8">
        <v>2264</v>
      </c>
      <c r="M1258" s="14">
        <f t="shared" si="42"/>
        <v>-226400</v>
      </c>
    </row>
    <row r="1259" spans="1:13" x14ac:dyDescent="0.25">
      <c r="A1259" s="9" t="s">
        <v>400</v>
      </c>
      <c r="B1259" s="10" t="s">
        <v>733</v>
      </c>
      <c r="C1259" s="5" t="s">
        <v>752</v>
      </c>
      <c r="D1259" t="s">
        <v>47</v>
      </c>
      <c r="E1259" t="s">
        <v>255</v>
      </c>
      <c r="F1259" t="s">
        <v>89</v>
      </c>
      <c r="G1259" t="s">
        <v>227</v>
      </c>
      <c r="H1259" t="s">
        <v>365</v>
      </c>
      <c r="I1259" t="s">
        <v>15</v>
      </c>
      <c r="J1259" t="s">
        <v>17</v>
      </c>
      <c r="K1259" s="13">
        <v>1932280</v>
      </c>
      <c r="L1259" s="8">
        <v>-19322.8</v>
      </c>
      <c r="M1259" s="13">
        <f t="shared" si="42"/>
        <v>1932280</v>
      </c>
    </row>
    <row r="1260" spans="1:13" x14ac:dyDescent="0.25">
      <c r="A1260" s="9" t="s">
        <v>400</v>
      </c>
      <c r="B1260" s="10" t="s">
        <v>733</v>
      </c>
      <c r="C1260" s="5" t="s">
        <v>752</v>
      </c>
      <c r="D1260" t="s">
        <v>47</v>
      </c>
      <c r="E1260" t="s">
        <v>255</v>
      </c>
      <c r="F1260" t="s">
        <v>89</v>
      </c>
      <c r="G1260" t="s">
        <v>228</v>
      </c>
      <c r="H1260" t="s">
        <v>303</v>
      </c>
      <c r="I1260" t="s">
        <v>15</v>
      </c>
      <c r="J1260" t="s">
        <v>17</v>
      </c>
      <c r="K1260" s="13">
        <v>957300</v>
      </c>
      <c r="L1260" s="8">
        <v>-9573</v>
      </c>
      <c r="M1260" s="13">
        <f t="shared" si="42"/>
        <v>957300</v>
      </c>
    </row>
    <row r="1261" spans="1:13" x14ac:dyDescent="0.25">
      <c r="A1261" s="9" t="s">
        <v>400</v>
      </c>
      <c r="B1261" s="10" t="s">
        <v>733</v>
      </c>
      <c r="C1261" s="5" t="s">
        <v>752</v>
      </c>
      <c r="D1261" t="s">
        <v>47</v>
      </c>
      <c r="E1261" t="s">
        <v>255</v>
      </c>
      <c r="F1261" t="s">
        <v>89</v>
      </c>
      <c r="G1261" t="s">
        <v>228</v>
      </c>
      <c r="H1261" t="s">
        <v>330</v>
      </c>
      <c r="I1261" t="s">
        <v>15</v>
      </c>
      <c r="J1261" t="s">
        <v>17</v>
      </c>
      <c r="K1261" s="13">
        <v>412577.00000000006</v>
      </c>
      <c r="L1261" s="8">
        <v>-4125.7700000000004</v>
      </c>
      <c r="M1261" s="13">
        <f t="shared" si="42"/>
        <v>412577.00000000006</v>
      </c>
    </row>
    <row r="1262" spans="1:13" x14ac:dyDescent="0.25">
      <c r="A1262" s="9" t="s">
        <v>400</v>
      </c>
      <c r="B1262" s="10" t="s">
        <v>733</v>
      </c>
      <c r="C1262" s="5" t="s">
        <v>752</v>
      </c>
      <c r="D1262" t="s">
        <v>47</v>
      </c>
      <c r="E1262" t="s">
        <v>255</v>
      </c>
      <c r="F1262" t="s">
        <v>89</v>
      </c>
      <c r="G1262" t="s">
        <v>232</v>
      </c>
      <c r="H1262" t="s">
        <v>303</v>
      </c>
      <c r="I1262" t="s">
        <v>15</v>
      </c>
      <c r="J1262" t="s">
        <v>17</v>
      </c>
      <c r="K1262" s="13">
        <v>89375</v>
      </c>
      <c r="L1262" s="8">
        <v>-893.75</v>
      </c>
      <c r="M1262" s="13">
        <f t="shared" si="42"/>
        <v>89375</v>
      </c>
    </row>
    <row r="1263" spans="1:13" x14ac:dyDescent="0.25">
      <c r="A1263" s="9" t="s">
        <v>400</v>
      </c>
      <c r="B1263" s="10" t="s">
        <v>733</v>
      </c>
      <c r="C1263" s="5" t="s">
        <v>752</v>
      </c>
      <c r="D1263" t="s">
        <v>47</v>
      </c>
      <c r="E1263" t="s">
        <v>255</v>
      </c>
      <c r="F1263" t="s">
        <v>89</v>
      </c>
      <c r="G1263" t="s">
        <v>232</v>
      </c>
      <c r="H1263" t="s">
        <v>366</v>
      </c>
      <c r="I1263" t="s">
        <v>15</v>
      </c>
      <c r="J1263" t="s">
        <v>17</v>
      </c>
      <c r="K1263" s="13">
        <v>27950</v>
      </c>
      <c r="L1263" s="8">
        <v>-279.5</v>
      </c>
      <c r="M1263" s="13">
        <f t="shared" si="42"/>
        <v>27950</v>
      </c>
    </row>
    <row r="1264" spans="1:13" x14ac:dyDescent="0.25">
      <c r="A1264" s="9" t="s">
        <v>400</v>
      </c>
      <c r="B1264" s="10" t="s">
        <v>733</v>
      </c>
      <c r="C1264" s="5" t="s">
        <v>752</v>
      </c>
      <c r="D1264" t="s">
        <v>47</v>
      </c>
      <c r="E1264" t="s">
        <v>255</v>
      </c>
      <c r="F1264" t="s">
        <v>89</v>
      </c>
      <c r="G1264" t="s">
        <v>232</v>
      </c>
      <c r="H1264" t="s">
        <v>365</v>
      </c>
      <c r="I1264" t="s">
        <v>15</v>
      </c>
      <c r="J1264" t="s">
        <v>17</v>
      </c>
      <c r="K1264" s="13">
        <v>91000</v>
      </c>
      <c r="L1264" s="8">
        <v>-910</v>
      </c>
      <c r="M1264" s="13">
        <f t="shared" si="42"/>
        <v>91000</v>
      </c>
    </row>
    <row r="1265" spans="1:13" x14ac:dyDescent="0.25">
      <c r="A1265" s="9" t="s">
        <v>400</v>
      </c>
      <c r="B1265" s="10" t="s">
        <v>733</v>
      </c>
      <c r="C1265" s="5" t="s">
        <v>752</v>
      </c>
      <c r="D1265" t="s">
        <v>47</v>
      </c>
      <c r="E1265" t="s">
        <v>255</v>
      </c>
      <c r="F1265" t="s">
        <v>89</v>
      </c>
      <c r="G1265" t="s">
        <v>233</v>
      </c>
      <c r="H1265" t="s">
        <v>303</v>
      </c>
      <c r="I1265" t="s">
        <v>15</v>
      </c>
      <c r="J1265" t="s">
        <v>17</v>
      </c>
      <c r="K1265" s="13">
        <v>145800</v>
      </c>
      <c r="L1265" s="8">
        <v>-1458</v>
      </c>
      <c r="M1265" s="13">
        <f t="shared" si="42"/>
        <v>145800</v>
      </c>
    </row>
    <row r="1266" spans="1:13" x14ac:dyDescent="0.25">
      <c r="A1266" s="9" t="s">
        <v>400</v>
      </c>
      <c r="B1266" s="10" t="s">
        <v>733</v>
      </c>
      <c r="C1266" s="5" t="s">
        <v>752</v>
      </c>
      <c r="D1266" t="s">
        <v>47</v>
      </c>
      <c r="E1266" t="s">
        <v>255</v>
      </c>
      <c r="F1266" t="s">
        <v>89</v>
      </c>
      <c r="G1266" t="s">
        <v>233</v>
      </c>
      <c r="H1266" t="s">
        <v>330</v>
      </c>
      <c r="I1266" t="s">
        <v>15</v>
      </c>
      <c r="J1266" t="s">
        <v>17</v>
      </c>
      <c r="K1266" s="13">
        <v>3500</v>
      </c>
      <c r="L1266" s="8">
        <v>-35</v>
      </c>
      <c r="M1266" s="13">
        <f t="shared" si="42"/>
        <v>3500</v>
      </c>
    </row>
    <row r="1267" spans="1:13" x14ac:dyDescent="0.25">
      <c r="A1267" s="9" t="s">
        <v>400</v>
      </c>
      <c r="B1267" s="10" t="s">
        <v>733</v>
      </c>
      <c r="C1267" s="5" t="s">
        <v>752</v>
      </c>
      <c r="D1267" t="s">
        <v>47</v>
      </c>
      <c r="E1267" t="s">
        <v>255</v>
      </c>
      <c r="F1267" t="s">
        <v>89</v>
      </c>
      <c r="G1267" t="s">
        <v>112</v>
      </c>
      <c r="H1267" t="s">
        <v>303</v>
      </c>
      <c r="I1267" t="s">
        <v>15</v>
      </c>
      <c r="J1267" t="s">
        <v>17</v>
      </c>
      <c r="K1267" s="13">
        <v>255000</v>
      </c>
      <c r="L1267" s="8">
        <v>-2550</v>
      </c>
      <c r="M1267" s="13">
        <f t="shared" si="42"/>
        <v>255000</v>
      </c>
    </row>
    <row r="1268" spans="1:13" x14ac:dyDescent="0.25">
      <c r="A1268" s="9" t="s">
        <v>400</v>
      </c>
      <c r="B1268" s="10" t="s">
        <v>733</v>
      </c>
      <c r="C1268" s="5" t="s">
        <v>752</v>
      </c>
      <c r="D1268" t="s">
        <v>47</v>
      </c>
      <c r="E1268" t="s">
        <v>255</v>
      </c>
      <c r="F1268" t="s">
        <v>89</v>
      </c>
      <c r="G1268" t="s">
        <v>112</v>
      </c>
      <c r="H1268" t="s">
        <v>330</v>
      </c>
      <c r="I1268" t="s">
        <v>15</v>
      </c>
      <c r="J1268" t="s">
        <v>17</v>
      </c>
      <c r="K1268" s="13">
        <v>85221</v>
      </c>
      <c r="L1268" s="8">
        <v>-852.21</v>
      </c>
      <c r="M1268" s="13">
        <f t="shared" si="42"/>
        <v>85221</v>
      </c>
    </row>
    <row r="1269" spans="1:13" x14ac:dyDescent="0.25">
      <c r="A1269" s="9" t="s">
        <v>400</v>
      </c>
      <c r="B1269" s="10" t="s">
        <v>733</v>
      </c>
      <c r="C1269" s="5" t="s">
        <v>752</v>
      </c>
      <c r="D1269" t="s">
        <v>47</v>
      </c>
      <c r="E1269" t="s">
        <v>255</v>
      </c>
      <c r="F1269" t="s">
        <v>89</v>
      </c>
      <c r="G1269" t="s">
        <v>234</v>
      </c>
      <c r="H1269" t="s">
        <v>303</v>
      </c>
      <c r="I1269" t="s">
        <v>15</v>
      </c>
      <c r="J1269" t="s">
        <v>17</v>
      </c>
      <c r="K1269" s="13">
        <v>135000</v>
      </c>
      <c r="L1269" s="8">
        <v>-1350</v>
      </c>
      <c r="M1269" s="13">
        <f t="shared" si="42"/>
        <v>135000</v>
      </c>
    </row>
    <row r="1270" spans="1:13" x14ac:dyDescent="0.25">
      <c r="A1270" s="9" t="s">
        <v>400</v>
      </c>
      <c r="B1270" s="10" t="s">
        <v>733</v>
      </c>
      <c r="C1270" s="5" t="s">
        <v>752</v>
      </c>
      <c r="D1270" t="s">
        <v>47</v>
      </c>
      <c r="E1270" t="s">
        <v>255</v>
      </c>
      <c r="F1270" t="s">
        <v>89</v>
      </c>
      <c r="G1270" t="s">
        <v>234</v>
      </c>
      <c r="H1270" t="s">
        <v>366</v>
      </c>
      <c r="I1270" t="s">
        <v>15</v>
      </c>
      <c r="J1270" t="s">
        <v>17</v>
      </c>
      <c r="K1270" s="13">
        <v>6000</v>
      </c>
      <c r="L1270" s="8">
        <v>-60</v>
      </c>
      <c r="M1270" s="13">
        <f t="shared" si="42"/>
        <v>6000</v>
      </c>
    </row>
    <row r="1271" spans="1:13" x14ac:dyDescent="0.25">
      <c r="A1271" s="9" t="s">
        <v>400</v>
      </c>
      <c r="B1271" s="10" t="s">
        <v>733</v>
      </c>
      <c r="C1271" s="5" t="s">
        <v>752</v>
      </c>
      <c r="D1271" t="s">
        <v>47</v>
      </c>
      <c r="E1271" t="s">
        <v>255</v>
      </c>
      <c r="F1271" t="s">
        <v>89</v>
      </c>
      <c r="G1271" t="s">
        <v>234</v>
      </c>
      <c r="H1271" t="s">
        <v>330</v>
      </c>
      <c r="I1271" t="s">
        <v>15</v>
      </c>
      <c r="J1271" t="s">
        <v>17</v>
      </c>
      <c r="K1271" s="13">
        <v>78879</v>
      </c>
      <c r="L1271" s="8">
        <v>-788.79</v>
      </c>
      <c r="M1271" s="13">
        <f t="shared" si="42"/>
        <v>78879</v>
      </c>
    </row>
    <row r="1272" spans="1:13" x14ac:dyDescent="0.25">
      <c r="A1272" s="9" t="s">
        <v>400</v>
      </c>
      <c r="B1272" s="10" t="s">
        <v>733</v>
      </c>
      <c r="C1272" s="5" t="s">
        <v>752</v>
      </c>
      <c r="D1272" t="s">
        <v>47</v>
      </c>
      <c r="E1272" t="s">
        <v>255</v>
      </c>
      <c r="F1272" t="s">
        <v>89</v>
      </c>
      <c r="G1272" t="s">
        <v>236</v>
      </c>
      <c r="H1272" t="s">
        <v>303</v>
      </c>
      <c r="I1272" t="s">
        <v>15</v>
      </c>
      <c r="J1272" t="s">
        <v>17</v>
      </c>
      <c r="K1272" s="13">
        <v>283800</v>
      </c>
      <c r="L1272" s="8">
        <v>-2838</v>
      </c>
      <c r="M1272" s="13">
        <f t="shared" si="42"/>
        <v>283800</v>
      </c>
    </row>
    <row r="1273" spans="1:13" x14ac:dyDescent="0.25">
      <c r="A1273" s="9" t="s">
        <v>400</v>
      </c>
      <c r="B1273" s="10" t="s">
        <v>733</v>
      </c>
      <c r="C1273" s="5" t="s">
        <v>752</v>
      </c>
      <c r="D1273" t="s">
        <v>47</v>
      </c>
      <c r="E1273" t="s">
        <v>255</v>
      </c>
      <c r="F1273" t="s">
        <v>89</v>
      </c>
      <c r="G1273" t="s">
        <v>236</v>
      </c>
      <c r="H1273" t="s">
        <v>367</v>
      </c>
      <c r="I1273" t="s">
        <v>15</v>
      </c>
      <c r="J1273" t="s">
        <v>17</v>
      </c>
      <c r="K1273" s="13">
        <v>10000</v>
      </c>
      <c r="L1273" s="8">
        <v>-100</v>
      </c>
      <c r="M1273" s="13">
        <f t="shared" si="42"/>
        <v>10000</v>
      </c>
    </row>
    <row r="1274" spans="1:13" x14ac:dyDescent="0.25">
      <c r="A1274" s="9" t="s">
        <v>400</v>
      </c>
      <c r="B1274" s="10" t="s">
        <v>733</v>
      </c>
      <c r="C1274" s="5" t="s">
        <v>752</v>
      </c>
      <c r="D1274" t="s">
        <v>47</v>
      </c>
      <c r="E1274" t="s">
        <v>255</v>
      </c>
      <c r="F1274" t="s">
        <v>89</v>
      </c>
      <c r="G1274" t="s">
        <v>236</v>
      </c>
      <c r="H1274" t="s">
        <v>366</v>
      </c>
      <c r="I1274" t="s">
        <v>15</v>
      </c>
      <c r="J1274" t="s">
        <v>17</v>
      </c>
      <c r="K1274" s="13">
        <v>2500</v>
      </c>
      <c r="L1274" s="8">
        <v>-25</v>
      </c>
      <c r="M1274" s="13">
        <f t="shared" si="42"/>
        <v>2500</v>
      </c>
    </row>
    <row r="1275" spans="1:13" x14ac:dyDescent="0.25">
      <c r="A1275" s="9" t="s">
        <v>400</v>
      </c>
      <c r="B1275" s="10" t="s">
        <v>733</v>
      </c>
      <c r="C1275" s="5" t="s">
        <v>752</v>
      </c>
      <c r="D1275" t="s">
        <v>47</v>
      </c>
      <c r="E1275" t="s">
        <v>255</v>
      </c>
      <c r="F1275" t="s">
        <v>89</v>
      </c>
      <c r="G1275" t="s">
        <v>236</v>
      </c>
      <c r="H1275" t="s">
        <v>330</v>
      </c>
      <c r="I1275" t="s">
        <v>15</v>
      </c>
      <c r="J1275" t="s">
        <v>17</v>
      </c>
      <c r="K1275" s="13">
        <v>86064</v>
      </c>
      <c r="L1275" s="8">
        <v>-860.64</v>
      </c>
      <c r="M1275" s="13">
        <f t="shared" si="42"/>
        <v>86064</v>
      </c>
    </row>
    <row r="1276" spans="1:13" x14ac:dyDescent="0.25">
      <c r="A1276" s="9" t="s">
        <v>400</v>
      </c>
      <c r="B1276" s="10" t="s">
        <v>733</v>
      </c>
      <c r="C1276" s="5" t="s">
        <v>752</v>
      </c>
      <c r="D1276" t="s">
        <v>47</v>
      </c>
      <c r="E1276" t="s">
        <v>255</v>
      </c>
      <c r="F1276" t="s">
        <v>89</v>
      </c>
      <c r="G1276" t="s">
        <v>239</v>
      </c>
      <c r="H1276" t="s">
        <v>366</v>
      </c>
      <c r="I1276" t="s">
        <v>15</v>
      </c>
      <c r="J1276" t="s">
        <v>17</v>
      </c>
      <c r="K1276" s="13">
        <v>500600</v>
      </c>
      <c r="L1276" s="8">
        <v>-5006</v>
      </c>
      <c r="M1276" s="13">
        <f t="shared" si="42"/>
        <v>500600</v>
      </c>
    </row>
    <row r="1277" spans="1:13" x14ac:dyDescent="0.25">
      <c r="A1277" s="9" t="s">
        <v>400</v>
      </c>
      <c r="B1277" s="10" t="s">
        <v>733</v>
      </c>
      <c r="C1277" s="5" t="s">
        <v>752</v>
      </c>
      <c r="D1277" t="s">
        <v>47</v>
      </c>
      <c r="E1277" t="s">
        <v>255</v>
      </c>
      <c r="F1277" t="s">
        <v>89</v>
      </c>
      <c r="G1277" t="s">
        <v>240</v>
      </c>
      <c r="H1277" t="s">
        <v>366</v>
      </c>
      <c r="I1277" t="s">
        <v>15</v>
      </c>
      <c r="J1277" t="s">
        <v>17</v>
      </c>
      <c r="K1277" s="13">
        <v>19700</v>
      </c>
      <c r="L1277" s="8">
        <v>-197</v>
      </c>
      <c r="M1277" s="13">
        <f t="shared" si="42"/>
        <v>19700</v>
      </c>
    </row>
    <row r="1278" spans="1:13" x14ac:dyDescent="0.25">
      <c r="A1278" s="9" t="s">
        <v>400</v>
      </c>
      <c r="B1278" s="10" t="s">
        <v>733</v>
      </c>
      <c r="C1278" s="5" t="s">
        <v>752</v>
      </c>
      <c r="D1278" t="s">
        <v>47</v>
      </c>
      <c r="E1278" t="s">
        <v>255</v>
      </c>
      <c r="F1278" t="s">
        <v>89</v>
      </c>
      <c r="G1278" t="s">
        <v>241</v>
      </c>
      <c r="H1278" t="s">
        <v>366</v>
      </c>
      <c r="I1278" t="s">
        <v>15</v>
      </c>
      <c r="J1278" t="s">
        <v>17</v>
      </c>
      <c r="K1278" s="13">
        <v>103816.00000000001</v>
      </c>
      <c r="L1278" s="8">
        <v>-1038.1600000000001</v>
      </c>
      <c r="M1278" s="13">
        <f t="shared" si="42"/>
        <v>103816.00000000001</v>
      </c>
    </row>
    <row r="1279" spans="1:13" x14ac:dyDescent="0.25">
      <c r="A1279" s="9" t="s">
        <v>400</v>
      </c>
      <c r="B1279" s="10" t="s">
        <v>733</v>
      </c>
      <c r="C1279" s="5" t="s">
        <v>752</v>
      </c>
      <c r="D1279" t="s">
        <v>47</v>
      </c>
      <c r="E1279" t="s">
        <v>255</v>
      </c>
      <c r="F1279" t="s">
        <v>89</v>
      </c>
      <c r="G1279" t="s">
        <v>242</v>
      </c>
      <c r="H1279" t="s">
        <v>366</v>
      </c>
      <c r="I1279" t="s">
        <v>15</v>
      </c>
      <c r="J1279" t="s">
        <v>17</v>
      </c>
      <c r="K1279" s="13">
        <v>420000</v>
      </c>
      <c r="L1279" s="8">
        <v>-4200</v>
      </c>
      <c r="M1279" s="13">
        <f t="shared" si="42"/>
        <v>420000</v>
      </c>
    </row>
    <row r="1280" spans="1:13" x14ac:dyDescent="0.25">
      <c r="A1280" s="9" t="s">
        <v>400</v>
      </c>
      <c r="B1280" s="10" t="s">
        <v>733</v>
      </c>
      <c r="C1280" s="5" t="s">
        <v>752</v>
      </c>
      <c r="D1280" t="s">
        <v>47</v>
      </c>
      <c r="E1280" t="s">
        <v>255</v>
      </c>
      <c r="F1280" t="s">
        <v>89</v>
      </c>
      <c r="G1280" t="s">
        <v>243</v>
      </c>
      <c r="H1280" t="s">
        <v>366</v>
      </c>
      <c r="I1280" t="s">
        <v>15</v>
      </c>
      <c r="J1280" t="s">
        <v>17</v>
      </c>
      <c r="K1280" s="13">
        <v>411500</v>
      </c>
      <c r="L1280" s="8">
        <v>-4115</v>
      </c>
      <c r="M1280" s="13">
        <f t="shared" si="42"/>
        <v>411500</v>
      </c>
    </row>
    <row r="1281" spans="1:13" x14ac:dyDescent="0.25">
      <c r="A1281" s="9" t="s">
        <v>400</v>
      </c>
      <c r="B1281" s="10" t="s">
        <v>733</v>
      </c>
      <c r="C1281" s="5" t="s">
        <v>752</v>
      </c>
      <c r="D1281" t="s">
        <v>47</v>
      </c>
      <c r="E1281" t="s">
        <v>255</v>
      </c>
      <c r="F1281" t="s">
        <v>89</v>
      </c>
      <c r="G1281" t="s">
        <v>243</v>
      </c>
      <c r="H1281" t="s">
        <v>365</v>
      </c>
      <c r="I1281" t="s">
        <v>15</v>
      </c>
      <c r="J1281" t="s">
        <v>17</v>
      </c>
      <c r="K1281" s="13">
        <v>308500</v>
      </c>
      <c r="L1281" s="8">
        <v>-3085</v>
      </c>
      <c r="M1281" s="13">
        <f t="shared" si="42"/>
        <v>308500</v>
      </c>
    </row>
    <row r="1282" spans="1:13" x14ac:dyDescent="0.25">
      <c r="A1282" s="9" t="s">
        <v>400</v>
      </c>
      <c r="B1282" s="10" t="s">
        <v>733</v>
      </c>
      <c r="C1282" s="5" t="s">
        <v>752</v>
      </c>
      <c r="D1282" t="s">
        <v>47</v>
      </c>
      <c r="E1282" t="s">
        <v>255</v>
      </c>
      <c r="F1282" t="s">
        <v>89</v>
      </c>
      <c r="G1282" t="s">
        <v>244</v>
      </c>
      <c r="H1282" t="s">
        <v>366</v>
      </c>
      <c r="I1282" t="s">
        <v>15</v>
      </c>
      <c r="J1282" t="s">
        <v>17</v>
      </c>
      <c r="K1282" s="13">
        <v>19700</v>
      </c>
      <c r="L1282" s="8">
        <v>-197</v>
      </c>
      <c r="M1282" s="13">
        <f t="shared" ref="M1282:M1324" si="43">L1282*-100</f>
        <v>19700</v>
      </c>
    </row>
    <row r="1283" spans="1:13" x14ac:dyDescent="0.25">
      <c r="A1283" s="9" t="s">
        <v>400</v>
      </c>
      <c r="B1283" s="10" t="s">
        <v>733</v>
      </c>
      <c r="C1283" s="5" t="s">
        <v>752</v>
      </c>
      <c r="D1283" t="s">
        <v>47</v>
      </c>
      <c r="E1283" t="s">
        <v>255</v>
      </c>
      <c r="F1283" t="s">
        <v>89</v>
      </c>
      <c r="G1283" t="s">
        <v>245</v>
      </c>
      <c r="H1283" t="s">
        <v>366</v>
      </c>
      <c r="I1283" t="s">
        <v>15</v>
      </c>
      <c r="J1283" t="s">
        <v>17</v>
      </c>
      <c r="K1283" s="13">
        <v>448000</v>
      </c>
      <c r="L1283" s="8">
        <v>-4480</v>
      </c>
      <c r="M1283" s="13">
        <f t="shared" si="43"/>
        <v>448000</v>
      </c>
    </row>
    <row r="1284" spans="1:13" x14ac:dyDescent="0.25">
      <c r="A1284" s="9" t="s">
        <v>400</v>
      </c>
      <c r="B1284" s="10" t="s">
        <v>733</v>
      </c>
      <c r="C1284" s="5" t="s">
        <v>752</v>
      </c>
      <c r="D1284" t="s">
        <v>47</v>
      </c>
      <c r="E1284" t="s">
        <v>255</v>
      </c>
      <c r="F1284" t="s">
        <v>89</v>
      </c>
      <c r="G1284" t="s">
        <v>245</v>
      </c>
      <c r="H1284" t="s">
        <v>365</v>
      </c>
      <c r="I1284" t="s">
        <v>15</v>
      </c>
      <c r="J1284" t="s">
        <v>17</v>
      </c>
      <c r="K1284" s="13">
        <v>120750</v>
      </c>
      <c r="L1284" s="8">
        <v>-1207.5</v>
      </c>
      <c r="M1284" s="13">
        <f t="shared" si="43"/>
        <v>120750</v>
      </c>
    </row>
    <row r="1285" spans="1:13" x14ac:dyDescent="0.25">
      <c r="A1285" s="9" t="s">
        <v>400</v>
      </c>
      <c r="B1285" s="10" t="s">
        <v>733</v>
      </c>
      <c r="C1285" s="5" t="s">
        <v>752</v>
      </c>
      <c r="D1285" t="s">
        <v>47</v>
      </c>
      <c r="E1285" t="s">
        <v>255</v>
      </c>
      <c r="F1285" t="s">
        <v>89</v>
      </c>
      <c r="G1285" t="s">
        <v>264</v>
      </c>
      <c r="H1285" t="s">
        <v>366</v>
      </c>
      <c r="I1285" t="s">
        <v>15</v>
      </c>
      <c r="J1285" t="s">
        <v>17</v>
      </c>
      <c r="K1285" s="13">
        <v>176600</v>
      </c>
      <c r="L1285" s="8">
        <v>-1766</v>
      </c>
      <c r="M1285" s="13">
        <f t="shared" si="43"/>
        <v>176600</v>
      </c>
    </row>
    <row r="1286" spans="1:13" x14ac:dyDescent="0.25">
      <c r="A1286" s="9" t="s">
        <v>400</v>
      </c>
      <c r="B1286" s="10" t="s">
        <v>733</v>
      </c>
      <c r="C1286" s="5" t="s">
        <v>752</v>
      </c>
      <c r="D1286" t="s">
        <v>47</v>
      </c>
      <c r="E1286" t="s">
        <v>255</v>
      </c>
      <c r="F1286" t="s">
        <v>89</v>
      </c>
      <c r="G1286" t="s">
        <v>247</v>
      </c>
      <c r="H1286" t="s">
        <v>366</v>
      </c>
      <c r="I1286" t="s">
        <v>15</v>
      </c>
      <c r="J1286" t="s">
        <v>17</v>
      </c>
      <c r="K1286" s="13">
        <v>637500</v>
      </c>
      <c r="L1286" s="8">
        <v>-6375</v>
      </c>
      <c r="M1286" s="13">
        <f t="shared" si="43"/>
        <v>637500</v>
      </c>
    </row>
    <row r="1287" spans="1:13" x14ac:dyDescent="0.25">
      <c r="A1287" s="9" t="s">
        <v>400</v>
      </c>
      <c r="B1287" s="10" t="s">
        <v>733</v>
      </c>
      <c r="C1287" s="5" t="s">
        <v>752</v>
      </c>
      <c r="D1287" t="s">
        <v>47</v>
      </c>
      <c r="E1287" t="s">
        <v>255</v>
      </c>
      <c r="F1287" t="s">
        <v>89</v>
      </c>
      <c r="G1287" t="s">
        <v>247</v>
      </c>
      <c r="H1287" t="s">
        <v>365</v>
      </c>
      <c r="I1287" t="s">
        <v>15</v>
      </c>
      <c r="J1287" t="s">
        <v>17</v>
      </c>
      <c r="K1287" s="13">
        <v>24500</v>
      </c>
      <c r="L1287" s="8">
        <v>-245</v>
      </c>
      <c r="M1287" s="13">
        <f t="shared" si="43"/>
        <v>24500</v>
      </c>
    </row>
    <row r="1288" spans="1:13" x14ac:dyDescent="0.25">
      <c r="A1288" s="9" t="s">
        <v>400</v>
      </c>
      <c r="B1288" s="10" t="s">
        <v>733</v>
      </c>
      <c r="C1288" s="5" t="s">
        <v>752</v>
      </c>
      <c r="D1288" t="s">
        <v>47</v>
      </c>
      <c r="E1288" t="s">
        <v>255</v>
      </c>
      <c r="F1288" t="s">
        <v>89</v>
      </c>
      <c r="G1288" t="s">
        <v>249</v>
      </c>
      <c r="H1288" t="s">
        <v>366</v>
      </c>
      <c r="I1288" t="s">
        <v>15</v>
      </c>
      <c r="J1288" t="s">
        <v>17</v>
      </c>
      <c r="K1288" s="13">
        <v>279700</v>
      </c>
      <c r="L1288" s="8">
        <v>-2797</v>
      </c>
      <c r="M1288" s="13">
        <f t="shared" si="43"/>
        <v>279700</v>
      </c>
    </row>
    <row r="1289" spans="1:13" x14ac:dyDescent="0.25">
      <c r="A1289" s="9" t="s">
        <v>400</v>
      </c>
      <c r="B1289" s="10" t="s">
        <v>733</v>
      </c>
      <c r="C1289" s="5" t="s">
        <v>752</v>
      </c>
      <c r="D1289" t="s">
        <v>47</v>
      </c>
      <c r="E1289" t="s">
        <v>255</v>
      </c>
      <c r="F1289" t="s">
        <v>89</v>
      </c>
      <c r="G1289" t="s">
        <v>249</v>
      </c>
      <c r="H1289" t="s">
        <v>365</v>
      </c>
      <c r="I1289" t="s">
        <v>15</v>
      </c>
      <c r="J1289" t="s">
        <v>17</v>
      </c>
      <c r="K1289" s="13">
        <v>42500</v>
      </c>
      <c r="L1289" s="8">
        <v>-425</v>
      </c>
      <c r="M1289" s="13">
        <f t="shared" si="43"/>
        <v>42500</v>
      </c>
    </row>
    <row r="1290" spans="1:13" x14ac:dyDescent="0.25">
      <c r="A1290" s="9" t="s">
        <v>400</v>
      </c>
      <c r="B1290" s="10" t="s">
        <v>733</v>
      </c>
      <c r="C1290" s="5" t="s">
        <v>752</v>
      </c>
      <c r="D1290" t="s">
        <v>47</v>
      </c>
      <c r="E1290" t="s">
        <v>255</v>
      </c>
      <c r="F1290" t="s">
        <v>89</v>
      </c>
      <c r="G1290" t="s">
        <v>166</v>
      </c>
      <c r="H1290" t="s">
        <v>303</v>
      </c>
      <c r="I1290" t="s">
        <v>15</v>
      </c>
      <c r="J1290" t="s">
        <v>17</v>
      </c>
      <c r="K1290" s="14">
        <v>-37700</v>
      </c>
      <c r="L1290" s="8">
        <v>377</v>
      </c>
      <c r="M1290" s="14">
        <f t="shared" si="43"/>
        <v>-37700</v>
      </c>
    </row>
    <row r="1291" spans="1:13" x14ac:dyDescent="0.25">
      <c r="A1291" s="9" t="s">
        <v>400</v>
      </c>
      <c r="B1291" s="10" t="s">
        <v>733</v>
      </c>
      <c r="C1291" s="5" t="s">
        <v>752</v>
      </c>
      <c r="D1291" t="s">
        <v>47</v>
      </c>
      <c r="E1291" t="s">
        <v>255</v>
      </c>
      <c r="F1291" t="s">
        <v>89</v>
      </c>
      <c r="G1291" t="s">
        <v>166</v>
      </c>
      <c r="H1291" t="s">
        <v>366</v>
      </c>
      <c r="I1291" t="s">
        <v>15</v>
      </c>
      <c r="J1291" t="s">
        <v>17</v>
      </c>
      <c r="K1291" s="13">
        <v>2457082</v>
      </c>
      <c r="L1291" s="8">
        <v>-24570.82</v>
      </c>
      <c r="M1291" s="13">
        <f t="shared" si="43"/>
        <v>2457082</v>
      </c>
    </row>
    <row r="1292" spans="1:13" x14ac:dyDescent="0.25">
      <c r="A1292" s="9" t="s">
        <v>400</v>
      </c>
      <c r="B1292" s="10" t="s">
        <v>733</v>
      </c>
      <c r="C1292" s="5" t="s">
        <v>752</v>
      </c>
      <c r="D1292" t="s">
        <v>47</v>
      </c>
      <c r="E1292" t="s">
        <v>255</v>
      </c>
      <c r="F1292" t="s">
        <v>89</v>
      </c>
      <c r="G1292" t="s">
        <v>166</v>
      </c>
      <c r="H1292" t="s">
        <v>365</v>
      </c>
      <c r="I1292" t="s">
        <v>15</v>
      </c>
      <c r="J1292" t="s">
        <v>17</v>
      </c>
      <c r="K1292" s="13">
        <v>923825</v>
      </c>
      <c r="L1292" s="8">
        <v>-9238.25</v>
      </c>
      <c r="M1292" s="13">
        <f t="shared" si="43"/>
        <v>923825</v>
      </c>
    </row>
    <row r="1293" spans="1:13" x14ac:dyDescent="0.25">
      <c r="A1293" s="9" t="s">
        <v>400</v>
      </c>
      <c r="B1293" s="10" t="s">
        <v>733</v>
      </c>
      <c r="C1293" s="5" t="s">
        <v>752</v>
      </c>
      <c r="D1293" t="s">
        <v>47</v>
      </c>
      <c r="E1293" t="s">
        <v>255</v>
      </c>
      <c r="F1293" t="s">
        <v>89</v>
      </c>
      <c r="G1293" t="s">
        <v>250</v>
      </c>
      <c r="H1293" t="s">
        <v>366</v>
      </c>
      <c r="I1293" t="s">
        <v>15</v>
      </c>
      <c r="J1293" t="s">
        <v>17</v>
      </c>
      <c r="K1293" s="13">
        <v>16000</v>
      </c>
      <c r="L1293" s="8">
        <v>-160</v>
      </c>
      <c r="M1293" s="13">
        <f t="shared" si="43"/>
        <v>16000</v>
      </c>
    </row>
    <row r="1294" spans="1:13" x14ac:dyDescent="0.25">
      <c r="A1294" s="9" t="s">
        <v>400</v>
      </c>
      <c r="B1294" s="10" t="s">
        <v>733</v>
      </c>
      <c r="C1294" s="5" t="s">
        <v>752</v>
      </c>
      <c r="D1294" t="s">
        <v>47</v>
      </c>
      <c r="E1294" t="s">
        <v>255</v>
      </c>
      <c r="F1294" t="s">
        <v>89</v>
      </c>
      <c r="G1294" t="s">
        <v>250</v>
      </c>
      <c r="H1294" t="s">
        <v>365</v>
      </c>
      <c r="I1294" t="s">
        <v>15</v>
      </c>
      <c r="J1294" t="s">
        <v>17</v>
      </c>
      <c r="K1294" s="13">
        <v>24000</v>
      </c>
      <c r="L1294" s="8">
        <v>-240</v>
      </c>
      <c r="M1294" s="13">
        <f t="shared" si="43"/>
        <v>24000</v>
      </c>
    </row>
    <row r="1295" spans="1:13" x14ac:dyDescent="0.25">
      <c r="A1295" s="9" t="s">
        <v>400</v>
      </c>
      <c r="B1295" s="10" t="s">
        <v>733</v>
      </c>
      <c r="C1295" s="5" t="s">
        <v>752</v>
      </c>
      <c r="D1295" t="s">
        <v>47</v>
      </c>
      <c r="E1295" t="s">
        <v>255</v>
      </c>
      <c r="F1295" t="s">
        <v>89</v>
      </c>
      <c r="G1295" t="s">
        <v>252</v>
      </c>
      <c r="H1295" t="s">
        <v>366</v>
      </c>
      <c r="I1295" t="s">
        <v>15</v>
      </c>
      <c r="J1295" t="s">
        <v>17</v>
      </c>
      <c r="K1295" s="13">
        <v>2827490</v>
      </c>
      <c r="L1295" s="8">
        <v>-28274.9</v>
      </c>
      <c r="M1295" s="13">
        <f t="shared" si="43"/>
        <v>2827490</v>
      </c>
    </row>
    <row r="1296" spans="1:13" x14ac:dyDescent="0.25">
      <c r="A1296" s="9" t="s">
        <v>400</v>
      </c>
      <c r="B1296" s="10" t="s">
        <v>733</v>
      </c>
      <c r="C1296" s="5" t="s">
        <v>752</v>
      </c>
      <c r="D1296" t="s">
        <v>47</v>
      </c>
      <c r="E1296" t="s">
        <v>255</v>
      </c>
      <c r="F1296" t="s">
        <v>89</v>
      </c>
      <c r="G1296" t="s">
        <v>252</v>
      </c>
      <c r="H1296" t="s">
        <v>365</v>
      </c>
      <c r="I1296" t="s">
        <v>15</v>
      </c>
      <c r="J1296" t="s">
        <v>17</v>
      </c>
      <c r="K1296" s="13">
        <v>167118</v>
      </c>
      <c r="L1296" s="8">
        <v>-1671.18</v>
      </c>
      <c r="M1296" s="13">
        <f t="shared" si="43"/>
        <v>167118</v>
      </c>
    </row>
    <row r="1297" spans="1:13" x14ac:dyDescent="0.25">
      <c r="A1297" s="9" t="s">
        <v>400</v>
      </c>
      <c r="B1297" s="10" t="s">
        <v>733</v>
      </c>
      <c r="C1297" s="5" t="s">
        <v>752</v>
      </c>
      <c r="D1297" t="s">
        <v>47</v>
      </c>
      <c r="E1297" t="s">
        <v>255</v>
      </c>
      <c r="F1297" t="s">
        <v>89</v>
      </c>
      <c r="G1297" t="s">
        <v>254</v>
      </c>
      <c r="H1297" t="s">
        <v>303</v>
      </c>
      <c r="I1297" t="s">
        <v>15</v>
      </c>
      <c r="J1297" t="s">
        <v>17</v>
      </c>
      <c r="K1297" s="13">
        <v>3000</v>
      </c>
      <c r="L1297" s="8">
        <v>-30</v>
      </c>
      <c r="M1297" s="13">
        <f t="shared" si="43"/>
        <v>3000</v>
      </c>
    </row>
    <row r="1298" spans="1:13" x14ac:dyDescent="0.25">
      <c r="A1298" s="9" t="s">
        <v>400</v>
      </c>
      <c r="B1298" s="10" t="s">
        <v>733</v>
      </c>
      <c r="C1298" s="5" t="s">
        <v>753</v>
      </c>
      <c r="D1298" t="s">
        <v>47</v>
      </c>
      <c r="E1298" t="s">
        <v>265</v>
      </c>
      <c r="F1298" t="s">
        <v>89</v>
      </c>
      <c r="G1298" t="s">
        <v>151</v>
      </c>
      <c r="H1298" t="s">
        <v>303</v>
      </c>
      <c r="I1298" t="s">
        <v>15</v>
      </c>
      <c r="J1298" t="s">
        <v>17</v>
      </c>
      <c r="K1298" s="13">
        <v>19876</v>
      </c>
      <c r="L1298" s="8">
        <v>-198.76</v>
      </c>
      <c r="M1298" s="13">
        <f t="shared" si="43"/>
        <v>19876</v>
      </c>
    </row>
    <row r="1299" spans="1:13" x14ac:dyDescent="0.25">
      <c r="A1299" s="9" t="s">
        <v>400</v>
      </c>
      <c r="B1299" s="10" t="s">
        <v>733</v>
      </c>
      <c r="C1299" s="5" t="s">
        <v>753</v>
      </c>
      <c r="D1299" t="s">
        <v>47</v>
      </c>
      <c r="E1299" t="s">
        <v>265</v>
      </c>
      <c r="F1299" t="s">
        <v>89</v>
      </c>
      <c r="G1299" t="s">
        <v>151</v>
      </c>
      <c r="H1299" t="s">
        <v>330</v>
      </c>
      <c r="I1299" t="s">
        <v>15</v>
      </c>
      <c r="J1299" t="s">
        <v>17</v>
      </c>
      <c r="K1299" s="13">
        <v>1343</v>
      </c>
      <c r="L1299" s="8">
        <v>-13.43</v>
      </c>
      <c r="M1299" s="13">
        <f t="shared" si="43"/>
        <v>1343</v>
      </c>
    </row>
    <row r="1300" spans="1:13" x14ac:dyDescent="0.25">
      <c r="A1300" s="9" t="s">
        <v>400</v>
      </c>
      <c r="B1300" s="10" t="s">
        <v>733</v>
      </c>
      <c r="C1300" s="5" t="s">
        <v>753</v>
      </c>
      <c r="D1300" t="s">
        <v>47</v>
      </c>
      <c r="E1300" t="s">
        <v>265</v>
      </c>
      <c r="F1300" t="s">
        <v>89</v>
      </c>
      <c r="G1300" t="s">
        <v>118</v>
      </c>
      <c r="H1300" t="s">
        <v>303</v>
      </c>
      <c r="I1300" t="s">
        <v>15</v>
      </c>
      <c r="J1300" t="s">
        <v>17</v>
      </c>
      <c r="K1300" s="13">
        <v>187250</v>
      </c>
      <c r="L1300" s="8">
        <v>-1872.5</v>
      </c>
      <c r="M1300" s="13">
        <f t="shared" si="43"/>
        <v>187250</v>
      </c>
    </row>
    <row r="1301" spans="1:13" x14ac:dyDescent="0.25">
      <c r="A1301" s="9" t="s">
        <v>400</v>
      </c>
      <c r="B1301" s="10" t="s">
        <v>733</v>
      </c>
      <c r="C1301" s="5" t="s">
        <v>753</v>
      </c>
      <c r="D1301" t="s">
        <v>47</v>
      </c>
      <c r="E1301" t="s">
        <v>265</v>
      </c>
      <c r="F1301" t="s">
        <v>89</v>
      </c>
      <c r="G1301" t="s">
        <v>118</v>
      </c>
      <c r="H1301" t="s">
        <v>367</v>
      </c>
      <c r="I1301" t="s">
        <v>15</v>
      </c>
      <c r="J1301" t="s">
        <v>17</v>
      </c>
      <c r="K1301" s="13">
        <v>95915</v>
      </c>
      <c r="L1301" s="8">
        <v>-959.15</v>
      </c>
      <c r="M1301" s="13">
        <f t="shared" si="43"/>
        <v>95915</v>
      </c>
    </row>
    <row r="1302" spans="1:13" x14ac:dyDescent="0.25">
      <c r="A1302" s="9" t="s">
        <v>400</v>
      </c>
      <c r="B1302" s="10" t="s">
        <v>733</v>
      </c>
      <c r="C1302" s="5" t="s">
        <v>753</v>
      </c>
      <c r="D1302" t="s">
        <v>47</v>
      </c>
      <c r="E1302" t="s">
        <v>265</v>
      </c>
      <c r="F1302" t="s">
        <v>89</v>
      </c>
      <c r="G1302" t="s">
        <v>118</v>
      </c>
      <c r="H1302" t="s">
        <v>330</v>
      </c>
      <c r="I1302" t="s">
        <v>15</v>
      </c>
      <c r="J1302" t="s">
        <v>17</v>
      </c>
      <c r="K1302" s="13">
        <v>22823</v>
      </c>
      <c r="L1302" s="8">
        <v>-228.23</v>
      </c>
      <c r="M1302" s="13">
        <f t="shared" si="43"/>
        <v>22823</v>
      </c>
    </row>
    <row r="1303" spans="1:13" x14ac:dyDescent="0.25">
      <c r="A1303" s="9" t="s">
        <v>400</v>
      </c>
      <c r="B1303" s="10" t="s">
        <v>733</v>
      </c>
      <c r="C1303" s="5" t="s">
        <v>753</v>
      </c>
      <c r="D1303" t="s">
        <v>47</v>
      </c>
      <c r="E1303" t="s">
        <v>265</v>
      </c>
      <c r="F1303" t="s">
        <v>89</v>
      </c>
      <c r="G1303" t="s">
        <v>93</v>
      </c>
      <c r="H1303" t="s">
        <v>365</v>
      </c>
      <c r="I1303" t="s">
        <v>15</v>
      </c>
      <c r="J1303" t="s">
        <v>17</v>
      </c>
      <c r="K1303" s="13">
        <v>985</v>
      </c>
      <c r="L1303" s="8">
        <v>-9.85</v>
      </c>
      <c r="M1303" s="13">
        <f t="shared" si="43"/>
        <v>985</v>
      </c>
    </row>
    <row r="1304" spans="1:13" x14ac:dyDescent="0.25">
      <c r="A1304" s="9" t="s">
        <v>400</v>
      </c>
      <c r="B1304" s="10" t="s">
        <v>733</v>
      </c>
      <c r="C1304" s="5" t="s">
        <v>753</v>
      </c>
      <c r="D1304" t="s">
        <v>47</v>
      </c>
      <c r="E1304" t="s">
        <v>265</v>
      </c>
      <c r="F1304" t="s">
        <v>89</v>
      </c>
      <c r="G1304" t="s">
        <v>268</v>
      </c>
      <c r="H1304" t="s">
        <v>303</v>
      </c>
      <c r="I1304" t="s">
        <v>15</v>
      </c>
      <c r="J1304" t="s">
        <v>17</v>
      </c>
      <c r="K1304" s="13">
        <v>33189</v>
      </c>
      <c r="L1304" s="8">
        <v>-331.89</v>
      </c>
      <c r="M1304" s="13">
        <f t="shared" si="43"/>
        <v>33189</v>
      </c>
    </row>
    <row r="1305" spans="1:13" x14ac:dyDescent="0.25">
      <c r="A1305" s="9" t="s">
        <v>400</v>
      </c>
      <c r="B1305" s="10" t="s">
        <v>733</v>
      </c>
      <c r="C1305" s="5" t="s">
        <v>753</v>
      </c>
      <c r="D1305" t="s">
        <v>47</v>
      </c>
      <c r="E1305" t="s">
        <v>265</v>
      </c>
      <c r="F1305" t="s">
        <v>89</v>
      </c>
      <c r="G1305" t="s">
        <v>155</v>
      </c>
      <c r="H1305" t="s">
        <v>303</v>
      </c>
      <c r="I1305" t="s">
        <v>15</v>
      </c>
      <c r="J1305" t="s">
        <v>17</v>
      </c>
      <c r="K1305" s="14">
        <v>-19075</v>
      </c>
      <c r="L1305" s="8">
        <v>190.75</v>
      </c>
      <c r="M1305" s="14">
        <f t="shared" si="43"/>
        <v>-19075</v>
      </c>
    </row>
    <row r="1306" spans="1:13" x14ac:dyDescent="0.25">
      <c r="A1306" s="9" t="s">
        <v>400</v>
      </c>
      <c r="B1306" s="10" t="s">
        <v>733</v>
      </c>
      <c r="C1306" s="5" t="s">
        <v>753</v>
      </c>
      <c r="D1306" t="s">
        <v>47</v>
      </c>
      <c r="E1306" t="s">
        <v>265</v>
      </c>
      <c r="F1306" t="s">
        <v>89</v>
      </c>
      <c r="G1306" t="s">
        <v>156</v>
      </c>
      <c r="H1306" t="s">
        <v>303</v>
      </c>
      <c r="I1306" t="s">
        <v>15</v>
      </c>
      <c r="J1306" t="s">
        <v>17</v>
      </c>
      <c r="K1306" s="13">
        <v>13100</v>
      </c>
      <c r="L1306" s="8">
        <v>-131</v>
      </c>
      <c r="M1306" s="13">
        <f t="shared" si="43"/>
        <v>13100</v>
      </c>
    </row>
    <row r="1307" spans="1:13" x14ac:dyDescent="0.25">
      <c r="A1307" s="9" t="s">
        <v>400</v>
      </c>
      <c r="B1307" s="10" t="s">
        <v>733</v>
      </c>
      <c r="C1307" s="5" t="s">
        <v>753</v>
      </c>
      <c r="D1307" t="s">
        <v>47</v>
      </c>
      <c r="E1307" t="s">
        <v>265</v>
      </c>
      <c r="F1307" t="s">
        <v>89</v>
      </c>
      <c r="G1307" t="s">
        <v>156</v>
      </c>
      <c r="H1307" t="s">
        <v>330</v>
      </c>
      <c r="I1307" t="s">
        <v>15</v>
      </c>
      <c r="J1307" t="s">
        <v>17</v>
      </c>
      <c r="K1307" s="13">
        <v>36623</v>
      </c>
      <c r="L1307" s="8">
        <v>-366.23</v>
      </c>
      <c r="M1307" s="13">
        <f t="shared" si="43"/>
        <v>36623</v>
      </c>
    </row>
    <row r="1308" spans="1:13" x14ac:dyDescent="0.25">
      <c r="A1308" s="9" t="s">
        <v>400</v>
      </c>
      <c r="B1308" s="10" t="s">
        <v>733</v>
      </c>
      <c r="C1308" s="5" t="s">
        <v>753</v>
      </c>
      <c r="D1308" t="s">
        <v>47</v>
      </c>
      <c r="E1308" t="s">
        <v>265</v>
      </c>
      <c r="F1308" t="s">
        <v>89</v>
      </c>
      <c r="G1308" t="s">
        <v>159</v>
      </c>
      <c r="H1308" t="s">
        <v>303</v>
      </c>
      <c r="I1308" t="s">
        <v>15</v>
      </c>
      <c r="J1308" t="s">
        <v>17</v>
      </c>
      <c r="K1308" s="14">
        <v>-2500</v>
      </c>
      <c r="L1308" s="8">
        <v>25</v>
      </c>
      <c r="M1308" s="14">
        <f t="shared" si="43"/>
        <v>-2500</v>
      </c>
    </row>
    <row r="1309" spans="1:13" x14ac:dyDescent="0.25">
      <c r="A1309" s="9" t="s">
        <v>400</v>
      </c>
      <c r="B1309" s="10" t="s">
        <v>733</v>
      </c>
      <c r="C1309" s="5" t="s">
        <v>753</v>
      </c>
      <c r="D1309" t="s">
        <v>47</v>
      </c>
      <c r="E1309" t="s">
        <v>265</v>
      </c>
      <c r="F1309" t="s">
        <v>89</v>
      </c>
      <c r="G1309" t="s">
        <v>116</v>
      </c>
      <c r="H1309" t="s">
        <v>366</v>
      </c>
      <c r="I1309" t="s">
        <v>15</v>
      </c>
      <c r="J1309" t="s">
        <v>17</v>
      </c>
      <c r="K1309" s="13">
        <v>1600</v>
      </c>
      <c r="L1309" s="8">
        <v>-16</v>
      </c>
      <c r="M1309" s="13">
        <f t="shared" si="43"/>
        <v>1600</v>
      </c>
    </row>
    <row r="1310" spans="1:13" x14ac:dyDescent="0.25">
      <c r="A1310" s="9" t="s">
        <v>400</v>
      </c>
      <c r="B1310" s="10" t="s">
        <v>733</v>
      </c>
      <c r="C1310" s="5" t="s">
        <v>753</v>
      </c>
      <c r="D1310" t="s">
        <v>47</v>
      </c>
      <c r="E1310" t="s">
        <v>265</v>
      </c>
      <c r="F1310" t="s">
        <v>89</v>
      </c>
      <c r="G1310" t="s">
        <v>116</v>
      </c>
      <c r="H1310" t="s">
        <v>365</v>
      </c>
      <c r="I1310" t="s">
        <v>15</v>
      </c>
      <c r="J1310" t="s">
        <v>17</v>
      </c>
      <c r="K1310" s="13">
        <v>116400</v>
      </c>
      <c r="L1310" s="8">
        <v>-1164</v>
      </c>
      <c r="M1310" s="13">
        <f t="shared" si="43"/>
        <v>116400</v>
      </c>
    </row>
    <row r="1311" spans="1:13" x14ac:dyDescent="0.25">
      <c r="A1311" s="9" t="s">
        <v>400</v>
      </c>
      <c r="B1311" s="10" t="s">
        <v>733</v>
      </c>
      <c r="C1311" s="5" t="s">
        <v>753</v>
      </c>
      <c r="D1311" t="s">
        <v>47</v>
      </c>
      <c r="E1311" t="s">
        <v>265</v>
      </c>
      <c r="F1311" t="s">
        <v>89</v>
      </c>
      <c r="G1311" t="s">
        <v>161</v>
      </c>
      <c r="H1311" t="s">
        <v>303</v>
      </c>
      <c r="I1311" t="s">
        <v>15</v>
      </c>
      <c r="J1311" t="s">
        <v>17</v>
      </c>
      <c r="K1311" s="13">
        <v>84636</v>
      </c>
      <c r="L1311" s="8">
        <v>-846.36</v>
      </c>
      <c r="M1311" s="13">
        <f t="shared" si="43"/>
        <v>84636</v>
      </c>
    </row>
    <row r="1312" spans="1:13" x14ac:dyDescent="0.25">
      <c r="A1312" s="9" t="s">
        <v>400</v>
      </c>
      <c r="B1312" s="10" t="s">
        <v>733</v>
      </c>
      <c r="C1312" s="5" t="s">
        <v>753</v>
      </c>
      <c r="D1312" t="s">
        <v>47</v>
      </c>
      <c r="E1312" t="s">
        <v>265</v>
      </c>
      <c r="F1312" t="s">
        <v>89</v>
      </c>
      <c r="G1312" t="s">
        <v>269</v>
      </c>
      <c r="H1312" t="s">
        <v>365</v>
      </c>
      <c r="I1312" t="s">
        <v>15</v>
      </c>
      <c r="J1312" t="s">
        <v>17</v>
      </c>
      <c r="K1312" s="13">
        <v>13227.000000000002</v>
      </c>
      <c r="L1312" s="8">
        <v>-132.27000000000001</v>
      </c>
      <c r="M1312" s="13">
        <f t="shared" si="43"/>
        <v>13227.000000000002</v>
      </c>
    </row>
    <row r="1313" spans="1:13" x14ac:dyDescent="0.25">
      <c r="A1313" s="9" t="s">
        <v>400</v>
      </c>
      <c r="B1313" s="10" t="s">
        <v>733</v>
      </c>
      <c r="C1313" s="5" t="s">
        <v>753</v>
      </c>
      <c r="D1313" t="s">
        <v>47</v>
      </c>
      <c r="E1313" t="s">
        <v>265</v>
      </c>
      <c r="F1313" t="s">
        <v>89</v>
      </c>
      <c r="G1313" t="s">
        <v>286</v>
      </c>
      <c r="H1313" t="s">
        <v>303</v>
      </c>
      <c r="I1313" t="s">
        <v>15</v>
      </c>
      <c r="J1313" t="s">
        <v>17</v>
      </c>
      <c r="K1313" s="13">
        <v>45500</v>
      </c>
      <c r="L1313" s="8">
        <v>-455</v>
      </c>
      <c r="M1313" s="13">
        <f t="shared" si="43"/>
        <v>45500</v>
      </c>
    </row>
    <row r="1314" spans="1:13" x14ac:dyDescent="0.25">
      <c r="A1314" s="9" t="s">
        <v>400</v>
      </c>
      <c r="B1314" s="10" t="s">
        <v>733</v>
      </c>
      <c r="C1314" s="5" t="s">
        <v>753</v>
      </c>
      <c r="D1314" t="s">
        <v>47</v>
      </c>
      <c r="E1314" t="s">
        <v>265</v>
      </c>
      <c r="F1314" t="s">
        <v>89</v>
      </c>
      <c r="G1314" t="s">
        <v>221</v>
      </c>
      <c r="H1314" t="s">
        <v>303</v>
      </c>
      <c r="I1314" t="s">
        <v>15</v>
      </c>
      <c r="J1314" t="s">
        <v>17</v>
      </c>
      <c r="K1314" s="13">
        <v>209510</v>
      </c>
      <c r="L1314" s="8">
        <v>-2095.1</v>
      </c>
      <c r="M1314" s="13">
        <f t="shared" si="43"/>
        <v>209510</v>
      </c>
    </row>
    <row r="1315" spans="1:13" x14ac:dyDescent="0.25">
      <c r="A1315" s="9" t="s">
        <v>400</v>
      </c>
      <c r="B1315" s="10" t="s">
        <v>733</v>
      </c>
      <c r="C1315" s="5" t="s">
        <v>753</v>
      </c>
      <c r="D1315" t="s">
        <v>47</v>
      </c>
      <c r="E1315" t="s">
        <v>265</v>
      </c>
      <c r="F1315" t="s">
        <v>89</v>
      </c>
      <c r="G1315" t="s">
        <v>223</v>
      </c>
      <c r="H1315" t="s">
        <v>303</v>
      </c>
      <c r="I1315" t="s">
        <v>15</v>
      </c>
      <c r="J1315" t="s">
        <v>17</v>
      </c>
      <c r="K1315" s="13">
        <v>3000</v>
      </c>
      <c r="L1315" s="8">
        <v>-30</v>
      </c>
      <c r="M1315" s="13">
        <f t="shared" si="43"/>
        <v>3000</v>
      </c>
    </row>
    <row r="1316" spans="1:13" x14ac:dyDescent="0.25">
      <c r="A1316" s="9" t="s">
        <v>400</v>
      </c>
      <c r="B1316" s="10" t="s">
        <v>733</v>
      </c>
      <c r="C1316" s="5" t="s">
        <v>753</v>
      </c>
      <c r="D1316" t="s">
        <v>47</v>
      </c>
      <c r="E1316" t="s">
        <v>265</v>
      </c>
      <c r="F1316" t="s">
        <v>89</v>
      </c>
      <c r="G1316" t="s">
        <v>224</v>
      </c>
      <c r="H1316" t="s">
        <v>303</v>
      </c>
      <c r="I1316" t="s">
        <v>15</v>
      </c>
      <c r="J1316" t="s">
        <v>17</v>
      </c>
      <c r="K1316" s="13">
        <v>311000</v>
      </c>
      <c r="L1316" s="8">
        <v>-3110</v>
      </c>
      <c r="M1316" s="13">
        <f t="shared" si="43"/>
        <v>311000</v>
      </c>
    </row>
    <row r="1317" spans="1:13" x14ac:dyDescent="0.25">
      <c r="A1317" s="9" t="s">
        <v>400</v>
      </c>
      <c r="B1317" s="10" t="s">
        <v>733</v>
      </c>
      <c r="C1317" s="5" t="s">
        <v>753</v>
      </c>
      <c r="D1317" t="s">
        <v>47</v>
      </c>
      <c r="E1317" t="s">
        <v>265</v>
      </c>
      <c r="F1317" t="s">
        <v>89</v>
      </c>
      <c r="G1317" t="s">
        <v>224</v>
      </c>
      <c r="H1317" t="s">
        <v>330</v>
      </c>
      <c r="I1317" t="s">
        <v>15</v>
      </c>
      <c r="J1317" t="s">
        <v>17</v>
      </c>
      <c r="K1317" s="13">
        <v>124117</v>
      </c>
      <c r="L1317" s="8">
        <v>-1241.17</v>
      </c>
      <c r="M1317" s="13">
        <f t="shared" si="43"/>
        <v>124117</v>
      </c>
    </row>
    <row r="1318" spans="1:13" x14ac:dyDescent="0.25">
      <c r="A1318" s="9" t="s">
        <v>400</v>
      </c>
      <c r="B1318" s="10" t="s">
        <v>733</v>
      </c>
      <c r="C1318" s="5" t="s">
        <v>753</v>
      </c>
      <c r="D1318" t="s">
        <v>47</v>
      </c>
      <c r="E1318" t="s">
        <v>265</v>
      </c>
      <c r="F1318" t="s">
        <v>89</v>
      </c>
      <c r="G1318" t="s">
        <v>225</v>
      </c>
      <c r="H1318" t="s">
        <v>303</v>
      </c>
      <c r="I1318" t="s">
        <v>15</v>
      </c>
      <c r="J1318" t="s">
        <v>17</v>
      </c>
      <c r="K1318" s="13">
        <v>16000</v>
      </c>
      <c r="L1318" s="8">
        <v>-160</v>
      </c>
      <c r="M1318" s="13">
        <f t="shared" si="43"/>
        <v>16000</v>
      </c>
    </row>
    <row r="1319" spans="1:13" x14ac:dyDescent="0.25">
      <c r="A1319" s="9" t="s">
        <v>400</v>
      </c>
      <c r="B1319" s="10" t="s">
        <v>733</v>
      </c>
      <c r="C1319" s="5" t="s">
        <v>753</v>
      </c>
      <c r="D1319" t="s">
        <v>47</v>
      </c>
      <c r="E1319" t="s">
        <v>265</v>
      </c>
      <c r="F1319" t="s">
        <v>89</v>
      </c>
      <c r="G1319" t="s">
        <v>225</v>
      </c>
      <c r="H1319" t="s">
        <v>330</v>
      </c>
      <c r="I1319" t="s">
        <v>15</v>
      </c>
      <c r="J1319" t="s">
        <v>17</v>
      </c>
      <c r="K1319" s="13">
        <v>7000</v>
      </c>
      <c r="L1319" s="8">
        <v>-70</v>
      </c>
      <c r="M1319" s="13">
        <f t="shared" si="43"/>
        <v>7000</v>
      </c>
    </row>
    <row r="1320" spans="1:13" x14ac:dyDescent="0.25">
      <c r="A1320" s="9" t="s">
        <v>400</v>
      </c>
      <c r="B1320" s="10" t="s">
        <v>733</v>
      </c>
      <c r="C1320" s="5" t="s">
        <v>753</v>
      </c>
      <c r="D1320" t="s">
        <v>47</v>
      </c>
      <c r="E1320" t="s">
        <v>265</v>
      </c>
      <c r="F1320" t="s">
        <v>89</v>
      </c>
      <c r="G1320" t="s">
        <v>226</v>
      </c>
      <c r="H1320" t="s">
        <v>303</v>
      </c>
      <c r="I1320" t="s">
        <v>15</v>
      </c>
      <c r="J1320" t="s">
        <v>17</v>
      </c>
      <c r="K1320" s="13">
        <v>3000</v>
      </c>
      <c r="L1320" s="8">
        <v>-30</v>
      </c>
      <c r="M1320" s="13">
        <f t="shared" si="43"/>
        <v>3000</v>
      </c>
    </row>
    <row r="1321" spans="1:13" x14ac:dyDescent="0.25">
      <c r="A1321" s="9" t="s">
        <v>400</v>
      </c>
      <c r="B1321" s="10" t="s">
        <v>733</v>
      </c>
      <c r="C1321" s="5" t="s">
        <v>754</v>
      </c>
      <c r="D1321" t="s">
        <v>47</v>
      </c>
      <c r="E1321" t="s">
        <v>271</v>
      </c>
      <c r="F1321" t="s">
        <v>89</v>
      </c>
      <c r="G1321" t="s">
        <v>150</v>
      </c>
      <c r="H1321" t="s">
        <v>372</v>
      </c>
      <c r="I1321" t="s">
        <v>15</v>
      </c>
      <c r="J1321" t="s">
        <v>17</v>
      </c>
      <c r="K1321" s="13">
        <v>4570275</v>
      </c>
      <c r="L1321" s="8">
        <v>-45702.75</v>
      </c>
      <c r="M1321" s="13">
        <f t="shared" si="43"/>
        <v>4570275</v>
      </c>
    </row>
    <row r="1322" spans="1:13" x14ac:dyDescent="0.25">
      <c r="A1322" s="9" t="s">
        <v>400</v>
      </c>
      <c r="B1322" s="10" t="s">
        <v>733</v>
      </c>
      <c r="C1322" s="5" t="s">
        <v>754</v>
      </c>
      <c r="D1322" t="s">
        <v>47</v>
      </c>
      <c r="E1322" t="s">
        <v>271</v>
      </c>
      <c r="F1322" t="s">
        <v>89</v>
      </c>
      <c r="G1322" t="s">
        <v>150</v>
      </c>
      <c r="H1322" t="s">
        <v>303</v>
      </c>
      <c r="I1322" t="s">
        <v>15</v>
      </c>
      <c r="J1322" t="s">
        <v>17</v>
      </c>
      <c r="K1322" s="13">
        <v>24000</v>
      </c>
      <c r="L1322" s="8">
        <v>-240</v>
      </c>
      <c r="M1322" s="13">
        <f t="shared" si="43"/>
        <v>24000</v>
      </c>
    </row>
    <row r="1323" spans="1:13" x14ac:dyDescent="0.25">
      <c r="A1323" s="9" t="s">
        <v>400</v>
      </c>
      <c r="B1323" s="10" t="s">
        <v>733</v>
      </c>
      <c r="C1323" s="5" t="s">
        <v>754</v>
      </c>
      <c r="D1323" t="s">
        <v>47</v>
      </c>
      <c r="E1323" t="s">
        <v>271</v>
      </c>
      <c r="F1323" t="s">
        <v>89</v>
      </c>
      <c r="G1323" t="s">
        <v>150</v>
      </c>
      <c r="H1323" t="s">
        <v>367</v>
      </c>
      <c r="I1323" t="s">
        <v>15</v>
      </c>
      <c r="J1323" t="s">
        <v>17</v>
      </c>
      <c r="K1323" s="13">
        <v>29000</v>
      </c>
      <c r="L1323" s="8">
        <v>-290</v>
      </c>
      <c r="M1323" s="13">
        <f t="shared" si="43"/>
        <v>29000</v>
      </c>
    </row>
    <row r="1324" spans="1:13" x14ac:dyDescent="0.25">
      <c r="A1324" s="9" t="s">
        <v>400</v>
      </c>
      <c r="B1324" s="10" t="s">
        <v>733</v>
      </c>
      <c r="C1324" s="5" t="s">
        <v>754</v>
      </c>
      <c r="D1324" t="s">
        <v>47</v>
      </c>
      <c r="E1324" t="s">
        <v>271</v>
      </c>
      <c r="F1324" t="s">
        <v>89</v>
      </c>
      <c r="G1324" t="s">
        <v>150</v>
      </c>
      <c r="H1324" t="s">
        <v>365</v>
      </c>
      <c r="I1324" t="s">
        <v>15</v>
      </c>
      <c r="J1324" t="s">
        <v>17</v>
      </c>
      <c r="K1324" s="13">
        <v>364839</v>
      </c>
      <c r="L1324" s="8">
        <v>-3648.39</v>
      </c>
      <c r="M1324" s="13">
        <f t="shared" si="43"/>
        <v>364839</v>
      </c>
    </row>
    <row r="1325" spans="1:13" x14ac:dyDescent="0.25">
      <c r="A1325" s="9" t="s">
        <v>400</v>
      </c>
      <c r="B1325" s="10" t="s">
        <v>733</v>
      </c>
      <c r="C1325" s="5" t="s">
        <v>754</v>
      </c>
      <c r="D1325" t="s">
        <v>47</v>
      </c>
      <c r="E1325" t="s">
        <v>271</v>
      </c>
      <c r="F1325" t="s">
        <v>89</v>
      </c>
      <c r="G1325" t="s">
        <v>150</v>
      </c>
      <c r="H1325" t="s">
        <v>330</v>
      </c>
      <c r="I1325" t="s">
        <v>15</v>
      </c>
      <c r="J1325" t="s">
        <v>17</v>
      </c>
      <c r="K1325" s="13">
        <v>10000000</v>
      </c>
      <c r="L1325" s="8">
        <v>-100000</v>
      </c>
      <c r="M1325" s="13">
        <f t="shared" ref="M1325:M1326" si="44">L1325*-100</f>
        <v>10000000</v>
      </c>
    </row>
    <row r="1326" spans="1:13" x14ac:dyDescent="0.25">
      <c r="A1326" s="9" t="s">
        <v>400</v>
      </c>
      <c r="B1326" s="10" t="s">
        <v>733</v>
      </c>
      <c r="C1326" s="5" t="s">
        <v>754</v>
      </c>
      <c r="D1326" t="s">
        <v>47</v>
      </c>
      <c r="E1326" t="s">
        <v>271</v>
      </c>
      <c r="F1326" t="s">
        <v>89</v>
      </c>
      <c r="G1326" t="s">
        <v>389</v>
      </c>
      <c r="H1326" t="s">
        <v>330</v>
      </c>
      <c r="I1326" t="s">
        <v>15</v>
      </c>
      <c r="J1326" t="s">
        <v>17</v>
      </c>
      <c r="K1326" s="13">
        <v>27000</v>
      </c>
      <c r="L1326" s="8">
        <v>-270</v>
      </c>
      <c r="M1326" s="13">
        <f t="shared" si="44"/>
        <v>27000</v>
      </c>
    </row>
    <row r="1327" spans="1:13" x14ac:dyDescent="0.25">
      <c r="A1327" s="9" t="s">
        <v>400</v>
      </c>
      <c r="B1327" s="10" t="s">
        <v>733</v>
      </c>
      <c r="C1327" s="5" t="s">
        <v>754</v>
      </c>
      <c r="D1327" t="s">
        <v>47</v>
      </c>
      <c r="E1327" t="s">
        <v>271</v>
      </c>
      <c r="F1327" t="s">
        <v>89</v>
      </c>
      <c r="G1327" t="s">
        <v>369</v>
      </c>
      <c r="H1327" t="s">
        <v>303</v>
      </c>
      <c r="I1327" t="s">
        <v>15</v>
      </c>
      <c r="J1327" t="s">
        <v>17</v>
      </c>
      <c r="K1327" s="13">
        <v>256500</v>
      </c>
      <c r="L1327" s="8">
        <v>-2565</v>
      </c>
      <c r="M1327" s="13">
        <f t="shared" ref="M1327:M1336" si="45">L1327*-100</f>
        <v>256500</v>
      </c>
    </row>
    <row r="1328" spans="1:13" x14ac:dyDescent="0.25">
      <c r="A1328" s="9" t="s">
        <v>400</v>
      </c>
      <c r="B1328" s="10" t="s">
        <v>733</v>
      </c>
      <c r="C1328" s="5" t="s">
        <v>754</v>
      </c>
      <c r="D1328" t="s">
        <v>47</v>
      </c>
      <c r="E1328" t="s">
        <v>271</v>
      </c>
      <c r="F1328" t="s">
        <v>89</v>
      </c>
      <c r="G1328" t="s">
        <v>369</v>
      </c>
      <c r="H1328" t="s">
        <v>330</v>
      </c>
      <c r="I1328" t="s">
        <v>15</v>
      </c>
      <c r="J1328" t="s">
        <v>17</v>
      </c>
      <c r="K1328" s="13">
        <v>72498</v>
      </c>
      <c r="L1328" s="8">
        <v>-724.98</v>
      </c>
      <c r="M1328" s="13">
        <f t="shared" si="45"/>
        <v>72498</v>
      </c>
    </row>
    <row r="1329" spans="1:13" x14ac:dyDescent="0.25">
      <c r="A1329" s="9" t="s">
        <v>400</v>
      </c>
      <c r="B1329" s="10" t="s">
        <v>733</v>
      </c>
      <c r="C1329" s="5" t="s">
        <v>754</v>
      </c>
      <c r="D1329" t="s">
        <v>47</v>
      </c>
      <c r="E1329" t="s">
        <v>271</v>
      </c>
      <c r="F1329" t="s">
        <v>89</v>
      </c>
      <c r="G1329" t="s">
        <v>378</v>
      </c>
      <c r="H1329" t="s">
        <v>303</v>
      </c>
      <c r="I1329" t="s">
        <v>15</v>
      </c>
      <c r="J1329" t="s">
        <v>17</v>
      </c>
      <c r="K1329" s="13">
        <v>364500</v>
      </c>
      <c r="L1329" s="8">
        <v>-3645</v>
      </c>
      <c r="M1329" s="13">
        <f t="shared" si="45"/>
        <v>364500</v>
      </c>
    </row>
    <row r="1330" spans="1:13" x14ac:dyDescent="0.25">
      <c r="A1330" s="9" t="s">
        <v>400</v>
      </c>
      <c r="B1330" s="10" t="s">
        <v>733</v>
      </c>
      <c r="C1330" s="5" t="s">
        <v>754</v>
      </c>
      <c r="D1330" t="s">
        <v>47</v>
      </c>
      <c r="E1330" t="s">
        <v>271</v>
      </c>
      <c r="F1330" t="s">
        <v>89</v>
      </c>
      <c r="G1330" t="s">
        <v>378</v>
      </c>
      <c r="H1330" t="s">
        <v>330</v>
      </c>
      <c r="I1330" t="s">
        <v>15</v>
      </c>
      <c r="J1330" t="s">
        <v>17</v>
      </c>
      <c r="K1330" s="13">
        <v>31624</v>
      </c>
      <c r="L1330" s="8">
        <v>-316.24</v>
      </c>
      <c r="M1330" s="13">
        <f t="shared" si="45"/>
        <v>31624</v>
      </c>
    </row>
    <row r="1331" spans="1:13" x14ac:dyDescent="0.25">
      <c r="A1331" s="9" t="s">
        <v>400</v>
      </c>
      <c r="B1331" s="10" t="s">
        <v>733</v>
      </c>
      <c r="C1331" s="5" t="s">
        <v>754</v>
      </c>
      <c r="D1331" t="s">
        <v>47</v>
      </c>
      <c r="E1331" t="s">
        <v>271</v>
      </c>
      <c r="F1331" t="s">
        <v>89</v>
      </c>
      <c r="G1331" t="s">
        <v>379</v>
      </c>
      <c r="H1331" t="s">
        <v>303</v>
      </c>
      <c r="I1331" t="s">
        <v>15</v>
      </c>
      <c r="J1331" t="s">
        <v>17</v>
      </c>
      <c r="K1331" s="13">
        <v>175500</v>
      </c>
      <c r="L1331" s="8">
        <v>-1755</v>
      </c>
      <c r="M1331" s="13">
        <f t="shared" si="45"/>
        <v>175500</v>
      </c>
    </row>
    <row r="1332" spans="1:13" x14ac:dyDescent="0.25">
      <c r="A1332" s="9" t="s">
        <v>400</v>
      </c>
      <c r="B1332" s="10" t="s">
        <v>733</v>
      </c>
      <c r="C1332" s="5" t="s">
        <v>754</v>
      </c>
      <c r="D1332" t="s">
        <v>47</v>
      </c>
      <c r="E1332" t="s">
        <v>271</v>
      </c>
      <c r="F1332" t="s">
        <v>89</v>
      </c>
      <c r="G1332" t="s">
        <v>380</v>
      </c>
      <c r="H1332" t="s">
        <v>303</v>
      </c>
      <c r="I1332" t="s">
        <v>15</v>
      </c>
      <c r="J1332" t="s">
        <v>17</v>
      </c>
      <c r="K1332" s="13">
        <v>27000</v>
      </c>
      <c r="L1332" s="8">
        <v>-270</v>
      </c>
      <c r="M1332" s="13">
        <f t="shared" si="45"/>
        <v>27000</v>
      </c>
    </row>
    <row r="1333" spans="1:13" x14ac:dyDescent="0.25">
      <c r="A1333" s="9" t="s">
        <v>400</v>
      </c>
      <c r="B1333" s="10" t="s">
        <v>733</v>
      </c>
      <c r="C1333" s="5" t="s">
        <v>754</v>
      </c>
      <c r="D1333" t="s">
        <v>47</v>
      </c>
      <c r="E1333" t="s">
        <v>271</v>
      </c>
      <c r="F1333" t="s">
        <v>89</v>
      </c>
      <c r="G1333" t="s">
        <v>380</v>
      </c>
      <c r="H1333" t="s">
        <v>330</v>
      </c>
      <c r="I1333" t="s">
        <v>15</v>
      </c>
      <c r="J1333" t="s">
        <v>17</v>
      </c>
      <c r="K1333" s="13">
        <v>40500</v>
      </c>
      <c r="L1333" s="8">
        <v>-405</v>
      </c>
      <c r="M1333" s="13">
        <f t="shared" si="45"/>
        <v>40500</v>
      </c>
    </row>
    <row r="1334" spans="1:13" x14ac:dyDescent="0.25">
      <c r="A1334" s="9" t="s">
        <v>400</v>
      </c>
      <c r="B1334" s="10" t="s">
        <v>733</v>
      </c>
      <c r="C1334" s="5" t="s">
        <v>754</v>
      </c>
      <c r="D1334" t="s">
        <v>47</v>
      </c>
      <c r="E1334" t="s">
        <v>271</v>
      </c>
      <c r="F1334" t="s">
        <v>89</v>
      </c>
      <c r="G1334" t="s">
        <v>370</v>
      </c>
      <c r="H1334" t="s">
        <v>303</v>
      </c>
      <c r="I1334" t="s">
        <v>15</v>
      </c>
      <c r="J1334" t="s">
        <v>17</v>
      </c>
      <c r="K1334" s="13">
        <v>13500</v>
      </c>
      <c r="L1334" s="8">
        <v>-135</v>
      </c>
      <c r="M1334" s="13">
        <f t="shared" si="45"/>
        <v>13500</v>
      </c>
    </row>
    <row r="1335" spans="1:13" x14ac:dyDescent="0.25">
      <c r="A1335" s="9" t="s">
        <v>400</v>
      </c>
      <c r="B1335" s="10" t="s">
        <v>733</v>
      </c>
      <c r="C1335" s="5" t="s">
        <v>754</v>
      </c>
      <c r="D1335" t="s">
        <v>47</v>
      </c>
      <c r="E1335" t="s">
        <v>271</v>
      </c>
      <c r="F1335" t="s">
        <v>89</v>
      </c>
      <c r="G1335" t="s">
        <v>370</v>
      </c>
      <c r="H1335" t="s">
        <v>330</v>
      </c>
      <c r="I1335" t="s">
        <v>15</v>
      </c>
      <c r="J1335" t="s">
        <v>17</v>
      </c>
      <c r="K1335" s="13">
        <v>144062</v>
      </c>
      <c r="L1335" s="8">
        <v>-1440.62</v>
      </c>
      <c r="M1335" s="13">
        <f t="shared" si="45"/>
        <v>144062</v>
      </c>
    </row>
    <row r="1336" spans="1:13" x14ac:dyDescent="0.25">
      <c r="A1336" s="9" t="s">
        <v>400</v>
      </c>
      <c r="B1336" s="10" t="s">
        <v>733</v>
      </c>
      <c r="C1336" s="5" t="s">
        <v>754</v>
      </c>
      <c r="D1336" t="s">
        <v>47</v>
      </c>
      <c r="E1336" t="s">
        <v>271</v>
      </c>
      <c r="F1336" t="s">
        <v>89</v>
      </c>
      <c r="G1336" t="s">
        <v>381</v>
      </c>
      <c r="H1336" t="s">
        <v>303</v>
      </c>
      <c r="I1336" t="s">
        <v>15</v>
      </c>
      <c r="J1336" t="s">
        <v>17</v>
      </c>
      <c r="K1336" s="13">
        <v>336000</v>
      </c>
      <c r="L1336" s="8">
        <v>-3360</v>
      </c>
      <c r="M1336" s="13">
        <f t="shared" si="45"/>
        <v>336000</v>
      </c>
    </row>
    <row r="1337" spans="1:13" x14ac:dyDescent="0.25">
      <c r="A1337" s="9" t="s">
        <v>400</v>
      </c>
      <c r="B1337" s="10" t="s">
        <v>733</v>
      </c>
      <c r="C1337" s="5" t="s">
        <v>754</v>
      </c>
      <c r="D1337" t="s">
        <v>47</v>
      </c>
      <c r="E1337" t="s">
        <v>271</v>
      </c>
      <c r="F1337" t="s">
        <v>89</v>
      </c>
      <c r="G1337" t="s">
        <v>381</v>
      </c>
      <c r="H1337" t="s">
        <v>330</v>
      </c>
      <c r="I1337" t="s">
        <v>15</v>
      </c>
      <c r="J1337" t="s">
        <v>17</v>
      </c>
      <c r="K1337" s="13">
        <v>36249</v>
      </c>
      <c r="L1337" s="8">
        <v>-362.49</v>
      </c>
      <c r="M1337" s="13">
        <f t="shared" ref="M1337:M1338" si="46">L1337*-100</f>
        <v>36249</v>
      </c>
    </row>
    <row r="1338" spans="1:13" x14ac:dyDescent="0.25">
      <c r="A1338" s="9" t="s">
        <v>400</v>
      </c>
      <c r="B1338" s="10" t="s">
        <v>733</v>
      </c>
      <c r="C1338" s="5" t="s">
        <v>754</v>
      </c>
      <c r="D1338" t="s">
        <v>47</v>
      </c>
      <c r="E1338" t="s">
        <v>271</v>
      </c>
      <c r="F1338" t="s">
        <v>89</v>
      </c>
      <c r="G1338" t="s">
        <v>382</v>
      </c>
      <c r="H1338" t="s">
        <v>330</v>
      </c>
      <c r="I1338" t="s">
        <v>15</v>
      </c>
      <c r="J1338" t="s">
        <v>17</v>
      </c>
      <c r="K1338" s="13">
        <v>9062</v>
      </c>
      <c r="L1338" s="8">
        <v>-90.62</v>
      </c>
      <c r="M1338" s="13">
        <f t="shared" si="46"/>
        <v>9062</v>
      </c>
    </row>
    <row r="1339" spans="1:13" x14ac:dyDescent="0.25">
      <c r="A1339" s="9" t="s">
        <v>400</v>
      </c>
      <c r="B1339" s="10" t="s">
        <v>733</v>
      </c>
      <c r="C1339" s="5" t="s">
        <v>754</v>
      </c>
      <c r="D1339" t="s">
        <v>47</v>
      </c>
      <c r="E1339" t="s">
        <v>271</v>
      </c>
      <c r="F1339" t="s">
        <v>89</v>
      </c>
      <c r="G1339" t="s">
        <v>383</v>
      </c>
      <c r="H1339" t="s">
        <v>303</v>
      </c>
      <c r="I1339" t="s">
        <v>15</v>
      </c>
      <c r="J1339" t="s">
        <v>17</v>
      </c>
      <c r="K1339" s="13">
        <v>13500</v>
      </c>
      <c r="L1339" s="8">
        <v>-135</v>
      </c>
      <c r="M1339" s="13">
        <f t="shared" ref="M1339:M1370" si="47">L1339*-100</f>
        <v>13500</v>
      </c>
    </row>
    <row r="1340" spans="1:13" x14ac:dyDescent="0.25">
      <c r="A1340" s="9" t="s">
        <v>400</v>
      </c>
      <c r="B1340" s="10" t="s">
        <v>733</v>
      </c>
      <c r="C1340" s="5" t="s">
        <v>754</v>
      </c>
      <c r="D1340" t="s">
        <v>47</v>
      </c>
      <c r="E1340" t="s">
        <v>271</v>
      </c>
      <c r="F1340" t="s">
        <v>89</v>
      </c>
      <c r="G1340" t="s">
        <v>383</v>
      </c>
      <c r="H1340" t="s">
        <v>330</v>
      </c>
      <c r="I1340" t="s">
        <v>15</v>
      </c>
      <c r="J1340" t="s">
        <v>17</v>
      </c>
      <c r="K1340" s="13">
        <v>9062</v>
      </c>
      <c r="L1340" s="8">
        <v>-90.62</v>
      </c>
      <c r="M1340" s="13">
        <f t="shared" si="47"/>
        <v>9062</v>
      </c>
    </row>
    <row r="1341" spans="1:13" x14ac:dyDescent="0.25">
      <c r="A1341" s="9" t="s">
        <v>400</v>
      </c>
      <c r="B1341" s="10" t="s">
        <v>733</v>
      </c>
      <c r="C1341" s="5" t="s">
        <v>754</v>
      </c>
      <c r="D1341" t="s">
        <v>47</v>
      </c>
      <c r="E1341" t="s">
        <v>271</v>
      </c>
      <c r="F1341" t="s">
        <v>89</v>
      </c>
      <c r="G1341" t="s">
        <v>371</v>
      </c>
      <c r="H1341" t="s">
        <v>303</v>
      </c>
      <c r="I1341" t="s">
        <v>15</v>
      </c>
      <c r="J1341" t="s">
        <v>17</v>
      </c>
      <c r="K1341" s="13">
        <v>496000</v>
      </c>
      <c r="L1341" s="8">
        <v>-4960</v>
      </c>
      <c r="M1341" s="13">
        <f t="shared" si="47"/>
        <v>496000</v>
      </c>
    </row>
    <row r="1342" spans="1:13" x14ac:dyDescent="0.25">
      <c r="A1342" s="9" t="s">
        <v>400</v>
      </c>
      <c r="B1342" s="10" t="s">
        <v>733</v>
      </c>
      <c r="C1342" s="5" t="s">
        <v>754</v>
      </c>
      <c r="D1342" t="s">
        <v>47</v>
      </c>
      <c r="E1342" t="s">
        <v>271</v>
      </c>
      <c r="F1342" t="s">
        <v>89</v>
      </c>
      <c r="G1342" t="s">
        <v>371</v>
      </c>
      <c r="H1342" t="s">
        <v>330</v>
      </c>
      <c r="I1342" t="s">
        <v>15</v>
      </c>
      <c r="J1342" t="s">
        <v>17</v>
      </c>
      <c r="K1342" s="13">
        <v>81560</v>
      </c>
      <c r="L1342" s="8">
        <v>-815.6</v>
      </c>
      <c r="M1342" s="13">
        <f t="shared" si="47"/>
        <v>81560</v>
      </c>
    </row>
    <row r="1343" spans="1:13" x14ac:dyDescent="0.25">
      <c r="A1343" s="9" t="s">
        <v>400</v>
      </c>
      <c r="B1343" s="10" t="s">
        <v>733</v>
      </c>
      <c r="C1343" s="5" t="s">
        <v>754</v>
      </c>
      <c r="D1343" t="s">
        <v>47</v>
      </c>
      <c r="E1343" t="s">
        <v>271</v>
      </c>
      <c r="F1343" t="s">
        <v>89</v>
      </c>
      <c r="G1343" t="s">
        <v>384</v>
      </c>
      <c r="H1343" t="s">
        <v>303</v>
      </c>
      <c r="I1343" t="s">
        <v>15</v>
      </c>
      <c r="J1343" t="s">
        <v>17</v>
      </c>
      <c r="K1343" s="14">
        <v>-13500</v>
      </c>
      <c r="L1343" s="8">
        <v>135</v>
      </c>
      <c r="M1343" s="14">
        <f t="shared" si="47"/>
        <v>-13500</v>
      </c>
    </row>
    <row r="1344" spans="1:13" x14ac:dyDescent="0.25">
      <c r="A1344" s="9" t="s">
        <v>400</v>
      </c>
      <c r="B1344" s="10" t="s">
        <v>733</v>
      </c>
      <c r="C1344" s="5" t="s">
        <v>754</v>
      </c>
      <c r="D1344" t="s">
        <v>47</v>
      </c>
      <c r="E1344" t="s">
        <v>271</v>
      </c>
      <c r="F1344" t="s">
        <v>89</v>
      </c>
      <c r="G1344" t="s">
        <v>384</v>
      </c>
      <c r="H1344" t="s">
        <v>330</v>
      </c>
      <c r="I1344" t="s">
        <v>15</v>
      </c>
      <c r="J1344" t="s">
        <v>17</v>
      </c>
      <c r="K1344" s="13">
        <v>94500</v>
      </c>
      <c r="L1344" s="8">
        <v>-945</v>
      </c>
      <c r="M1344" s="13">
        <f t="shared" si="47"/>
        <v>94500</v>
      </c>
    </row>
    <row r="1345" spans="1:13" x14ac:dyDescent="0.25">
      <c r="A1345" s="9" t="s">
        <v>400</v>
      </c>
      <c r="B1345" s="10" t="s">
        <v>733</v>
      </c>
      <c r="C1345" s="5" t="s">
        <v>754</v>
      </c>
      <c r="D1345" t="s">
        <v>47</v>
      </c>
      <c r="E1345" t="s">
        <v>271</v>
      </c>
      <c r="F1345" t="s">
        <v>89</v>
      </c>
      <c r="G1345" t="s">
        <v>373</v>
      </c>
      <c r="H1345" t="s">
        <v>303</v>
      </c>
      <c r="I1345" t="s">
        <v>15</v>
      </c>
      <c r="J1345" t="s">
        <v>17</v>
      </c>
      <c r="K1345" s="13">
        <v>376500</v>
      </c>
      <c r="L1345" s="8">
        <v>-3765</v>
      </c>
      <c r="M1345" s="13">
        <f t="shared" si="47"/>
        <v>376500</v>
      </c>
    </row>
    <row r="1346" spans="1:13" x14ac:dyDescent="0.25">
      <c r="A1346" s="9" t="s">
        <v>400</v>
      </c>
      <c r="B1346" s="10" t="s">
        <v>733</v>
      </c>
      <c r="C1346" s="5" t="s">
        <v>754</v>
      </c>
      <c r="D1346" t="s">
        <v>47</v>
      </c>
      <c r="E1346" t="s">
        <v>271</v>
      </c>
      <c r="F1346" t="s">
        <v>89</v>
      </c>
      <c r="G1346" t="s">
        <v>373</v>
      </c>
      <c r="H1346" t="s">
        <v>330</v>
      </c>
      <c r="I1346" t="s">
        <v>15</v>
      </c>
      <c r="J1346" t="s">
        <v>17</v>
      </c>
      <c r="K1346" s="13">
        <v>45311</v>
      </c>
      <c r="L1346" s="8">
        <v>-453.11</v>
      </c>
      <c r="M1346" s="13">
        <f t="shared" si="47"/>
        <v>45311</v>
      </c>
    </row>
    <row r="1347" spans="1:13" x14ac:dyDescent="0.25">
      <c r="A1347" s="9" t="s">
        <v>400</v>
      </c>
      <c r="B1347" s="10" t="s">
        <v>733</v>
      </c>
      <c r="C1347" s="5" t="s">
        <v>754</v>
      </c>
      <c r="D1347" t="s">
        <v>47</v>
      </c>
      <c r="E1347" t="s">
        <v>271</v>
      </c>
      <c r="F1347" t="s">
        <v>89</v>
      </c>
      <c r="G1347" t="s">
        <v>374</v>
      </c>
      <c r="H1347" t="s">
        <v>303</v>
      </c>
      <c r="I1347" t="s">
        <v>15</v>
      </c>
      <c r="J1347" t="s">
        <v>17</v>
      </c>
      <c r="K1347" s="13">
        <v>722500</v>
      </c>
      <c r="L1347" s="8">
        <v>-7225</v>
      </c>
      <c r="M1347" s="13">
        <f t="shared" si="47"/>
        <v>722500</v>
      </c>
    </row>
    <row r="1348" spans="1:13" x14ac:dyDescent="0.25">
      <c r="A1348" s="9" t="s">
        <v>400</v>
      </c>
      <c r="B1348" s="10" t="s">
        <v>733</v>
      </c>
      <c r="C1348" s="5" t="s">
        <v>754</v>
      </c>
      <c r="D1348" t="s">
        <v>47</v>
      </c>
      <c r="E1348" t="s">
        <v>271</v>
      </c>
      <c r="F1348" t="s">
        <v>89</v>
      </c>
      <c r="G1348" t="s">
        <v>374</v>
      </c>
      <c r="H1348" t="s">
        <v>365</v>
      </c>
      <c r="I1348" t="s">
        <v>15</v>
      </c>
      <c r="J1348" t="s">
        <v>17</v>
      </c>
      <c r="K1348" s="13">
        <v>21135</v>
      </c>
      <c r="L1348" s="8">
        <v>-211.35</v>
      </c>
      <c r="M1348" s="13">
        <f t="shared" si="47"/>
        <v>21135</v>
      </c>
    </row>
    <row r="1349" spans="1:13" x14ac:dyDescent="0.25">
      <c r="A1349" s="9" t="s">
        <v>400</v>
      </c>
      <c r="B1349" s="10" t="s">
        <v>733</v>
      </c>
      <c r="C1349" s="5" t="s">
        <v>754</v>
      </c>
      <c r="D1349" t="s">
        <v>47</v>
      </c>
      <c r="E1349" t="s">
        <v>271</v>
      </c>
      <c r="F1349" t="s">
        <v>89</v>
      </c>
      <c r="G1349" t="s">
        <v>374</v>
      </c>
      <c r="H1349" t="s">
        <v>330</v>
      </c>
      <c r="I1349" t="s">
        <v>15</v>
      </c>
      <c r="J1349" t="s">
        <v>17</v>
      </c>
      <c r="K1349" s="13">
        <v>144996</v>
      </c>
      <c r="L1349" s="8">
        <v>-1449.96</v>
      </c>
      <c r="M1349" s="13">
        <f t="shared" si="47"/>
        <v>144996</v>
      </c>
    </row>
    <row r="1350" spans="1:13" x14ac:dyDescent="0.25">
      <c r="A1350" s="9" t="s">
        <v>400</v>
      </c>
      <c r="B1350" s="10" t="s">
        <v>733</v>
      </c>
      <c r="C1350" s="5" t="s">
        <v>754</v>
      </c>
      <c r="D1350" t="s">
        <v>47</v>
      </c>
      <c r="E1350" t="s">
        <v>271</v>
      </c>
      <c r="F1350" t="s">
        <v>89</v>
      </c>
      <c r="G1350" t="s">
        <v>385</v>
      </c>
      <c r="H1350" t="s">
        <v>303</v>
      </c>
      <c r="I1350" t="s">
        <v>15</v>
      </c>
      <c r="J1350" t="s">
        <v>17</v>
      </c>
      <c r="K1350" s="13">
        <v>202500</v>
      </c>
      <c r="L1350" s="8">
        <v>-2025</v>
      </c>
      <c r="M1350" s="13">
        <f t="shared" si="47"/>
        <v>202500</v>
      </c>
    </row>
    <row r="1351" spans="1:13" x14ac:dyDescent="0.25">
      <c r="A1351" s="9" t="s">
        <v>400</v>
      </c>
      <c r="B1351" s="10" t="s">
        <v>733</v>
      </c>
      <c r="C1351" s="5" t="s">
        <v>754</v>
      </c>
      <c r="D1351" t="s">
        <v>47</v>
      </c>
      <c r="E1351" t="s">
        <v>271</v>
      </c>
      <c r="F1351" t="s">
        <v>89</v>
      </c>
      <c r="G1351" t="s">
        <v>375</v>
      </c>
      <c r="H1351" t="s">
        <v>303</v>
      </c>
      <c r="I1351" t="s">
        <v>15</v>
      </c>
      <c r="J1351" t="s">
        <v>17</v>
      </c>
      <c r="K1351" s="13">
        <v>303000</v>
      </c>
      <c r="L1351" s="8">
        <v>-3030</v>
      </c>
      <c r="M1351" s="13">
        <f t="shared" si="47"/>
        <v>303000</v>
      </c>
    </row>
    <row r="1352" spans="1:13" x14ac:dyDescent="0.25">
      <c r="A1352" s="9" t="s">
        <v>400</v>
      </c>
      <c r="B1352" s="10" t="s">
        <v>733</v>
      </c>
      <c r="C1352" s="5" t="s">
        <v>754</v>
      </c>
      <c r="D1352" t="s">
        <v>47</v>
      </c>
      <c r="E1352" t="s">
        <v>271</v>
      </c>
      <c r="F1352" t="s">
        <v>89</v>
      </c>
      <c r="G1352" t="s">
        <v>375</v>
      </c>
      <c r="H1352" t="s">
        <v>330</v>
      </c>
      <c r="I1352" t="s">
        <v>15</v>
      </c>
      <c r="J1352" t="s">
        <v>17</v>
      </c>
      <c r="K1352" s="13">
        <v>67873</v>
      </c>
      <c r="L1352" s="8">
        <v>-678.73</v>
      </c>
      <c r="M1352" s="13">
        <f t="shared" si="47"/>
        <v>67873</v>
      </c>
    </row>
    <row r="1353" spans="1:13" x14ac:dyDescent="0.25">
      <c r="A1353" s="9" t="s">
        <v>400</v>
      </c>
      <c r="B1353" s="10" t="s">
        <v>733</v>
      </c>
      <c r="C1353" s="5" t="s">
        <v>754</v>
      </c>
      <c r="D1353" t="s">
        <v>47</v>
      </c>
      <c r="E1353" t="s">
        <v>271</v>
      </c>
      <c r="F1353" t="s">
        <v>89</v>
      </c>
      <c r="G1353" t="s">
        <v>387</v>
      </c>
      <c r="H1353" t="s">
        <v>303</v>
      </c>
      <c r="I1353" t="s">
        <v>15</v>
      </c>
      <c r="J1353" t="s">
        <v>17</v>
      </c>
      <c r="K1353" s="13">
        <v>228000</v>
      </c>
      <c r="L1353" s="8">
        <v>-2280</v>
      </c>
      <c r="M1353" s="13">
        <f t="shared" si="47"/>
        <v>228000</v>
      </c>
    </row>
    <row r="1354" spans="1:13" x14ac:dyDescent="0.25">
      <c r="A1354" s="9" t="s">
        <v>400</v>
      </c>
      <c r="B1354" s="10" t="s">
        <v>733</v>
      </c>
      <c r="C1354" s="5" t="s">
        <v>754</v>
      </c>
      <c r="D1354" t="s">
        <v>47</v>
      </c>
      <c r="E1354" t="s">
        <v>271</v>
      </c>
      <c r="F1354" t="s">
        <v>89</v>
      </c>
      <c r="G1354" t="s">
        <v>387</v>
      </c>
      <c r="H1354" t="s">
        <v>330</v>
      </c>
      <c r="I1354" t="s">
        <v>15</v>
      </c>
      <c r="J1354" t="s">
        <v>17</v>
      </c>
      <c r="K1354" s="13">
        <v>9062</v>
      </c>
      <c r="L1354" s="8">
        <v>-90.62</v>
      </c>
      <c r="M1354" s="13">
        <f t="shared" si="47"/>
        <v>9062</v>
      </c>
    </row>
    <row r="1355" spans="1:13" x14ac:dyDescent="0.25">
      <c r="A1355" s="9" t="s">
        <v>400</v>
      </c>
      <c r="B1355" s="10" t="s">
        <v>733</v>
      </c>
      <c r="C1355" s="5" t="s">
        <v>754</v>
      </c>
      <c r="D1355" t="s">
        <v>47</v>
      </c>
      <c r="E1355" t="s">
        <v>271</v>
      </c>
      <c r="F1355" t="s">
        <v>89</v>
      </c>
      <c r="G1355" t="s">
        <v>376</v>
      </c>
      <c r="H1355" t="s">
        <v>303</v>
      </c>
      <c r="I1355" t="s">
        <v>15</v>
      </c>
      <c r="J1355" t="s">
        <v>17</v>
      </c>
      <c r="K1355" s="14">
        <v>-13500</v>
      </c>
      <c r="L1355" s="8">
        <v>135</v>
      </c>
      <c r="M1355" s="14">
        <f t="shared" si="47"/>
        <v>-13500</v>
      </c>
    </row>
    <row r="1356" spans="1:13" x14ac:dyDescent="0.25">
      <c r="A1356" s="9" t="s">
        <v>400</v>
      </c>
      <c r="B1356" s="10" t="s">
        <v>733</v>
      </c>
      <c r="C1356" s="5" t="s">
        <v>754</v>
      </c>
      <c r="D1356" t="s">
        <v>47</v>
      </c>
      <c r="E1356" t="s">
        <v>271</v>
      </c>
      <c r="F1356" t="s">
        <v>89</v>
      </c>
      <c r="G1356" t="s">
        <v>376</v>
      </c>
      <c r="H1356" t="s">
        <v>365</v>
      </c>
      <c r="I1356" t="s">
        <v>15</v>
      </c>
      <c r="J1356" t="s">
        <v>17</v>
      </c>
      <c r="K1356" s="13">
        <v>30000</v>
      </c>
      <c r="L1356" s="8">
        <v>-300</v>
      </c>
      <c r="M1356" s="13">
        <f t="shared" si="47"/>
        <v>30000</v>
      </c>
    </row>
    <row r="1357" spans="1:13" x14ac:dyDescent="0.25">
      <c r="A1357" s="9" t="s">
        <v>400</v>
      </c>
      <c r="B1357" s="10" t="s">
        <v>733</v>
      </c>
      <c r="C1357" s="5" t="s">
        <v>754</v>
      </c>
      <c r="D1357" t="s">
        <v>47</v>
      </c>
      <c r="E1357" t="s">
        <v>271</v>
      </c>
      <c r="F1357" t="s">
        <v>89</v>
      </c>
      <c r="G1357" t="s">
        <v>376</v>
      </c>
      <c r="H1357" t="s">
        <v>330</v>
      </c>
      <c r="I1357" t="s">
        <v>15</v>
      </c>
      <c r="J1357" t="s">
        <v>17</v>
      </c>
      <c r="K1357" s="13">
        <v>148500</v>
      </c>
      <c r="L1357" s="8">
        <v>-1485</v>
      </c>
      <c r="M1357" s="13">
        <f t="shared" si="47"/>
        <v>148500</v>
      </c>
    </row>
    <row r="1358" spans="1:13" x14ac:dyDescent="0.25">
      <c r="A1358" s="9" t="s">
        <v>400</v>
      </c>
      <c r="B1358" s="10" t="s">
        <v>733</v>
      </c>
      <c r="C1358" s="5" t="s">
        <v>754</v>
      </c>
      <c r="D1358" t="s">
        <v>47</v>
      </c>
      <c r="E1358" t="s">
        <v>271</v>
      </c>
      <c r="F1358" t="s">
        <v>89</v>
      </c>
      <c r="G1358" t="s">
        <v>377</v>
      </c>
      <c r="H1358" t="s">
        <v>303</v>
      </c>
      <c r="I1358" t="s">
        <v>15</v>
      </c>
      <c r="J1358" t="s">
        <v>17</v>
      </c>
      <c r="K1358" s="13">
        <v>260000</v>
      </c>
      <c r="L1358" s="8">
        <v>-2600</v>
      </c>
      <c r="M1358" s="13">
        <f t="shared" si="47"/>
        <v>260000</v>
      </c>
    </row>
    <row r="1359" spans="1:13" x14ac:dyDescent="0.25">
      <c r="A1359" s="9" t="s">
        <v>400</v>
      </c>
      <c r="B1359" s="10" t="s">
        <v>733</v>
      </c>
      <c r="C1359" s="5" t="s">
        <v>754</v>
      </c>
      <c r="D1359" t="s">
        <v>47</v>
      </c>
      <c r="E1359" t="s">
        <v>271</v>
      </c>
      <c r="F1359" t="s">
        <v>89</v>
      </c>
      <c r="G1359" t="s">
        <v>377</v>
      </c>
      <c r="H1359" t="s">
        <v>365</v>
      </c>
      <c r="I1359" t="s">
        <v>15</v>
      </c>
      <c r="J1359" t="s">
        <v>17</v>
      </c>
      <c r="K1359" s="13">
        <v>46559</v>
      </c>
      <c r="L1359" s="8">
        <v>-465.59</v>
      </c>
      <c r="M1359" s="13">
        <f t="shared" si="47"/>
        <v>46559</v>
      </c>
    </row>
    <row r="1360" spans="1:13" x14ac:dyDescent="0.25">
      <c r="A1360" s="9" t="s">
        <v>400</v>
      </c>
      <c r="B1360" s="10" t="s">
        <v>733</v>
      </c>
      <c r="C1360" s="5" t="s">
        <v>754</v>
      </c>
      <c r="D1360" t="s">
        <v>47</v>
      </c>
      <c r="E1360" t="s">
        <v>271</v>
      </c>
      <c r="F1360" t="s">
        <v>89</v>
      </c>
      <c r="G1360" t="s">
        <v>377</v>
      </c>
      <c r="H1360" t="s">
        <v>330</v>
      </c>
      <c r="I1360" t="s">
        <v>15</v>
      </c>
      <c r="J1360" t="s">
        <v>17</v>
      </c>
      <c r="K1360" s="13">
        <v>108747</v>
      </c>
      <c r="L1360" s="8">
        <v>-1087.47</v>
      </c>
      <c r="M1360" s="13">
        <f t="shared" si="47"/>
        <v>108747</v>
      </c>
    </row>
    <row r="1361" spans="1:13" x14ac:dyDescent="0.25">
      <c r="A1361" s="9" t="s">
        <v>400</v>
      </c>
      <c r="B1361" s="10" t="s">
        <v>733</v>
      </c>
      <c r="C1361" s="5" t="s">
        <v>754</v>
      </c>
      <c r="D1361" t="s">
        <v>47</v>
      </c>
      <c r="E1361" t="s">
        <v>271</v>
      </c>
      <c r="F1361" t="s">
        <v>89</v>
      </c>
      <c r="G1361" t="s">
        <v>388</v>
      </c>
      <c r="H1361" t="s">
        <v>303</v>
      </c>
      <c r="I1361" t="s">
        <v>15</v>
      </c>
      <c r="J1361" t="s">
        <v>17</v>
      </c>
      <c r="K1361" s="13">
        <v>270000</v>
      </c>
      <c r="L1361" s="8">
        <v>-2700</v>
      </c>
      <c r="M1361" s="13">
        <f t="shared" si="47"/>
        <v>270000</v>
      </c>
    </row>
    <row r="1362" spans="1:13" x14ac:dyDescent="0.25">
      <c r="A1362" s="9" t="s">
        <v>400</v>
      </c>
      <c r="B1362" s="10" t="s">
        <v>733</v>
      </c>
      <c r="C1362" s="5" t="s">
        <v>754</v>
      </c>
      <c r="D1362" t="s">
        <v>47</v>
      </c>
      <c r="E1362" t="s">
        <v>271</v>
      </c>
      <c r="F1362" t="s">
        <v>89</v>
      </c>
      <c r="G1362" t="s">
        <v>388</v>
      </c>
      <c r="H1362" t="s">
        <v>330</v>
      </c>
      <c r="I1362" t="s">
        <v>15</v>
      </c>
      <c r="J1362" t="s">
        <v>17</v>
      </c>
      <c r="K1362" s="13">
        <v>9062</v>
      </c>
      <c r="L1362" s="8">
        <v>-90.62</v>
      </c>
      <c r="M1362" s="13">
        <f t="shared" si="47"/>
        <v>9062</v>
      </c>
    </row>
    <row r="1363" spans="1:13" x14ac:dyDescent="0.25">
      <c r="A1363" s="9" t="s">
        <v>400</v>
      </c>
      <c r="B1363" s="10" t="s">
        <v>733</v>
      </c>
      <c r="C1363" s="5" t="s">
        <v>754</v>
      </c>
      <c r="D1363" t="s">
        <v>47</v>
      </c>
      <c r="E1363" t="s">
        <v>271</v>
      </c>
      <c r="F1363" t="s">
        <v>89</v>
      </c>
      <c r="G1363" t="s">
        <v>151</v>
      </c>
      <c r="H1363" t="s">
        <v>303</v>
      </c>
      <c r="I1363" t="s">
        <v>15</v>
      </c>
      <c r="J1363" t="s">
        <v>17</v>
      </c>
      <c r="K1363" s="13">
        <v>133634</v>
      </c>
      <c r="L1363" s="8">
        <v>-1336.34</v>
      </c>
      <c r="M1363" s="13">
        <f t="shared" si="47"/>
        <v>133634</v>
      </c>
    </row>
    <row r="1364" spans="1:13" x14ac:dyDescent="0.25">
      <c r="A1364" s="9" t="s">
        <v>400</v>
      </c>
      <c r="B1364" s="10" t="s">
        <v>733</v>
      </c>
      <c r="C1364" s="5" t="s">
        <v>754</v>
      </c>
      <c r="D1364" t="s">
        <v>47</v>
      </c>
      <c r="E1364" t="s">
        <v>271</v>
      </c>
      <c r="F1364" t="s">
        <v>89</v>
      </c>
      <c r="G1364" t="s">
        <v>151</v>
      </c>
      <c r="H1364" t="s">
        <v>365</v>
      </c>
      <c r="I1364" t="s">
        <v>15</v>
      </c>
      <c r="J1364" t="s">
        <v>17</v>
      </c>
      <c r="K1364" s="13">
        <v>101800</v>
      </c>
      <c r="L1364" s="8">
        <v>-1018</v>
      </c>
      <c r="M1364" s="13">
        <f t="shared" si="47"/>
        <v>101800</v>
      </c>
    </row>
    <row r="1365" spans="1:13" x14ac:dyDescent="0.25">
      <c r="A1365" s="9" t="s">
        <v>400</v>
      </c>
      <c r="B1365" s="10" t="s">
        <v>733</v>
      </c>
      <c r="C1365" s="5" t="s">
        <v>754</v>
      </c>
      <c r="D1365" t="s">
        <v>47</v>
      </c>
      <c r="E1365" t="s">
        <v>271</v>
      </c>
      <c r="F1365" t="s">
        <v>89</v>
      </c>
      <c r="G1365" t="s">
        <v>118</v>
      </c>
      <c r="H1365" t="s">
        <v>303</v>
      </c>
      <c r="I1365" t="s">
        <v>15</v>
      </c>
      <c r="J1365" t="s">
        <v>17</v>
      </c>
      <c r="K1365" s="13">
        <v>609300</v>
      </c>
      <c r="L1365" s="8">
        <v>-6093</v>
      </c>
      <c r="M1365" s="13">
        <f t="shared" si="47"/>
        <v>609300</v>
      </c>
    </row>
    <row r="1366" spans="1:13" x14ac:dyDescent="0.25">
      <c r="A1366" s="9" t="s">
        <v>400</v>
      </c>
      <c r="B1366" s="10" t="s">
        <v>733</v>
      </c>
      <c r="C1366" s="5" t="s">
        <v>754</v>
      </c>
      <c r="D1366" t="s">
        <v>47</v>
      </c>
      <c r="E1366" t="s">
        <v>271</v>
      </c>
      <c r="F1366" t="s">
        <v>89</v>
      </c>
      <c r="G1366" t="s">
        <v>118</v>
      </c>
      <c r="H1366" t="s">
        <v>330</v>
      </c>
      <c r="I1366" t="s">
        <v>15</v>
      </c>
      <c r="J1366" t="s">
        <v>17</v>
      </c>
      <c r="K1366" s="13">
        <v>233867.99999999997</v>
      </c>
      <c r="L1366" s="8">
        <v>-2338.6799999999998</v>
      </c>
      <c r="M1366" s="13">
        <f t="shared" si="47"/>
        <v>233867.99999999997</v>
      </c>
    </row>
    <row r="1367" spans="1:13" x14ac:dyDescent="0.25">
      <c r="A1367" s="9" t="s">
        <v>400</v>
      </c>
      <c r="B1367" s="10" t="s">
        <v>733</v>
      </c>
      <c r="C1367" s="5" t="s">
        <v>754</v>
      </c>
      <c r="D1367" t="s">
        <v>47</v>
      </c>
      <c r="E1367" t="s">
        <v>271</v>
      </c>
      <c r="F1367" t="s">
        <v>89</v>
      </c>
      <c r="G1367" t="s">
        <v>189</v>
      </c>
      <c r="H1367" t="s">
        <v>303</v>
      </c>
      <c r="I1367" t="s">
        <v>15</v>
      </c>
      <c r="J1367" t="s">
        <v>17</v>
      </c>
      <c r="K1367" s="13">
        <v>2400</v>
      </c>
      <c r="L1367" s="8">
        <v>-24</v>
      </c>
      <c r="M1367" s="13">
        <f t="shared" si="47"/>
        <v>2400</v>
      </c>
    </row>
    <row r="1368" spans="1:13" x14ac:dyDescent="0.25">
      <c r="A1368" s="9" t="s">
        <v>400</v>
      </c>
      <c r="B1368" s="10" t="s">
        <v>733</v>
      </c>
      <c r="C1368" s="5" t="s">
        <v>754</v>
      </c>
      <c r="D1368" t="s">
        <v>47</v>
      </c>
      <c r="E1368" t="s">
        <v>271</v>
      </c>
      <c r="F1368" t="s">
        <v>89</v>
      </c>
      <c r="G1368" t="s">
        <v>169</v>
      </c>
      <c r="H1368" t="s">
        <v>303</v>
      </c>
      <c r="I1368" t="s">
        <v>15</v>
      </c>
      <c r="J1368" t="s">
        <v>17</v>
      </c>
      <c r="K1368" s="13">
        <v>306068</v>
      </c>
      <c r="L1368" s="8">
        <v>-3060.68</v>
      </c>
      <c r="M1368" s="13">
        <f t="shared" si="47"/>
        <v>306068</v>
      </c>
    </row>
    <row r="1369" spans="1:13" x14ac:dyDescent="0.25">
      <c r="A1369" s="9" t="s">
        <v>400</v>
      </c>
      <c r="B1369" s="10" t="s">
        <v>733</v>
      </c>
      <c r="C1369" s="5" t="s">
        <v>754</v>
      </c>
      <c r="D1369" t="s">
        <v>47</v>
      </c>
      <c r="E1369" t="s">
        <v>271</v>
      </c>
      <c r="F1369" t="s">
        <v>89</v>
      </c>
      <c r="G1369" t="s">
        <v>169</v>
      </c>
      <c r="H1369" t="s">
        <v>366</v>
      </c>
      <c r="I1369" t="s">
        <v>15</v>
      </c>
      <c r="J1369" t="s">
        <v>17</v>
      </c>
      <c r="K1369" s="13">
        <v>422300</v>
      </c>
      <c r="L1369" s="8">
        <v>-4223</v>
      </c>
      <c r="M1369" s="13">
        <f t="shared" si="47"/>
        <v>422300</v>
      </c>
    </row>
    <row r="1370" spans="1:13" x14ac:dyDescent="0.25">
      <c r="A1370" s="9" t="s">
        <v>400</v>
      </c>
      <c r="B1370" s="10" t="s">
        <v>733</v>
      </c>
      <c r="C1370" s="5" t="s">
        <v>754</v>
      </c>
      <c r="D1370" t="s">
        <v>47</v>
      </c>
      <c r="E1370" t="s">
        <v>271</v>
      </c>
      <c r="F1370" t="s">
        <v>89</v>
      </c>
      <c r="G1370" t="s">
        <v>169</v>
      </c>
      <c r="H1370" t="s">
        <v>365</v>
      </c>
      <c r="I1370" t="s">
        <v>15</v>
      </c>
      <c r="J1370" t="s">
        <v>17</v>
      </c>
      <c r="K1370" s="13">
        <v>502200</v>
      </c>
      <c r="L1370" s="8">
        <v>-5022</v>
      </c>
      <c r="M1370" s="13">
        <f t="shared" si="47"/>
        <v>502200</v>
      </c>
    </row>
    <row r="1371" spans="1:13" x14ac:dyDescent="0.25">
      <c r="A1371" s="9" t="s">
        <v>400</v>
      </c>
      <c r="B1371" s="10" t="s">
        <v>733</v>
      </c>
      <c r="C1371" s="5" t="s">
        <v>754</v>
      </c>
      <c r="D1371" t="s">
        <v>47</v>
      </c>
      <c r="E1371" t="s">
        <v>271</v>
      </c>
      <c r="F1371" t="s">
        <v>89</v>
      </c>
      <c r="G1371" t="s">
        <v>169</v>
      </c>
      <c r="H1371" t="s">
        <v>330</v>
      </c>
      <c r="I1371" t="s">
        <v>15</v>
      </c>
      <c r="J1371" t="s">
        <v>17</v>
      </c>
      <c r="K1371" s="13">
        <v>75173</v>
      </c>
      <c r="L1371" s="8">
        <v>-751.73</v>
      </c>
      <c r="M1371" s="13">
        <f t="shared" ref="M1371:M1402" si="48">L1371*-100</f>
        <v>75173</v>
      </c>
    </row>
    <row r="1372" spans="1:13" x14ac:dyDescent="0.25">
      <c r="A1372" s="9" t="s">
        <v>400</v>
      </c>
      <c r="B1372" s="10" t="s">
        <v>733</v>
      </c>
      <c r="C1372" s="5" t="s">
        <v>754</v>
      </c>
      <c r="D1372" t="s">
        <v>47</v>
      </c>
      <c r="E1372" t="s">
        <v>271</v>
      </c>
      <c r="F1372" t="s">
        <v>89</v>
      </c>
      <c r="G1372" t="s">
        <v>184</v>
      </c>
      <c r="H1372" t="s">
        <v>303</v>
      </c>
      <c r="I1372" t="s">
        <v>15</v>
      </c>
      <c r="J1372" t="s">
        <v>17</v>
      </c>
      <c r="K1372" s="13">
        <v>4600</v>
      </c>
      <c r="L1372" s="8">
        <v>-46</v>
      </c>
      <c r="M1372" s="13">
        <f t="shared" si="48"/>
        <v>4600</v>
      </c>
    </row>
    <row r="1373" spans="1:13" x14ac:dyDescent="0.25">
      <c r="A1373" s="9" t="s">
        <v>400</v>
      </c>
      <c r="B1373" s="10" t="s">
        <v>733</v>
      </c>
      <c r="C1373" s="5" t="s">
        <v>754</v>
      </c>
      <c r="D1373" t="s">
        <v>47</v>
      </c>
      <c r="E1373" t="s">
        <v>271</v>
      </c>
      <c r="F1373" t="s">
        <v>89</v>
      </c>
      <c r="G1373" t="s">
        <v>184</v>
      </c>
      <c r="H1373" t="s">
        <v>367</v>
      </c>
      <c r="I1373" t="s">
        <v>15</v>
      </c>
      <c r="J1373" t="s">
        <v>17</v>
      </c>
      <c r="K1373" s="13">
        <v>10487</v>
      </c>
      <c r="L1373" s="8">
        <v>-104.87</v>
      </c>
      <c r="M1373" s="13">
        <f t="shared" si="48"/>
        <v>10487</v>
      </c>
    </row>
    <row r="1374" spans="1:13" x14ac:dyDescent="0.25">
      <c r="A1374" s="9" t="s">
        <v>400</v>
      </c>
      <c r="B1374" s="10" t="s">
        <v>733</v>
      </c>
      <c r="C1374" s="5" t="s">
        <v>754</v>
      </c>
      <c r="D1374" t="s">
        <v>47</v>
      </c>
      <c r="E1374" t="s">
        <v>271</v>
      </c>
      <c r="F1374" t="s">
        <v>89</v>
      </c>
      <c r="G1374" t="s">
        <v>184</v>
      </c>
      <c r="H1374" t="s">
        <v>365</v>
      </c>
      <c r="I1374" t="s">
        <v>15</v>
      </c>
      <c r="J1374" t="s">
        <v>17</v>
      </c>
      <c r="K1374" s="13">
        <v>10000</v>
      </c>
      <c r="L1374" s="8">
        <v>-100</v>
      </c>
      <c r="M1374" s="13">
        <f t="shared" si="48"/>
        <v>10000</v>
      </c>
    </row>
    <row r="1375" spans="1:13" x14ac:dyDescent="0.25">
      <c r="A1375" s="9" t="s">
        <v>400</v>
      </c>
      <c r="B1375" s="10" t="s">
        <v>733</v>
      </c>
      <c r="C1375" s="5" t="s">
        <v>754</v>
      </c>
      <c r="D1375" t="s">
        <v>47</v>
      </c>
      <c r="E1375" t="s">
        <v>271</v>
      </c>
      <c r="F1375" t="s">
        <v>89</v>
      </c>
      <c r="G1375" t="s">
        <v>129</v>
      </c>
      <c r="H1375" t="s">
        <v>303</v>
      </c>
      <c r="I1375" t="s">
        <v>15</v>
      </c>
      <c r="J1375" t="s">
        <v>17</v>
      </c>
      <c r="K1375" s="13">
        <v>300000</v>
      </c>
      <c r="L1375" s="8">
        <v>-3000</v>
      </c>
      <c r="M1375" s="13">
        <f t="shared" si="48"/>
        <v>300000</v>
      </c>
    </row>
    <row r="1376" spans="1:13" x14ac:dyDescent="0.25">
      <c r="A1376" s="9" t="s">
        <v>400</v>
      </c>
      <c r="B1376" s="10" t="s">
        <v>733</v>
      </c>
      <c r="C1376" s="5" t="s">
        <v>754</v>
      </c>
      <c r="D1376" t="s">
        <v>47</v>
      </c>
      <c r="E1376" t="s">
        <v>271</v>
      </c>
      <c r="F1376" t="s">
        <v>89</v>
      </c>
      <c r="G1376" t="s">
        <v>129</v>
      </c>
      <c r="H1376" t="s">
        <v>366</v>
      </c>
      <c r="I1376" t="s">
        <v>15</v>
      </c>
      <c r="J1376" t="s">
        <v>17</v>
      </c>
      <c r="K1376" s="13">
        <v>561790</v>
      </c>
      <c r="L1376" s="8">
        <v>-5617.9</v>
      </c>
      <c r="M1376" s="13">
        <f t="shared" si="48"/>
        <v>561790</v>
      </c>
    </row>
    <row r="1377" spans="1:13" x14ac:dyDescent="0.25">
      <c r="A1377" s="9" t="s">
        <v>400</v>
      </c>
      <c r="B1377" s="10" t="s">
        <v>733</v>
      </c>
      <c r="C1377" s="5" t="s">
        <v>754</v>
      </c>
      <c r="D1377" t="s">
        <v>47</v>
      </c>
      <c r="E1377" t="s">
        <v>271</v>
      </c>
      <c r="F1377" t="s">
        <v>89</v>
      </c>
      <c r="G1377" t="s">
        <v>129</v>
      </c>
      <c r="H1377" t="s">
        <v>365</v>
      </c>
      <c r="I1377" t="s">
        <v>15</v>
      </c>
      <c r="J1377" t="s">
        <v>17</v>
      </c>
      <c r="K1377" s="13">
        <v>48000</v>
      </c>
      <c r="L1377" s="8">
        <v>-480</v>
      </c>
      <c r="M1377" s="13">
        <f t="shared" si="48"/>
        <v>48000</v>
      </c>
    </row>
    <row r="1378" spans="1:13" x14ac:dyDescent="0.25">
      <c r="A1378" s="9" t="s">
        <v>400</v>
      </c>
      <c r="B1378" s="10" t="s">
        <v>733</v>
      </c>
      <c r="C1378" s="5" t="s">
        <v>754</v>
      </c>
      <c r="D1378" t="s">
        <v>47</v>
      </c>
      <c r="E1378" t="s">
        <v>271</v>
      </c>
      <c r="F1378" t="s">
        <v>89</v>
      </c>
      <c r="G1378" t="s">
        <v>129</v>
      </c>
      <c r="H1378" t="s">
        <v>330</v>
      </c>
      <c r="I1378" t="s">
        <v>15</v>
      </c>
      <c r="J1378" t="s">
        <v>17</v>
      </c>
      <c r="K1378" s="13">
        <v>155387</v>
      </c>
      <c r="L1378" s="8">
        <v>-1553.87</v>
      </c>
      <c r="M1378" s="13">
        <f t="shared" si="48"/>
        <v>155387</v>
      </c>
    </row>
    <row r="1379" spans="1:13" x14ac:dyDescent="0.25">
      <c r="A1379" s="9" t="s">
        <v>400</v>
      </c>
      <c r="B1379" s="10" t="s">
        <v>733</v>
      </c>
      <c r="C1379" s="5" t="s">
        <v>754</v>
      </c>
      <c r="D1379" t="s">
        <v>47</v>
      </c>
      <c r="E1379" t="s">
        <v>271</v>
      </c>
      <c r="F1379" t="s">
        <v>89</v>
      </c>
      <c r="G1379" t="s">
        <v>194</v>
      </c>
      <c r="H1379" t="s">
        <v>365</v>
      </c>
      <c r="I1379" t="s">
        <v>15</v>
      </c>
      <c r="J1379" t="s">
        <v>17</v>
      </c>
      <c r="K1379" s="13">
        <v>1593039</v>
      </c>
      <c r="L1379" s="8">
        <v>-15930.39</v>
      </c>
      <c r="M1379" s="13">
        <f t="shared" si="48"/>
        <v>1593039</v>
      </c>
    </row>
    <row r="1380" spans="1:13" x14ac:dyDescent="0.25">
      <c r="A1380" s="9" t="s">
        <v>400</v>
      </c>
      <c r="B1380" s="10" t="s">
        <v>733</v>
      </c>
      <c r="C1380" s="5" t="s">
        <v>754</v>
      </c>
      <c r="D1380" t="s">
        <v>47</v>
      </c>
      <c r="E1380" t="s">
        <v>271</v>
      </c>
      <c r="F1380" t="s">
        <v>89</v>
      </c>
      <c r="G1380" t="s">
        <v>115</v>
      </c>
      <c r="H1380" t="s">
        <v>365</v>
      </c>
      <c r="I1380" t="s">
        <v>15</v>
      </c>
      <c r="J1380" t="s">
        <v>17</v>
      </c>
      <c r="K1380" s="13">
        <v>51976</v>
      </c>
      <c r="L1380" s="8">
        <v>-519.76</v>
      </c>
      <c r="M1380" s="13">
        <f t="shared" si="48"/>
        <v>51976</v>
      </c>
    </row>
    <row r="1381" spans="1:13" x14ac:dyDescent="0.25">
      <c r="A1381" s="9" t="s">
        <v>400</v>
      </c>
      <c r="B1381" s="10" t="s">
        <v>733</v>
      </c>
      <c r="C1381" s="5" t="s">
        <v>754</v>
      </c>
      <c r="D1381" t="s">
        <v>47</v>
      </c>
      <c r="E1381" t="s">
        <v>271</v>
      </c>
      <c r="F1381" t="s">
        <v>89</v>
      </c>
      <c r="G1381" t="s">
        <v>172</v>
      </c>
      <c r="H1381" t="s">
        <v>303</v>
      </c>
      <c r="I1381" t="s">
        <v>15</v>
      </c>
      <c r="J1381" t="s">
        <v>17</v>
      </c>
      <c r="K1381" s="13">
        <v>4500</v>
      </c>
      <c r="L1381" s="8">
        <v>-45</v>
      </c>
      <c r="M1381" s="13">
        <f t="shared" si="48"/>
        <v>4500</v>
      </c>
    </row>
    <row r="1382" spans="1:13" x14ac:dyDescent="0.25">
      <c r="A1382" s="9" t="s">
        <v>400</v>
      </c>
      <c r="B1382" s="10" t="s">
        <v>733</v>
      </c>
      <c r="C1382" s="5" t="s">
        <v>754</v>
      </c>
      <c r="D1382" t="s">
        <v>47</v>
      </c>
      <c r="E1382" t="s">
        <v>271</v>
      </c>
      <c r="F1382" t="s">
        <v>89</v>
      </c>
      <c r="G1382" t="s">
        <v>172</v>
      </c>
      <c r="H1382" t="s">
        <v>365</v>
      </c>
      <c r="I1382" t="s">
        <v>15</v>
      </c>
      <c r="J1382" t="s">
        <v>17</v>
      </c>
      <c r="K1382" s="13">
        <v>10300</v>
      </c>
      <c r="L1382" s="8">
        <v>-103</v>
      </c>
      <c r="M1382" s="13">
        <f t="shared" si="48"/>
        <v>10300</v>
      </c>
    </row>
    <row r="1383" spans="1:13" x14ac:dyDescent="0.25">
      <c r="A1383" s="9" t="s">
        <v>400</v>
      </c>
      <c r="B1383" s="10" t="s">
        <v>733</v>
      </c>
      <c r="C1383" s="5" t="s">
        <v>754</v>
      </c>
      <c r="D1383" t="s">
        <v>47</v>
      </c>
      <c r="E1383" t="s">
        <v>271</v>
      </c>
      <c r="F1383" t="s">
        <v>89</v>
      </c>
      <c r="G1383" t="s">
        <v>199</v>
      </c>
      <c r="H1383" t="s">
        <v>303</v>
      </c>
      <c r="I1383" t="s">
        <v>15</v>
      </c>
      <c r="J1383" t="s">
        <v>17</v>
      </c>
      <c r="K1383" s="13">
        <v>235701.00000000003</v>
      </c>
      <c r="L1383" s="8">
        <v>-2357.0100000000002</v>
      </c>
      <c r="M1383" s="13">
        <f t="shared" si="48"/>
        <v>235701.00000000003</v>
      </c>
    </row>
    <row r="1384" spans="1:13" x14ac:dyDescent="0.25">
      <c r="A1384" s="9" t="s">
        <v>400</v>
      </c>
      <c r="B1384" s="10" t="s">
        <v>733</v>
      </c>
      <c r="C1384" s="5" t="s">
        <v>754</v>
      </c>
      <c r="D1384" t="s">
        <v>47</v>
      </c>
      <c r="E1384" t="s">
        <v>271</v>
      </c>
      <c r="F1384" t="s">
        <v>89</v>
      </c>
      <c r="G1384" t="s">
        <v>199</v>
      </c>
      <c r="H1384" t="s">
        <v>365</v>
      </c>
      <c r="I1384" t="s">
        <v>15</v>
      </c>
      <c r="J1384" t="s">
        <v>17</v>
      </c>
      <c r="K1384" s="13">
        <v>18400</v>
      </c>
      <c r="L1384" s="8">
        <v>-184</v>
      </c>
      <c r="M1384" s="13">
        <f t="shared" si="48"/>
        <v>18400</v>
      </c>
    </row>
    <row r="1385" spans="1:13" x14ac:dyDescent="0.25">
      <c r="A1385" s="9" t="s">
        <v>400</v>
      </c>
      <c r="B1385" s="10" t="s">
        <v>733</v>
      </c>
      <c r="C1385" s="5" t="s">
        <v>754</v>
      </c>
      <c r="D1385" t="s">
        <v>47</v>
      </c>
      <c r="E1385" t="s">
        <v>271</v>
      </c>
      <c r="F1385" t="s">
        <v>89</v>
      </c>
      <c r="G1385" t="s">
        <v>199</v>
      </c>
      <c r="H1385" t="s">
        <v>330</v>
      </c>
      <c r="I1385" t="s">
        <v>15</v>
      </c>
      <c r="J1385" t="s">
        <v>17</v>
      </c>
      <c r="K1385" s="13">
        <v>68194</v>
      </c>
      <c r="L1385" s="8">
        <v>-681.94</v>
      </c>
      <c r="M1385" s="13">
        <f t="shared" si="48"/>
        <v>68194</v>
      </c>
    </row>
    <row r="1386" spans="1:13" x14ac:dyDescent="0.25">
      <c r="A1386" s="9" t="s">
        <v>400</v>
      </c>
      <c r="B1386" s="10" t="s">
        <v>733</v>
      </c>
      <c r="C1386" s="5" t="s">
        <v>754</v>
      </c>
      <c r="D1386" t="s">
        <v>47</v>
      </c>
      <c r="E1386" t="s">
        <v>271</v>
      </c>
      <c r="F1386" t="s">
        <v>89</v>
      </c>
      <c r="G1386" t="s">
        <v>200</v>
      </c>
      <c r="H1386" t="s">
        <v>303</v>
      </c>
      <c r="I1386" t="s">
        <v>15</v>
      </c>
      <c r="J1386" t="s">
        <v>17</v>
      </c>
      <c r="K1386" s="13">
        <v>72000</v>
      </c>
      <c r="L1386" s="8">
        <v>-720</v>
      </c>
      <c r="M1386" s="13">
        <f t="shared" si="48"/>
        <v>72000</v>
      </c>
    </row>
    <row r="1387" spans="1:13" x14ac:dyDescent="0.25">
      <c r="A1387" s="9" t="s">
        <v>400</v>
      </c>
      <c r="B1387" s="10" t="s">
        <v>733</v>
      </c>
      <c r="C1387" s="5" t="s">
        <v>754</v>
      </c>
      <c r="D1387" t="s">
        <v>47</v>
      </c>
      <c r="E1387" t="s">
        <v>271</v>
      </c>
      <c r="F1387" t="s">
        <v>89</v>
      </c>
      <c r="G1387" t="s">
        <v>200</v>
      </c>
      <c r="H1387" t="s">
        <v>330</v>
      </c>
      <c r="I1387" t="s">
        <v>15</v>
      </c>
      <c r="J1387" t="s">
        <v>17</v>
      </c>
      <c r="K1387" s="13">
        <v>25370</v>
      </c>
      <c r="L1387" s="8">
        <v>-253.7</v>
      </c>
      <c r="M1387" s="13">
        <f t="shared" si="48"/>
        <v>25370</v>
      </c>
    </row>
    <row r="1388" spans="1:13" x14ac:dyDescent="0.25">
      <c r="A1388" s="9" t="s">
        <v>400</v>
      </c>
      <c r="B1388" s="10" t="s">
        <v>733</v>
      </c>
      <c r="C1388" s="5" t="s">
        <v>754</v>
      </c>
      <c r="D1388" t="s">
        <v>47</v>
      </c>
      <c r="E1388" t="s">
        <v>271</v>
      </c>
      <c r="F1388" t="s">
        <v>89</v>
      </c>
      <c r="G1388" t="s">
        <v>173</v>
      </c>
      <c r="H1388" t="s">
        <v>303</v>
      </c>
      <c r="I1388" t="s">
        <v>15</v>
      </c>
      <c r="J1388" t="s">
        <v>17</v>
      </c>
      <c r="K1388" s="13">
        <v>788455</v>
      </c>
      <c r="L1388" s="8">
        <v>-7884.55</v>
      </c>
      <c r="M1388" s="13">
        <f t="shared" si="48"/>
        <v>788455</v>
      </c>
    </row>
    <row r="1389" spans="1:13" x14ac:dyDescent="0.25">
      <c r="A1389" s="9" t="s">
        <v>400</v>
      </c>
      <c r="B1389" s="10" t="s">
        <v>733</v>
      </c>
      <c r="C1389" s="5" t="s">
        <v>754</v>
      </c>
      <c r="D1389" t="s">
        <v>47</v>
      </c>
      <c r="E1389" t="s">
        <v>271</v>
      </c>
      <c r="F1389" t="s">
        <v>89</v>
      </c>
      <c r="G1389" t="s">
        <v>173</v>
      </c>
      <c r="H1389" t="s">
        <v>330</v>
      </c>
      <c r="I1389" t="s">
        <v>15</v>
      </c>
      <c r="J1389" t="s">
        <v>17</v>
      </c>
      <c r="K1389" s="13">
        <v>312788</v>
      </c>
      <c r="L1389" s="8">
        <v>-3127.88</v>
      </c>
      <c r="M1389" s="13">
        <f t="shared" si="48"/>
        <v>312788</v>
      </c>
    </row>
    <row r="1390" spans="1:13" x14ac:dyDescent="0.25">
      <c r="A1390" s="9" t="s">
        <v>400</v>
      </c>
      <c r="B1390" s="10" t="s">
        <v>733</v>
      </c>
      <c r="C1390" s="5" t="s">
        <v>754</v>
      </c>
      <c r="D1390" t="s">
        <v>47</v>
      </c>
      <c r="E1390" t="s">
        <v>271</v>
      </c>
      <c r="F1390" t="s">
        <v>89</v>
      </c>
      <c r="G1390" t="s">
        <v>201</v>
      </c>
      <c r="H1390" t="s">
        <v>303</v>
      </c>
      <c r="I1390" t="s">
        <v>15</v>
      </c>
      <c r="J1390" t="s">
        <v>17</v>
      </c>
      <c r="K1390" s="13">
        <v>816000</v>
      </c>
      <c r="L1390" s="8">
        <v>-8160</v>
      </c>
      <c r="M1390" s="13">
        <f t="shared" si="48"/>
        <v>816000</v>
      </c>
    </row>
    <row r="1391" spans="1:13" x14ac:dyDescent="0.25">
      <c r="A1391" s="9" t="s">
        <v>400</v>
      </c>
      <c r="B1391" s="10" t="s">
        <v>733</v>
      </c>
      <c r="C1391" s="5" t="s">
        <v>754</v>
      </c>
      <c r="D1391" t="s">
        <v>47</v>
      </c>
      <c r="E1391" t="s">
        <v>271</v>
      </c>
      <c r="F1391" t="s">
        <v>89</v>
      </c>
      <c r="G1391" t="s">
        <v>201</v>
      </c>
      <c r="H1391" t="s">
        <v>365</v>
      </c>
      <c r="I1391" t="s">
        <v>15</v>
      </c>
      <c r="J1391" t="s">
        <v>17</v>
      </c>
      <c r="K1391" s="13">
        <v>10000</v>
      </c>
      <c r="L1391" s="8">
        <v>-100</v>
      </c>
      <c r="M1391" s="13">
        <f t="shared" si="48"/>
        <v>10000</v>
      </c>
    </row>
    <row r="1392" spans="1:13" x14ac:dyDescent="0.25">
      <c r="A1392" s="9" t="s">
        <v>400</v>
      </c>
      <c r="B1392" s="10" t="s">
        <v>733</v>
      </c>
      <c r="C1392" s="5" t="s">
        <v>754</v>
      </c>
      <c r="D1392" t="s">
        <v>47</v>
      </c>
      <c r="E1392" t="s">
        <v>271</v>
      </c>
      <c r="F1392" t="s">
        <v>89</v>
      </c>
      <c r="G1392" t="s">
        <v>201</v>
      </c>
      <c r="H1392" t="s">
        <v>330</v>
      </c>
      <c r="I1392" t="s">
        <v>15</v>
      </c>
      <c r="J1392" t="s">
        <v>17</v>
      </c>
      <c r="K1392" s="13">
        <v>278184</v>
      </c>
      <c r="L1392" s="8">
        <v>-2781.84</v>
      </c>
      <c r="M1392" s="13">
        <f t="shared" si="48"/>
        <v>278184</v>
      </c>
    </row>
    <row r="1393" spans="1:13" x14ac:dyDescent="0.25">
      <c r="A1393" s="9" t="s">
        <v>400</v>
      </c>
      <c r="B1393" s="10" t="s">
        <v>733</v>
      </c>
      <c r="C1393" s="5" t="s">
        <v>754</v>
      </c>
      <c r="D1393" t="s">
        <v>47</v>
      </c>
      <c r="E1393" t="s">
        <v>271</v>
      </c>
      <c r="F1393" t="s">
        <v>89</v>
      </c>
      <c r="G1393" t="s">
        <v>180</v>
      </c>
      <c r="H1393" t="s">
        <v>366</v>
      </c>
      <c r="I1393" t="s">
        <v>15</v>
      </c>
      <c r="J1393" t="s">
        <v>17</v>
      </c>
      <c r="K1393" s="13">
        <v>22898</v>
      </c>
      <c r="L1393" s="8">
        <v>-228.98</v>
      </c>
      <c r="M1393" s="13">
        <f t="shared" si="48"/>
        <v>22898</v>
      </c>
    </row>
    <row r="1394" spans="1:13" x14ac:dyDescent="0.25">
      <c r="A1394" s="9" t="s">
        <v>400</v>
      </c>
      <c r="B1394" s="10" t="s">
        <v>733</v>
      </c>
      <c r="C1394" s="5" t="s">
        <v>754</v>
      </c>
      <c r="D1394" t="s">
        <v>47</v>
      </c>
      <c r="E1394" t="s">
        <v>271</v>
      </c>
      <c r="F1394" t="s">
        <v>89</v>
      </c>
      <c r="G1394" t="s">
        <v>180</v>
      </c>
      <c r="H1394" t="s">
        <v>365</v>
      </c>
      <c r="I1394" t="s">
        <v>15</v>
      </c>
      <c r="J1394" t="s">
        <v>17</v>
      </c>
      <c r="K1394" s="13">
        <v>1478321</v>
      </c>
      <c r="L1394" s="8">
        <v>-14783.21</v>
      </c>
      <c r="M1394" s="13">
        <f t="shared" si="48"/>
        <v>1478321</v>
      </c>
    </row>
    <row r="1395" spans="1:13" x14ac:dyDescent="0.25">
      <c r="A1395" s="9" t="s">
        <v>400</v>
      </c>
      <c r="B1395" s="10" t="s">
        <v>733</v>
      </c>
      <c r="C1395" s="5" t="s">
        <v>754</v>
      </c>
      <c r="D1395" t="s">
        <v>47</v>
      </c>
      <c r="E1395" t="s">
        <v>271</v>
      </c>
      <c r="F1395" t="s">
        <v>89</v>
      </c>
      <c r="G1395" t="s">
        <v>202</v>
      </c>
      <c r="H1395" t="s">
        <v>303</v>
      </c>
      <c r="I1395" t="s">
        <v>15</v>
      </c>
      <c r="J1395" t="s">
        <v>17</v>
      </c>
      <c r="K1395" s="13">
        <v>88000</v>
      </c>
      <c r="L1395" s="8">
        <v>-880</v>
      </c>
      <c r="M1395" s="13">
        <f t="shared" si="48"/>
        <v>88000</v>
      </c>
    </row>
    <row r="1396" spans="1:13" x14ac:dyDescent="0.25">
      <c r="A1396" s="9" t="s">
        <v>400</v>
      </c>
      <c r="B1396" s="10" t="s">
        <v>733</v>
      </c>
      <c r="C1396" s="5" t="s">
        <v>754</v>
      </c>
      <c r="D1396" t="s">
        <v>47</v>
      </c>
      <c r="E1396" t="s">
        <v>271</v>
      </c>
      <c r="F1396" t="s">
        <v>89</v>
      </c>
      <c r="G1396" t="s">
        <v>202</v>
      </c>
      <c r="H1396" t="s">
        <v>330</v>
      </c>
      <c r="I1396" t="s">
        <v>15</v>
      </c>
      <c r="J1396" t="s">
        <v>17</v>
      </c>
      <c r="K1396" s="13">
        <v>25426</v>
      </c>
      <c r="L1396" s="8">
        <v>-254.26</v>
      </c>
      <c r="M1396" s="13">
        <f t="shared" si="48"/>
        <v>25426</v>
      </c>
    </row>
    <row r="1397" spans="1:13" x14ac:dyDescent="0.25">
      <c r="A1397" s="9" t="s">
        <v>400</v>
      </c>
      <c r="B1397" s="10" t="s">
        <v>733</v>
      </c>
      <c r="C1397" s="5" t="s">
        <v>754</v>
      </c>
      <c r="D1397" t="s">
        <v>47</v>
      </c>
      <c r="E1397" t="s">
        <v>271</v>
      </c>
      <c r="F1397" t="s">
        <v>89</v>
      </c>
      <c r="G1397" t="s">
        <v>155</v>
      </c>
      <c r="H1397" t="s">
        <v>303</v>
      </c>
      <c r="I1397" t="s">
        <v>15</v>
      </c>
      <c r="J1397" t="s">
        <v>17</v>
      </c>
      <c r="K1397" s="14">
        <v>-88592</v>
      </c>
      <c r="L1397" s="8">
        <v>885.92</v>
      </c>
      <c r="M1397" s="14">
        <f t="shared" si="48"/>
        <v>-88592</v>
      </c>
    </row>
    <row r="1398" spans="1:13" x14ac:dyDescent="0.25">
      <c r="A1398" s="9" t="s">
        <v>400</v>
      </c>
      <c r="B1398" s="10" t="s">
        <v>733</v>
      </c>
      <c r="C1398" s="5" t="s">
        <v>754</v>
      </c>
      <c r="D1398" t="s">
        <v>47</v>
      </c>
      <c r="E1398" t="s">
        <v>271</v>
      </c>
      <c r="F1398" t="s">
        <v>89</v>
      </c>
      <c r="G1398" t="s">
        <v>156</v>
      </c>
      <c r="H1398" t="s">
        <v>303</v>
      </c>
      <c r="I1398" t="s">
        <v>15</v>
      </c>
      <c r="J1398" t="s">
        <v>17</v>
      </c>
      <c r="K1398" s="13">
        <v>358200</v>
      </c>
      <c r="L1398" s="8">
        <v>-3582</v>
      </c>
      <c r="M1398" s="13">
        <f t="shared" si="48"/>
        <v>358200</v>
      </c>
    </row>
    <row r="1399" spans="1:13" x14ac:dyDescent="0.25">
      <c r="A1399" s="9" t="s">
        <v>400</v>
      </c>
      <c r="B1399" s="10" t="s">
        <v>733</v>
      </c>
      <c r="C1399" s="5" t="s">
        <v>754</v>
      </c>
      <c r="D1399" t="s">
        <v>47</v>
      </c>
      <c r="E1399" t="s">
        <v>271</v>
      </c>
      <c r="F1399" t="s">
        <v>89</v>
      </c>
      <c r="G1399" t="s">
        <v>156</v>
      </c>
      <c r="H1399" t="s">
        <v>330</v>
      </c>
      <c r="I1399" t="s">
        <v>15</v>
      </c>
      <c r="J1399" t="s">
        <v>17</v>
      </c>
      <c r="K1399" s="13">
        <v>95732</v>
      </c>
      <c r="L1399" s="8">
        <v>-957.32</v>
      </c>
      <c r="M1399" s="13">
        <f t="shared" si="48"/>
        <v>95732</v>
      </c>
    </row>
    <row r="1400" spans="1:13" x14ac:dyDescent="0.25">
      <c r="A1400" s="9" t="s">
        <v>400</v>
      </c>
      <c r="B1400" s="10" t="s">
        <v>733</v>
      </c>
      <c r="C1400" s="5" t="s">
        <v>754</v>
      </c>
      <c r="D1400" t="s">
        <v>47</v>
      </c>
      <c r="E1400" t="s">
        <v>271</v>
      </c>
      <c r="F1400" t="s">
        <v>89</v>
      </c>
      <c r="G1400" t="s">
        <v>159</v>
      </c>
      <c r="H1400" t="s">
        <v>303</v>
      </c>
      <c r="I1400" t="s">
        <v>15</v>
      </c>
      <c r="J1400" t="s">
        <v>17</v>
      </c>
      <c r="K1400" s="14">
        <v>-82776</v>
      </c>
      <c r="L1400" s="8">
        <v>827.76</v>
      </c>
      <c r="M1400" s="14">
        <f t="shared" si="48"/>
        <v>-82776</v>
      </c>
    </row>
    <row r="1401" spans="1:13" x14ac:dyDescent="0.25">
      <c r="A1401" s="9" t="s">
        <v>400</v>
      </c>
      <c r="B1401" s="10" t="s">
        <v>733</v>
      </c>
      <c r="C1401" s="5" t="s">
        <v>754</v>
      </c>
      <c r="D1401" t="s">
        <v>47</v>
      </c>
      <c r="E1401" t="s">
        <v>271</v>
      </c>
      <c r="F1401" t="s">
        <v>89</v>
      </c>
      <c r="G1401" t="s">
        <v>174</v>
      </c>
      <c r="H1401" t="s">
        <v>303</v>
      </c>
      <c r="I1401" t="s">
        <v>15</v>
      </c>
      <c r="J1401" t="s">
        <v>17</v>
      </c>
      <c r="K1401" s="13">
        <v>185000</v>
      </c>
      <c r="L1401" s="8">
        <v>-1850</v>
      </c>
      <c r="M1401" s="13">
        <f t="shared" si="48"/>
        <v>185000</v>
      </c>
    </row>
    <row r="1402" spans="1:13" x14ac:dyDescent="0.25">
      <c r="A1402" s="9" t="s">
        <v>400</v>
      </c>
      <c r="B1402" s="10" t="s">
        <v>733</v>
      </c>
      <c r="C1402" s="5" t="s">
        <v>754</v>
      </c>
      <c r="D1402" t="s">
        <v>47</v>
      </c>
      <c r="E1402" t="s">
        <v>271</v>
      </c>
      <c r="F1402" t="s">
        <v>89</v>
      </c>
      <c r="G1402" t="s">
        <v>174</v>
      </c>
      <c r="H1402" t="s">
        <v>330</v>
      </c>
      <c r="I1402" t="s">
        <v>15</v>
      </c>
      <c r="J1402" t="s">
        <v>17</v>
      </c>
      <c r="K1402" s="13">
        <v>66029</v>
      </c>
      <c r="L1402" s="8">
        <v>-660.29</v>
      </c>
      <c r="M1402" s="13">
        <f t="shared" si="48"/>
        <v>66029</v>
      </c>
    </row>
    <row r="1403" spans="1:13" x14ac:dyDescent="0.25">
      <c r="A1403" s="9" t="s">
        <v>400</v>
      </c>
      <c r="B1403" s="10" t="s">
        <v>733</v>
      </c>
      <c r="C1403" s="5" t="s">
        <v>754</v>
      </c>
      <c r="D1403" t="s">
        <v>47</v>
      </c>
      <c r="E1403" t="s">
        <v>271</v>
      </c>
      <c r="F1403" t="s">
        <v>89</v>
      </c>
      <c r="G1403" t="s">
        <v>95</v>
      </c>
      <c r="H1403" t="s">
        <v>367</v>
      </c>
      <c r="I1403" t="s">
        <v>15</v>
      </c>
      <c r="J1403" t="s">
        <v>17</v>
      </c>
      <c r="K1403" s="13">
        <v>204001</v>
      </c>
      <c r="L1403" s="8">
        <v>-2040.01</v>
      </c>
      <c r="M1403" s="13">
        <f t="shared" ref="M1403:M1434" si="49">L1403*-100</f>
        <v>204001</v>
      </c>
    </row>
    <row r="1404" spans="1:13" x14ac:dyDescent="0.25">
      <c r="A1404" s="9" t="s">
        <v>400</v>
      </c>
      <c r="B1404" s="10" t="s">
        <v>733</v>
      </c>
      <c r="C1404" s="5" t="s">
        <v>754</v>
      </c>
      <c r="D1404" t="s">
        <v>47</v>
      </c>
      <c r="E1404" t="s">
        <v>271</v>
      </c>
      <c r="F1404" t="s">
        <v>89</v>
      </c>
      <c r="G1404" t="s">
        <v>211</v>
      </c>
      <c r="H1404" t="s">
        <v>303</v>
      </c>
      <c r="I1404" t="s">
        <v>15</v>
      </c>
      <c r="J1404" t="s">
        <v>17</v>
      </c>
      <c r="K1404" s="13">
        <v>411800</v>
      </c>
      <c r="L1404" s="8">
        <v>-4118</v>
      </c>
      <c r="M1404" s="13">
        <f t="shared" si="49"/>
        <v>411800</v>
      </c>
    </row>
    <row r="1405" spans="1:13" x14ac:dyDescent="0.25">
      <c r="A1405" s="9" t="s">
        <v>400</v>
      </c>
      <c r="B1405" s="10" t="s">
        <v>733</v>
      </c>
      <c r="C1405" s="5" t="s">
        <v>754</v>
      </c>
      <c r="D1405" t="s">
        <v>47</v>
      </c>
      <c r="E1405" t="s">
        <v>271</v>
      </c>
      <c r="F1405" t="s">
        <v>89</v>
      </c>
      <c r="G1405" t="s">
        <v>211</v>
      </c>
      <c r="H1405" t="s">
        <v>365</v>
      </c>
      <c r="I1405" t="s">
        <v>15</v>
      </c>
      <c r="J1405" t="s">
        <v>17</v>
      </c>
      <c r="K1405" s="13">
        <v>4000</v>
      </c>
      <c r="L1405" s="8">
        <v>-40</v>
      </c>
      <c r="M1405" s="13">
        <f t="shared" si="49"/>
        <v>4000</v>
      </c>
    </row>
    <row r="1406" spans="1:13" x14ac:dyDescent="0.25">
      <c r="A1406" s="9" t="s">
        <v>400</v>
      </c>
      <c r="B1406" s="10" t="s">
        <v>733</v>
      </c>
      <c r="C1406" s="5" t="s">
        <v>754</v>
      </c>
      <c r="D1406" t="s">
        <v>47</v>
      </c>
      <c r="E1406" t="s">
        <v>271</v>
      </c>
      <c r="F1406" t="s">
        <v>89</v>
      </c>
      <c r="G1406" t="s">
        <v>212</v>
      </c>
      <c r="H1406" t="s">
        <v>303</v>
      </c>
      <c r="I1406" t="s">
        <v>15</v>
      </c>
      <c r="J1406" t="s">
        <v>17</v>
      </c>
      <c r="K1406" s="13">
        <v>20500</v>
      </c>
      <c r="L1406" s="8">
        <v>-205</v>
      </c>
      <c r="M1406" s="13">
        <f t="shared" si="49"/>
        <v>20500</v>
      </c>
    </row>
    <row r="1407" spans="1:13" x14ac:dyDescent="0.25">
      <c r="A1407" s="9" t="s">
        <v>400</v>
      </c>
      <c r="B1407" s="10" t="s">
        <v>733</v>
      </c>
      <c r="C1407" s="5" t="s">
        <v>754</v>
      </c>
      <c r="D1407" t="s">
        <v>47</v>
      </c>
      <c r="E1407" t="s">
        <v>271</v>
      </c>
      <c r="F1407" t="s">
        <v>89</v>
      </c>
      <c r="G1407" t="s">
        <v>263</v>
      </c>
      <c r="H1407" t="s">
        <v>303</v>
      </c>
      <c r="I1407" t="s">
        <v>15</v>
      </c>
      <c r="J1407" t="s">
        <v>17</v>
      </c>
      <c r="K1407" s="13">
        <v>537700</v>
      </c>
      <c r="L1407" s="8">
        <v>-5377</v>
      </c>
      <c r="M1407" s="13">
        <f t="shared" si="49"/>
        <v>537700</v>
      </c>
    </row>
    <row r="1408" spans="1:13" x14ac:dyDescent="0.25">
      <c r="A1408" s="9" t="s">
        <v>400</v>
      </c>
      <c r="B1408" s="10" t="s">
        <v>733</v>
      </c>
      <c r="C1408" s="5" t="s">
        <v>754</v>
      </c>
      <c r="D1408" t="s">
        <v>47</v>
      </c>
      <c r="E1408" t="s">
        <v>271</v>
      </c>
      <c r="F1408" t="s">
        <v>89</v>
      </c>
      <c r="G1408" t="s">
        <v>263</v>
      </c>
      <c r="H1408" t="s">
        <v>330</v>
      </c>
      <c r="I1408" t="s">
        <v>15</v>
      </c>
      <c r="J1408" t="s">
        <v>17</v>
      </c>
      <c r="K1408" s="13">
        <v>108933.99999999999</v>
      </c>
      <c r="L1408" s="8">
        <v>-1089.3399999999999</v>
      </c>
      <c r="M1408" s="13">
        <f t="shared" si="49"/>
        <v>108933.99999999999</v>
      </c>
    </row>
    <row r="1409" spans="1:13" x14ac:dyDescent="0.25">
      <c r="A1409" s="9" t="s">
        <v>400</v>
      </c>
      <c r="B1409" s="10" t="s">
        <v>733</v>
      </c>
      <c r="C1409" s="5" t="s">
        <v>754</v>
      </c>
      <c r="D1409" t="s">
        <v>47</v>
      </c>
      <c r="E1409" t="s">
        <v>271</v>
      </c>
      <c r="F1409" t="s">
        <v>89</v>
      </c>
      <c r="G1409" t="s">
        <v>161</v>
      </c>
      <c r="H1409" t="s">
        <v>303</v>
      </c>
      <c r="I1409" t="s">
        <v>15</v>
      </c>
      <c r="J1409" t="s">
        <v>17</v>
      </c>
      <c r="K1409" s="13">
        <v>4900</v>
      </c>
      <c r="L1409" s="8">
        <v>-49</v>
      </c>
      <c r="M1409" s="13">
        <f t="shared" si="49"/>
        <v>4900</v>
      </c>
    </row>
    <row r="1410" spans="1:13" x14ac:dyDescent="0.25">
      <c r="A1410" s="9" t="s">
        <v>400</v>
      </c>
      <c r="B1410" s="10" t="s">
        <v>733</v>
      </c>
      <c r="C1410" s="5" t="s">
        <v>754</v>
      </c>
      <c r="D1410" t="s">
        <v>47</v>
      </c>
      <c r="E1410" t="s">
        <v>271</v>
      </c>
      <c r="F1410" t="s">
        <v>89</v>
      </c>
      <c r="G1410" t="s">
        <v>161</v>
      </c>
      <c r="H1410" t="s">
        <v>365</v>
      </c>
      <c r="I1410" t="s">
        <v>15</v>
      </c>
      <c r="J1410" t="s">
        <v>17</v>
      </c>
      <c r="K1410" s="13">
        <v>3500</v>
      </c>
      <c r="L1410" s="8">
        <v>-35</v>
      </c>
      <c r="M1410" s="13">
        <f t="shared" si="49"/>
        <v>3500</v>
      </c>
    </row>
    <row r="1411" spans="1:13" x14ac:dyDescent="0.25">
      <c r="A1411" s="9" t="s">
        <v>400</v>
      </c>
      <c r="B1411" s="10" t="s">
        <v>733</v>
      </c>
      <c r="C1411" s="5" t="s">
        <v>754</v>
      </c>
      <c r="D1411" t="s">
        <v>47</v>
      </c>
      <c r="E1411" t="s">
        <v>271</v>
      </c>
      <c r="F1411" t="s">
        <v>89</v>
      </c>
      <c r="G1411" t="s">
        <v>390</v>
      </c>
      <c r="H1411" t="s">
        <v>366</v>
      </c>
      <c r="I1411" t="s">
        <v>15</v>
      </c>
      <c r="J1411" t="s">
        <v>17</v>
      </c>
      <c r="K1411" s="13">
        <v>10690</v>
      </c>
      <c r="L1411" s="8">
        <v>-106.9</v>
      </c>
      <c r="M1411" s="13">
        <f t="shared" si="49"/>
        <v>10690</v>
      </c>
    </row>
    <row r="1412" spans="1:13" x14ac:dyDescent="0.25">
      <c r="A1412" s="9" t="s">
        <v>400</v>
      </c>
      <c r="B1412" s="10" t="s">
        <v>733</v>
      </c>
      <c r="C1412" s="5" t="s">
        <v>754</v>
      </c>
      <c r="D1412" t="s">
        <v>47</v>
      </c>
      <c r="E1412" t="s">
        <v>271</v>
      </c>
      <c r="F1412" t="s">
        <v>89</v>
      </c>
      <c r="G1412" t="s">
        <v>127</v>
      </c>
      <c r="H1412" t="s">
        <v>303</v>
      </c>
      <c r="I1412" t="s">
        <v>15</v>
      </c>
      <c r="J1412" t="s">
        <v>17</v>
      </c>
      <c r="K1412" s="13">
        <v>345750</v>
      </c>
      <c r="L1412" s="8">
        <v>-3457.5</v>
      </c>
      <c r="M1412" s="13">
        <f t="shared" si="49"/>
        <v>345750</v>
      </c>
    </row>
    <row r="1413" spans="1:13" x14ac:dyDescent="0.25">
      <c r="A1413" s="9" t="s">
        <v>400</v>
      </c>
      <c r="B1413" s="10" t="s">
        <v>733</v>
      </c>
      <c r="C1413" s="5" t="s">
        <v>754</v>
      </c>
      <c r="D1413" t="s">
        <v>47</v>
      </c>
      <c r="E1413" t="s">
        <v>271</v>
      </c>
      <c r="F1413" t="s">
        <v>89</v>
      </c>
      <c r="G1413" t="s">
        <v>127</v>
      </c>
      <c r="H1413" t="s">
        <v>365</v>
      </c>
      <c r="I1413" t="s">
        <v>15</v>
      </c>
      <c r="J1413" t="s">
        <v>17</v>
      </c>
      <c r="K1413" s="13">
        <v>48750</v>
      </c>
      <c r="L1413" s="8">
        <v>-487.5</v>
      </c>
      <c r="M1413" s="13">
        <f t="shared" si="49"/>
        <v>48750</v>
      </c>
    </row>
    <row r="1414" spans="1:13" x14ac:dyDescent="0.25">
      <c r="A1414" s="9" t="s">
        <v>400</v>
      </c>
      <c r="B1414" s="10" t="s">
        <v>733</v>
      </c>
      <c r="C1414" s="5" t="s">
        <v>754</v>
      </c>
      <c r="D1414" t="s">
        <v>47</v>
      </c>
      <c r="E1414" t="s">
        <v>271</v>
      </c>
      <c r="F1414" t="s">
        <v>89</v>
      </c>
      <c r="G1414" t="s">
        <v>127</v>
      </c>
      <c r="H1414" t="s">
        <v>330</v>
      </c>
      <c r="I1414" t="s">
        <v>15</v>
      </c>
      <c r="J1414" t="s">
        <v>17</v>
      </c>
      <c r="K1414" s="13">
        <v>152081</v>
      </c>
      <c r="L1414" s="8">
        <v>-1520.81</v>
      </c>
      <c r="M1414" s="13">
        <f t="shared" si="49"/>
        <v>152081</v>
      </c>
    </row>
    <row r="1415" spans="1:13" x14ac:dyDescent="0.25">
      <c r="A1415" s="9" t="s">
        <v>400</v>
      </c>
      <c r="B1415" s="10" t="s">
        <v>733</v>
      </c>
      <c r="C1415" s="5" t="s">
        <v>754</v>
      </c>
      <c r="D1415" t="s">
        <v>47</v>
      </c>
      <c r="E1415" t="s">
        <v>271</v>
      </c>
      <c r="F1415" t="s">
        <v>89</v>
      </c>
      <c r="G1415" t="s">
        <v>216</v>
      </c>
      <c r="H1415" t="s">
        <v>303</v>
      </c>
      <c r="I1415" t="s">
        <v>15</v>
      </c>
      <c r="J1415" t="s">
        <v>17</v>
      </c>
      <c r="K1415" s="13">
        <v>7000</v>
      </c>
      <c r="L1415" s="8">
        <v>-70</v>
      </c>
      <c r="M1415" s="13">
        <f t="shared" si="49"/>
        <v>7000</v>
      </c>
    </row>
    <row r="1416" spans="1:13" x14ac:dyDescent="0.25">
      <c r="A1416" s="9" t="s">
        <v>400</v>
      </c>
      <c r="B1416" s="10" t="s">
        <v>733</v>
      </c>
      <c r="C1416" s="5" t="s">
        <v>754</v>
      </c>
      <c r="D1416" t="s">
        <v>47</v>
      </c>
      <c r="E1416" t="s">
        <v>271</v>
      </c>
      <c r="F1416" t="s">
        <v>89</v>
      </c>
      <c r="G1416" t="s">
        <v>216</v>
      </c>
      <c r="H1416" t="s">
        <v>366</v>
      </c>
      <c r="I1416" t="s">
        <v>15</v>
      </c>
      <c r="J1416" t="s">
        <v>17</v>
      </c>
      <c r="K1416" s="13">
        <v>89600</v>
      </c>
      <c r="L1416" s="8">
        <v>-896</v>
      </c>
      <c r="M1416" s="13">
        <f t="shared" si="49"/>
        <v>89600</v>
      </c>
    </row>
    <row r="1417" spans="1:13" x14ac:dyDescent="0.25">
      <c r="A1417" s="9" t="s">
        <v>400</v>
      </c>
      <c r="B1417" s="10" t="s">
        <v>733</v>
      </c>
      <c r="C1417" s="5" t="s">
        <v>754</v>
      </c>
      <c r="D1417" t="s">
        <v>47</v>
      </c>
      <c r="E1417" t="s">
        <v>271</v>
      </c>
      <c r="F1417" t="s">
        <v>89</v>
      </c>
      <c r="G1417" t="s">
        <v>216</v>
      </c>
      <c r="H1417" t="s">
        <v>365</v>
      </c>
      <c r="I1417" t="s">
        <v>15</v>
      </c>
      <c r="J1417" t="s">
        <v>17</v>
      </c>
      <c r="K1417" s="13">
        <v>8000</v>
      </c>
      <c r="L1417" s="8">
        <v>-80</v>
      </c>
      <c r="M1417" s="13">
        <f t="shared" si="49"/>
        <v>8000</v>
      </c>
    </row>
    <row r="1418" spans="1:13" x14ac:dyDescent="0.25">
      <c r="A1418" s="9" t="s">
        <v>400</v>
      </c>
      <c r="B1418" s="10" t="s">
        <v>733</v>
      </c>
      <c r="C1418" s="5" t="s">
        <v>754</v>
      </c>
      <c r="D1418" t="s">
        <v>47</v>
      </c>
      <c r="E1418" t="s">
        <v>271</v>
      </c>
      <c r="F1418" t="s">
        <v>89</v>
      </c>
      <c r="G1418" t="s">
        <v>164</v>
      </c>
      <c r="H1418" t="s">
        <v>303</v>
      </c>
      <c r="I1418" t="s">
        <v>15</v>
      </c>
      <c r="J1418" t="s">
        <v>17</v>
      </c>
      <c r="K1418" s="13">
        <v>101000</v>
      </c>
      <c r="L1418" s="8">
        <v>-1010</v>
      </c>
      <c r="M1418" s="13">
        <f t="shared" si="49"/>
        <v>101000</v>
      </c>
    </row>
    <row r="1419" spans="1:13" x14ac:dyDescent="0.25">
      <c r="A1419" s="9" t="s">
        <v>400</v>
      </c>
      <c r="B1419" s="10" t="s">
        <v>733</v>
      </c>
      <c r="C1419" s="5" t="s">
        <v>754</v>
      </c>
      <c r="D1419" t="s">
        <v>47</v>
      </c>
      <c r="E1419" t="s">
        <v>271</v>
      </c>
      <c r="F1419" t="s">
        <v>89</v>
      </c>
      <c r="G1419" t="s">
        <v>164</v>
      </c>
      <c r="H1419" t="s">
        <v>330</v>
      </c>
      <c r="I1419" t="s">
        <v>15</v>
      </c>
      <c r="J1419" t="s">
        <v>17</v>
      </c>
      <c r="K1419" s="13">
        <v>13356</v>
      </c>
      <c r="L1419" s="8">
        <v>-133.56</v>
      </c>
      <c r="M1419" s="13">
        <f t="shared" si="49"/>
        <v>13356</v>
      </c>
    </row>
    <row r="1420" spans="1:13" x14ac:dyDescent="0.25">
      <c r="A1420" s="9" t="s">
        <v>400</v>
      </c>
      <c r="B1420" s="10" t="s">
        <v>733</v>
      </c>
      <c r="C1420" s="5" t="s">
        <v>754</v>
      </c>
      <c r="D1420" t="s">
        <v>47</v>
      </c>
      <c r="E1420" t="s">
        <v>271</v>
      </c>
      <c r="F1420" t="s">
        <v>89</v>
      </c>
      <c r="G1420" t="s">
        <v>97</v>
      </c>
      <c r="H1420" t="s">
        <v>365</v>
      </c>
      <c r="I1420" t="s">
        <v>15</v>
      </c>
      <c r="J1420" t="s">
        <v>17</v>
      </c>
      <c r="K1420" s="13">
        <v>1149100</v>
      </c>
      <c r="L1420" s="8">
        <v>-11491</v>
      </c>
      <c r="M1420" s="13">
        <f t="shared" si="49"/>
        <v>1149100</v>
      </c>
    </row>
    <row r="1421" spans="1:13" x14ac:dyDescent="0.25">
      <c r="A1421" s="9" t="s">
        <v>400</v>
      </c>
      <c r="B1421" s="10" t="s">
        <v>733</v>
      </c>
      <c r="C1421" s="5" t="s">
        <v>754</v>
      </c>
      <c r="D1421" t="s">
        <v>47</v>
      </c>
      <c r="E1421" t="s">
        <v>271</v>
      </c>
      <c r="F1421" t="s">
        <v>89</v>
      </c>
      <c r="G1421" t="s">
        <v>98</v>
      </c>
      <c r="H1421" t="s">
        <v>366</v>
      </c>
      <c r="I1421" t="s">
        <v>15</v>
      </c>
      <c r="J1421" t="s">
        <v>17</v>
      </c>
      <c r="K1421" s="13">
        <v>363551</v>
      </c>
      <c r="L1421" s="8">
        <v>-3635.51</v>
      </c>
      <c r="M1421" s="13">
        <f t="shared" si="49"/>
        <v>363551</v>
      </c>
    </row>
    <row r="1422" spans="1:13" x14ac:dyDescent="0.25">
      <c r="A1422" s="9" t="s">
        <v>400</v>
      </c>
      <c r="B1422" s="10" t="s">
        <v>733</v>
      </c>
      <c r="C1422" s="5" t="s">
        <v>754</v>
      </c>
      <c r="D1422" t="s">
        <v>47</v>
      </c>
      <c r="E1422" t="s">
        <v>271</v>
      </c>
      <c r="F1422" t="s">
        <v>89</v>
      </c>
      <c r="G1422" t="s">
        <v>219</v>
      </c>
      <c r="H1422" t="s">
        <v>303</v>
      </c>
      <c r="I1422" t="s">
        <v>15</v>
      </c>
      <c r="J1422" t="s">
        <v>17</v>
      </c>
      <c r="K1422" s="13">
        <v>585385</v>
      </c>
      <c r="L1422" s="8">
        <v>-5853.85</v>
      </c>
      <c r="M1422" s="13">
        <f t="shared" si="49"/>
        <v>585385</v>
      </c>
    </row>
    <row r="1423" spans="1:13" x14ac:dyDescent="0.25">
      <c r="A1423" s="9" t="s">
        <v>400</v>
      </c>
      <c r="B1423" s="10" t="s">
        <v>733</v>
      </c>
      <c r="C1423" s="5" t="s">
        <v>754</v>
      </c>
      <c r="D1423" t="s">
        <v>47</v>
      </c>
      <c r="E1423" t="s">
        <v>271</v>
      </c>
      <c r="F1423" t="s">
        <v>89</v>
      </c>
      <c r="G1423" t="s">
        <v>219</v>
      </c>
      <c r="H1423" t="s">
        <v>366</v>
      </c>
      <c r="I1423" t="s">
        <v>15</v>
      </c>
      <c r="J1423" t="s">
        <v>17</v>
      </c>
      <c r="K1423" s="14">
        <v>-8600</v>
      </c>
      <c r="L1423" s="8">
        <v>86</v>
      </c>
      <c r="M1423" s="14">
        <f t="shared" si="49"/>
        <v>-8600</v>
      </c>
    </row>
    <row r="1424" spans="1:13" x14ac:dyDescent="0.25">
      <c r="A1424" s="9" t="s">
        <v>400</v>
      </c>
      <c r="B1424" s="10" t="s">
        <v>733</v>
      </c>
      <c r="C1424" s="5" t="s">
        <v>754</v>
      </c>
      <c r="D1424" t="s">
        <v>47</v>
      </c>
      <c r="E1424" t="s">
        <v>271</v>
      </c>
      <c r="F1424" t="s">
        <v>89</v>
      </c>
      <c r="G1424" t="s">
        <v>219</v>
      </c>
      <c r="H1424" t="s">
        <v>330</v>
      </c>
      <c r="I1424" t="s">
        <v>15</v>
      </c>
      <c r="J1424" t="s">
        <v>17</v>
      </c>
      <c r="K1424" s="13">
        <v>87694</v>
      </c>
      <c r="L1424" s="8">
        <v>-876.94</v>
      </c>
      <c r="M1424" s="13">
        <f t="shared" si="49"/>
        <v>87694</v>
      </c>
    </row>
    <row r="1425" spans="1:13" x14ac:dyDescent="0.25">
      <c r="A1425" s="9" t="s">
        <v>400</v>
      </c>
      <c r="B1425" s="10" t="s">
        <v>733</v>
      </c>
      <c r="C1425" s="5" t="s">
        <v>754</v>
      </c>
      <c r="D1425" t="s">
        <v>47</v>
      </c>
      <c r="E1425" t="s">
        <v>271</v>
      </c>
      <c r="F1425" t="s">
        <v>89</v>
      </c>
      <c r="G1425" t="s">
        <v>220</v>
      </c>
      <c r="H1425" t="s">
        <v>303</v>
      </c>
      <c r="I1425" t="s">
        <v>15</v>
      </c>
      <c r="J1425" t="s">
        <v>17</v>
      </c>
      <c r="K1425" s="13">
        <v>175500</v>
      </c>
      <c r="L1425" s="8">
        <v>-1755</v>
      </c>
      <c r="M1425" s="13">
        <f t="shared" si="49"/>
        <v>175500</v>
      </c>
    </row>
    <row r="1426" spans="1:13" x14ac:dyDescent="0.25">
      <c r="A1426" s="9" t="s">
        <v>400</v>
      </c>
      <c r="B1426" s="10" t="s">
        <v>733</v>
      </c>
      <c r="C1426" s="5" t="s">
        <v>754</v>
      </c>
      <c r="D1426" t="s">
        <v>47</v>
      </c>
      <c r="E1426" t="s">
        <v>271</v>
      </c>
      <c r="F1426" t="s">
        <v>89</v>
      </c>
      <c r="G1426" t="s">
        <v>220</v>
      </c>
      <c r="H1426" t="s">
        <v>330</v>
      </c>
      <c r="I1426" t="s">
        <v>15</v>
      </c>
      <c r="J1426" t="s">
        <v>17</v>
      </c>
      <c r="K1426" s="13">
        <v>54145.000000000007</v>
      </c>
      <c r="L1426" s="8">
        <v>-541.45000000000005</v>
      </c>
      <c r="M1426" s="13">
        <f t="shared" si="49"/>
        <v>54145.000000000007</v>
      </c>
    </row>
    <row r="1427" spans="1:13" x14ac:dyDescent="0.25">
      <c r="A1427" s="9" t="s">
        <v>400</v>
      </c>
      <c r="B1427" s="10" t="s">
        <v>733</v>
      </c>
      <c r="C1427" s="5" t="s">
        <v>754</v>
      </c>
      <c r="D1427" t="s">
        <v>47</v>
      </c>
      <c r="E1427" t="s">
        <v>271</v>
      </c>
      <c r="F1427" t="s">
        <v>89</v>
      </c>
      <c r="G1427" t="s">
        <v>165</v>
      </c>
      <c r="H1427" t="s">
        <v>303</v>
      </c>
      <c r="I1427" t="s">
        <v>15</v>
      </c>
      <c r="J1427" t="s">
        <v>17</v>
      </c>
      <c r="K1427" s="13">
        <v>21000</v>
      </c>
      <c r="L1427" s="8">
        <v>-210</v>
      </c>
      <c r="M1427" s="13">
        <f t="shared" si="49"/>
        <v>21000</v>
      </c>
    </row>
    <row r="1428" spans="1:13" x14ac:dyDescent="0.25">
      <c r="A1428" s="9" t="s">
        <v>400</v>
      </c>
      <c r="B1428" s="10" t="s">
        <v>733</v>
      </c>
      <c r="C1428" s="5" t="s">
        <v>754</v>
      </c>
      <c r="D1428" t="s">
        <v>47</v>
      </c>
      <c r="E1428" t="s">
        <v>271</v>
      </c>
      <c r="F1428" t="s">
        <v>89</v>
      </c>
      <c r="G1428" t="s">
        <v>165</v>
      </c>
      <c r="H1428" t="s">
        <v>365</v>
      </c>
      <c r="I1428" t="s">
        <v>15</v>
      </c>
      <c r="J1428" t="s">
        <v>17</v>
      </c>
      <c r="K1428" s="13">
        <v>141700</v>
      </c>
      <c r="L1428" s="8">
        <v>-1417</v>
      </c>
      <c r="M1428" s="13">
        <f t="shared" si="49"/>
        <v>141700</v>
      </c>
    </row>
    <row r="1429" spans="1:13" x14ac:dyDescent="0.25">
      <c r="A1429" s="9" t="s">
        <v>400</v>
      </c>
      <c r="B1429" s="10" t="s">
        <v>733</v>
      </c>
      <c r="C1429" s="5" t="s">
        <v>754</v>
      </c>
      <c r="D1429" t="s">
        <v>47</v>
      </c>
      <c r="E1429" t="s">
        <v>271</v>
      </c>
      <c r="F1429" t="s">
        <v>89</v>
      </c>
      <c r="G1429" t="s">
        <v>286</v>
      </c>
      <c r="H1429" t="s">
        <v>303</v>
      </c>
      <c r="I1429" t="s">
        <v>15</v>
      </c>
      <c r="J1429" t="s">
        <v>17</v>
      </c>
      <c r="K1429" s="13">
        <v>716000</v>
      </c>
      <c r="L1429" s="8">
        <v>-7160</v>
      </c>
      <c r="M1429" s="13">
        <f t="shared" si="49"/>
        <v>716000</v>
      </c>
    </row>
    <row r="1430" spans="1:13" x14ac:dyDescent="0.25">
      <c r="A1430" s="9" t="s">
        <v>400</v>
      </c>
      <c r="B1430" s="10" t="s">
        <v>733</v>
      </c>
      <c r="C1430" s="5" t="s">
        <v>754</v>
      </c>
      <c r="D1430" t="s">
        <v>47</v>
      </c>
      <c r="E1430" t="s">
        <v>271</v>
      </c>
      <c r="F1430" t="s">
        <v>89</v>
      </c>
      <c r="G1430" t="s">
        <v>286</v>
      </c>
      <c r="H1430" t="s">
        <v>330</v>
      </c>
      <c r="I1430" t="s">
        <v>15</v>
      </c>
      <c r="J1430" t="s">
        <v>17</v>
      </c>
      <c r="K1430" s="13">
        <v>209106</v>
      </c>
      <c r="L1430" s="8">
        <v>-2091.06</v>
      </c>
      <c r="M1430" s="13">
        <f t="shared" si="49"/>
        <v>209106</v>
      </c>
    </row>
    <row r="1431" spans="1:13" x14ac:dyDescent="0.25">
      <c r="A1431" s="9" t="s">
        <v>400</v>
      </c>
      <c r="B1431" s="10" t="s">
        <v>733</v>
      </c>
      <c r="C1431" s="5" t="s">
        <v>754</v>
      </c>
      <c r="D1431" t="s">
        <v>47</v>
      </c>
      <c r="E1431" t="s">
        <v>271</v>
      </c>
      <c r="F1431" t="s">
        <v>89</v>
      </c>
      <c r="G1431" t="s">
        <v>123</v>
      </c>
      <c r="H1431" t="s">
        <v>303</v>
      </c>
      <c r="I1431" t="s">
        <v>15</v>
      </c>
      <c r="J1431" t="s">
        <v>17</v>
      </c>
      <c r="K1431" s="13">
        <v>77000</v>
      </c>
      <c r="L1431" s="8">
        <v>-770</v>
      </c>
      <c r="M1431" s="13">
        <f t="shared" si="49"/>
        <v>77000</v>
      </c>
    </row>
    <row r="1432" spans="1:13" x14ac:dyDescent="0.25">
      <c r="A1432" s="9" t="s">
        <v>400</v>
      </c>
      <c r="B1432" s="10" t="s">
        <v>733</v>
      </c>
      <c r="C1432" s="5" t="s">
        <v>754</v>
      </c>
      <c r="D1432" t="s">
        <v>47</v>
      </c>
      <c r="E1432" t="s">
        <v>271</v>
      </c>
      <c r="F1432" t="s">
        <v>89</v>
      </c>
      <c r="G1432" t="s">
        <v>123</v>
      </c>
      <c r="H1432" t="s">
        <v>365</v>
      </c>
      <c r="I1432" t="s">
        <v>15</v>
      </c>
      <c r="J1432" t="s">
        <v>17</v>
      </c>
      <c r="K1432" s="13">
        <v>290000</v>
      </c>
      <c r="L1432" s="8">
        <v>-2900</v>
      </c>
      <c r="M1432" s="13">
        <f t="shared" si="49"/>
        <v>290000</v>
      </c>
    </row>
    <row r="1433" spans="1:13" x14ac:dyDescent="0.25">
      <c r="A1433" s="9" t="s">
        <v>400</v>
      </c>
      <c r="B1433" s="10" t="s">
        <v>733</v>
      </c>
      <c r="C1433" s="5" t="s">
        <v>754</v>
      </c>
      <c r="D1433" t="s">
        <v>47</v>
      </c>
      <c r="E1433" t="s">
        <v>271</v>
      </c>
      <c r="F1433" t="s">
        <v>89</v>
      </c>
      <c r="G1433" t="s">
        <v>222</v>
      </c>
      <c r="H1433" t="s">
        <v>365</v>
      </c>
      <c r="I1433" t="s">
        <v>15</v>
      </c>
      <c r="J1433" t="s">
        <v>17</v>
      </c>
      <c r="K1433" s="14">
        <v>-4000</v>
      </c>
      <c r="L1433" s="8">
        <v>40</v>
      </c>
      <c r="M1433" s="14">
        <f t="shared" si="49"/>
        <v>-4000</v>
      </c>
    </row>
    <row r="1434" spans="1:13" x14ac:dyDescent="0.25">
      <c r="A1434" s="9" t="s">
        <v>400</v>
      </c>
      <c r="B1434" s="10" t="s">
        <v>733</v>
      </c>
      <c r="C1434" s="5" t="s">
        <v>754</v>
      </c>
      <c r="D1434" t="s">
        <v>47</v>
      </c>
      <c r="E1434" t="s">
        <v>271</v>
      </c>
      <c r="F1434" t="s">
        <v>89</v>
      </c>
      <c r="G1434" t="s">
        <v>223</v>
      </c>
      <c r="H1434" t="s">
        <v>365</v>
      </c>
      <c r="I1434" t="s">
        <v>15</v>
      </c>
      <c r="J1434" t="s">
        <v>17</v>
      </c>
      <c r="K1434" s="14">
        <v>-4000</v>
      </c>
      <c r="L1434" s="8">
        <v>40</v>
      </c>
      <c r="M1434" s="14">
        <f t="shared" si="49"/>
        <v>-4000</v>
      </c>
    </row>
    <row r="1435" spans="1:13" x14ac:dyDescent="0.25">
      <c r="A1435" s="9" t="s">
        <v>400</v>
      </c>
      <c r="B1435" s="10" t="s">
        <v>733</v>
      </c>
      <c r="C1435" s="5" t="s">
        <v>754</v>
      </c>
      <c r="D1435" t="s">
        <v>47</v>
      </c>
      <c r="E1435" t="s">
        <v>271</v>
      </c>
      <c r="F1435" t="s">
        <v>89</v>
      </c>
      <c r="G1435" t="s">
        <v>225</v>
      </c>
      <c r="H1435" t="s">
        <v>303</v>
      </c>
      <c r="I1435" t="s">
        <v>15</v>
      </c>
      <c r="J1435" t="s">
        <v>17</v>
      </c>
      <c r="K1435" s="13">
        <v>465200</v>
      </c>
      <c r="L1435" s="8">
        <v>-4652</v>
      </c>
      <c r="M1435" s="13">
        <f t="shared" ref="M1435:M1466" si="50">L1435*-100</f>
        <v>465200</v>
      </c>
    </row>
    <row r="1436" spans="1:13" x14ac:dyDescent="0.25">
      <c r="A1436" s="9" t="s">
        <v>400</v>
      </c>
      <c r="B1436" s="10" t="s">
        <v>733</v>
      </c>
      <c r="C1436" s="5" t="s">
        <v>754</v>
      </c>
      <c r="D1436" t="s">
        <v>47</v>
      </c>
      <c r="E1436" t="s">
        <v>271</v>
      </c>
      <c r="F1436" t="s">
        <v>89</v>
      </c>
      <c r="G1436" t="s">
        <v>225</v>
      </c>
      <c r="H1436" t="s">
        <v>330</v>
      </c>
      <c r="I1436" t="s">
        <v>15</v>
      </c>
      <c r="J1436" t="s">
        <v>17</v>
      </c>
      <c r="K1436" s="13">
        <v>126089.00000000001</v>
      </c>
      <c r="L1436" s="8">
        <v>-1260.8900000000001</v>
      </c>
      <c r="M1436" s="13">
        <f t="shared" si="50"/>
        <v>126089.00000000001</v>
      </c>
    </row>
    <row r="1437" spans="1:13" x14ac:dyDescent="0.25">
      <c r="A1437" s="9" t="s">
        <v>400</v>
      </c>
      <c r="B1437" s="10" t="s">
        <v>733</v>
      </c>
      <c r="C1437" s="5" t="s">
        <v>754</v>
      </c>
      <c r="D1437" t="s">
        <v>47</v>
      </c>
      <c r="E1437" t="s">
        <v>271</v>
      </c>
      <c r="F1437" t="s">
        <v>89</v>
      </c>
      <c r="G1437" t="s">
        <v>226</v>
      </c>
      <c r="H1437" t="s">
        <v>303</v>
      </c>
      <c r="I1437" t="s">
        <v>15</v>
      </c>
      <c r="J1437" t="s">
        <v>17</v>
      </c>
      <c r="K1437" s="13">
        <v>819381</v>
      </c>
      <c r="L1437" s="8">
        <v>-8193.81</v>
      </c>
      <c r="M1437" s="13">
        <f t="shared" si="50"/>
        <v>819381</v>
      </c>
    </row>
    <row r="1438" spans="1:13" x14ac:dyDescent="0.25">
      <c r="A1438" s="9" t="s">
        <v>400</v>
      </c>
      <c r="B1438" s="10" t="s">
        <v>733</v>
      </c>
      <c r="C1438" s="5" t="s">
        <v>754</v>
      </c>
      <c r="D1438" t="s">
        <v>47</v>
      </c>
      <c r="E1438" t="s">
        <v>271</v>
      </c>
      <c r="F1438" t="s">
        <v>89</v>
      </c>
      <c r="G1438" t="s">
        <v>226</v>
      </c>
      <c r="H1438" t="s">
        <v>330</v>
      </c>
      <c r="I1438" t="s">
        <v>15</v>
      </c>
      <c r="J1438" t="s">
        <v>17</v>
      </c>
      <c r="K1438" s="13">
        <v>214532.00000000003</v>
      </c>
      <c r="L1438" s="8">
        <v>-2145.3200000000002</v>
      </c>
      <c r="M1438" s="13">
        <f t="shared" si="50"/>
        <v>214532.00000000003</v>
      </c>
    </row>
    <row r="1439" spans="1:13" x14ac:dyDescent="0.25">
      <c r="A1439" s="9" t="s">
        <v>400</v>
      </c>
      <c r="B1439" s="10" t="s">
        <v>733</v>
      </c>
      <c r="C1439" s="5" t="s">
        <v>754</v>
      </c>
      <c r="D1439" t="s">
        <v>47</v>
      </c>
      <c r="E1439" t="s">
        <v>271</v>
      </c>
      <c r="F1439" t="s">
        <v>89</v>
      </c>
      <c r="G1439" t="s">
        <v>227</v>
      </c>
      <c r="H1439" t="s">
        <v>365</v>
      </c>
      <c r="I1439" t="s">
        <v>15</v>
      </c>
      <c r="J1439" t="s">
        <v>17</v>
      </c>
      <c r="K1439" s="13">
        <v>228546.99999999997</v>
      </c>
      <c r="L1439" s="8">
        <v>-2285.4699999999998</v>
      </c>
      <c r="M1439" s="13">
        <f t="shared" si="50"/>
        <v>228546.99999999997</v>
      </c>
    </row>
    <row r="1440" spans="1:13" x14ac:dyDescent="0.25">
      <c r="A1440" s="9" t="s">
        <v>400</v>
      </c>
      <c r="B1440" s="10" t="s">
        <v>733</v>
      </c>
      <c r="C1440" s="5" t="s">
        <v>754</v>
      </c>
      <c r="D1440" t="s">
        <v>47</v>
      </c>
      <c r="E1440" t="s">
        <v>271</v>
      </c>
      <c r="F1440" t="s">
        <v>89</v>
      </c>
      <c r="G1440" t="s">
        <v>228</v>
      </c>
      <c r="H1440" t="s">
        <v>303</v>
      </c>
      <c r="I1440" t="s">
        <v>15</v>
      </c>
      <c r="J1440" t="s">
        <v>17</v>
      </c>
      <c r="K1440" s="13">
        <v>448801</v>
      </c>
      <c r="L1440" s="8">
        <v>-4488.01</v>
      </c>
      <c r="M1440" s="13">
        <f t="shared" si="50"/>
        <v>448801</v>
      </c>
    </row>
    <row r="1441" spans="1:13" x14ac:dyDescent="0.25">
      <c r="A1441" s="9" t="s">
        <v>400</v>
      </c>
      <c r="B1441" s="10" t="s">
        <v>733</v>
      </c>
      <c r="C1441" s="5" t="s">
        <v>754</v>
      </c>
      <c r="D1441" t="s">
        <v>47</v>
      </c>
      <c r="E1441" t="s">
        <v>271</v>
      </c>
      <c r="F1441" t="s">
        <v>89</v>
      </c>
      <c r="G1441" t="s">
        <v>228</v>
      </c>
      <c r="H1441" t="s">
        <v>330</v>
      </c>
      <c r="I1441" t="s">
        <v>15</v>
      </c>
      <c r="J1441" t="s">
        <v>17</v>
      </c>
      <c r="K1441" s="13">
        <v>175380</v>
      </c>
      <c r="L1441" s="8">
        <v>-1753.8</v>
      </c>
      <c r="M1441" s="13">
        <f t="shared" si="50"/>
        <v>175380</v>
      </c>
    </row>
    <row r="1442" spans="1:13" x14ac:dyDescent="0.25">
      <c r="A1442" s="9" t="s">
        <v>400</v>
      </c>
      <c r="B1442" s="10" t="s">
        <v>733</v>
      </c>
      <c r="C1442" s="5" t="s">
        <v>754</v>
      </c>
      <c r="D1442" t="s">
        <v>47</v>
      </c>
      <c r="E1442" t="s">
        <v>271</v>
      </c>
      <c r="F1442" t="s">
        <v>89</v>
      </c>
      <c r="G1442" t="s">
        <v>112</v>
      </c>
      <c r="H1442" t="s">
        <v>303</v>
      </c>
      <c r="I1442" t="s">
        <v>15</v>
      </c>
      <c r="J1442" t="s">
        <v>17</v>
      </c>
      <c r="K1442" s="13">
        <v>46000</v>
      </c>
      <c r="L1442" s="8">
        <v>-460</v>
      </c>
      <c r="M1442" s="13">
        <f t="shared" si="50"/>
        <v>46000</v>
      </c>
    </row>
    <row r="1443" spans="1:13" x14ac:dyDescent="0.25">
      <c r="A1443" s="9" t="s">
        <v>400</v>
      </c>
      <c r="B1443" s="10" t="s">
        <v>733</v>
      </c>
      <c r="C1443" s="5" t="s">
        <v>754</v>
      </c>
      <c r="D1443" t="s">
        <v>47</v>
      </c>
      <c r="E1443" t="s">
        <v>271</v>
      </c>
      <c r="F1443" t="s">
        <v>89</v>
      </c>
      <c r="G1443" t="s">
        <v>112</v>
      </c>
      <c r="H1443" t="s">
        <v>330</v>
      </c>
      <c r="I1443" t="s">
        <v>15</v>
      </c>
      <c r="J1443" t="s">
        <v>17</v>
      </c>
      <c r="K1443" s="13">
        <v>28713</v>
      </c>
      <c r="L1443" s="8">
        <v>-287.13</v>
      </c>
      <c r="M1443" s="13">
        <f t="shared" si="50"/>
        <v>28713</v>
      </c>
    </row>
    <row r="1444" spans="1:13" x14ac:dyDescent="0.25">
      <c r="A1444" s="9" t="s">
        <v>400</v>
      </c>
      <c r="B1444" s="10" t="s">
        <v>733</v>
      </c>
      <c r="C1444" s="5" t="s">
        <v>754</v>
      </c>
      <c r="D1444" t="s">
        <v>47</v>
      </c>
      <c r="E1444" t="s">
        <v>271</v>
      </c>
      <c r="F1444" t="s">
        <v>89</v>
      </c>
      <c r="G1444" t="s">
        <v>237</v>
      </c>
      <c r="H1444" t="s">
        <v>366</v>
      </c>
      <c r="I1444" t="s">
        <v>15</v>
      </c>
      <c r="J1444" t="s">
        <v>17</v>
      </c>
      <c r="K1444" s="14">
        <v>-35000</v>
      </c>
      <c r="L1444" s="8">
        <v>350</v>
      </c>
      <c r="M1444" s="14">
        <f t="shared" si="50"/>
        <v>-35000</v>
      </c>
    </row>
    <row r="1445" spans="1:13" x14ac:dyDescent="0.25">
      <c r="A1445" s="9" t="s">
        <v>400</v>
      </c>
      <c r="B1445" s="10" t="s">
        <v>733</v>
      </c>
      <c r="C1445" s="5" t="s">
        <v>754</v>
      </c>
      <c r="D1445" t="s">
        <v>47</v>
      </c>
      <c r="E1445" t="s">
        <v>271</v>
      </c>
      <c r="F1445" t="s">
        <v>89</v>
      </c>
      <c r="G1445" t="s">
        <v>237</v>
      </c>
      <c r="H1445" t="s">
        <v>365</v>
      </c>
      <c r="I1445" t="s">
        <v>15</v>
      </c>
      <c r="J1445" t="s">
        <v>17</v>
      </c>
      <c r="K1445" s="13">
        <v>7000</v>
      </c>
      <c r="L1445" s="8">
        <v>-70</v>
      </c>
      <c r="M1445" s="13">
        <f t="shared" si="50"/>
        <v>7000</v>
      </c>
    </row>
    <row r="1446" spans="1:13" x14ac:dyDescent="0.25">
      <c r="A1446" s="9" t="s">
        <v>400</v>
      </c>
      <c r="B1446" s="10" t="s">
        <v>733</v>
      </c>
      <c r="C1446" s="5" t="s">
        <v>754</v>
      </c>
      <c r="D1446" t="s">
        <v>47</v>
      </c>
      <c r="E1446" t="s">
        <v>271</v>
      </c>
      <c r="F1446" t="s">
        <v>89</v>
      </c>
      <c r="G1446" t="s">
        <v>238</v>
      </c>
      <c r="H1446" t="s">
        <v>366</v>
      </c>
      <c r="I1446" t="s">
        <v>15</v>
      </c>
      <c r="J1446" t="s">
        <v>17</v>
      </c>
      <c r="K1446" s="13">
        <v>404270</v>
      </c>
      <c r="L1446" s="8">
        <v>-4042.7</v>
      </c>
      <c r="M1446" s="13">
        <f t="shared" si="50"/>
        <v>404270</v>
      </c>
    </row>
    <row r="1447" spans="1:13" x14ac:dyDescent="0.25">
      <c r="A1447" s="9" t="s">
        <v>400</v>
      </c>
      <c r="B1447" s="10" t="s">
        <v>733</v>
      </c>
      <c r="C1447" s="5" t="s">
        <v>754</v>
      </c>
      <c r="D1447" t="s">
        <v>47</v>
      </c>
      <c r="E1447" t="s">
        <v>271</v>
      </c>
      <c r="F1447" t="s">
        <v>89</v>
      </c>
      <c r="G1447" t="s">
        <v>238</v>
      </c>
      <c r="H1447" t="s">
        <v>365</v>
      </c>
      <c r="I1447" t="s">
        <v>15</v>
      </c>
      <c r="J1447" t="s">
        <v>17</v>
      </c>
      <c r="K1447" s="13">
        <v>312924</v>
      </c>
      <c r="L1447" s="8">
        <v>-3129.24</v>
      </c>
      <c r="M1447" s="13">
        <f t="shared" si="50"/>
        <v>312924</v>
      </c>
    </row>
    <row r="1448" spans="1:13" x14ac:dyDescent="0.25">
      <c r="A1448" s="9" t="s">
        <v>400</v>
      </c>
      <c r="B1448" s="10" t="s">
        <v>733</v>
      </c>
      <c r="C1448" s="5" t="s">
        <v>754</v>
      </c>
      <c r="D1448" t="s">
        <v>47</v>
      </c>
      <c r="E1448" t="s">
        <v>271</v>
      </c>
      <c r="F1448" t="s">
        <v>89</v>
      </c>
      <c r="G1448" t="s">
        <v>239</v>
      </c>
      <c r="H1448" t="s">
        <v>366</v>
      </c>
      <c r="I1448" t="s">
        <v>15</v>
      </c>
      <c r="J1448" t="s">
        <v>17</v>
      </c>
      <c r="K1448" s="13">
        <v>532000</v>
      </c>
      <c r="L1448" s="8">
        <v>-5320</v>
      </c>
      <c r="M1448" s="13">
        <f t="shared" si="50"/>
        <v>532000</v>
      </c>
    </row>
    <row r="1449" spans="1:13" x14ac:dyDescent="0.25">
      <c r="A1449" s="9" t="s">
        <v>400</v>
      </c>
      <c r="B1449" s="10" t="s">
        <v>733</v>
      </c>
      <c r="C1449" s="5" t="s">
        <v>754</v>
      </c>
      <c r="D1449" t="s">
        <v>47</v>
      </c>
      <c r="E1449" t="s">
        <v>271</v>
      </c>
      <c r="F1449" t="s">
        <v>89</v>
      </c>
      <c r="G1449" t="s">
        <v>239</v>
      </c>
      <c r="H1449" t="s">
        <v>365</v>
      </c>
      <c r="I1449" t="s">
        <v>15</v>
      </c>
      <c r="J1449" t="s">
        <v>17</v>
      </c>
      <c r="K1449" s="13">
        <v>655900</v>
      </c>
      <c r="L1449" s="8">
        <v>-6559</v>
      </c>
      <c r="M1449" s="13">
        <f t="shared" si="50"/>
        <v>655900</v>
      </c>
    </row>
    <row r="1450" spans="1:13" x14ac:dyDescent="0.25">
      <c r="A1450" s="9" t="s">
        <v>400</v>
      </c>
      <c r="B1450" s="10" t="s">
        <v>733</v>
      </c>
      <c r="C1450" s="5" t="s">
        <v>754</v>
      </c>
      <c r="D1450" t="s">
        <v>47</v>
      </c>
      <c r="E1450" t="s">
        <v>271</v>
      </c>
      <c r="F1450" t="s">
        <v>89</v>
      </c>
      <c r="G1450" t="s">
        <v>240</v>
      </c>
      <c r="H1450" t="s">
        <v>366</v>
      </c>
      <c r="I1450" t="s">
        <v>15</v>
      </c>
      <c r="J1450" t="s">
        <v>17</v>
      </c>
      <c r="K1450" s="13">
        <v>6684</v>
      </c>
      <c r="L1450" s="8">
        <v>-66.84</v>
      </c>
      <c r="M1450" s="13">
        <f t="shared" si="50"/>
        <v>6684</v>
      </c>
    </row>
    <row r="1451" spans="1:13" x14ac:dyDescent="0.25">
      <c r="A1451" s="9" t="s">
        <v>400</v>
      </c>
      <c r="B1451" s="10" t="s">
        <v>733</v>
      </c>
      <c r="C1451" s="5" t="s">
        <v>754</v>
      </c>
      <c r="D1451" t="s">
        <v>47</v>
      </c>
      <c r="E1451" t="s">
        <v>271</v>
      </c>
      <c r="F1451" t="s">
        <v>89</v>
      </c>
      <c r="G1451" t="s">
        <v>241</v>
      </c>
      <c r="H1451" t="s">
        <v>366</v>
      </c>
      <c r="I1451" t="s">
        <v>15</v>
      </c>
      <c r="J1451" t="s">
        <v>17</v>
      </c>
      <c r="K1451" s="13">
        <v>130955</v>
      </c>
      <c r="L1451" s="8">
        <v>-1309.55</v>
      </c>
      <c r="M1451" s="13">
        <f t="shared" si="50"/>
        <v>130955</v>
      </c>
    </row>
    <row r="1452" spans="1:13" x14ac:dyDescent="0.25">
      <c r="A1452" s="9" t="s">
        <v>400</v>
      </c>
      <c r="B1452" s="10" t="s">
        <v>733</v>
      </c>
      <c r="C1452" s="5" t="s">
        <v>754</v>
      </c>
      <c r="D1452" t="s">
        <v>47</v>
      </c>
      <c r="E1452" t="s">
        <v>271</v>
      </c>
      <c r="F1452" t="s">
        <v>89</v>
      </c>
      <c r="G1452" t="s">
        <v>241</v>
      </c>
      <c r="H1452" t="s">
        <v>365</v>
      </c>
      <c r="I1452" t="s">
        <v>15</v>
      </c>
      <c r="J1452" t="s">
        <v>17</v>
      </c>
      <c r="K1452" s="13">
        <v>18300</v>
      </c>
      <c r="L1452" s="8">
        <v>-183</v>
      </c>
      <c r="M1452" s="13">
        <f t="shared" si="50"/>
        <v>18300</v>
      </c>
    </row>
    <row r="1453" spans="1:13" x14ac:dyDescent="0.25">
      <c r="A1453" s="9" t="s">
        <v>400</v>
      </c>
      <c r="B1453" s="10" t="s">
        <v>733</v>
      </c>
      <c r="C1453" s="5" t="s">
        <v>754</v>
      </c>
      <c r="D1453" t="s">
        <v>47</v>
      </c>
      <c r="E1453" t="s">
        <v>271</v>
      </c>
      <c r="F1453" t="s">
        <v>89</v>
      </c>
      <c r="G1453" t="s">
        <v>242</v>
      </c>
      <c r="H1453" t="s">
        <v>366</v>
      </c>
      <c r="I1453" t="s">
        <v>15</v>
      </c>
      <c r="J1453" t="s">
        <v>17</v>
      </c>
      <c r="K1453" s="13">
        <v>47500</v>
      </c>
      <c r="L1453" s="8">
        <v>-475</v>
      </c>
      <c r="M1453" s="13">
        <f t="shared" si="50"/>
        <v>47500</v>
      </c>
    </row>
    <row r="1454" spans="1:13" x14ac:dyDescent="0.25">
      <c r="A1454" s="9" t="s">
        <v>400</v>
      </c>
      <c r="B1454" s="10" t="s">
        <v>733</v>
      </c>
      <c r="C1454" s="5" t="s">
        <v>754</v>
      </c>
      <c r="D1454" t="s">
        <v>47</v>
      </c>
      <c r="E1454" t="s">
        <v>271</v>
      </c>
      <c r="F1454" t="s">
        <v>89</v>
      </c>
      <c r="G1454" t="s">
        <v>242</v>
      </c>
      <c r="H1454" t="s">
        <v>365</v>
      </c>
      <c r="I1454" t="s">
        <v>15</v>
      </c>
      <c r="J1454" t="s">
        <v>17</v>
      </c>
      <c r="K1454" s="13">
        <v>96050</v>
      </c>
      <c r="L1454" s="8">
        <v>-960.5</v>
      </c>
      <c r="M1454" s="13">
        <f t="shared" si="50"/>
        <v>96050</v>
      </c>
    </row>
    <row r="1455" spans="1:13" x14ac:dyDescent="0.25">
      <c r="A1455" s="9" t="s">
        <v>400</v>
      </c>
      <c r="B1455" s="10" t="s">
        <v>733</v>
      </c>
      <c r="C1455" s="5" t="s">
        <v>754</v>
      </c>
      <c r="D1455" t="s">
        <v>47</v>
      </c>
      <c r="E1455" t="s">
        <v>271</v>
      </c>
      <c r="F1455" t="s">
        <v>89</v>
      </c>
      <c r="G1455" t="s">
        <v>243</v>
      </c>
      <c r="H1455" t="s">
        <v>366</v>
      </c>
      <c r="I1455" t="s">
        <v>15</v>
      </c>
      <c r="J1455" t="s">
        <v>17</v>
      </c>
      <c r="K1455" s="13">
        <v>710400</v>
      </c>
      <c r="L1455" s="8">
        <v>-7104</v>
      </c>
      <c r="M1455" s="13">
        <f t="shared" si="50"/>
        <v>710400</v>
      </c>
    </row>
    <row r="1456" spans="1:13" x14ac:dyDescent="0.25">
      <c r="A1456" s="9" t="s">
        <v>400</v>
      </c>
      <c r="B1456" s="10" t="s">
        <v>733</v>
      </c>
      <c r="C1456" s="5" t="s">
        <v>754</v>
      </c>
      <c r="D1456" t="s">
        <v>47</v>
      </c>
      <c r="E1456" t="s">
        <v>271</v>
      </c>
      <c r="F1456" t="s">
        <v>89</v>
      </c>
      <c r="G1456" t="s">
        <v>243</v>
      </c>
      <c r="H1456" t="s">
        <v>365</v>
      </c>
      <c r="I1456" t="s">
        <v>15</v>
      </c>
      <c r="J1456" t="s">
        <v>17</v>
      </c>
      <c r="K1456" s="13">
        <v>83500</v>
      </c>
      <c r="L1456" s="8">
        <v>-835</v>
      </c>
      <c r="M1456" s="13">
        <f t="shared" si="50"/>
        <v>83500</v>
      </c>
    </row>
    <row r="1457" spans="1:13" x14ac:dyDescent="0.25">
      <c r="A1457" s="9" t="s">
        <v>400</v>
      </c>
      <c r="B1457" s="10" t="s">
        <v>733</v>
      </c>
      <c r="C1457" s="5" t="s">
        <v>754</v>
      </c>
      <c r="D1457" t="s">
        <v>47</v>
      </c>
      <c r="E1457" t="s">
        <v>271</v>
      </c>
      <c r="F1457" t="s">
        <v>89</v>
      </c>
      <c r="G1457" t="s">
        <v>244</v>
      </c>
      <c r="H1457" t="s">
        <v>366</v>
      </c>
      <c r="I1457" t="s">
        <v>15</v>
      </c>
      <c r="J1457" t="s">
        <v>17</v>
      </c>
      <c r="K1457" s="13">
        <v>121040.00000000001</v>
      </c>
      <c r="L1457" s="8">
        <v>-1210.4000000000001</v>
      </c>
      <c r="M1457" s="13">
        <f t="shared" si="50"/>
        <v>121040.00000000001</v>
      </c>
    </row>
    <row r="1458" spans="1:13" x14ac:dyDescent="0.25">
      <c r="A1458" s="9" t="s">
        <v>400</v>
      </c>
      <c r="B1458" s="10" t="s">
        <v>733</v>
      </c>
      <c r="C1458" s="5" t="s">
        <v>754</v>
      </c>
      <c r="D1458" t="s">
        <v>47</v>
      </c>
      <c r="E1458" t="s">
        <v>271</v>
      </c>
      <c r="F1458" t="s">
        <v>89</v>
      </c>
      <c r="G1458" t="s">
        <v>244</v>
      </c>
      <c r="H1458" t="s">
        <v>365</v>
      </c>
      <c r="I1458" t="s">
        <v>15</v>
      </c>
      <c r="J1458" t="s">
        <v>17</v>
      </c>
      <c r="K1458" s="13">
        <v>112500</v>
      </c>
      <c r="L1458" s="8">
        <v>-1125</v>
      </c>
      <c r="M1458" s="13">
        <f t="shared" si="50"/>
        <v>112500</v>
      </c>
    </row>
    <row r="1459" spans="1:13" x14ac:dyDescent="0.25">
      <c r="A1459" s="9" t="s">
        <v>400</v>
      </c>
      <c r="B1459" s="10" t="s">
        <v>733</v>
      </c>
      <c r="C1459" s="5" t="s">
        <v>754</v>
      </c>
      <c r="D1459" t="s">
        <v>47</v>
      </c>
      <c r="E1459" t="s">
        <v>271</v>
      </c>
      <c r="F1459" t="s">
        <v>89</v>
      </c>
      <c r="G1459" t="s">
        <v>245</v>
      </c>
      <c r="H1459" t="s">
        <v>366</v>
      </c>
      <c r="I1459" t="s">
        <v>15</v>
      </c>
      <c r="J1459" t="s">
        <v>17</v>
      </c>
      <c r="K1459" s="13">
        <v>581579</v>
      </c>
      <c r="L1459" s="8">
        <v>-5815.79</v>
      </c>
      <c r="M1459" s="13">
        <f t="shared" si="50"/>
        <v>581579</v>
      </c>
    </row>
    <row r="1460" spans="1:13" x14ac:dyDescent="0.25">
      <c r="A1460" s="9" t="s">
        <v>400</v>
      </c>
      <c r="B1460" s="10" t="s">
        <v>733</v>
      </c>
      <c r="C1460" s="5" t="s">
        <v>754</v>
      </c>
      <c r="D1460" t="s">
        <v>47</v>
      </c>
      <c r="E1460" t="s">
        <v>271</v>
      </c>
      <c r="F1460" t="s">
        <v>89</v>
      </c>
      <c r="G1460" t="s">
        <v>245</v>
      </c>
      <c r="H1460" t="s">
        <v>365</v>
      </c>
      <c r="I1460" t="s">
        <v>15</v>
      </c>
      <c r="J1460" t="s">
        <v>17</v>
      </c>
      <c r="K1460" s="13">
        <v>35600</v>
      </c>
      <c r="L1460" s="8">
        <v>-356</v>
      </c>
      <c r="M1460" s="13">
        <f t="shared" si="50"/>
        <v>35600</v>
      </c>
    </row>
    <row r="1461" spans="1:13" x14ac:dyDescent="0.25">
      <c r="A1461" s="9" t="s">
        <v>400</v>
      </c>
      <c r="B1461" s="10" t="s">
        <v>733</v>
      </c>
      <c r="C1461" s="5" t="s">
        <v>754</v>
      </c>
      <c r="D1461" t="s">
        <v>47</v>
      </c>
      <c r="E1461" t="s">
        <v>271</v>
      </c>
      <c r="F1461" t="s">
        <v>89</v>
      </c>
      <c r="G1461" t="s">
        <v>247</v>
      </c>
      <c r="H1461" t="s">
        <v>366</v>
      </c>
      <c r="I1461" t="s">
        <v>15</v>
      </c>
      <c r="J1461" t="s">
        <v>17</v>
      </c>
      <c r="K1461" s="13">
        <v>482018.99999999994</v>
      </c>
      <c r="L1461" s="8">
        <v>-4820.1899999999996</v>
      </c>
      <c r="M1461" s="13">
        <f t="shared" si="50"/>
        <v>482018.99999999994</v>
      </c>
    </row>
    <row r="1462" spans="1:13" x14ac:dyDescent="0.25">
      <c r="A1462" s="9" t="s">
        <v>400</v>
      </c>
      <c r="B1462" s="10" t="s">
        <v>733</v>
      </c>
      <c r="C1462" s="5" t="s">
        <v>754</v>
      </c>
      <c r="D1462" t="s">
        <v>47</v>
      </c>
      <c r="E1462" t="s">
        <v>271</v>
      </c>
      <c r="F1462" t="s">
        <v>89</v>
      </c>
      <c r="G1462" t="s">
        <v>247</v>
      </c>
      <c r="H1462" t="s">
        <v>365</v>
      </c>
      <c r="I1462" t="s">
        <v>15</v>
      </c>
      <c r="J1462" t="s">
        <v>17</v>
      </c>
      <c r="K1462" s="13">
        <v>171700</v>
      </c>
      <c r="L1462" s="8">
        <v>-1717</v>
      </c>
      <c r="M1462" s="13">
        <f t="shared" si="50"/>
        <v>171700</v>
      </c>
    </row>
    <row r="1463" spans="1:13" x14ac:dyDescent="0.25">
      <c r="A1463" s="9" t="s">
        <v>400</v>
      </c>
      <c r="B1463" s="10" t="s">
        <v>733</v>
      </c>
      <c r="C1463" s="5" t="s">
        <v>754</v>
      </c>
      <c r="D1463" t="s">
        <v>47</v>
      </c>
      <c r="E1463" t="s">
        <v>271</v>
      </c>
      <c r="F1463" t="s">
        <v>89</v>
      </c>
      <c r="G1463" t="s">
        <v>248</v>
      </c>
      <c r="H1463" t="s">
        <v>366</v>
      </c>
      <c r="I1463" t="s">
        <v>15</v>
      </c>
      <c r="J1463" t="s">
        <v>17</v>
      </c>
      <c r="K1463" s="13">
        <v>95000</v>
      </c>
      <c r="L1463" s="8">
        <v>-950</v>
      </c>
      <c r="M1463" s="13">
        <f t="shared" si="50"/>
        <v>95000</v>
      </c>
    </row>
    <row r="1464" spans="1:13" x14ac:dyDescent="0.25">
      <c r="A1464" s="9" t="s">
        <v>400</v>
      </c>
      <c r="B1464" s="10" t="s">
        <v>733</v>
      </c>
      <c r="C1464" s="5" t="s">
        <v>754</v>
      </c>
      <c r="D1464" t="s">
        <v>47</v>
      </c>
      <c r="E1464" t="s">
        <v>271</v>
      </c>
      <c r="F1464" t="s">
        <v>89</v>
      </c>
      <c r="G1464" t="s">
        <v>248</v>
      </c>
      <c r="H1464" t="s">
        <v>365</v>
      </c>
      <c r="I1464" t="s">
        <v>15</v>
      </c>
      <c r="J1464" t="s">
        <v>17</v>
      </c>
      <c r="K1464" s="13">
        <v>48650</v>
      </c>
      <c r="L1464" s="8">
        <v>-486.5</v>
      </c>
      <c r="M1464" s="13">
        <f t="shared" si="50"/>
        <v>48650</v>
      </c>
    </row>
    <row r="1465" spans="1:13" x14ac:dyDescent="0.25">
      <c r="A1465" s="9" t="s">
        <v>400</v>
      </c>
      <c r="B1465" s="10" t="s">
        <v>733</v>
      </c>
      <c r="C1465" s="5" t="s">
        <v>754</v>
      </c>
      <c r="D1465" t="s">
        <v>47</v>
      </c>
      <c r="E1465" t="s">
        <v>271</v>
      </c>
      <c r="F1465" t="s">
        <v>89</v>
      </c>
      <c r="G1465" t="s">
        <v>249</v>
      </c>
      <c r="H1465" t="s">
        <v>366</v>
      </c>
      <c r="I1465" t="s">
        <v>15</v>
      </c>
      <c r="J1465" t="s">
        <v>17</v>
      </c>
      <c r="K1465" s="13">
        <v>400518</v>
      </c>
      <c r="L1465" s="8">
        <v>-4005.18</v>
      </c>
      <c r="M1465" s="13">
        <f t="shared" si="50"/>
        <v>400518</v>
      </c>
    </row>
    <row r="1466" spans="1:13" x14ac:dyDescent="0.25">
      <c r="A1466" s="9" t="s">
        <v>400</v>
      </c>
      <c r="B1466" s="10" t="s">
        <v>733</v>
      </c>
      <c r="C1466" s="5" t="s">
        <v>754</v>
      </c>
      <c r="D1466" t="s">
        <v>47</v>
      </c>
      <c r="E1466" t="s">
        <v>271</v>
      </c>
      <c r="F1466" t="s">
        <v>89</v>
      </c>
      <c r="G1466" t="s">
        <v>249</v>
      </c>
      <c r="H1466" t="s">
        <v>365</v>
      </c>
      <c r="I1466" t="s">
        <v>15</v>
      </c>
      <c r="J1466" t="s">
        <v>17</v>
      </c>
      <c r="K1466" s="13">
        <v>18900</v>
      </c>
      <c r="L1466" s="8">
        <v>-189</v>
      </c>
      <c r="M1466" s="13">
        <f t="shared" si="50"/>
        <v>18900</v>
      </c>
    </row>
    <row r="1467" spans="1:13" x14ac:dyDescent="0.25">
      <c r="A1467" s="9" t="s">
        <v>400</v>
      </c>
      <c r="B1467" s="10" t="s">
        <v>733</v>
      </c>
      <c r="C1467" s="5" t="s">
        <v>754</v>
      </c>
      <c r="D1467" t="s">
        <v>47</v>
      </c>
      <c r="E1467" t="s">
        <v>271</v>
      </c>
      <c r="F1467" t="s">
        <v>89</v>
      </c>
      <c r="G1467" t="s">
        <v>166</v>
      </c>
      <c r="H1467" t="s">
        <v>366</v>
      </c>
      <c r="I1467" t="s">
        <v>15</v>
      </c>
      <c r="J1467" t="s">
        <v>17</v>
      </c>
      <c r="K1467" s="13">
        <v>274792</v>
      </c>
      <c r="L1467" s="8">
        <v>-2747.92</v>
      </c>
      <c r="M1467" s="13">
        <f t="shared" ref="M1467:M1480" si="51">L1467*-100</f>
        <v>274792</v>
      </c>
    </row>
    <row r="1468" spans="1:13" x14ac:dyDescent="0.25">
      <c r="A1468" s="9" t="s">
        <v>400</v>
      </c>
      <c r="B1468" s="10" t="s">
        <v>733</v>
      </c>
      <c r="C1468" s="5" t="s">
        <v>754</v>
      </c>
      <c r="D1468" t="s">
        <v>47</v>
      </c>
      <c r="E1468" t="s">
        <v>271</v>
      </c>
      <c r="F1468" t="s">
        <v>89</v>
      </c>
      <c r="G1468" t="s">
        <v>166</v>
      </c>
      <c r="H1468" t="s">
        <v>365</v>
      </c>
      <c r="I1468" t="s">
        <v>15</v>
      </c>
      <c r="J1468" t="s">
        <v>17</v>
      </c>
      <c r="K1468" s="13">
        <v>774967</v>
      </c>
      <c r="L1468" s="8">
        <v>-7749.67</v>
      </c>
      <c r="M1468" s="13">
        <f t="shared" si="51"/>
        <v>774967</v>
      </c>
    </row>
    <row r="1469" spans="1:13" x14ac:dyDescent="0.25">
      <c r="A1469" s="9" t="s">
        <v>400</v>
      </c>
      <c r="B1469" s="10" t="s">
        <v>733</v>
      </c>
      <c r="C1469" s="5" t="s">
        <v>754</v>
      </c>
      <c r="D1469" t="s">
        <v>47</v>
      </c>
      <c r="E1469" t="s">
        <v>271</v>
      </c>
      <c r="F1469" t="s">
        <v>89</v>
      </c>
      <c r="G1469" t="s">
        <v>250</v>
      </c>
      <c r="H1469" t="s">
        <v>366</v>
      </c>
      <c r="I1469" t="s">
        <v>15</v>
      </c>
      <c r="J1469" t="s">
        <v>17</v>
      </c>
      <c r="K1469" s="13">
        <v>55000</v>
      </c>
      <c r="L1469" s="8">
        <v>-550</v>
      </c>
      <c r="M1469" s="13">
        <f t="shared" si="51"/>
        <v>55000</v>
      </c>
    </row>
    <row r="1470" spans="1:13" x14ac:dyDescent="0.25">
      <c r="A1470" s="9" t="s">
        <v>400</v>
      </c>
      <c r="B1470" s="10" t="s">
        <v>733</v>
      </c>
      <c r="C1470" s="5" t="s">
        <v>754</v>
      </c>
      <c r="D1470" t="s">
        <v>47</v>
      </c>
      <c r="E1470" t="s">
        <v>271</v>
      </c>
      <c r="F1470" t="s">
        <v>89</v>
      </c>
      <c r="G1470" t="s">
        <v>250</v>
      </c>
      <c r="H1470" t="s">
        <v>365</v>
      </c>
      <c r="I1470" t="s">
        <v>15</v>
      </c>
      <c r="J1470" t="s">
        <v>17</v>
      </c>
      <c r="K1470" s="13">
        <v>92100</v>
      </c>
      <c r="L1470" s="8">
        <v>-921</v>
      </c>
      <c r="M1470" s="13">
        <f t="shared" si="51"/>
        <v>92100</v>
      </c>
    </row>
    <row r="1471" spans="1:13" x14ac:dyDescent="0.25">
      <c r="A1471" s="9" t="s">
        <v>400</v>
      </c>
      <c r="B1471" s="10" t="s">
        <v>733</v>
      </c>
      <c r="C1471" s="5" t="s">
        <v>754</v>
      </c>
      <c r="D1471" t="s">
        <v>47</v>
      </c>
      <c r="E1471" t="s">
        <v>271</v>
      </c>
      <c r="F1471" t="s">
        <v>89</v>
      </c>
      <c r="G1471" t="s">
        <v>391</v>
      </c>
      <c r="H1471" t="s">
        <v>366</v>
      </c>
      <c r="I1471" t="s">
        <v>15</v>
      </c>
      <c r="J1471" t="s">
        <v>17</v>
      </c>
      <c r="K1471" s="13">
        <v>41126</v>
      </c>
      <c r="L1471" s="8">
        <v>-411.26</v>
      </c>
      <c r="M1471" s="13">
        <f t="shared" si="51"/>
        <v>41126</v>
      </c>
    </row>
    <row r="1472" spans="1:13" x14ac:dyDescent="0.25">
      <c r="A1472" s="9" t="s">
        <v>400</v>
      </c>
      <c r="B1472" s="10" t="s">
        <v>733</v>
      </c>
      <c r="C1472" s="5" t="s">
        <v>754</v>
      </c>
      <c r="D1472" t="s">
        <v>47</v>
      </c>
      <c r="E1472" t="s">
        <v>271</v>
      </c>
      <c r="F1472" t="s">
        <v>89</v>
      </c>
      <c r="G1472" t="s">
        <v>391</v>
      </c>
      <c r="H1472" t="s">
        <v>365</v>
      </c>
      <c r="I1472" t="s">
        <v>15</v>
      </c>
      <c r="J1472" t="s">
        <v>17</v>
      </c>
      <c r="K1472" s="13">
        <v>8100</v>
      </c>
      <c r="L1472" s="8">
        <v>-81</v>
      </c>
      <c r="M1472" s="13">
        <f t="shared" si="51"/>
        <v>8100</v>
      </c>
    </row>
    <row r="1473" spans="1:13" x14ac:dyDescent="0.25">
      <c r="A1473" s="9" t="s">
        <v>400</v>
      </c>
      <c r="B1473" s="10" t="s">
        <v>733</v>
      </c>
      <c r="C1473" s="5" t="s">
        <v>754</v>
      </c>
      <c r="D1473" t="s">
        <v>47</v>
      </c>
      <c r="E1473" t="s">
        <v>271</v>
      </c>
      <c r="F1473" t="s">
        <v>89</v>
      </c>
      <c r="G1473" t="s">
        <v>252</v>
      </c>
      <c r="H1473" t="s">
        <v>366</v>
      </c>
      <c r="I1473" t="s">
        <v>15</v>
      </c>
      <c r="J1473" t="s">
        <v>17</v>
      </c>
      <c r="K1473" s="13">
        <v>473285.99999999994</v>
      </c>
      <c r="L1473" s="8">
        <v>-4732.8599999999997</v>
      </c>
      <c r="M1473" s="13">
        <f t="shared" si="51"/>
        <v>473285.99999999994</v>
      </c>
    </row>
    <row r="1474" spans="1:13" x14ac:dyDescent="0.25">
      <c r="A1474" s="9" t="s">
        <v>400</v>
      </c>
      <c r="B1474" s="10" t="s">
        <v>733</v>
      </c>
      <c r="C1474" s="5" t="s">
        <v>754</v>
      </c>
      <c r="D1474" t="s">
        <v>47</v>
      </c>
      <c r="E1474" t="s">
        <v>271</v>
      </c>
      <c r="F1474" t="s">
        <v>89</v>
      </c>
      <c r="G1474" t="s">
        <v>252</v>
      </c>
      <c r="H1474" t="s">
        <v>365</v>
      </c>
      <c r="I1474" t="s">
        <v>15</v>
      </c>
      <c r="J1474" t="s">
        <v>17</v>
      </c>
      <c r="K1474" s="13">
        <v>751645</v>
      </c>
      <c r="L1474" s="8">
        <v>-7516.45</v>
      </c>
      <c r="M1474" s="13">
        <f t="shared" si="51"/>
        <v>751645</v>
      </c>
    </row>
    <row r="1475" spans="1:13" x14ac:dyDescent="0.25">
      <c r="A1475" s="9" t="s">
        <v>400</v>
      </c>
      <c r="B1475" s="10" t="s">
        <v>733</v>
      </c>
      <c r="C1475" s="11" t="s">
        <v>17</v>
      </c>
      <c r="D1475" t="s">
        <v>47</v>
      </c>
      <c r="E1475" t="s">
        <v>82</v>
      </c>
      <c r="F1475" t="s">
        <v>89</v>
      </c>
      <c r="G1475" t="s">
        <v>273</v>
      </c>
      <c r="H1475" t="s">
        <v>365</v>
      </c>
      <c r="I1475" t="s">
        <v>15</v>
      </c>
      <c r="J1475" t="s">
        <v>17</v>
      </c>
      <c r="K1475" s="13">
        <v>558975</v>
      </c>
      <c r="L1475" s="8">
        <v>-5589.75</v>
      </c>
      <c r="M1475" s="13">
        <f t="shared" si="51"/>
        <v>558975</v>
      </c>
    </row>
    <row r="1476" spans="1:13" x14ac:dyDescent="0.25">
      <c r="A1476" s="9" t="s">
        <v>400</v>
      </c>
      <c r="B1476" s="10" t="s">
        <v>733</v>
      </c>
      <c r="C1476" s="11" t="s">
        <v>17</v>
      </c>
      <c r="D1476" t="s">
        <v>47</v>
      </c>
      <c r="E1476" t="s">
        <v>82</v>
      </c>
      <c r="F1476" t="s">
        <v>89</v>
      </c>
      <c r="G1476" t="s">
        <v>275</v>
      </c>
      <c r="H1476" t="s">
        <v>365</v>
      </c>
      <c r="I1476" t="s">
        <v>15</v>
      </c>
      <c r="J1476" t="s">
        <v>17</v>
      </c>
      <c r="K1476" s="13">
        <v>348500</v>
      </c>
      <c r="L1476" s="8">
        <v>-3485</v>
      </c>
      <c r="M1476" s="13">
        <f t="shared" si="51"/>
        <v>348500</v>
      </c>
    </row>
    <row r="1477" spans="1:13" x14ac:dyDescent="0.25">
      <c r="A1477" s="9" t="s">
        <v>400</v>
      </c>
      <c r="B1477" s="10" t="s">
        <v>733</v>
      </c>
      <c r="C1477" s="11" t="s">
        <v>17</v>
      </c>
      <c r="D1477" t="s">
        <v>47</v>
      </c>
      <c r="E1477" t="s">
        <v>82</v>
      </c>
      <c r="F1477" t="s">
        <v>89</v>
      </c>
      <c r="G1477" t="s">
        <v>276</v>
      </c>
      <c r="H1477" t="s">
        <v>302</v>
      </c>
      <c r="I1477" t="s">
        <v>15</v>
      </c>
      <c r="J1477" t="s">
        <v>17</v>
      </c>
      <c r="K1477" s="13">
        <v>356591</v>
      </c>
      <c r="L1477" s="8">
        <v>-3565.91</v>
      </c>
      <c r="M1477" s="13">
        <f t="shared" si="51"/>
        <v>356591</v>
      </c>
    </row>
    <row r="1478" spans="1:13" x14ac:dyDescent="0.25">
      <c r="A1478" s="9" t="s">
        <v>400</v>
      </c>
      <c r="B1478" s="10" t="s">
        <v>733</v>
      </c>
      <c r="C1478" s="11" t="s">
        <v>17</v>
      </c>
      <c r="D1478" t="s">
        <v>47</v>
      </c>
      <c r="E1478" t="s">
        <v>82</v>
      </c>
      <c r="F1478" t="s">
        <v>89</v>
      </c>
      <c r="G1478" t="s">
        <v>113</v>
      </c>
      <c r="H1478" t="s">
        <v>366</v>
      </c>
      <c r="I1478" t="s">
        <v>15</v>
      </c>
      <c r="J1478" t="s">
        <v>17</v>
      </c>
      <c r="K1478" s="13">
        <v>53658.000000000007</v>
      </c>
      <c r="L1478" s="8">
        <v>-536.58000000000004</v>
      </c>
      <c r="M1478" s="13">
        <f t="shared" si="51"/>
        <v>53658.000000000007</v>
      </c>
    </row>
    <row r="1479" spans="1:13" x14ac:dyDescent="0.25">
      <c r="A1479" s="9" t="s">
        <v>400</v>
      </c>
      <c r="B1479" s="10" t="s">
        <v>733</v>
      </c>
      <c r="C1479" s="11" t="s">
        <v>17</v>
      </c>
      <c r="D1479" t="s">
        <v>47</v>
      </c>
      <c r="E1479" t="s">
        <v>279</v>
      </c>
      <c r="F1479" t="s">
        <v>89</v>
      </c>
      <c r="G1479" t="s">
        <v>280</v>
      </c>
      <c r="H1479" t="s">
        <v>365</v>
      </c>
      <c r="I1479" t="s">
        <v>15</v>
      </c>
      <c r="J1479" t="s">
        <v>17</v>
      </c>
      <c r="K1479" s="13">
        <v>10000</v>
      </c>
      <c r="L1479" s="8">
        <v>-100</v>
      </c>
      <c r="M1479" s="13">
        <f t="shared" si="51"/>
        <v>10000</v>
      </c>
    </row>
    <row r="1480" spans="1:13" x14ac:dyDescent="0.25">
      <c r="A1480" s="9" t="s">
        <v>400</v>
      </c>
      <c r="B1480" s="10" t="s">
        <v>733</v>
      </c>
      <c r="C1480" s="11" t="s">
        <v>17</v>
      </c>
      <c r="D1480" t="s">
        <v>47</v>
      </c>
      <c r="E1480" t="s">
        <v>281</v>
      </c>
      <c r="F1480" t="s">
        <v>89</v>
      </c>
      <c r="G1480" t="s">
        <v>93</v>
      </c>
      <c r="H1480" t="s">
        <v>365</v>
      </c>
      <c r="I1480" t="s">
        <v>15</v>
      </c>
      <c r="J1480" t="s">
        <v>17</v>
      </c>
      <c r="K1480" s="13">
        <v>2162</v>
      </c>
      <c r="L1480" s="8">
        <v>-21.62</v>
      </c>
      <c r="M1480" s="13">
        <f t="shared" si="51"/>
        <v>2162</v>
      </c>
    </row>
    <row r="1481" spans="1:13" x14ac:dyDescent="0.25">
      <c r="A1481" s="9" t="s">
        <v>400</v>
      </c>
      <c r="B1481" s="10" t="s">
        <v>733</v>
      </c>
      <c r="C1481" s="11" t="s">
        <v>17</v>
      </c>
      <c r="D1481" t="s">
        <v>48</v>
      </c>
      <c r="E1481" t="s">
        <v>15</v>
      </c>
      <c r="F1481" t="s">
        <v>16</v>
      </c>
      <c r="G1481" t="s">
        <v>17</v>
      </c>
      <c r="H1481" t="s">
        <v>392</v>
      </c>
      <c r="I1481" t="s">
        <v>15</v>
      </c>
      <c r="J1481" t="s">
        <v>17</v>
      </c>
      <c r="K1481" s="13">
        <v>27698749</v>
      </c>
      <c r="L1481" s="8">
        <v>-276987.49</v>
      </c>
      <c r="M1481" s="13">
        <f t="shared" ref="M1481:M1491" si="52">L1481*-100</f>
        <v>27698749</v>
      </c>
    </row>
    <row r="1482" spans="1:13" x14ac:dyDescent="0.25">
      <c r="A1482" s="9" t="s">
        <v>400</v>
      </c>
      <c r="B1482" s="10" t="s">
        <v>733</v>
      </c>
      <c r="C1482" s="11" t="s">
        <v>17</v>
      </c>
      <c r="D1482" t="s">
        <v>48</v>
      </c>
      <c r="E1482" t="s">
        <v>15</v>
      </c>
      <c r="F1482" t="s">
        <v>16</v>
      </c>
      <c r="G1482" t="s">
        <v>17</v>
      </c>
      <c r="H1482" t="s">
        <v>393</v>
      </c>
      <c r="I1482" t="s">
        <v>15</v>
      </c>
      <c r="J1482" t="s">
        <v>17</v>
      </c>
      <c r="K1482" s="13">
        <v>9655967</v>
      </c>
      <c r="L1482" s="8">
        <v>-96559.67</v>
      </c>
      <c r="M1482" s="13">
        <f t="shared" si="52"/>
        <v>9655967</v>
      </c>
    </row>
    <row r="1483" spans="1:13" x14ac:dyDescent="0.25">
      <c r="A1483" s="9" t="s">
        <v>400</v>
      </c>
      <c r="B1483" s="10" t="s">
        <v>733</v>
      </c>
      <c r="C1483" s="11" t="s">
        <v>17</v>
      </c>
      <c r="D1483" t="s">
        <v>48</v>
      </c>
      <c r="E1483" t="s">
        <v>15</v>
      </c>
      <c r="F1483" t="s">
        <v>16</v>
      </c>
      <c r="G1483" t="s">
        <v>17</v>
      </c>
      <c r="H1483" t="s">
        <v>305</v>
      </c>
      <c r="I1483" t="s">
        <v>15</v>
      </c>
      <c r="J1483" t="s">
        <v>394</v>
      </c>
      <c r="K1483" s="13">
        <v>148455130</v>
      </c>
      <c r="L1483" s="8">
        <v>-1484551.3</v>
      </c>
      <c r="M1483" s="13">
        <f t="shared" si="52"/>
        <v>148455130</v>
      </c>
    </row>
    <row r="1484" spans="1:13" x14ac:dyDescent="0.25">
      <c r="A1484" s="9" t="s">
        <v>400</v>
      </c>
      <c r="B1484" s="10" t="s">
        <v>733</v>
      </c>
      <c r="C1484" s="11" t="s">
        <v>17</v>
      </c>
      <c r="D1484" t="s">
        <v>48</v>
      </c>
      <c r="E1484" t="s">
        <v>15</v>
      </c>
      <c r="F1484" t="s">
        <v>16</v>
      </c>
      <c r="G1484" t="s">
        <v>17</v>
      </c>
      <c r="H1484" t="s">
        <v>330</v>
      </c>
      <c r="I1484" t="s">
        <v>15</v>
      </c>
      <c r="J1484" t="s">
        <v>17</v>
      </c>
      <c r="K1484" s="13">
        <v>504475136.00000006</v>
      </c>
      <c r="L1484" s="8">
        <v>-5044751.3600000003</v>
      </c>
      <c r="M1484" s="13">
        <f t="shared" si="52"/>
        <v>504475136.00000006</v>
      </c>
    </row>
    <row r="1485" spans="1:13" x14ac:dyDescent="0.25">
      <c r="A1485" s="24" t="s">
        <v>400</v>
      </c>
      <c r="B1485" s="25" t="s">
        <v>733</v>
      </c>
      <c r="C1485" s="26" t="s">
        <v>755</v>
      </c>
      <c r="D1485" s="27" t="s">
        <v>48</v>
      </c>
      <c r="E1485" s="27" t="s">
        <v>321</v>
      </c>
      <c r="F1485" s="27" t="s">
        <v>57</v>
      </c>
      <c r="G1485" s="27" t="s">
        <v>395</v>
      </c>
      <c r="H1485" s="27" t="s">
        <v>156</v>
      </c>
      <c r="I1485" s="27" t="s">
        <v>15</v>
      </c>
      <c r="J1485" s="27" t="s">
        <v>17</v>
      </c>
      <c r="K1485" s="28">
        <v>1259165</v>
      </c>
      <c r="L1485" s="29">
        <v>-12591.65</v>
      </c>
      <c r="M1485" s="28">
        <f t="shared" si="52"/>
        <v>1259165</v>
      </c>
    </row>
    <row r="1486" spans="1:13" x14ac:dyDescent="0.25">
      <c r="A1486" s="24" t="s">
        <v>400</v>
      </c>
      <c r="B1486" s="25" t="s">
        <v>733</v>
      </c>
      <c r="C1486" s="38" t="s">
        <v>524</v>
      </c>
      <c r="D1486" s="27" t="s">
        <v>48</v>
      </c>
      <c r="E1486" s="27" t="s">
        <v>323</v>
      </c>
      <c r="F1486" s="27" t="s">
        <v>16</v>
      </c>
      <c r="G1486" s="27" t="s">
        <v>395</v>
      </c>
      <c r="H1486" s="27" t="s">
        <v>156</v>
      </c>
      <c r="I1486" s="27" t="s">
        <v>15</v>
      </c>
      <c r="J1486" s="27" t="s">
        <v>17</v>
      </c>
      <c r="K1486" s="28">
        <v>203506</v>
      </c>
      <c r="L1486" s="29">
        <v>-2035.06</v>
      </c>
      <c r="M1486" s="28">
        <f t="shared" si="52"/>
        <v>203506</v>
      </c>
    </row>
    <row r="1487" spans="1:13" x14ac:dyDescent="0.25">
      <c r="A1487" s="24" t="s">
        <v>400</v>
      </c>
      <c r="B1487" s="25" t="s">
        <v>733</v>
      </c>
      <c r="C1487" s="26" t="s">
        <v>756</v>
      </c>
      <c r="D1487" s="27" t="s">
        <v>48</v>
      </c>
      <c r="E1487" s="27" t="s">
        <v>324</v>
      </c>
      <c r="F1487" s="27" t="s">
        <v>16</v>
      </c>
      <c r="G1487" s="27" t="s">
        <v>395</v>
      </c>
      <c r="H1487" s="27" t="s">
        <v>156</v>
      </c>
      <c r="I1487" s="27" t="s">
        <v>15</v>
      </c>
      <c r="J1487" s="27" t="s">
        <v>17</v>
      </c>
      <c r="K1487" s="28">
        <v>278100</v>
      </c>
      <c r="L1487" s="29">
        <v>-2781</v>
      </c>
      <c r="M1487" s="28">
        <f t="shared" si="52"/>
        <v>278100</v>
      </c>
    </row>
    <row r="1488" spans="1:13" x14ac:dyDescent="0.25">
      <c r="A1488" s="24" t="s">
        <v>400</v>
      </c>
      <c r="B1488" s="25" t="s">
        <v>733</v>
      </c>
      <c r="C1488" s="27" t="s">
        <v>757</v>
      </c>
      <c r="D1488" s="27" t="s">
        <v>48</v>
      </c>
      <c r="E1488" s="27" t="s">
        <v>325</v>
      </c>
      <c r="F1488" s="27" t="s">
        <v>16</v>
      </c>
      <c r="G1488" s="27" t="s">
        <v>395</v>
      </c>
      <c r="H1488" s="27" t="s">
        <v>156</v>
      </c>
      <c r="I1488" s="27" t="s">
        <v>15</v>
      </c>
      <c r="J1488" s="27" t="s">
        <v>17</v>
      </c>
      <c r="K1488" s="28">
        <v>516072.99999999994</v>
      </c>
      <c r="L1488" s="29">
        <v>-5160.7299999999996</v>
      </c>
      <c r="M1488" s="28">
        <f t="shared" si="52"/>
        <v>516072.99999999994</v>
      </c>
    </row>
    <row r="1489" spans="1:13" x14ac:dyDescent="0.25">
      <c r="A1489" s="24" t="s">
        <v>400</v>
      </c>
      <c r="B1489" s="25" t="s">
        <v>733</v>
      </c>
      <c r="C1489" s="26" t="s">
        <v>758</v>
      </c>
      <c r="D1489" s="27" t="s">
        <v>48</v>
      </c>
      <c r="E1489" s="27" t="s">
        <v>326</v>
      </c>
      <c r="F1489" s="27" t="s">
        <v>16</v>
      </c>
      <c r="G1489" s="27" t="s">
        <v>395</v>
      </c>
      <c r="H1489" s="27" t="s">
        <v>156</v>
      </c>
      <c r="I1489" s="27" t="s">
        <v>15</v>
      </c>
      <c r="J1489" s="27" t="s">
        <v>17</v>
      </c>
      <c r="K1489" s="28">
        <v>750461</v>
      </c>
      <c r="L1489" s="29">
        <v>-7504.61</v>
      </c>
      <c r="M1489" s="28">
        <f t="shared" si="52"/>
        <v>750461</v>
      </c>
    </row>
    <row r="1490" spans="1:13" x14ac:dyDescent="0.25">
      <c r="A1490" s="9" t="s">
        <v>400</v>
      </c>
      <c r="B1490" s="10" t="s">
        <v>733</v>
      </c>
      <c r="C1490" s="11" t="s">
        <v>17</v>
      </c>
      <c r="D1490" t="s">
        <v>49</v>
      </c>
      <c r="E1490" t="s">
        <v>15</v>
      </c>
      <c r="F1490" t="s">
        <v>16</v>
      </c>
      <c r="G1490" t="s">
        <v>17</v>
      </c>
      <c r="H1490" t="s">
        <v>302</v>
      </c>
      <c r="I1490" t="s">
        <v>15</v>
      </c>
      <c r="J1490" t="s">
        <v>17</v>
      </c>
      <c r="K1490" s="13">
        <v>109424</v>
      </c>
      <c r="L1490" s="8">
        <v>-1094.24</v>
      </c>
      <c r="M1490" s="13">
        <f t="shared" si="52"/>
        <v>109424</v>
      </c>
    </row>
    <row r="1491" spans="1:13" x14ac:dyDescent="0.25">
      <c r="A1491" s="9" t="s">
        <v>400</v>
      </c>
      <c r="B1491" s="10" t="s">
        <v>733</v>
      </c>
      <c r="C1491" s="5" t="s">
        <v>735</v>
      </c>
      <c r="D1491" t="s">
        <v>57</v>
      </c>
      <c r="E1491" t="s">
        <v>100</v>
      </c>
      <c r="F1491" t="s">
        <v>285</v>
      </c>
      <c r="G1491" t="s">
        <v>19</v>
      </c>
      <c r="H1491" t="s">
        <v>396</v>
      </c>
      <c r="I1491" t="s">
        <v>15</v>
      </c>
      <c r="J1491" t="s">
        <v>17</v>
      </c>
      <c r="K1491" s="13">
        <v>3682200</v>
      </c>
      <c r="L1491" s="8">
        <v>-36822</v>
      </c>
      <c r="M1491" s="13">
        <f t="shared" si="52"/>
        <v>3682200</v>
      </c>
    </row>
    <row r="1492" spans="1:13" x14ac:dyDescent="0.25">
      <c r="A1492" s="9" t="s">
        <v>400</v>
      </c>
      <c r="B1492" s="10" t="s">
        <v>733</v>
      </c>
      <c r="C1492" s="5" t="s">
        <v>737</v>
      </c>
      <c r="D1492" t="s">
        <v>57</v>
      </c>
      <c r="E1492" t="s">
        <v>117</v>
      </c>
      <c r="F1492" t="s">
        <v>285</v>
      </c>
      <c r="G1492" t="s">
        <v>19</v>
      </c>
      <c r="H1492" t="s">
        <v>396</v>
      </c>
      <c r="I1492" t="s">
        <v>15</v>
      </c>
      <c r="J1492" t="s">
        <v>17</v>
      </c>
      <c r="K1492" s="13">
        <v>4734400</v>
      </c>
      <c r="L1492" s="8">
        <v>-47344</v>
      </c>
      <c r="M1492" s="13">
        <f t="shared" ref="M1492:M1499" si="53">L1492*-100</f>
        <v>4734400</v>
      </c>
    </row>
    <row r="1493" spans="1:13" x14ac:dyDescent="0.25">
      <c r="A1493" s="9" t="s">
        <v>400</v>
      </c>
      <c r="B1493" s="10" t="s">
        <v>733</v>
      </c>
      <c r="C1493" s="5" t="s">
        <v>739</v>
      </c>
      <c r="D1493" t="s">
        <v>57</v>
      </c>
      <c r="E1493" t="s">
        <v>128</v>
      </c>
      <c r="F1493" t="s">
        <v>285</v>
      </c>
      <c r="G1493" t="s">
        <v>19</v>
      </c>
      <c r="H1493" t="s">
        <v>396</v>
      </c>
      <c r="I1493" t="s">
        <v>15</v>
      </c>
      <c r="J1493" t="s">
        <v>17</v>
      </c>
      <c r="K1493" s="13">
        <v>7088300</v>
      </c>
      <c r="L1493" s="8">
        <v>-70883</v>
      </c>
      <c r="M1493" s="13">
        <f t="shared" si="53"/>
        <v>7088300</v>
      </c>
    </row>
    <row r="1494" spans="1:13" x14ac:dyDescent="0.25">
      <c r="A1494" s="9" t="s">
        <v>400</v>
      </c>
      <c r="B1494" s="10" t="s">
        <v>733</v>
      </c>
      <c r="C1494" s="5" t="s">
        <v>740</v>
      </c>
      <c r="D1494" t="s">
        <v>57</v>
      </c>
      <c r="E1494" t="s">
        <v>135</v>
      </c>
      <c r="F1494" t="s">
        <v>285</v>
      </c>
      <c r="G1494" t="s">
        <v>19</v>
      </c>
      <c r="H1494" t="s">
        <v>396</v>
      </c>
      <c r="I1494" t="s">
        <v>15</v>
      </c>
      <c r="J1494" t="s">
        <v>17</v>
      </c>
      <c r="K1494" s="13">
        <v>4659100</v>
      </c>
      <c r="L1494" s="8">
        <v>-46591</v>
      </c>
      <c r="M1494" s="13">
        <f t="shared" si="53"/>
        <v>4659100</v>
      </c>
    </row>
    <row r="1495" spans="1:13" x14ac:dyDescent="0.25">
      <c r="A1495" s="9" t="s">
        <v>400</v>
      </c>
      <c r="B1495" s="10" t="s">
        <v>733</v>
      </c>
      <c r="C1495" s="5" t="s">
        <v>741</v>
      </c>
      <c r="D1495" t="s">
        <v>57</v>
      </c>
      <c r="E1495" t="s">
        <v>137</v>
      </c>
      <c r="F1495" t="s">
        <v>285</v>
      </c>
      <c r="G1495" t="s">
        <v>19</v>
      </c>
      <c r="H1495" t="s">
        <v>396</v>
      </c>
      <c r="I1495" t="s">
        <v>15</v>
      </c>
      <c r="J1495" t="s">
        <v>17</v>
      </c>
      <c r="K1495" s="13">
        <v>8110100</v>
      </c>
      <c r="L1495" s="8">
        <v>-81101</v>
      </c>
      <c r="M1495" s="13">
        <f t="shared" si="53"/>
        <v>8110100</v>
      </c>
    </row>
    <row r="1496" spans="1:13" x14ac:dyDescent="0.25">
      <c r="A1496" s="9" t="s">
        <v>400</v>
      </c>
      <c r="B1496" s="10" t="s">
        <v>733</v>
      </c>
      <c r="C1496" s="5" t="s">
        <v>742</v>
      </c>
      <c r="D1496" t="s">
        <v>57</v>
      </c>
      <c r="E1496" t="s">
        <v>142</v>
      </c>
      <c r="F1496" t="s">
        <v>285</v>
      </c>
      <c r="G1496" t="s">
        <v>19</v>
      </c>
      <c r="H1496" t="s">
        <v>396</v>
      </c>
      <c r="I1496" t="s">
        <v>15</v>
      </c>
      <c r="J1496" t="s">
        <v>17</v>
      </c>
      <c r="K1496" s="13">
        <v>14195900</v>
      </c>
      <c r="L1496" s="8">
        <v>-141959</v>
      </c>
      <c r="M1496" s="13">
        <f t="shared" si="53"/>
        <v>14195900</v>
      </c>
    </row>
    <row r="1497" spans="1:13" x14ac:dyDescent="0.25">
      <c r="A1497" s="9" t="s">
        <v>400</v>
      </c>
      <c r="B1497" s="10" t="s">
        <v>733</v>
      </c>
      <c r="C1497" s="5" t="s">
        <v>743</v>
      </c>
      <c r="D1497" t="s">
        <v>57</v>
      </c>
      <c r="E1497" t="s">
        <v>145</v>
      </c>
      <c r="F1497" t="s">
        <v>285</v>
      </c>
      <c r="G1497" t="s">
        <v>19</v>
      </c>
      <c r="H1497" t="s">
        <v>396</v>
      </c>
      <c r="I1497" t="s">
        <v>15</v>
      </c>
      <c r="J1497" t="s">
        <v>17</v>
      </c>
      <c r="K1497" s="13">
        <v>11386450</v>
      </c>
      <c r="L1497" s="8">
        <v>-113864.5</v>
      </c>
      <c r="M1497" s="13">
        <f t="shared" si="53"/>
        <v>11386450</v>
      </c>
    </row>
    <row r="1498" spans="1:13" x14ac:dyDescent="0.25">
      <c r="A1498" s="9" t="s">
        <v>400</v>
      </c>
      <c r="B1498" s="10" t="s">
        <v>733</v>
      </c>
      <c r="C1498" s="5" t="s">
        <v>744</v>
      </c>
      <c r="D1498" t="s">
        <v>57</v>
      </c>
      <c r="E1498" t="s">
        <v>147</v>
      </c>
      <c r="F1498" t="s">
        <v>285</v>
      </c>
      <c r="G1498" t="s">
        <v>19</v>
      </c>
      <c r="H1498" t="s">
        <v>396</v>
      </c>
      <c r="I1498" t="s">
        <v>15</v>
      </c>
      <c r="J1498" t="s">
        <v>17</v>
      </c>
      <c r="K1498" s="13">
        <v>14850100</v>
      </c>
      <c r="L1498" s="8">
        <v>-148501</v>
      </c>
      <c r="M1498" s="13">
        <f t="shared" si="53"/>
        <v>14850100</v>
      </c>
    </row>
    <row r="1499" spans="1:13" x14ac:dyDescent="0.25">
      <c r="A1499" s="9" t="s">
        <v>400</v>
      </c>
      <c r="B1499" s="10" t="s">
        <v>733</v>
      </c>
      <c r="C1499" s="5" t="s">
        <v>745</v>
      </c>
      <c r="D1499" t="s">
        <v>57</v>
      </c>
      <c r="E1499" t="s">
        <v>148</v>
      </c>
      <c r="F1499" t="s">
        <v>285</v>
      </c>
      <c r="G1499" t="s">
        <v>19</v>
      </c>
      <c r="H1499" t="s">
        <v>396</v>
      </c>
      <c r="I1499" t="s">
        <v>15</v>
      </c>
      <c r="J1499" t="s">
        <v>17</v>
      </c>
      <c r="K1499" s="13">
        <v>17663403</v>
      </c>
      <c r="L1499" s="8">
        <v>-176634.03</v>
      </c>
      <c r="M1499" s="13">
        <f t="shared" si="53"/>
        <v>17663403</v>
      </c>
    </row>
    <row r="1500" spans="1:13" x14ac:dyDescent="0.25">
      <c r="A1500" s="9" t="s">
        <v>400</v>
      </c>
      <c r="B1500" s="10" t="s">
        <v>733</v>
      </c>
      <c r="C1500" s="11" t="s">
        <v>17</v>
      </c>
      <c r="D1500" t="s">
        <v>50</v>
      </c>
      <c r="E1500" t="s">
        <v>15</v>
      </c>
      <c r="F1500" t="s">
        <v>16</v>
      </c>
      <c r="G1500" t="s">
        <v>17</v>
      </c>
      <c r="H1500" t="s">
        <v>210</v>
      </c>
      <c r="I1500" t="s">
        <v>15</v>
      </c>
      <c r="J1500" t="s">
        <v>217</v>
      </c>
      <c r="K1500" s="13">
        <v>7024000</v>
      </c>
      <c r="L1500" s="8">
        <v>-70240</v>
      </c>
      <c r="M1500" s="13">
        <f t="shared" ref="M1500:M1531" si="54">L1500*-100</f>
        <v>7024000</v>
      </c>
    </row>
    <row r="1501" spans="1:13" x14ac:dyDescent="0.25">
      <c r="A1501" s="9" t="s">
        <v>400</v>
      </c>
      <c r="B1501" s="10" t="s">
        <v>733</v>
      </c>
      <c r="C1501" s="11" t="s">
        <v>17</v>
      </c>
      <c r="D1501" t="s">
        <v>50</v>
      </c>
      <c r="E1501" t="s">
        <v>15</v>
      </c>
      <c r="F1501" t="s">
        <v>16</v>
      </c>
      <c r="G1501" t="s">
        <v>17</v>
      </c>
      <c r="H1501" t="s">
        <v>210</v>
      </c>
      <c r="I1501" t="s">
        <v>15</v>
      </c>
      <c r="J1501" t="s">
        <v>287</v>
      </c>
      <c r="K1501" s="13">
        <v>50000</v>
      </c>
      <c r="L1501" s="8">
        <v>-500</v>
      </c>
      <c r="M1501" s="13">
        <f t="shared" si="54"/>
        <v>50000</v>
      </c>
    </row>
    <row r="1502" spans="1:13" x14ac:dyDescent="0.25">
      <c r="A1502" s="9" t="s">
        <v>400</v>
      </c>
      <c r="B1502" s="10" t="s">
        <v>733</v>
      </c>
      <c r="C1502" s="11" t="s">
        <v>17</v>
      </c>
      <c r="D1502" t="s">
        <v>50</v>
      </c>
      <c r="E1502" t="s">
        <v>15</v>
      </c>
      <c r="F1502" t="s">
        <v>16</v>
      </c>
      <c r="G1502" t="s">
        <v>17</v>
      </c>
      <c r="H1502" t="s">
        <v>210</v>
      </c>
      <c r="I1502" t="s">
        <v>15</v>
      </c>
      <c r="J1502" t="s">
        <v>397</v>
      </c>
      <c r="K1502" s="13">
        <v>1500000</v>
      </c>
      <c r="L1502" s="8">
        <v>-15000</v>
      </c>
      <c r="M1502" s="13">
        <f t="shared" si="54"/>
        <v>1500000</v>
      </c>
    </row>
    <row r="1503" spans="1:13" x14ac:dyDescent="0.25">
      <c r="A1503" s="9" t="s">
        <v>400</v>
      </c>
      <c r="B1503" s="10" t="s">
        <v>733</v>
      </c>
      <c r="C1503" s="11" t="s">
        <v>17</v>
      </c>
      <c r="D1503" t="s">
        <v>50</v>
      </c>
      <c r="E1503" t="s">
        <v>15</v>
      </c>
      <c r="F1503" t="s">
        <v>16</v>
      </c>
      <c r="G1503" t="s">
        <v>17</v>
      </c>
      <c r="H1503" t="s">
        <v>330</v>
      </c>
      <c r="I1503" t="s">
        <v>15</v>
      </c>
      <c r="J1503" t="s">
        <v>250</v>
      </c>
      <c r="K1503" s="13">
        <v>2706600</v>
      </c>
      <c r="L1503" s="8">
        <v>-27066</v>
      </c>
      <c r="M1503" s="13">
        <f t="shared" si="54"/>
        <v>2706600</v>
      </c>
    </row>
    <row r="1504" spans="1:13" x14ac:dyDescent="0.25">
      <c r="A1504" s="9" t="s">
        <v>400</v>
      </c>
      <c r="B1504" s="10" t="s">
        <v>733</v>
      </c>
      <c r="C1504" s="11" t="s">
        <v>17</v>
      </c>
      <c r="D1504" t="s">
        <v>50</v>
      </c>
      <c r="E1504" t="s">
        <v>15</v>
      </c>
      <c r="F1504" t="s">
        <v>293</v>
      </c>
      <c r="G1504" t="s">
        <v>294</v>
      </c>
      <c r="H1504" t="s">
        <v>398</v>
      </c>
      <c r="I1504" t="s">
        <v>15</v>
      </c>
      <c r="J1504" t="s">
        <v>17</v>
      </c>
      <c r="K1504" s="14">
        <v>-91500</v>
      </c>
      <c r="L1504" s="8">
        <v>915</v>
      </c>
      <c r="M1504" s="14">
        <f t="shared" si="54"/>
        <v>-91500</v>
      </c>
    </row>
    <row r="1505" spans="1:13" x14ac:dyDescent="0.25">
      <c r="A1505" s="9" t="s">
        <v>400</v>
      </c>
      <c r="B1505" s="10" t="s">
        <v>733</v>
      </c>
      <c r="C1505" s="11" t="s">
        <v>17</v>
      </c>
      <c r="D1505" t="s">
        <v>50</v>
      </c>
      <c r="E1505" t="s">
        <v>15</v>
      </c>
      <c r="F1505" t="s">
        <v>293</v>
      </c>
      <c r="G1505" t="s">
        <v>294</v>
      </c>
      <c r="H1505" t="s">
        <v>330</v>
      </c>
      <c r="I1505" t="s">
        <v>15</v>
      </c>
      <c r="J1505" t="s">
        <v>17</v>
      </c>
      <c r="K1505">
        <v>-36610941</v>
      </c>
      <c r="L1505" s="8">
        <v>366109.41</v>
      </c>
      <c r="M1505" s="14">
        <f t="shared" si="54"/>
        <v>-36610941</v>
      </c>
    </row>
    <row r="1506" spans="1:13" x14ac:dyDescent="0.25">
      <c r="A1506" s="9" t="s">
        <v>400</v>
      </c>
      <c r="B1506" s="10" t="s">
        <v>733</v>
      </c>
      <c r="C1506" s="3" t="s">
        <v>734</v>
      </c>
      <c r="D1506" t="s">
        <v>50</v>
      </c>
      <c r="E1506" t="s">
        <v>92</v>
      </c>
      <c r="F1506" t="s">
        <v>16</v>
      </c>
      <c r="G1506" t="s">
        <v>17</v>
      </c>
      <c r="H1506" t="s">
        <v>210</v>
      </c>
      <c r="I1506" t="s">
        <v>15</v>
      </c>
      <c r="J1506" t="s">
        <v>162</v>
      </c>
      <c r="K1506" s="13">
        <v>42200</v>
      </c>
      <c r="L1506" s="8">
        <v>-422</v>
      </c>
      <c r="M1506" s="13">
        <f t="shared" si="54"/>
        <v>42200</v>
      </c>
    </row>
    <row r="1507" spans="1:13" x14ac:dyDescent="0.25">
      <c r="A1507" s="9" t="s">
        <v>400</v>
      </c>
      <c r="B1507" s="10" t="s">
        <v>733</v>
      </c>
      <c r="C1507" s="3" t="s">
        <v>734</v>
      </c>
      <c r="D1507" t="s">
        <v>50</v>
      </c>
      <c r="E1507" t="s">
        <v>92</v>
      </c>
      <c r="F1507" t="s">
        <v>16</v>
      </c>
      <c r="G1507" t="s">
        <v>17</v>
      </c>
      <c r="H1507" t="s">
        <v>210</v>
      </c>
      <c r="I1507" t="s">
        <v>15</v>
      </c>
      <c r="J1507" t="s">
        <v>165</v>
      </c>
      <c r="K1507" s="13">
        <v>40000</v>
      </c>
      <c r="L1507" s="8">
        <v>-400</v>
      </c>
      <c r="M1507" s="13">
        <f t="shared" si="54"/>
        <v>40000</v>
      </c>
    </row>
    <row r="1508" spans="1:13" x14ac:dyDescent="0.25">
      <c r="A1508" s="9" t="s">
        <v>400</v>
      </c>
      <c r="B1508" s="10" t="s">
        <v>733</v>
      </c>
      <c r="C1508" s="3" t="s">
        <v>734</v>
      </c>
      <c r="D1508" t="s">
        <v>50</v>
      </c>
      <c r="E1508" t="s">
        <v>92</v>
      </c>
      <c r="F1508" t="s">
        <v>16</v>
      </c>
      <c r="G1508" t="s">
        <v>17</v>
      </c>
      <c r="H1508" t="s">
        <v>210</v>
      </c>
      <c r="I1508" t="s">
        <v>15</v>
      </c>
      <c r="J1508" t="s">
        <v>232</v>
      </c>
      <c r="K1508" s="13">
        <v>500000</v>
      </c>
      <c r="L1508" s="8">
        <v>-5000</v>
      </c>
      <c r="M1508" s="13">
        <f t="shared" si="54"/>
        <v>500000</v>
      </c>
    </row>
    <row r="1509" spans="1:13" x14ac:dyDescent="0.25">
      <c r="A1509" s="9" t="s">
        <v>400</v>
      </c>
      <c r="B1509" s="10" t="s">
        <v>733</v>
      </c>
      <c r="C1509" s="5" t="s">
        <v>735</v>
      </c>
      <c r="D1509" t="s">
        <v>50</v>
      </c>
      <c r="E1509" t="s">
        <v>100</v>
      </c>
      <c r="F1509" t="s">
        <v>16</v>
      </c>
      <c r="G1509" t="s">
        <v>17</v>
      </c>
      <c r="H1509" t="s">
        <v>210</v>
      </c>
      <c r="I1509" t="s">
        <v>15</v>
      </c>
      <c r="J1509" t="s">
        <v>162</v>
      </c>
      <c r="K1509" s="13">
        <v>44200</v>
      </c>
      <c r="L1509" s="8">
        <v>-442</v>
      </c>
      <c r="M1509" s="13">
        <f t="shared" si="54"/>
        <v>44200</v>
      </c>
    </row>
    <row r="1510" spans="1:13" x14ac:dyDescent="0.25">
      <c r="A1510" s="9" t="s">
        <v>400</v>
      </c>
      <c r="B1510" s="10" t="s">
        <v>733</v>
      </c>
      <c r="C1510" s="5" t="s">
        <v>735</v>
      </c>
      <c r="D1510" t="s">
        <v>50</v>
      </c>
      <c r="E1510" t="s">
        <v>100</v>
      </c>
      <c r="F1510" t="s">
        <v>399</v>
      </c>
      <c r="G1510" t="s">
        <v>400</v>
      </c>
      <c r="H1510" t="s">
        <v>320</v>
      </c>
      <c r="I1510" t="s">
        <v>15</v>
      </c>
      <c r="J1510" t="s">
        <v>261</v>
      </c>
      <c r="K1510" s="13">
        <v>909500</v>
      </c>
      <c r="L1510" s="8">
        <v>-9095</v>
      </c>
      <c r="M1510" s="13">
        <f t="shared" si="54"/>
        <v>909500</v>
      </c>
    </row>
    <row r="1511" spans="1:13" x14ac:dyDescent="0.25">
      <c r="A1511" s="9" t="s">
        <v>400</v>
      </c>
      <c r="B1511" s="10" t="s">
        <v>733</v>
      </c>
      <c r="C1511" s="5" t="s">
        <v>736</v>
      </c>
      <c r="D1511" t="s">
        <v>50</v>
      </c>
      <c r="E1511" t="s">
        <v>114</v>
      </c>
      <c r="F1511" t="s">
        <v>16</v>
      </c>
      <c r="G1511" t="s">
        <v>17</v>
      </c>
      <c r="H1511" t="s">
        <v>210</v>
      </c>
      <c r="I1511" t="s">
        <v>15</v>
      </c>
      <c r="J1511" t="s">
        <v>162</v>
      </c>
      <c r="K1511" s="13">
        <v>39000</v>
      </c>
      <c r="L1511" s="8">
        <v>-390</v>
      </c>
      <c r="M1511" s="13">
        <f t="shared" si="54"/>
        <v>39000</v>
      </c>
    </row>
    <row r="1512" spans="1:13" x14ac:dyDescent="0.25">
      <c r="A1512" s="9" t="s">
        <v>400</v>
      </c>
      <c r="B1512" s="10" t="s">
        <v>733</v>
      </c>
      <c r="C1512" s="5" t="s">
        <v>736</v>
      </c>
      <c r="D1512" t="s">
        <v>50</v>
      </c>
      <c r="E1512" t="s">
        <v>114</v>
      </c>
      <c r="F1512" t="s">
        <v>16</v>
      </c>
      <c r="G1512" t="s">
        <v>17</v>
      </c>
      <c r="H1512" t="s">
        <v>210</v>
      </c>
      <c r="I1512" t="s">
        <v>15</v>
      </c>
      <c r="J1512" t="s">
        <v>254</v>
      </c>
      <c r="K1512" s="13">
        <v>50000</v>
      </c>
      <c r="L1512" s="8">
        <v>-500</v>
      </c>
      <c r="M1512" s="13">
        <f t="shared" si="54"/>
        <v>50000</v>
      </c>
    </row>
    <row r="1513" spans="1:13" x14ac:dyDescent="0.25">
      <c r="A1513" s="9" t="s">
        <v>400</v>
      </c>
      <c r="B1513" s="10" t="s">
        <v>733</v>
      </c>
      <c r="C1513" s="5" t="s">
        <v>736</v>
      </c>
      <c r="D1513" t="s">
        <v>50</v>
      </c>
      <c r="E1513" t="s">
        <v>114</v>
      </c>
      <c r="F1513" t="s">
        <v>16</v>
      </c>
      <c r="G1513" t="s">
        <v>17</v>
      </c>
      <c r="H1513" t="s">
        <v>210</v>
      </c>
      <c r="I1513" t="s">
        <v>15</v>
      </c>
      <c r="J1513" t="s">
        <v>113</v>
      </c>
      <c r="K1513" s="13">
        <v>120000</v>
      </c>
      <c r="L1513" s="8">
        <v>-1200</v>
      </c>
      <c r="M1513" s="13">
        <f t="shared" si="54"/>
        <v>120000</v>
      </c>
    </row>
    <row r="1514" spans="1:13" x14ac:dyDescent="0.25">
      <c r="A1514" s="9" t="s">
        <v>400</v>
      </c>
      <c r="B1514" s="10" t="s">
        <v>733</v>
      </c>
      <c r="C1514" s="5" t="s">
        <v>737</v>
      </c>
      <c r="D1514" t="s">
        <v>50</v>
      </c>
      <c r="E1514" t="s">
        <v>117</v>
      </c>
      <c r="F1514" t="s">
        <v>16</v>
      </c>
      <c r="G1514" t="s">
        <v>17</v>
      </c>
      <c r="H1514" t="s">
        <v>210</v>
      </c>
      <c r="I1514" t="s">
        <v>15</v>
      </c>
      <c r="J1514" t="s">
        <v>162</v>
      </c>
      <c r="K1514" s="13">
        <v>43800</v>
      </c>
      <c r="L1514" s="8">
        <v>-438</v>
      </c>
      <c r="M1514" s="13">
        <f t="shared" si="54"/>
        <v>43800</v>
      </c>
    </row>
    <row r="1515" spans="1:13" x14ac:dyDescent="0.25">
      <c r="A1515" s="9" t="s">
        <v>400</v>
      </c>
      <c r="B1515" s="10" t="s">
        <v>733</v>
      </c>
      <c r="C1515" s="5" t="s">
        <v>737</v>
      </c>
      <c r="D1515" t="s">
        <v>50</v>
      </c>
      <c r="E1515" t="s">
        <v>117</v>
      </c>
      <c r="F1515" t="s">
        <v>399</v>
      </c>
      <c r="G1515" t="s">
        <v>400</v>
      </c>
      <c r="H1515" t="s">
        <v>320</v>
      </c>
      <c r="I1515" t="s">
        <v>15</v>
      </c>
      <c r="J1515" t="s">
        <v>261</v>
      </c>
      <c r="K1515" s="13">
        <v>802500</v>
      </c>
      <c r="L1515" s="8">
        <v>-8025</v>
      </c>
      <c r="M1515" s="13">
        <f t="shared" si="54"/>
        <v>802500</v>
      </c>
    </row>
    <row r="1516" spans="1:13" x14ac:dyDescent="0.25">
      <c r="A1516" s="9" t="s">
        <v>400</v>
      </c>
      <c r="B1516" s="10" t="s">
        <v>733</v>
      </c>
      <c r="C1516" s="5" t="s">
        <v>738</v>
      </c>
      <c r="D1516" t="s">
        <v>50</v>
      </c>
      <c r="E1516" t="s">
        <v>125</v>
      </c>
      <c r="F1516" t="s">
        <v>16</v>
      </c>
      <c r="G1516" t="s">
        <v>17</v>
      </c>
      <c r="H1516" t="s">
        <v>210</v>
      </c>
      <c r="I1516" t="s">
        <v>15</v>
      </c>
      <c r="J1516" t="s">
        <v>162</v>
      </c>
      <c r="K1516" s="13">
        <v>300000</v>
      </c>
      <c r="L1516" s="8">
        <v>-3000</v>
      </c>
      <c r="M1516" s="13">
        <f t="shared" si="54"/>
        <v>300000</v>
      </c>
    </row>
    <row r="1517" spans="1:13" x14ac:dyDescent="0.25">
      <c r="A1517" s="9" t="s">
        <v>400</v>
      </c>
      <c r="B1517" s="10" t="s">
        <v>733</v>
      </c>
      <c r="C1517" s="5" t="s">
        <v>739</v>
      </c>
      <c r="D1517" t="s">
        <v>50</v>
      </c>
      <c r="E1517" t="s">
        <v>128</v>
      </c>
      <c r="F1517" t="s">
        <v>16</v>
      </c>
      <c r="G1517" t="s">
        <v>17</v>
      </c>
      <c r="H1517" t="s">
        <v>210</v>
      </c>
      <c r="I1517" t="s">
        <v>15</v>
      </c>
      <c r="J1517" t="s">
        <v>162</v>
      </c>
      <c r="K1517" s="13">
        <v>42400</v>
      </c>
      <c r="L1517" s="8">
        <v>-424</v>
      </c>
      <c r="M1517" s="13">
        <f t="shared" si="54"/>
        <v>42400</v>
      </c>
    </row>
    <row r="1518" spans="1:13" x14ac:dyDescent="0.25">
      <c r="A1518" s="9" t="s">
        <v>400</v>
      </c>
      <c r="B1518" s="10" t="s">
        <v>733</v>
      </c>
      <c r="C1518" s="5" t="s">
        <v>739</v>
      </c>
      <c r="D1518" t="s">
        <v>50</v>
      </c>
      <c r="E1518" t="s">
        <v>128</v>
      </c>
      <c r="F1518" t="s">
        <v>399</v>
      </c>
      <c r="G1518" t="s">
        <v>400</v>
      </c>
      <c r="H1518" t="s">
        <v>320</v>
      </c>
      <c r="I1518" t="s">
        <v>15</v>
      </c>
      <c r="J1518" t="s">
        <v>261</v>
      </c>
      <c r="K1518" s="13">
        <v>880000</v>
      </c>
      <c r="L1518" s="8">
        <v>-8800</v>
      </c>
      <c r="M1518" s="13">
        <f t="shared" si="54"/>
        <v>880000</v>
      </c>
    </row>
    <row r="1519" spans="1:13" x14ac:dyDescent="0.25">
      <c r="A1519" s="9" t="s">
        <v>400</v>
      </c>
      <c r="B1519" s="10" t="s">
        <v>733</v>
      </c>
      <c r="C1519" s="5" t="s">
        <v>740</v>
      </c>
      <c r="D1519" t="s">
        <v>50</v>
      </c>
      <c r="E1519" t="s">
        <v>135</v>
      </c>
      <c r="F1519" t="s">
        <v>16</v>
      </c>
      <c r="G1519" t="s">
        <v>17</v>
      </c>
      <c r="H1519" t="s">
        <v>210</v>
      </c>
      <c r="I1519" t="s">
        <v>15</v>
      </c>
      <c r="J1519" t="s">
        <v>162</v>
      </c>
      <c r="K1519" s="13">
        <v>33200</v>
      </c>
      <c r="L1519" s="8">
        <v>-332</v>
      </c>
      <c r="M1519" s="13">
        <f t="shared" si="54"/>
        <v>33200</v>
      </c>
    </row>
    <row r="1520" spans="1:13" x14ac:dyDescent="0.25">
      <c r="A1520" s="9" t="s">
        <v>400</v>
      </c>
      <c r="B1520" s="10" t="s">
        <v>733</v>
      </c>
      <c r="C1520" s="5" t="s">
        <v>740</v>
      </c>
      <c r="D1520" t="s">
        <v>50</v>
      </c>
      <c r="E1520" t="s">
        <v>135</v>
      </c>
      <c r="F1520" t="s">
        <v>399</v>
      </c>
      <c r="G1520" t="s">
        <v>400</v>
      </c>
      <c r="H1520" t="s">
        <v>320</v>
      </c>
      <c r="I1520" t="s">
        <v>15</v>
      </c>
      <c r="J1520" t="s">
        <v>261</v>
      </c>
      <c r="K1520" s="13">
        <v>937500</v>
      </c>
      <c r="L1520" s="8">
        <v>-9375</v>
      </c>
      <c r="M1520" s="13">
        <f t="shared" si="54"/>
        <v>937500</v>
      </c>
    </row>
    <row r="1521" spans="1:13" x14ac:dyDescent="0.25">
      <c r="A1521" s="9" t="s">
        <v>400</v>
      </c>
      <c r="B1521" s="10" t="s">
        <v>733</v>
      </c>
      <c r="C1521" s="5" t="s">
        <v>741</v>
      </c>
      <c r="D1521" t="s">
        <v>50</v>
      </c>
      <c r="E1521" t="s">
        <v>137</v>
      </c>
      <c r="F1521" t="s">
        <v>16</v>
      </c>
      <c r="G1521" t="s">
        <v>17</v>
      </c>
      <c r="H1521" t="s">
        <v>210</v>
      </c>
      <c r="I1521" t="s">
        <v>15</v>
      </c>
      <c r="J1521" t="s">
        <v>162</v>
      </c>
      <c r="K1521" s="13">
        <v>225000</v>
      </c>
      <c r="L1521" s="8">
        <v>-2250</v>
      </c>
      <c r="M1521" s="13">
        <f t="shared" si="54"/>
        <v>225000</v>
      </c>
    </row>
    <row r="1522" spans="1:13" x14ac:dyDescent="0.25">
      <c r="A1522" s="9" t="s">
        <v>400</v>
      </c>
      <c r="B1522" s="10" t="s">
        <v>733</v>
      </c>
      <c r="C1522" s="5" t="s">
        <v>741</v>
      </c>
      <c r="D1522" t="s">
        <v>50</v>
      </c>
      <c r="E1522" t="s">
        <v>137</v>
      </c>
      <c r="F1522" t="s">
        <v>399</v>
      </c>
      <c r="G1522" t="s">
        <v>400</v>
      </c>
      <c r="H1522" t="s">
        <v>320</v>
      </c>
      <c r="I1522" t="s">
        <v>15</v>
      </c>
      <c r="J1522" t="s">
        <v>261</v>
      </c>
      <c r="K1522" s="13">
        <v>594500</v>
      </c>
      <c r="L1522" s="8">
        <v>-5945</v>
      </c>
      <c r="M1522" s="13">
        <f t="shared" si="54"/>
        <v>594500</v>
      </c>
    </row>
    <row r="1523" spans="1:13" x14ac:dyDescent="0.25">
      <c r="A1523" s="9" t="s">
        <v>400</v>
      </c>
      <c r="B1523" s="10" t="s">
        <v>733</v>
      </c>
      <c r="C1523" s="5" t="s">
        <v>741</v>
      </c>
      <c r="D1523" t="s">
        <v>50</v>
      </c>
      <c r="E1523" t="s">
        <v>137</v>
      </c>
      <c r="F1523" t="s">
        <v>293</v>
      </c>
      <c r="G1523" t="s">
        <v>294</v>
      </c>
      <c r="H1523" t="s">
        <v>398</v>
      </c>
      <c r="I1523" t="s">
        <v>15</v>
      </c>
      <c r="J1523" t="s">
        <v>17</v>
      </c>
      <c r="K1523" s="14">
        <v>-30000</v>
      </c>
      <c r="L1523" s="8">
        <v>300</v>
      </c>
      <c r="M1523" s="14">
        <f t="shared" si="54"/>
        <v>-30000</v>
      </c>
    </row>
    <row r="1524" spans="1:13" x14ac:dyDescent="0.25">
      <c r="A1524" s="9" t="s">
        <v>400</v>
      </c>
      <c r="B1524" s="10" t="s">
        <v>733</v>
      </c>
      <c r="C1524" s="5" t="s">
        <v>742</v>
      </c>
      <c r="D1524" t="s">
        <v>50</v>
      </c>
      <c r="E1524" t="s">
        <v>142</v>
      </c>
      <c r="F1524" t="s">
        <v>16</v>
      </c>
      <c r="G1524" t="s">
        <v>17</v>
      </c>
      <c r="H1524" t="s">
        <v>210</v>
      </c>
      <c r="I1524" t="s">
        <v>15</v>
      </c>
      <c r="J1524" t="s">
        <v>162</v>
      </c>
      <c r="K1524" s="13">
        <v>31100</v>
      </c>
      <c r="L1524" s="8">
        <v>-311</v>
      </c>
      <c r="M1524" s="13">
        <f t="shared" si="54"/>
        <v>31100</v>
      </c>
    </row>
    <row r="1525" spans="1:13" x14ac:dyDescent="0.25">
      <c r="A1525" s="9" t="s">
        <v>400</v>
      </c>
      <c r="B1525" s="10" t="s">
        <v>733</v>
      </c>
      <c r="C1525" s="5" t="s">
        <v>742</v>
      </c>
      <c r="D1525" t="s">
        <v>50</v>
      </c>
      <c r="E1525" t="s">
        <v>142</v>
      </c>
      <c r="F1525" t="s">
        <v>399</v>
      </c>
      <c r="G1525" t="s">
        <v>400</v>
      </c>
      <c r="H1525" t="s">
        <v>320</v>
      </c>
      <c r="I1525" t="s">
        <v>15</v>
      </c>
      <c r="J1525" t="s">
        <v>261</v>
      </c>
      <c r="K1525" s="13">
        <v>2095000</v>
      </c>
      <c r="L1525" s="8">
        <v>-20950</v>
      </c>
      <c r="M1525" s="13">
        <f t="shared" si="54"/>
        <v>2095000</v>
      </c>
    </row>
    <row r="1526" spans="1:13" x14ac:dyDescent="0.25">
      <c r="A1526" s="9" t="s">
        <v>400</v>
      </c>
      <c r="B1526" s="10" t="s">
        <v>733</v>
      </c>
      <c r="C1526" s="5" t="s">
        <v>742</v>
      </c>
      <c r="D1526" t="s">
        <v>50</v>
      </c>
      <c r="E1526" t="s">
        <v>142</v>
      </c>
      <c r="F1526" t="s">
        <v>293</v>
      </c>
      <c r="G1526" t="s">
        <v>294</v>
      </c>
      <c r="H1526" t="s">
        <v>398</v>
      </c>
      <c r="I1526" t="s">
        <v>15</v>
      </c>
      <c r="J1526" t="s">
        <v>17</v>
      </c>
      <c r="K1526" s="14">
        <v>-60000</v>
      </c>
      <c r="L1526" s="8">
        <v>600</v>
      </c>
      <c r="M1526" s="14">
        <f t="shared" si="54"/>
        <v>-60000</v>
      </c>
    </row>
    <row r="1527" spans="1:13" x14ac:dyDescent="0.25">
      <c r="A1527" s="9" t="s">
        <v>400</v>
      </c>
      <c r="B1527" s="10" t="s">
        <v>733</v>
      </c>
      <c r="C1527" s="5" t="s">
        <v>743</v>
      </c>
      <c r="D1527" t="s">
        <v>50</v>
      </c>
      <c r="E1527" t="s">
        <v>145</v>
      </c>
      <c r="F1527" t="s">
        <v>16</v>
      </c>
      <c r="G1527" t="s">
        <v>17</v>
      </c>
      <c r="H1527" t="s">
        <v>210</v>
      </c>
      <c r="I1527" t="s">
        <v>15</v>
      </c>
      <c r="J1527" t="s">
        <v>162</v>
      </c>
      <c r="K1527" s="13">
        <v>38400</v>
      </c>
      <c r="L1527" s="8">
        <v>-384</v>
      </c>
      <c r="M1527" s="13">
        <f t="shared" si="54"/>
        <v>38400</v>
      </c>
    </row>
    <row r="1528" spans="1:13" x14ac:dyDescent="0.25">
      <c r="A1528" s="9" t="s">
        <v>400</v>
      </c>
      <c r="B1528" s="10" t="s">
        <v>733</v>
      </c>
      <c r="C1528" s="5" t="s">
        <v>743</v>
      </c>
      <c r="D1528" t="s">
        <v>50</v>
      </c>
      <c r="E1528" t="s">
        <v>145</v>
      </c>
      <c r="F1528" t="s">
        <v>399</v>
      </c>
      <c r="G1528" t="s">
        <v>400</v>
      </c>
      <c r="H1528" t="s">
        <v>320</v>
      </c>
      <c r="I1528" t="s">
        <v>15</v>
      </c>
      <c r="J1528" t="s">
        <v>261</v>
      </c>
      <c r="K1528" s="13">
        <v>2777500</v>
      </c>
      <c r="L1528" s="8">
        <v>-27775</v>
      </c>
      <c r="M1528" s="13">
        <f t="shared" si="54"/>
        <v>2777500</v>
      </c>
    </row>
    <row r="1529" spans="1:13" x14ac:dyDescent="0.25">
      <c r="A1529" s="9" t="s">
        <v>400</v>
      </c>
      <c r="B1529" s="10" t="s">
        <v>733</v>
      </c>
      <c r="C1529" s="5" t="s">
        <v>743</v>
      </c>
      <c r="D1529" t="s">
        <v>50</v>
      </c>
      <c r="E1529" t="s">
        <v>145</v>
      </c>
      <c r="F1529" t="s">
        <v>293</v>
      </c>
      <c r="G1529" t="s">
        <v>294</v>
      </c>
      <c r="H1529" t="s">
        <v>398</v>
      </c>
      <c r="I1529" t="s">
        <v>15</v>
      </c>
      <c r="J1529" t="s">
        <v>17</v>
      </c>
      <c r="K1529" s="13">
        <v>1000</v>
      </c>
      <c r="L1529" s="8">
        <v>-10</v>
      </c>
      <c r="M1529" s="13">
        <f t="shared" si="54"/>
        <v>1000</v>
      </c>
    </row>
    <row r="1530" spans="1:13" x14ac:dyDescent="0.25">
      <c r="A1530" s="9" t="s">
        <v>400</v>
      </c>
      <c r="B1530" s="10" t="s">
        <v>733</v>
      </c>
      <c r="C1530" s="5" t="s">
        <v>744</v>
      </c>
      <c r="D1530" t="s">
        <v>50</v>
      </c>
      <c r="E1530" t="s">
        <v>147</v>
      </c>
      <c r="F1530" t="s">
        <v>399</v>
      </c>
      <c r="G1530" t="s">
        <v>400</v>
      </c>
      <c r="H1530" t="s">
        <v>320</v>
      </c>
      <c r="I1530" t="s">
        <v>15</v>
      </c>
      <c r="J1530" t="s">
        <v>261</v>
      </c>
      <c r="K1530" s="13">
        <v>3190000</v>
      </c>
      <c r="L1530" s="8">
        <v>-31900</v>
      </c>
      <c r="M1530" s="13">
        <f t="shared" si="54"/>
        <v>3190000</v>
      </c>
    </row>
    <row r="1531" spans="1:13" x14ac:dyDescent="0.25">
      <c r="A1531" s="9" t="s">
        <v>400</v>
      </c>
      <c r="B1531" s="10" t="s">
        <v>733</v>
      </c>
      <c r="C1531" s="5" t="s">
        <v>744</v>
      </c>
      <c r="D1531" t="s">
        <v>50</v>
      </c>
      <c r="E1531" t="s">
        <v>147</v>
      </c>
      <c r="F1531" t="s">
        <v>293</v>
      </c>
      <c r="G1531" t="s">
        <v>294</v>
      </c>
      <c r="H1531" t="s">
        <v>398</v>
      </c>
      <c r="I1531" t="s">
        <v>15</v>
      </c>
      <c r="J1531" t="s">
        <v>17</v>
      </c>
      <c r="K1531" s="13">
        <v>145500</v>
      </c>
      <c r="L1531" s="8">
        <v>-1455</v>
      </c>
      <c r="M1531" s="13">
        <f t="shared" si="54"/>
        <v>145500</v>
      </c>
    </row>
    <row r="1532" spans="1:13" x14ac:dyDescent="0.25">
      <c r="A1532" s="9" t="s">
        <v>400</v>
      </c>
      <c r="B1532" s="10" t="s">
        <v>733</v>
      </c>
      <c r="C1532" s="5" t="s">
        <v>745</v>
      </c>
      <c r="D1532" t="s">
        <v>50</v>
      </c>
      <c r="E1532" t="s">
        <v>148</v>
      </c>
      <c r="F1532" t="s">
        <v>399</v>
      </c>
      <c r="G1532" t="s">
        <v>400</v>
      </c>
      <c r="H1532" t="s">
        <v>320</v>
      </c>
      <c r="I1532" t="s">
        <v>15</v>
      </c>
      <c r="J1532" t="s">
        <v>261</v>
      </c>
      <c r="K1532" s="13">
        <v>3245000</v>
      </c>
      <c r="L1532" s="8">
        <v>-32450</v>
      </c>
      <c r="M1532" s="13">
        <f t="shared" ref="M1532:M1549" si="55">L1532*-100</f>
        <v>3245000</v>
      </c>
    </row>
    <row r="1533" spans="1:13" x14ac:dyDescent="0.25">
      <c r="A1533" s="9" t="s">
        <v>400</v>
      </c>
      <c r="B1533" s="10" t="s">
        <v>733</v>
      </c>
      <c r="C1533" s="5" t="s">
        <v>745</v>
      </c>
      <c r="D1533" t="s">
        <v>50</v>
      </c>
      <c r="E1533" t="s">
        <v>148</v>
      </c>
      <c r="F1533" t="s">
        <v>293</v>
      </c>
      <c r="G1533" t="s">
        <v>294</v>
      </c>
      <c r="H1533" t="s">
        <v>398</v>
      </c>
      <c r="I1533" t="s">
        <v>15</v>
      </c>
      <c r="J1533" t="s">
        <v>17</v>
      </c>
      <c r="K1533" s="13">
        <v>35000</v>
      </c>
      <c r="L1533" s="8">
        <v>-350</v>
      </c>
      <c r="M1533" s="13">
        <f t="shared" si="55"/>
        <v>35000</v>
      </c>
    </row>
    <row r="1534" spans="1:13" x14ac:dyDescent="0.25">
      <c r="A1534" s="9" t="s">
        <v>400</v>
      </c>
      <c r="B1534" s="10" t="s">
        <v>733</v>
      </c>
      <c r="C1534" s="15" t="s">
        <v>17</v>
      </c>
      <c r="D1534" t="s">
        <v>50</v>
      </c>
      <c r="E1534" s="15" t="s">
        <v>15</v>
      </c>
      <c r="F1534" t="s">
        <v>16</v>
      </c>
      <c r="G1534" t="s">
        <v>17</v>
      </c>
      <c r="H1534" t="s">
        <v>210</v>
      </c>
      <c r="I1534" t="s">
        <v>15</v>
      </c>
      <c r="J1534" t="s">
        <v>401</v>
      </c>
      <c r="K1534" s="13">
        <v>50000</v>
      </c>
      <c r="L1534" s="8">
        <v>-500</v>
      </c>
      <c r="M1534" s="13">
        <f t="shared" si="55"/>
        <v>50000</v>
      </c>
    </row>
    <row r="1535" spans="1:13" x14ac:dyDescent="0.25">
      <c r="A1535" s="9" t="s">
        <v>400</v>
      </c>
      <c r="B1535" s="10" t="s">
        <v>733</v>
      </c>
      <c r="C1535" s="5" t="s">
        <v>751</v>
      </c>
      <c r="D1535" t="s">
        <v>50</v>
      </c>
      <c r="E1535" t="s">
        <v>188</v>
      </c>
      <c r="F1535" t="s">
        <v>30</v>
      </c>
      <c r="G1535" t="s">
        <v>402</v>
      </c>
      <c r="H1535" t="s">
        <v>403</v>
      </c>
      <c r="I1535" t="s">
        <v>15</v>
      </c>
      <c r="J1535" t="s">
        <v>211</v>
      </c>
      <c r="K1535" s="13">
        <v>247000</v>
      </c>
      <c r="L1535" s="8">
        <v>-2470</v>
      </c>
      <c r="M1535" s="13">
        <f t="shared" si="55"/>
        <v>247000</v>
      </c>
    </row>
    <row r="1536" spans="1:13" x14ac:dyDescent="0.25">
      <c r="A1536" s="9" t="s">
        <v>400</v>
      </c>
      <c r="B1536" s="10" t="s">
        <v>733</v>
      </c>
      <c r="C1536" s="5" t="s">
        <v>752</v>
      </c>
      <c r="D1536" t="s">
        <v>50</v>
      </c>
      <c r="E1536" t="s">
        <v>255</v>
      </c>
      <c r="F1536" t="s">
        <v>16</v>
      </c>
      <c r="G1536" t="s">
        <v>17</v>
      </c>
      <c r="H1536" t="s">
        <v>210</v>
      </c>
      <c r="I1536" t="s">
        <v>15</v>
      </c>
      <c r="J1536" t="s">
        <v>291</v>
      </c>
      <c r="K1536" s="13">
        <v>350000</v>
      </c>
      <c r="L1536" s="8">
        <v>-3500</v>
      </c>
      <c r="M1536" s="13">
        <f t="shared" si="55"/>
        <v>350000</v>
      </c>
    </row>
    <row r="1537" spans="1:13" x14ac:dyDescent="0.25">
      <c r="A1537" s="9" t="s">
        <v>400</v>
      </c>
      <c r="B1537" s="10" t="s">
        <v>733</v>
      </c>
      <c r="C1537" s="5" t="s">
        <v>752</v>
      </c>
      <c r="D1537" t="s">
        <v>50</v>
      </c>
      <c r="E1537" t="s">
        <v>255</v>
      </c>
      <c r="F1537" t="s">
        <v>16</v>
      </c>
      <c r="G1537" t="s">
        <v>17</v>
      </c>
      <c r="H1537" t="s">
        <v>210</v>
      </c>
      <c r="I1537" t="s">
        <v>15</v>
      </c>
      <c r="J1537" t="s">
        <v>404</v>
      </c>
      <c r="K1537" s="13">
        <v>800000</v>
      </c>
      <c r="L1537" s="8">
        <v>-8000</v>
      </c>
      <c r="M1537" s="13">
        <f t="shared" si="55"/>
        <v>800000</v>
      </c>
    </row>
    <row r="1538" spans="1:13" x14ac:dyDescent="0.25">
      <c r="A1538" s="9" t="s">
        <v>400</v>
      </c>
      <c r="B1538" s="10" t="s">
        <v>733</v>
      </c>
      <c r="C1538" s="5" t="s">
        <v>752</v>
      </c>
      <c r="D1538" t="s">
        <v>50</v>
      </c>
      <c r="E1538" t="s">
        <v>255</v>
      </c>
      <c r="F1538" t="s">
        <v>16</v>
      </c>
      <c r="G1538" t="s">
        <v>17</v>
      </c>
      <c r="H1538" t="s">
        <v>210</v>
      </c>
      <c r="I1538" t="s">
        <v>15</v>
      </c>
      <c r="J1538" t="s">
        <v>405</v>
      </c>
      <c r="K1538" s="13">
        <v>100000</v>
      </c>
      <c r="L1538" s="8">
        <v>-1000</v>
      </c>
      <c r="M1538" s="13">
        <f t="shared" si="55"/>
        <v>100000</v>
      </c>
    </row>
    <row r="1539" spans="1:13" x14ac:dyDescent="0.25">
      <c r="A1539" s="9" t="s">
        <v>400</v>
      </c>
      <c r="B1539" s="10" t="s">
        <v>733</v>
      </c>
      <c r="C1539" s="5" t="s">
        <v>752</v>
      </c>
      <c r="D1539" t="s">
        <v>50</v>
      </c>
      <c r="E1539" t="s">
        <v>255</v>
      </c>
      <c r="F1539" t="s">
        <v>16</v>
      </c>
      <c r="G1539" t="s">
        <v>17</v>
      </c>
      <c r="H1539" t="s">
        <v>210</v>
      </c>
      <c r="I1539" t="s">
        <v>15</v>
      </c>
      <c r="J1539" t="s">
        <v>406</v>
      </c>
      <c r="K1539" s="13">
        <v>650000</v>
      </c>
      <c r="L1539" s="8">
        <v>-6500</v>
      </c>
      <c r="M1539" s="13">
        <f t="shared" si="55"/>
        <v>650000</v>
      </c>
    </row>
    <row r="1540" spans="1:13" x14ac:dyDescent="0.25">
      <c r="A1540" s="9" t="s">
        <v>400</v>
      </c>
      <c r="B1540" s="10" t="s">
        <v>733</v>
      </c>
      <c r="C1540" s="5" t="s">
        <v>753</v>
      </c>
      <c r="D1540" t="s">
        <v>50</v>
      </c>
      <c r="E1540" t="s">
        <v>265</v>
      </c>
      <c r="F1540" t="s">
        <v>16</v>
      </c>
      <c r="G1540" t="s">
        <v>17</v>
      </c>
      <c r="H1540" t="s">
        <v>210</v>
      </c>
      <c r="I1540" t="s">
        <v>15</v>
      </c>
      <c r="J1540" t="s">
        <v>162</v>
      </c>
      <c r="K1540" s="13">
        <v>61700</v>
      </c>
      <c r="L1540" s="8">
        <v>-617</v>
      </c>
      <c r="M1540" s="13">
        <f t="shared" si="55"/>
        <v>61700</v>
      </c>
    </row>
    <row r="1541" spans="1:13" x14ac:dyDescent="0.25">
      <c r="A1541" s="9" t="s">
        <v>400</v>
      </c>
      <c r="B1541" s="10" t="s">
        <v>733</v>
      </c>
      <c r="C1541" s="5" t="s">
        <v>754</v>
      </c>
      <c r="D1541" t="s">
        <v>50</v>
      </c>
      <c r="E1541" t="s">
        <v>271</v>
      </c>
      <c r="F1541" t="s">
        <v>16</v>
      </c>
      <c r="G1541" t="s">
        <v>17</v>
      </c>
      <c r="H1541" t="s">
        <v>210</v>
      </c>
      <c r="I1541" t="s">
        <v>15</v>
      </c>
      <c r="J1541" t="s">
        <v>251</v>
      </c>
      <c r="K1541" s="13">
        <v>1500000</v>
      </c>
      <c r="L1541" s="8">
        <v>-15000</v>
      </c>
      <c r="M1541" s="13">
        <f t="shared" si="55"/>
        <v>1500000</v>
      </c>
    </row>
    <row r="1542" spans="1:13" x14ac:dyDescent="0.25">
      <c r="A1542" s="9" t="s">
        <v>400</v>
      </c>
      <c r="B1542" s="10" t="s">
        <v>733</v>
      </c>
      <c r="C1542" s="5" t="s">
        <v>754</v>
      </c>
      <c r="D1542" t="s">
        <v>50</v>
      </c>
      <c r="E1542" t="s">
        <v>271</v>
      </c>
      <c r="F1542" t="s">
        <v>16</v>
      </c>
      <c r="G1542" t="s">
        <v>17</v>
      </c>
      <c r="H1542" t="s">
        <v>210</v>
      </c>
      <c r="I1542" t="s">
        <v>15</v>
      </c>
      <c r="J1542" t="s">
        <v>407</v>
      </c>
      <c r="K1542" s="13">
        <v>80000</v>
      </c>
      <c r="L1542" s="8">
        <v>-800</v>
      </c>
      <c r="M1542" s="13">
        <f t="shared" si="55"/>
        <v>80000</v>
      </c>
    </row>
    <row r="1543" spans="1:13" x14ac:dyDescent="0.25">
      <c r="A1543" s="9" t="s">
        <v>400</v>
      </c>
      <c r="B1543" s="10" t="s">
        <v>733</v>
      </c>
      <c r="C1543" s="5" t="s">
        <v>754</v>
      </c>
      <c r="D1543" t="s">
        <v>50</v>
      </c>
      <c r="E1543" t="s">
        <v>271</v>
      </c>
      <c r="F1543" t="s">
        <v>16</v>
      </c>
      <c r="G1543" t="s">
        <v>17</v>
      </c>
      <c r="H1543" t="s">
        <v>210</v>
      </c>
      <c r="I1543" t="s">
        <v>15</v>
      </c>
      <c r="J1543" t="s">
        <v>408</v>
      </c>
      <c r="K1543" s="13">
        <v>100000</v>
      </c>
      <c r="L1543" s="8">
        <v>-1000</v>
      </c>
      <c r="M1543" s="13">
        <f t="shared" si="55"/>
        <v>100000</v>
      </c>
    </row>
    <row r="1544" spans="1:13" x14ac:dyDescent="0.25">
      <c r="A1544" s="9" t="s">
        <v>400</v>
      </c>
      <c r="B1544" s="10" t="s">
        <v>733</v>
      </c>
      <c r="C1544" s="5" t="s">
        <v>754</v>
      </c>
      <c r="D1544" t="s">
        <v>50</v>
      </c>
      <c r="E1544" t="s">
        <v>271</v>
      </c>
      <c r="F1544" t="s">
        <v>16</v>
      </c>
      <c r="G1544" t="s">
        <v>17</v>
      </c>
      <c r="H1544" t="s">
        <v>210</v>
      </c>
      <c r="I1544" t="s">
        <v>15</v>
      </c>
      <c r="J1544" t="s">
        <v>409</v>
      </c>
      <c r="K1544" s="13">
        <v>250000</v>
      </c>
      <c r="L1544" s="8">
        <v>-2500</v>
      </c>
      <c r="M1544" s="13">
        <f t="shared" si="55"/>
        <v>250000</v>
      </c>
    </row>
    <row r="1545" spans="1:13" x14ac:dyDescent="0.25">
      <c r="A1545" s="9" t="s">
        <v>400</v>
      </c>
      <c r="B1545" s="10" t="s">
        <v>733</v>
      </c>
      <c r="C1545" s="5" t="s">
        <v>754</v>
      </c>
      <c r="D1545" t="s">
        <v>50</v>
      </c>
      <c r="E1545" t="s">
        <v>271</v>
      </c>
      <c r="F1545" t="s">
        <v>16</v>
      </c>
      <c r="G1545" t="s">
        <v>17</v>
      </c>
      <c r="H1545" t="s">
        <v>210</v>
      </c>
      <c r="I1545" t="s">
        <v>15</v>
      </c>
      <c r="J1545" t="s">
        <v>410</v>
      </c>
      <c r="K1545" s="13">
        <v>130000</v>
      </c>
      <c r="L1545" s="8">
        <v>-1300</v>
      </c>
      <c r="M1545" s="13">
        <f t="shared" si="55"/>
        <v>130000</v>
      </c>
    </row>
    <row r="1546" spans="1:13" x14ac:dyDescent="0.25">
      <c r="A1546" s="9" t="s">
        <v>400</v>
      </c>
      <c r="B1546" s="10" t="s">
        <v>733</v>
      </c>
      <c r="C1546" s="5" t="s">
        <v>754</v>
      </c>
      <c r="D1546" t="s">
        <v>50</v>
      </c>
      <c r="E1546" t="s">
        <v>271</v>
      </c>
      <c r="F1546" t="s">
        <v>16</v>
      </c>
      <c r="G1546" t="s">
        <v>17</v>
      </c>
      <c r="H1546" t="s">
        <v>210</v>
      </c>
      <c r="I1546" t="s">
        <v>15</v>
      </c>
      <c r="J1546" t="s">
        <v>411</v>
      </c>
      <c r="K1546" s="13">
        <v>1338728</v>
      </c>
      <c r="L1546" s="8">
        <v>-13387.28</v>
      </c>
      <c r="M1546" s="13">
        <f t="shared" si="55"/>
        <v>1338728</v>
      </c>
    </row>
    <row r="1547" spans="1:13" x14ac:dyDescent="0.25">
      <c r="A1547" s="9" t="s">
        <v>400</v>
      </c>
      <c r="B1547" s="10" t="s">
        <v>733</v>
      </c>
      <c r="C1547" s="5" t="s">
        <v>754</v>
      </c>
      <c r="D1547" t="s">
        <v>50</v>
      </c>
      <c r="E1547" t="s">
        <v>271</v>
      </c>
      <c r="F1547" t="s">
        <v>16</v>
      </c>
      <c r="G1547" t="s">
        <v>17</v>
      </c>
      <c r="H1547" t="s">
        <v>210</v>
      </c>
      <c r="I1547" t="s">
        <v>15</v>
      </c>
      <c r="J1547" t="s">
        <v>412</v>
      </c>
      <c r="K1547" s="13">
        <v>115875</v>
      </c>
      <c r="L1547" s="8">
        <v>-1158.75</v>
      </c>
      <c r="M1547" s="13">
        <f t="shared" si="55"/>
        <v>115875</v>
      </c>
    </row>
    <row r="1548" spans="1:13" x14ac:dyDescent="0.25">
      <c r="A1548" s="9" t="s">
        <v>400</v>
      </c>
      <c r="B1548" s="10" t="s">
        <v>733</v>
      </c>
      <c r="C1548" s="5" t="s">
        <v>754</v>
      </c>
      <c r="D1548" t="s">
        <v>50</v>
      </c>
      <c r="E1548" t="s">
        <v>271</v>
      </c>
      <c r="F1548" t="s">
        <v>30</v>
      </c>
      <c r="G1548" t="s">
        <v>402</v>
      </c>
      <c r="H1548" t="s">
        <v>403</v>
      </c>
      <c r="I1548" t="s">
        <v>15</v>
      </c>
      <c r="J1548" t="s">
        <v>211</v>
      </c>
      <c r="K1548" s="13">
        <v>12500</v>
      </c>
      <c r="L1548" s="8">
        <v>-125</v>
      </c>
      <c r="M1548" s="13">
        <f t="shared" si="55"/>
        <v>12500</v>
      </c>
    </row>
    <row r="1549" spans="1:13" x14ac:dyDescent="0.25">
      <c r="A1549" s="9" t="s">
        <v>400</v>
      </c>
      <c r="B1549" s="10" t="s">
        <v>733</v>
      </c>
      <c r="C1549" s="11" t="s">
        <v>17</v>
      </c>
      <c r="D1549" t="s">
        <v>50</v>
      </c>
      <c r="E1549" t="s">
        <v>82</v>
      </c>
      <c r="F1549" t="s">
        <v>16</v>
      </c>
      <c r="G1549" t="s">
        <v>17</v>
      </c>
      <c r="H1549" t="s">
        <v>210</v>
      </c>
      <c r="I1549" t="s">
        <v>15</v>
      </c>
      <c r="J1549" t="s">
        <v>84</v>
      </c>
      <c r="K1549" s="13">
        <v>12382704</v>
      </c>
      <c r="L1549" s="8">
        <v>-123827.04</v>
      </c>
      <c r="M1549" s="13">
        <f t="shared" si="55"/>
        <v>12382704</v>
      </c>
    </row>
    <row r="1550" spans="1:13" x14ac:dyDescent="0.25">
      <c r="A1550" s="9" t="s">
        <v>400</v>
      </c>
      <c r="B1550" s="10" t="s">
        <v>733</v>
      </c>
      <c r="C1550" s="11" t="s">
        <v>17</v>
      </c>
      <c r="D1550" t="s">
        <v>50</v>
      </c>
      <c r="E1550" t="s">
        <v>82</v>
      </c>
      <c r="F1550" t="s">
        <v>32</v>
      </c>
      <c r="G1550" t="s">
        <v>413</v>
      </c>
      <c r="H1550" t="s">
        <v>303</v>
      </c>
      <c r="I1550" t="s">
        <v>15</v>
      </c>
      <c r="J1550" t="s">
        <v>212</v>
      </c>
      <c r="K1550" s="13">
        <v>5979000</v>
      </c>
      <c r="L1550" s="8">
        <v>-59790</v>
      </c>
      <c r="M1550" s="13">
        <f>L1550*-100</f>
        <v>5979000</v>
      </c>
    </row>
    <row r="1551" spans="1:13" x14ac:dyDescent="0.25">
      <c r="A1551" s="9" t="s">
        <v>400</v>
      </c>
      <c r="B1551" s="10" t="s">
        <v>733</v>
      </c>
      <c r="C1551" s="11" t="s">
        <v>17</v>
      </c>
      <c r="D1551" t="s">
        <v>50</v>
      </c>
      <c r="E1551" t="s">
        <v>82</v>
      </c>
      <c r="F1551" t="s">
        <v>414</v>
      </c>
      <c r="G1551" t="s">
        <v>415</v>
      </c>
      <c r="H1551" t="s">
        <v>210</v>
      </c>
      <c r="I1551" t="s">
        <v>15</v>
      </c>
      <c r="J1551" t="s">
        <v>277</v>
      </c>
      <c r="K1551" s="13">
        <v>24783530</v>
      </c>
      <c r="L1551" s="8">
        <v>-247835.3</v>
      </c>
      <c r="M1551" s="13">
        <f t="shared" ref="M1551:M1582" si="56">L1551*-100</f>
        <v>24783530</v>
      </c>
    </row>
    <row r="1552" spans="1:13" x14ac:dyDescent="0.25">
      <c r="A1552" s="9" t="s">
        <v>400</v>
      </c>
      <c r="B1552" s="10" t="s">
        <v>733</v>
      </c>
      <c r="C1552" s="3" t="s">
        <v>759</v>
      </c>
      <c r="D1552" t="s">
        <v>50</v>
      </c>
      <c r="E1552" t="s">
        <v>283</v>
      </c>
      <c r="F1552" t="s">
        <v>16</v>
      </c>
      <c r="G1552" t="s">
        <v>17</v>
      </c>
      <c r="H1552" t="s">
        <v>416</v>
      </c>
      <c r="I1552" t="s">
        <v>15</v>
      </c>
      <c r="J1552" t="s">
        <v>17</v>
      </c>
      <c r="K1552" s="13">
        <v>33021100</v>
      </c>
      <c r="L1552" s="8">
        <v>-330211</v>
      </c>
      <c r="M1552" s="13">
        <f t="shared" si="56"/>
        <v>33021100</v>
      </c>
    </row>
    <row r="1553" spans="1:13" x14ac:dyDescent="0.25">
      <c r="A1553" s="9" t="s">
        <v>400</v>
      </c>
      <c r="B1553" s="10" t="s">
        <v>733</v>
      </c>
      <c r="C1553" s="3" t="s">
        <v>759</v>
      </c>
      <c r="D1553" t="s">
        <v>50</v>
      </c>
      <c r="E1553" t="s">
        <v>283</v>
      </c>
      <c r="F1553" t="s">
        <v>16</v>
      </c>
      <c r="G1553" t="s">
        <v>17</v>
      </c>
      <c r="H1553" t="s">
        <v>330</v>
      </c>
      <c r="I1553" t="s">
        <v>15</v>
      </c>
      <c r="J1553" t="s">
        <v>17</v>
      </c>
      <c r="K1553" s="13">
        <v>22175100</v>
      </c>
      <c r="L1553" s="8">
        <v>-221751</v>
      </c>
      <c r="M1553" s="13">
        <f t="shared" si="56"/>
        <v>22175100</v>
      </c>
    </row>
    <row r="1554" spans="1:13" x14ac:dyDescent="0.25">
      <c r="A1554" s="9" t="s">
        <v>400</v>
      </c>
      <c r="B1554" s="10" t="s">
        <v>733</v>
      </c>
      <c r="C1554" s="3" t="s">
        <v>760</v>
      </c>
      <c r="D1554" t="s">
        <v>50</v>
      </c>
      <c r="E1554" t="s">
        <v>358</v>
      </c>
      <c r="F1554" t="s">
        <v>399</v>
      </c>
      <c r="G1554" t="s">
        <v>400</v>
      </c>
      <c r="H1554" t="s">
        <v>320</v>
      </c>
      <c r="I1554" t="s">
        <v>15</v>
      </c>
      <c r="J1554" t="s">
        <v>261</v>
      </c>
      <c r="K1554" s="13">
        <v>55000</v>
      </c>
      <c r="L1554" s="8">
        <v>-550</v>
      </c>
      <c r="M1554" s="13">
        <f t="shared" si="56"/>
        <v>55000</v>
      </c>
    </row>
    <row r="1555" spans="1:13" x14ac:dyDescent="0.25">
      <c r="A1555" s="9" t="s">
        <v>400</v>
      </c>
      <c r="B1555" s="10" t="s">
        <v>733</v>
      </c>
      <c r="C1555" s="11" t="s">
        <v>17</v>
      </c>
      <c r="D1555" t="s">
        <v>51</v>
      </c>
      <c r="E1555" t="s">
        <v>15</v>
      </c>
      <c r="F1555" t="s">
        <v>16</v>
      </c>
      <c r="G1555" t="s">
        <v>17</v>
      </c>
      <c r="H1555" t="s">
        <v>298</v>
      </c>
      <c r="I1555" t="s">
        <v>15</v>
      </c>
      <c r="J1555" t="s">
        <v>17</v>
      </c>
      <c r="K1555" s="13">
        <v>3597131900</v>
      </c>
      <c r="L1555" s="8">
        <v>-35971319</v>
      </c>
      <c r="M1555" s="13">
        <f t="shared" si="56"/>
        <v>3597131900</v>
      </c>
    </row>
    <row r="1556" spans="1:13" x14ac:dyDescent="0.25">
      <c r="A1556" s="9" t="s">
        <v>400</v>
      </c>
      <c r="B1556" s="10" t="s">
        <v>733</v>
      </c>
      <c r="C1556" s="11" t="s">
        <v>17</v>
      </c>
      <c r="D1556" t="s">
        <v>51</v>
      </c>
      <c r="E1556" t="s">
        <v>15</v>
      </c>
      <c r="F1556" t="s">
        <v>16</v>
      </c>
      <c r="G1556" t="s">
        <v>17</v>
      </c>
      <c r="H1556" t="s">
        <v>300</v>
      </c>
      <c r="I1556" t="s">
        <v>15</v>
      </c>
      <c r="J1556" t="s">
        <v>17</v>
      </c>
      <c r="K1556" s="13">
        <v>6402973</v>
      </c>
      <c r="L1556" s="8">
        <v>-64029.73</v>
      </c>
      <c r="M1556" s="13">
        <f t="shared" si="56"/>
        <v>6402973</v>
      </c>
    </row>
    <row r="1557" spans="1:13" x14ac:dyDescent="0.25">
      <c r="A1557" s="9" t="s">
        <v>400</v>
      </c>
      <c r="B1557" s="10" t="s">
        <v>733</v>
      </c>
      <c r="C1557" s="11" t="s">
        <v>17</v>
      </c>
      <c r="D1557" t="s">
        <v>51</v>
      </c>
      <c r="E1557" t="s">
        <v>15</v>
      </c>
      <c r="F1557" t="s">
        <v>16</v>
      </c>
      <c r="G1557" t="s">
        <v>17</v>
      </c>
      <c r="H1557" t="s">
        <v>301</v>
      </c>
      <c r="I1557" t="s">
        <v>15</v>
      </c>
      <c r="J1557" t="s">
        <v>17</v>
      </c>
      <c r="K1557">
        <v>-2474981</v>
      </c>
      <c r="L1557" s="8">
        <v>24749.81</v>
      </c>
      <c r="M1557" s="14">
        <f t="shared" si="56"/>
        <v>-2474981</v>
      </c>
    </row>
    <row r="1558" spans="1:13" x14ac:dyDescent="0.25">
      <c r="A1558" s="9" t="s">
        <v>400</v>
      </c>
      <c r="B1558" s="10" t="s">
        <v>733</v>
      </c>
      <c r="C1558" s="11" t="s">
        <v>17</v>
      </c>
      <c r="D1558" t="s">
        <v>51</v>
      </c>
      <c r="E1558" t="s">
        <v>15</v>
      </c>
      <c r="F1558" t="s">
        <v>16</v>
      </c>
      <c r="G1558" t="s">
        <v>17</v>
      </c>
      <c r="H1558" t="s">
        <v>302</v>
      </c>
      <c r="I1558" t="s">
        <v>15</v>
      </c>
      <c r="J1558" t="s">
        <v>17</v>
      </c>
      <c r="K1558" s="13">
        <v>23020186</v>
      </c>
      <c r="L1558" s="8">
        <v>-230201.86</v>
      </c>
      <c r="M1558" s="13">
        <f t="shared" si="56"/>
        <v>23020186</v>
      </c>
    </row>
    <row r="1559" spans="1:13" x14ac:dyDescent="0.25">
      <c r="A1559" s="9" t="s">
        <v>400</v>
      </c>
      <c r="B1559" s="10" t="s">
        <v>733</v>
      </c>
      <c r="C1559" s="11" t="s">
        <v>17</v>
      </c>
      <c r="D1559" t="s">
        <v>20</v>
      </c>
      <c r="E1559" t="s">
        <v>15</v>
      </c>
      <c r="F1559" t="s">
        <v>16</v>
      </c>
      <c r="G1559" t="s">
        <v>17</v>
      </c>
      <c r="H1559" t="s">
        <v>302</v>
      </c>
      <c r="I1559" t="s">
        <v>15</v>
      </c>
      <c r="J1559" t="s">
        <v>347</v>
      </c>
      <c r="K1559" s="13">
        <v>13343693</v>
      </c>
      <c r="L1559" s="8">
        <v>-133436.93</v>
      </c>
      <c r="M1559" s="13">
        <f t="shared" si="56"/>
        <v>13343693</v>
      </c>
    </row>
    <row r="1560" spans="1:13" x14ac:dyDescent="0.25">
      <c r="A1560" s="9" t="s">
        <v>400</v>
      </c>
      <c r="B1560" s="10" t="s">
        <v>733</v>
      </c>
      <c r="C1560" s="11" t="s">
        <v>17</v>
      </c>
      <c r="D1560" t="s">
        <v>20</v>
      </c>
      <c r="E1560" t="s">
        <v>15</v>
      </c>
      <c r="F1560" t="s">
        <v>16</v>
      </c>
      <c r="G1560" t="s">
        <v>17</v>
      </c>
      <c r="H1560" t="s">
        <v>302</v>
      </c>
      <c r="I1560" t="s">
        <v>15</v>
      </c>
      <c r="J1560" t="s">
        <v>295</v>
      </c>
      <c r="K1560" s="13">
        <v>85337932</v>
      </c>
      <c r="L1560" s="8">
        <v>-853379.32</v>
      </c>
      <c r="M1560" s="13">
        <f t="shared" si="56"/>
        <v>85337932</v>
      </c>
    </row>
    <row r="1561" spans="1:13" x14ac:dyDescent="0.25">
      <c r="A1561" s="9" t="s">
        <v>400</v>
      </c>
      <c r="B1561" s="10" t="s">
        <v>733</v>
      </c>
      <c r="C1561" s="11" t="s">
        <v>17</v>
      </c>
      <c r="D1561" t="s">
        <v>63</v>
      </c>
      <c r="E1561" t="s">
        <v>15</v>
      </c>
      <c r="F1561" t="s">
        <v>16</v>
      </c>
      <c r="G1561" t="s">
        <v>17</v>
      </c>
      <c r="H1561" t="s">
        <v>330</v>
      </c>
      <c r="I1561" t="s">
        <v>15</v>
      </c>
      <c r="J1561" t="s">
        <v>17</v>
      </c>
      <c r="K1561" s="13">
        <v>9184246</v>
      </c>
      <c r="L1561" s="8">
        <v>-91842.46</v>
      </c>
      <c r="M1561" s="13">
        <f t="shared" si="56"/>
        <v>9184246</v>
      </c>
    </row>
    <row r="1562" spans="1:13" x14ac:dyDescent="0.25">
      <c r="A1562" s="9" t="s">
        <v>400</v>
      </c>
      <c r="B1562" s="10" t="s">
        <v>733</v>
      </c>
      <c r="C1562" s="11" t="s">
        <v>17</v>
      </c>
      <c r="D1562" t="s">
        <v>63</v>
      </c>
      <c r="E1562" t="s">
        <v>417</v>
      </c>
      <c r="F1562" t="s">
        <v>48</v>
      </c>
      <c r="G1562" t="s">
        <v>418</v>
      </c>
      <c r="H1562" t="s">
        <v>419</v>
      </c>
      <c r="I1562" t="s">
        <v>15</v>
      </c>
      <c r="J1562" t="s">
        <v>17</v>
      </c>
      <c r="K1562" s="13">
        <v>1194087</v>
      </c>
      <c r="L1562" s="8">
        <v>-11940.87</v>
      </c>
      <c r="M1562" s="13">
        <f t="shared" si="56"/>
        <v>1194087</v>
      </c>
    </row>
    <row r="1563" spans="1:13" x14ac:dyDescent="0.25">
      <c r="A1563" s="9" t="s">
        <v>400</v>
      </c>
      <c r="B1563" s="10" t="s">
        <v>733</v>
      </c>
      <c r="C1563" s="11" t="s">
        <v>17</v>
      </c>
      <c r="D1563" t="s">
        <v>63</v>
      </c>
      <c r="E1563" t="s">
        <v>417</v>
      </c>
      <c r="F1563" t="s">
        <v>48</v>
      </c>
      <c r="G1563" t="s">
        <v>418</v>
      </c>
      <c r="H1563" t="s">
        <v>420</v>
      </c>
      <c r="I1563" t="s">
        <v>15</v>
      </c>
      <c r="J1563" t="s">
        <v>17</v>
      </c>
      <c r="K1563" s="13">
        <v>3245157</v>
      </c>
      <c r="L1563" s="8">
        <v>-32451.57</v>
      </c>
      <c r="M1563" s="13">
        <f t="shared" si="56"/>
        <v>3245157</v>
      </c>
    </row>
    <row r="1564" spans="1:13" x14ac:dyDescent="0.25">
      <c r="A1564" s="9" t="s">
        <v>400</v>
      </c>
      <c r="B1564" s="10" t="s">
        <v>733</v>
      </c>
      <c r="C1564" s="11" t="s">
        <v>17</v>
      </c>
      <c r="D1564" t="s">
        <v>52</v>
      </c>
      <c r="E1564" t="s">
        <v>82</v>
      </c>
      <c r="F1564" t="s">
        <v>285</v>
      </c>
      <c r="G1564" t="s">
        <v>421</v>
      </c>
      <c r="H1564" t="s">
        <v>422</v>
      </c>
      <c r="I1564" t="s">
        <v>15</v>
      </c>
      <c r="J1564" t="s">
        <v>17</v>
      </c>
      <c r="K1564" s="13">
        <v>90702011</v>
      </c>
      <c r="L1564" s="8">
        <v>-907020.11</v>
      </c>
      <c r="M1564" s="13">
        <f t="shared" si="56"/>
        <v>90702011</v>
      </c>
    </row>
    <row r="1565" spans="1:13" x14ac:dyDescent="0.25">
      <c r="A1565" s="9" t="s">
        <v>400</v>
      </c>
      <c r="B1565" s="10" t="s">
        <v>733</v>
      </c>
      <c r="C1565" s="11" t="s">
        <v>17</v>
      </c>
      <c r="D1565" t="s">
        <v>53</v>
      </c>
      <c r="E1565" t="s">
        <v>15</v>
      </c>
      <c r="F1565" t="s">
        <v>16</v>
      </c>
      <c r="G1565" t="s">
        <v>17</v>
      </c>
      <c r="H1565" t="s">
        <v>302</v>
      </c>
      <c r="I1565" t="s">
        <v>15</v>
      </c>
      <c r="J1565" t="s">
        <v>297</v>
      </c>
      <c r="K1565" s="13">
        <v>344</v>
      </c>
      <c r="L1565" s="8">
        <v>-3.44</v>
      </c>
      <c r="M1565" s="13">
        <f t="shared" si="56"/>
        <v>344</v>
      </c>
    </row>
    <row r="1566" spans="1:13" x14ac:dyDescent="0.25">
      <c r="A1566" s="9" t="s">
        <v>400</v>
      </c>
      <c r="B1566" s="10" t="s">
        <v>733</v>
      </c>
      <c r="C1566" s="11" t="s">
        <v>17</v>
      </c>
      <c r="D1566" t="s">
        <v>53</v>
      </c>
      <c r="E1566" t="s">
        <v>15</v>
      </c>
      <c r="F1566" t="s">
        <v>16</v>
      </c>
      <c r="G1566" t="s">
        <v>17</v>
      </c>
      <c r="H1566" t="s">
        <v>302</v>
      </c>
      <c r="I1566" t="s">
        <v>15</v>
      </c>
      <c r="J1566" t="s">
        <v>297</v>
      </c>
      <c r="K1566" s="13">
        <v>1036</v>
      </c>
      <c r="L1566" s="8">
        <v>-10.36</v>
      </c>
      <c r="M1566" s="13">
        <f t="shared" si="56"/>
        <v>1036</v>
      </c>
    </row>
    <row r="1567" spans="1:13" x14ac:dyDescent="0.25">
      <c r="A1567" s="9" t="s">
        <v>400</v>
      </c>
      <c r="B1567" s="10" t="s">
        <v>733</v>
      </c>
      <c r="C1567" s="11" t="s">
        <v>17</v>
      </c>
      <c r="D1567" t="s">
        <v>53</v>
      </c>
      <c r="E1567" t="s">
        <v>15</v>
      </c>
      <c r="F1567" t="s">
        <v>16</v>
      </c>
      <c r="G1567" t="s">
        <v>17</v>
      </c>
      <c r="H1567" t="s">
        <v>302</v>
      </c>
      <c r="I1567" t="s">
        <v>15</v>
      </c>
      <c r="J1567" t="s">
        <v>297</v>
      </c>
      <c r="K1567" s="13">
        <v>89</v>
      </c>
      <c r="L1567" s="8">
        <v>-0.89</v>
      </c>
      <c r="M1567" s="13">
        <f t="shared" si="56"/>
        <v>89</v>
      </c>
    </row>
    <row r="1568" spans="1:13" x14ac:dyDescent="0.25">
      <c r="A1568" s="9" t="s">
        <v>400</v>
      </c>
      <c r="B1568" s="10" t="s">
        <v>733</v>
      </c>
      <c r="C1568" s="11" t="s">
        <v>17</v>
      </c>
      <c r="D1568" t="s">
        <v>53</v>
      </c>
      <c r="E1568" t="s">
        <v>15</v>
      </c>
      <c r="F1568" t="s">
        <v>16</v>
      </c>
      <c r="G1568" t="s">
        <v>17</v>
      </c>
      <c r="H1568" t="s">
        <v>302</v>
      </c>
      <c r="I1568" t="s">
        <v>15</v>
      </c>
      <c r="J1568" t="s">
        <v>297</v>
      </c>
      <c r="K1568" s="13">
        <v>12443</v>
      </c>
      <c r="L1568" s="8">
        <v>-124.43</v>
      </c>
      <c r="M1568" s="13">
        <f t="shared" si="56"/>
        <v>12443</v>
      </c>
    </row>
    <row r="1569" spans="1:13" x14ac:dyDescent="0.25">
      <c r="A1569" s="9" t="s">
        <v>400</v>
      </c>
      <c r="B1569" s="10" t="s">
        <v>733</v>
      </c>
      <c r="C1569" s="11" t="s">
        <v>17</v>
      </c>
      <c r="D1569" t="s">
        <v>53</v>
      </c>
      <c r="E1569" t="s">
        <v>15</v>
      </c>
      <c r="F1569" t="s">
        <v>16</v>
      </c>
      <c r="G1569" t="s">
        <v>17</v>
      </c>
      <c r="H1569" t="s">
        <v>302</v>
      </c>
      <c r="I1569" t="s">
        <v>15</v>
      </c>
      <c r="J1569" t="s">
        <v>297</v>
      </c>
      <c r="K1569" s="13">
        <v>57590</v>
      </c>
      <c r="L1569" s="8">
        <v>-575.9</v>
      </c>
      <c r="M1569" s="13">
        <f t="shared" si="56"/>
        <v>57590</v>
      </c>
    </row>
    <row r="1570" spans="1:13" x14ac:dyDescent="0.25">
      <c r="A1570" s="9" t="s">
        <v>400</v>
      </c>
      <c r="B1570" s="10" t="s">
        <v>733</v>
      </c>
      <c r="C1570" s="11" t="s">
        <v>17</v>
      </c>
      <c r="D1570" t="s">
        <v>54</v>
      </c>
      <c r="E1570" t="s">
        <v>15</v>
      </c>
      <c r="F1570" t="s">
        <v>16</v>
      </c>
      <c r="G1570" t="s">
        <v>17</v>
      </c>
      <c r="H1570" t="s">
        <v>302</v>
      </c>
      <c r="I1570" t="s">
        <v>15</v>
      </c>
      <c r="J1570" t="s">
        <v>17</v>
      </c>
      <c r="K1570" s="13">
        <v>7571416</v>
      </c>
      <c r="L1570" s="8">
        <v>-75714.16</v>
      </c>
      <c r="M1570" s="13">
        <f t="shared" si="56"/>
        <v>7571416</v>
      </c>
    </row>
    <row r="1571" spans="1:13" x14ac:dyDescent="0.25">
      <c r="A1571" s="9" t="s">
        <v>400</v>
      </c>
      <c r="B1571" s="10" t="s">
        <v>733</v>
      </c>
      <c r="C1571" s="11" t="s">
        <v>17</v>
      </c>
      <c r="D1571" t="s">
        <v>54</v>
      </c>
      <c r="E1571" t="s">
        <v>15</v>
      </c>
      <c r="F1571" t="s">
        <v>16</v>
      </c>
      <c r="G1571" t="s">
        <v>17</v>
      </c>
      <c r="H1571" t="s">
        <v>423</v>
      </c>
      <c r="I1571" t="s">
        <v>15</v>
      </c>
      <c r="J1571" t="s">
        <v>17</v>
      </c>
      <c r="K1571" s="13">
        <v>135840</v>
      </c>
      <c r="L1571" s="8">
        <v>-1358.4</v>
      </c>
      <c r="M1571" s="13">
        <f t="shared" si="56"/>
        <v>135840</v>
      </c>
    </row>
    <row r="1572" spans="1:13" x14ac:dyDescent="0.25">
      <c r="A1572" s="9" t="s">
        <v>400</v>
      </c>
      <c r="B1572" s="10" t="s">
        <v>733</v>
      </c>
      <c r="C1572" s="11" t="s">
        <v>17</v>
      </c>
      <c r="D1572" t="s">
        <v>54</v>
      </c>
      <c r="E1572" t="s">
        <v>15</v>
      </c>
      <c r="F1572" t="s">
        <v>16</v>
      </c>
      <c r="G1572" t="s">
        <v>17</v>
      </c>
      <c r="H1572" t="s">
        <v>334</v>
      </c>
      <c r="I1572" t="s">
        <v>15</v>
      </c>
      <c r="J1572" t="s">
        <v>17</v>
      </c>
      <c r="K1572" s="13">
        <v>5767283</v>
      </c>
      <c r="L1572" s="8">
        <v>-57672.83</v>
      </c>
      <c r="M1572" s="13">
        <f t="shared" si="56"/>
        <v>5767283</v>
      </c>
    </row>
    <row r="1573" spans="1:13" x14ac:dyDescent="0.25">
      <c r="A1573" s="9" t="s">
        <v>400</v>
      </c>
      <c r="B1573" s="10" t="s">
        <v>733</v>
      </c>
      <c r="C1573" s="11" t="s">
        <v>17</v>
      </c>
      <c r="D1573" t="s">
        <v>54</v>
      </c>
      <c r="E1573" t="s">
        <v>15</v>
      </c>
      <c r="F1573" t="s">
        <v>16</v>
      </c>
      <c r="G1573" t="s">
        <v>17</v>
      </c>
      <c r="H1573" t="s">
        <v>192</v>
      </c>
      <c r="I1573" t="s">
        <v>15</v>
      </c>
      <c r="J1573" t="s">
        <v>424</v>
      </c>
      <c r="K1573" s="13">
        <v>87300</v>
      </c>
      <c r="L1573" s="8">
        <v>-873</v>
      </c>
      <c r="M1573" s="13">
        <f t="shared" si="56"/>
        <v>87300</v>
      </c>
    </row>
    <row r="1574" spans="1:13" x14ac:dyDescent="0.25">
      <c r="A1574" s="9" t="s">
        <v>400</v>
      </c>
      <c r="B1574" s="10" t="s">
        <v>733</v>
      </c>
      <c r="C1574" s="11" t="s">
        <v>17</v>
      </c>
      <c r="D1574" t="s">
        <v>54</v>
      </c>
      <c r="E1574" t="s">
        <v>15</v>
      </c>
      <c r="F1574" t="s">
        <v>16</v>
      </c>
      <c r="G1574" t="s">
        <v>17</v>
      </c>
      <c r="H1574" t="s">
        <v>192</v>
      </c>
      <c r="I1574" t="s">
        <v>15</v>
      </c>
      <c r="J1574" t="s">
        <v>425</v>
      </c>
      <c r="K1574" s="13">
        <v>9193600</v>
      </c>
      <c r="L1574" s="8">
        <v>-91936</v>
      </c>
      <c r="M1574" s="13">
        <f t="shared" si="56"/>
        <v>9193600</v>
      </c>
    </row>
    <row r="1575" spans="1:13" x14ac:dyDescent="0.25">
      <c r="A1575" s="9" t="s">
        <v>400</v>
      </c>
      <c r="B1575" s="10" t="s">
        <v>733</v>
      </c>
      <c r="C1575" s="11" t="s">
        <v>17</v>
      </c>
      <c r="D1575" t="s">
        <v>54</v>
      </c>
      <c r="E1575" t="s">
        <v>15</v>
      </c>
      <c r="F1575" t="s">
        <v>16</v>
      </c>
      <c r="G1575" t="s">
        <v>17</v>
      </c>
      <c r="H1575" t="s">
        <v>192</v>
      </c>
      <c r="I1575" t="s">
        <v>15</v>
      </c>
      <c r="J1575" t="s">
        <v>426</v>
      </c>
      <c r="K1575" s="13">
        <v>84300</v>
      </c>
      <c r="L1575" s="8">
        <v>-843</v>
      </c>
      <c r="M1575" s="13">
        <f t="shared" si="56"/>
        <v>84300</v>
      </c>
    </row>
    <row r="1576" spans="1:13" x14ac:dyDescent="0.25">
      <c r="A1576" s="9" t="s">
        <v>400</v>
      </c>
      <c r="B1576" s="10" t="s">
        <v>733</v>
      </c>
      <c r="C1576" s="11" t="s">
        <v>17</v>
      </c>
      <c r="D1576" t="s">
        <v>54</v>
      </c>
      <c r="E1576" t="s">
        <v>15</v>
      </c>
      <c r="F1576" t="s">
        <v>16</v>
      </c>
      <c r="G1576" t="s">
        <v>17</v>
      </c>
      <c r="H1576" t="s">
        <v>192</v>
      </c>
      <c r="I1576" t="s">
        <v>15</v>
      </c>
      <c r="J1576" t="s">
        <v>427</v>
      </c>
      <c r="K1576" s="13">
        <v>758700</v>
      </c>
      <c r="L1576" s="8">
        <v>-7587</v>
      </c>
      <c r="M1576" s="13">
        <f t="shared" si="56"/>
        <v>758700</v>
      </c>
    </row>
    <row r="1577" spans="1:13" x14ac:dyDescent="0.25">
      <c r="A1577" s="9" t="s">
        <v>400</v>
      </c>
      <c r="B1577" s="10" t="s">
        <v>733</v>
      </c>
      <c r="C1577" s="11" t="s">
        <v>17</v>
      </c>
      <c r="D1577" t="s">
        <v>54</v>
      </c>
      <c r="E1577" t="s">
        <v>15</v>
      </c>
      <c r="F1577" t="s">
        <v>16</v>
      </c>
      <c r="G1577" t="s">
        <v>17</v>
      </c>
      <c r="H1577" t="s">
        <v>192</v>
      </c>
      <c r="I1577" t="s">
        <v>15</v>
      </c>
      <c r="J1577" t="s">
        <v>428</v>
      </c>
      <c r="K1577" s="13">
        <v>252900</v>
      </c>
      <c r="L1577" s="8">
        <v>-2529</v>
      </c>
      <c r="M1577" s="13">
        <f t="shared" si="56"/>
        <v>252900</v>
      </c>
    </row>
    <row r="1578" spans="1:13" x14ac:dyDescent="0.25">
      <c r="A1578" s="9" t="s">
        <v>400</v>
      </c>
      <c r="B1578" s="10" t="s">
        <v>733</v>
      </c>
      <c r="C1578" s="11" t="s">
        <v>17</v>
      </c>
      <c r="D1578" t="s">
        <v>54</v>
      </c>
      <c r="E1578" t="s">
        <v>15</v>
      </c>
      <c r="F1578" t="s">
        <v>16</v>
      </c>
      <c r="G1578" t="s">
        <v>17</v>
      </c>
      <c r="H1578" t="s">
        <v>192</v>
      </c>
      <c r="I1578" t="s">
        <v>15</v>
      </c>
      <c r="J1578" t="s">
        <v>429</v>
      </c>
      <c r="K1578" s="13">
        <v>1686000</v>
      </c>
      <c r="L1578" s="8">
        <v>-16860</v>
      </c>
      <c r="M1578" s="13">
        <f t="shared" si="56"/>
        <v>1686000</v>
      </c>
    </row>
    <row r="1579" spans="1:13" x14ac:dyDescent="0.25">
      <c r="A1579" s="9" t="s">
        <v>400</v>
      </c>
      <c r="B1579" s="10" t="s">
        <v>733</v>
      </c>
      <c r="C1579" s="11" t="s">
        <v>17</v>
      </c>
      <c r="D1579" t="s">
        <v>54</v>
      </c>
      <c r="E1579" t="s">
        <v>15</v>
      </c>
      <c r="F1579" t="s">
        <v>16</v>
      </c>
      <c r="G1579" t="s">
        <v>17</v>
      </c>
      <c r="H1579" t="s">
        <v>192</v>
      </c>
      <c r="I1579" t="s">
        <v>15</v>
      </c>
      <c r="J1579" t="s">
        <v>430</v>
      </c>
      <c r="K1579" s="13">
        <v>8238600</v>
      </c>
      <c r="L1579" s="8">
        <v>-82386</v>
      </c>
      <c r="M1579" s="13">
        <f t="shared" si="56"/>
        <v>8238600</v>
      </c>
    </row>
    <row r="1580" spans="1:13" x14ac:dyDescent="0.25">
      <c r="A1580" s="9" t="s">
        <v>400</v>
      </c>
      <c r="B1580" s="10" t="s">
        <v>733</v>
      </c>
      <c r="C1580" s="11" t="s">
        <v>17</v>
      </c>
      <c r="D1580" t="s">
        <v>54</v>
      </c>
      <c r="E1580" t="s">
        <v>15</v>
      </c>
      <c r="F1580" t="s">
        <v>16</v>
      </c>
      <c r="G1580" t="s">
        <v>17</v>
      </c>
      <c r="H1580" t="s">
        <v>192</v>
      </c>
      <c r="I1580" t="s">
        <v>15</v>
      </c>
      <c r="J1580" t="s">
        <v>430</v>
      </c>
      <c r="K1580" s="13">
        <v>84300</v>
      </c>
      <c r="L1580" s="8">
        <v>-843</v>
      </c>
      <c r="M1580" s="13">
        <f t="shared" si="56"/>
        <v>84300</v>
      </c>
    </row>
    <row r="1581" spans="1:13" x14ac:dyDescent="0.25">
      <c r="A1581" s="9" t="s">
        <v>400</v>
      </c>
      <c r="B1581" s="10" t="s">
        <v>733</v>
      </c>
      <c r="C1581" s="11" t="s">
        <v>17</v>
      </c>
      <c r="D1581" t="s">
        <v>54</v>
      </c>
      <c r="E1581" t="s">
        <v>15</v>
      </c>
      <c r="F1581" t="s">
        <v>16</v>
      </c>
      <c r="G1581" t="s">
        <v>17</v>
      </c>
      <c r="H1581" t="s">
        <v>192</v>
      </c>
      <c r="I1581" t="s">
        <v>15</v>
      </c>
      <c r="J1581" t="s">
        <v>430</v>
      </c>
      <c r="K1581" s="13">
        <v>3287700</v>
      </c>
      <c r="L1581" s="8">
        <v>-32877</v>
      </c>
      <c r="M1581" s="13">
        <f t="shared" si="56"/>
        <v>3287700</v>
      </c>
    </row>
    <row r="1582" spans="1:13" x14ac:dyDescent="0.25">
      <c r="A1582" s="9" t="s">
        <v>400</v>
      </c>
      <c r="B1582" s="10" t="s">
        <v>733</v>
      </c>
      <c r="C1582" s="11" t="s">
        <v>17</v>
      </c>
      <c r="D1582" t="s">
        <v>54</v>
      </c>
      <c r="E1582" t="s">
        <v>15</v>
      </c>
      <c r="F1582" t="s">
        <v>16</v>
      </c>
      <c r="G1582" t="s">
        <v>17</v>
      </c>
      <c r="H1582" t="s">
        <v>192</v>
      </c>
      <c r="I1582" t="s">
        <v>15</v>
      </c>
      <c r="J1582" t="s">
        <v>398</v>
      </c>
      <c r="K1582" s="13">
        <v>5395200</v>
      </c>
      <c r="L1582" s="8">
        <v>-53952</v>
      </c>
      <c r="M1582" s="13">
        <f t="shared" si="56"/>
        <v>5395200</v>
      </c>
    </row>
    <row r="1583" spans="1:13" x14ac:dyDescent="0.25">
      <c r="A1583" s="9" t="s">
        <v>400</v>
      </c>
      <c r="B1583" s="10" t="s">
        <v>733</v>
      </c>
      <c r="C1583" s="11" t="s">
        <v>17</v>
      </c>
      <c r="D1583" t="s">
        <v>54</v>
      </c>
      <c r="E1583" t="s">
        <v>15</v>
      </c>
      <c r="F1583" t="s">
        <v>16</v>
      </c>
      <c r="G1583" t="s">
        <v>17</v>
      </c>
      <c r="H1583" t="s">
        <v>192</v>
      </c>
      <c r="I1583" t="s">
        <v>15</v>
      </c>
      <c r="J1583" t="s">
        <v>398</v>
      </c>
      <c r="K1583" s="13">
        <v>2866200</v>
      </c>
      <c r="L1583" s="8">
        <v>-28662</v>
      </c>
      <c r="M1583" s="13">
        <f t="shared" ref="M1583:M1600" si="57">L1583*-100</f>
        <v>2866200</v>
      </c>
    </row>
    <row r="1584" spans="1:13" x14ac:dyDescent="0.25">
      <c r="A1584" s="9" t="s">
        <v>400</v>
      </c>
      <c r="B1584" s="10" t="s">
        <v>733</v>
      </c>
      <c r="C1584" s="11" t="s">
        <v>17</v>
      </c>
      <c r="D1584" t="s">
        <v>54</v>
      </c>
      <c r="E1584" t="s">
        <v>15</v>
      </c>
      <c r="F1584" t="s">
        <v>16</v>
      </c>
      <c r="G1584" t="s">
        <v>17</v>
      </c>
      <c r="H1584" t="s">
        <v>192</v>
      </c>
      <c r="I1584" t="s">
        <v>15</v>
      </c>
      <c r="J1584" t="s">
        <v>398</v>
      </c>
      <c r="K1584" s="13">
        <v>3709200</v>
      </c>
      <c r="L1584" s="8">
        <v>-37092</v>
      </c>
      <c r="M1584" s="13">
        <f t="shared" si="57"/>
        <v>3709200</v>
      </c>
    </row>
    <row r="1585" spans="1:13" x14ac:dyDescent="0.25">
      <c r="A1585" s="9" t="s">
        <v>400</v>
      </c>
      <c r="B1585" s="10" t="s">
        <v>733</v>
      </c>
      <c r="C1585" s="11" t="s">
        <v>17</v>
      </c>
      <c r="D1585" t="s">
        <v>54</v>
      </c>
      <c r="E1585" t="s">
        <v>15</v>
      </c>
      <c r="F1585" t="s">
        <v>16</v>
      </c>
      <c r="G1585" t="s">
        <v>17</v>
      </c>
      <c r="H1585" t="s">
        <v>192</v>
      </c>
      <c r="I1585" t="s">
        <v>15</v>
      </c>
      <c r="J1585" t="s">
        <v>398</v>
      </c>
      <c r="K1585" s="13">
        <v>3034800</v>
      </c>
      <c r="L1585" s="8">
        <v>-30348</v>
      </c>
      <c r="M1585" s="13">
        <f t="shared" si="57"/>
        <v>3034800</v>
      </c>
    </row>
    <row r="1586" spans="1:13" x14ac:dyDescent="0.25">
      <c r="A1586" s="9" t="s">
        <v>400</v>
      </c>
      <c r="B1586" s="10" t="s">
        <v>733</v>
      </c>
      <c r="C1586" s="11" t="s">
        <v>17</v>
      </c>
      <c r="D1586" t="s">
        <v>54</v>
      </c>
      <c r="E1586" t="s">
        <v>15</v>
      </c>
      <c r="F1586" t="s">
        <v>16</v>
      </c>
      <c r="G1586" t="s">
        <v>17</v>
      </c>
      <c r="H1586" t="s">
        <v>192</v>
      </c>
      <c r="I1586" t="s">
        <v>15</v>
      </c>
      <c r="J1586" t="s">
        <v>431</v>
      </c>
      <c r="K1586" s="13">
        <v>6491100</v>
      </c>
      <c r="L1586" s="8">
        <v>-64911</v>
      </c>
      <c r="M1586" s="13">
        <f t="shared" si="57"/>
        <v>6491100</v>
      </c>
    </row>
    <row r="1587" spans="1:13" x14ac:dyDescent="0.25">
      <c r="A1587" s="9" t="s">
        <v>400</v>
      </c>
      <c r="B1587" s="10" t="s">
        <v>733</v>
      </c>
      <c r="C1587" s="11" t="s">
        <v>17</v>
      </c>
      <c r="D1587" t="s">
        <v>54</v>
      </c>
      <c r="E1587" t="s">
        <v>15</v>
      </c>
      <c r="F1587" t="s">
        <v>16</v>
      </c>
      <c r="G1587" t="s">
        <v>17</v>
      </c>
      <c r="H1587" t="s">
        <v>192</v>
      </c>
      <c r="I1587" t="s">
        <v>15</v>
      </c>
      <c r="J1587" t="s">
        <v>432</v>
      </c>
      <c r="K1587" s="13">
        <v>337200</v>
      </c>
      <c r="L1587" s="8">
        <v>-3372</v>
      </c>
      <c r="M1587" s="13">
        <f t="shared" si="57"/>
        <v>337200</v>
      </c>
    </row>
    <row r="1588" spans="1:13" x14ac:dyDescent="0.25">
      <c r="A1588" s="9" t="s">
        <v>400</v>
      </c>
      <c r="B1588" s="10" t="s">
        <v>733</v>
      </c>
      <c r="C1588" s="11" t="s">
        <v>17</v>
      </c>
      <c r="D1588" t="s">
        <v>54</v>
      </c>
      <c r="E1588" t="s">
        <v>15</v>
      </c>
      <c r="F1588" t="s">
        <v>16</v>
      </c>
      <c r="G1588" t="s">
        <v>17</v>
      </c>
      <c r="H1588" t="s">
        <v>192</v>
      </c>
      <c r="I1588" t="s">
        <v>15</v>
      </c>
      <c r="J1588" t="s">
        <v>433</v>
      </c>
      <c r="K1588" s="13">
        <v>84300</v>
      </c>
      <c r="L1588" s="8">
        <v>-843</v>
      </c>
      <c r="M1588" s="13">
        <f t="shared" si="57"/>
        <v>84300</v>
      </c>
    </row>
    <row r="1589" spans="1:13" x14ac:dyDescent="0.25">
      <c r="A1589" s="9" t="s">
        <v>400</v>
      </c>
      <c r="B1589" s="10" t="s">
        <v>733</v>
      </c>
      <c r="C1589" s="11" t="s">
        <v>17</v>
      </c>
      <c r="D1589" t="s">
        <v>54</v>
      </c>
      <c r="E1589" t="s">
        <v>15</v>
      </c>
      <c r="F1589" t="s">
        <v>16</v>
      </c>
      <c r="G1589" t="s">
        <v>17</v>
      </c>
      <c r="H1589" t="s">
        <v>192</v>
      </c>
      <c r="I1589" t="s">
        <v>15</v>
      </c>
      <c r="J1589" t="s">
        <v>433</v>
      </c>
      <c r="K1589" s="13">
        <v>13656600</v>
      </c>
      <c r="L1589" s="8">
        <v>-136566</v>
      </c>
      <c r="M1589" s="13">
        <f t="shared" si="57"/>
        <v>13656600</v>
      </c>
    </row>
    <row r="1590" spans="1:13" x14ac:dyDescent="0.25">
      <c r="A1590" s="9" t="s">
        <v>400</v>
      </c>
      <c r="B1590" s="10" t="s">
        <v>733</v>
      </c>
      <c r="C1590" s="11" t="s">
        <v>17</v>
      </c>
      <c r="D1590" t="s">
        <v>54</v>
      </c>
      <c r="E1590" t="s">
        <v>15</v>
      </c>
      <c r="F1590" t="s">
        <v>16</v>
      </c>
      <c r="G1590" t="s">
        <v>17</v>
      </c>
      <c r="H1590" t="s">
        <v>192</v>
      </c>
      <c r="I1590" t="s">
        <v>15</v>
      </c>
      <c r="J1590" t="s">
        <v>434</v>
      </c>
      <c r="K1590" s="13">
        <v>3793500</v>
      </c>
      <c r="L1590" s="8">
        <v>-37935</v>
      </c>
      <c r="M1590" s="13">
        <f t="shared" si="57"/>
        <v>3793500</v>
      </c>
    </row>
    <row r="1591" spans="1:13" x14ac:dyDescent="0.25">
      <c r="A1591" s="9" t="s">
        <v>400</v>
      </c>
      <c r="B1591" s="10" t="s">
        <v>733</v>
      </c>
      <c r="C1591" s="11" t="s">
        <v>17</v>
      </c>
      <c r="D1591" t="s">
        <v>54</v>
      </c>
      <c r="E1591" t="s">
        <v>15</v>
      </c>
      <c r="F1591" t="s">
        <v>16</v>
      </c>
      <c r="G1591" t="s">
        <v>17</v>
      </c>
      <c r="H1591" t="s">
        <v>192</v>
      </c>
      <c r="I1591" t="s">
        <v>15</v>
      </c>
      <c r="J1591" t="s">
        <v>434</v>
      </c>
      <c r="K1591" s="13">
        <v>1686000</v>
      </c>
      <c r="L1591" s="8">
        <v>-16860</v>
      </c>
      <c r="M1591" s="13">
        <f t="shared" si="57"/>
        <v>1686000</v>
      </c>
    </row>
    <row r="1592" spans="1:13" x14ac:dyDescent="0.25">
      <c r="A1592" s="9" t="s">
        <v>400</v>
      </c>
      <c r="B1592" s="10" t="s">
        <v>733</v>
      </c>
      <c r="C1592" s="11" t="s">
        <v>17</v>
      </c>
      <c r="D1592" t="s">
        <v>54</v>
      </c>
      <c r="E1592" t="s">
        <v>15</v>
      </c>
      <c r="F1592" t="s">
        <v>16</v>
      </c>
      <c r="G1592" t="s">
        <v>17</v>
      </c>
      <c r="H1592" t="s">
        <v>192</v>
      </c>
      <c r="I1592" t="s">
        <v>15</v>
      </c>
      <c r="J1592" t="s">
        <v>150</v>
      </c>
      <c r="K1592" s="13">
        <v>5985300</v>
      </c>
      <c r="L1592" s="8">
        <v>-59853</v>
      </c>
      <c r="M1592" s="13">
        <f t="shared" si="57"/>
        <v>5985300</v>
      </c>
    </row>
    <row r="1593" spans="1:13" x14ac:dyDescent="0.25">
      <c r="A1593" s="9" t="s">
        <v>400</v>
      </c>
      <c r="B1593" s="10" t="s">
        <v>733</v>
      </c>
      <c r="C1593" s="11" t="s">
        <v>17</v>
      </c>
      <c r="D1593" t="s">
        <v>54</v>
      </c>
      <c r="E1593" t="s">
        <v>15</v>
      </c>
      <c r="F1593" t="s">
        <v>16</v>
      </c>
      <c r="G1593" t="s">
        <v>17</v>
      </c>
      <c r="H1593" t="s">
        <v>192</v>
      </c>
      <c r="I1593" t="s">
        <v>15</v>
      </c>
      <c r="J1593" t="s">
        <v>150</v>
      </c>
      <c r="K1593" s="13">
        <v>12560700</v>
      </c>
      <c r="L1593" s="8">
        <v>-125607</v>
      </c>
      <c r="M1593" s="13">
        <f t="shared" si="57"/>
        <v>12560700</v>
      </c>
    </row>
    <row r="1594" spans="1:13" x14ac:dyDescent="0.25">
      <c r="A1594" s="9" t="s">
        <v>400</v>
      </c>
      <c r="B1594" s="10" t="s">
        <v>733</v>
      </c>
      <c r="C1594" s="11" t="s">
        <v>17</v>
      </c>
      <c r="D1594" t="s">
        <v>54</v>
      </c>
      <c r="E1594" t="s">
        <v>15</v>
      </c>
      <c r="F1594" t="s">
        <v>16</v>
      </c>
      <c r="G1594" t="s">
        <v>17</v>
      </c>
      <c r="H1594" t="s">
        <v>192</v>
      </c>
      <c r="I1594" t="s">
        <v>15</v>
      </c>
      <c r="J1594" t="s">
        <v>150</v>
      </c>
      <c r="K1594" s="13">
        <v>1938900</v>
      </c>
      <c r="L1594" s="8">
        <v>-19389</v>
      </c>
      <c r="M1594" s="13">
        <f t="shared" si="57"/>
        <v>1938900</v>
      </c>
    </row>
    <row r="1595" spans="1:13" x14ac:dyDescent="0.25">
      <c r="A1595" s="9" t="s">
        <v>400</v>
      </c>
      <c r="B1595" s="10" t="s">
        <v>733</v>
      </c>
      <c r="C1595" s="11" t="s">
        <v>17</v>
      </c>
      <c r="D1595" t="s">
        <v>54</v>
      </c>
      <c r="E1595" t="s">
        <v>15</v>
      </c>
      <c r="F1595" t="s">
        <v>16</v>
      </c>
      <c r="G1595" t="s">
        <v>17</v>
      </c>
      <c r="H1595" t="s">
        <v>192</v>
      </c>
      <c r="I1595" t="s">
        <v>15</v>
      </c>
      <c r="J1595" t="s">
        <v>150</v>
      </c>
      <c r="K1595" s="13">
        <v>674400</v>
      </c>
      <c r="L1595" s="8">
        <v>-6744</v>
      </c>
      <c r="M1595" s="13">
        <f t="shared" si="57"/>
        <v>674400</v>
      </c>
    </row>
    <row r="1596" spans="1:13" x14ac:dyDescent="0.25">
      <c r="A1596" s="9" t="s">
        <v>400</v>
      </c>
      <c r="B1596" s="10" t="s">
        <v>733</v>
      </c>
      <c r="C1596" s="11" t="s">
        <v>17</v>
      </c>
      <c r="D1596" t="s">
        <v>54</v>
      </c>
      <c r="E1596" t="s">
        <v>15</v>
      </c>
      <c r="F1596" t="s">
        <v>16</v>
      </c>
      <c r="G1596" t="s">
        <v>17</v>
      </c>
      <c r="H1596" t="s">
        <v>192</v>
      </c>
      <c r="I1596" t="s">
        <v>15</v>
      </c>
      <c r="J1596" t="s">
        <v>150</v>
      </c>
      <c r="K1596" s="13">
        <v>7081200</v>
      </c>
      <c r="L1596" s="8">
        <v>-70812</v>
      </c>
      <c r="M1596" s="13">
        <f t="shared" si="57"/>
        <v>7081200</v>
      </c>
    </row>
    <row r="1597" spans="1:13" x14ac:dyDescent="0.25">
      <c r="A1597" s="9" t="s">
        <v>400</v>
      </c>
      <c r="B1597" s="10" t="s">
        <v>733</v>
      </c>
      <c r="C1597" s="11" t="s">
        <v>17</v>
      </c>
      <c r="D1597" t="s">
        <v>54</v>
      </c>
      <c r="E1597" t="s">
        <v>15</v>
      </c>
      <c r="F1597" t="s">
        <v>16</v>
      </c>
      <c r="G1597" t="s">
        <v>17</v>
      </c>
      <c r="H1597" t="s">
        <v>192</v>
      </c>
      <c r="I1597" t="s">
        <v>15</v>
      </c>
      <c r="J1597" t="s">
        <v>90</v>
      </c>
      <c r="K1597" s="13">
        <v>674400</v>
      </c>
      <c r="L1597" s="8">
        <v>-6744</v>
      </c>
      <c r="M1597" s="13">
        <f t="shared" si="57"/>
        <v>674400</v>
      </c>
    </row>
    <row r="1598" spans="1:13" x14ac:dyDescent="0.25">
      <c r="A1598" s="9" t="s">
        <v>400</v>
      </c>
      <c r="B1598" s="10" t="s">
        <v>733</v>
      </c>
      <c r="C1598" s="11" t="s">
        <v>17</v>
      </c>
      <c r="D1598" t="s">
        <v>54</v>
      </c>
      <c r="E1598" t="s">
        <v>15</v>
      </c>
      <c r="F1598" t="s">
        <v>16</v>
      </c>
      <c r="G1598" t="s">
        <v>17</v>
      </c>
      <c r="H1598" t="s">
        <v>192</v>
      </c>
      <c r="I1598" t="s">
        <v>15</v>
      </c>
      <c r="J1598" t="s">
        <v>90</v>
      </c>
      <c r="K1598" s="13">
        <v>168600</v>
      </c>
      <c r="L1598" s="8">
        <v>-1686</v>
      </c>
      <c r="M1598" s="13">
        <f t="shared" si="57"/>
        <v>168600</v>
      </c>
    </row>
    <row r="1599" spans="1:13" x14ac:dyDescent="0.25">
      <c r="A1599" s="9" t="s">
        <v>400</v>
      </c>
      <c r="B1599" s="10" t="s">
        <v>733</v>
      </c>
      <c r="C1599" s="11" t="s">
        <v>17</v>
      </c>
      <c r="D1599" t="s">
        <v>54</v>
      </c>
      <c r="E1599" t="s">
        <v>15</v>
      </c>
      <c r="F1599" t="s">
        <v>16</v>
      </c>
      <c r="G1599" t="s">
        <v>17</v>
      </c>
      <c r="H1599" t="s">
        <v>192</v>
      </c>
      <c r="I1599" t="s">
        <v>15</v>
      </c>
      <c r="J1599" t="s">
        <v>435</v>
      </c>
      <c r="K1599" s="13">
        <v>673400</v>
      </c>
      <c r="L1599" s="8">
        <v>-6734</v>
      </c>
      <c r="M1599" s="13">
        <f t="shared" si="57"/>
        <v>673400</v>
      </c>
    </row>
    <row r="1600" spans="1:13" x14ac:dyDescent="0.25">
      <c r="A1600" s="9" t="s">
        <v>400</v>
      </c>
      <c r="B1600" s="10" t="s">
        <v>733</v>
      </c>
      <c r="C1600" s="11" t="s">
        <v>17</v>
      </c>
      <c r="D1600" t="s">
        <v>54</v>
      </c>
      <c r="E1600" t="s">
        <v>15</v>
      </c>
      <c r="F1600" t="s">
        <v>16</v>
      </c>
      <c r="G1600" t="s">
        <v>17</v>
      </c>
      <c r="H1600" t="s">
        <v>210</v>
      </c>
      <c r="I1600" t="s">
        <v>15</v>
      </c>
      <c r="J1600" t="s">
        <v>17</v>
      </c>
      <c r="K1600" s="13">
        <v>2563020</v>
      </c>
      <c r="L1600" s="8">
        <v>-25630.2</v>
      </c>
      <c r="M1600" s="13">
        <f t="shared" si="57"/>
        <v>2563020</v>
      </c>
    </row>
    <row r="1601" spans="1:13" x14ac:dyDescent="0.25">
      <c r="A1601" s="9" t="s">
        <v>400</v>
      </c>
      <c r="B1601" s="10" t="s">
        <v>733</v>
      </c>
      <c r="C1601" s="3" t="s">
        <v>734</v>
      </c>
      <c r="D1601" t="s">
        <v>22</v>
      </c>
      <c r="E1601" t="s">
        <v>92</v>
      </c>
      <c r="F1601" t="s">
        <v>399</v>
      </c>
      <c r="G1601" t="s">
        <v>436</v>
      </c>
      <c r="H1601" t="s">
        <v>437</v>
      </c>
      <c r="I1601" t="s">
        <v>368</v>
      </c>
      <c r="J1601" t="s">
        <v>17</v>
      </c>
      <c r="K1601" s="13">
        <v>63457713</v>
      </c>
      <c r="L1601" s="8">
        <v>634577.13</v>
      </c>
      <c r="M1601" s="13">
        <f>L1601*100</f>
        <v>63457713</v>
      </c>
    </row>
    <row r="1602" spans="1:13" x14ac:dyDescent="0.25">
      <c r="A1602" s="9" t="s">
        <v>400</v>
      </c>
      <c r="B1602" s="10" t="s">
        <v>733</v>
      </c>
      <c r="C1602" s="3" t="s">
        <v>734</v>
      </c>
      <c r="D1602" t="s">
        <v>22</v>
      </c>
      <c r="E1602" t="s">
        <v>92</v>
      </c>
      <c r="F1602" t="s">
        <v>399</v>
      </c>
      <c r="G1602" t="s">
        <v>436</v>
      </c>
      <c r="H1602" t="s">
        <v>438</v>
      </c>
      <c r="I1602" t="s">
        <v>439</v>
      </c>
      <c r="J1602" t="s">
        <v>17</v>
      </c>
      <c r="K1602" s="13">
        <v>2701858</v>
      </c>
      <c r="L1602" s="8">
        <v>27018.58</v>
      </c>
      <c r="M1602" s="13">
        <f t="shared" ref="M1602:M1665" si="58">L1602*100</f>
        <v>2701858</v>
      </c>
    </row>
    <row r="1603" spans="1:13" x14ac:dyDescent="0.25">
      <c r="A1603" s="9" t="s">
        <v>400</v>
      </c>
      <c r="B1603" s="10" t="s">
        <v>733</v>
      </c>
      <c r="C1603" s="3" t="s">
        <v>734</v>
      </c>
      <c r="D1603" t="s">
        <v>22</v>
      </c>
      <c r="E1603" t="s">
        <v>92</v>
      </c>
      <c r="F1603" t="s">
        <v>399</v>
      </c>
      <c r="G1603" t="s">
        <v>436</v>
      </c>
      <c r="H1603" t="s">
        <v>440</v>
      </c>
      <c r="I1603" t="s">
        <v>368</v>
      </c>
      <c r="J1603" t="s">
        <v>17</v>
      </c>
      <c r="K1603" s="13">
        <v>106300</v>
      </c>
      <c r="L1603" s="8">
        <v>1063</v>
      </c>
      <c r="M1603" s="13">
        <f t="shared" si="58"/>
        <v>106300</v>
      </c>
    </row>
    <row r="1604" spans="1:13" x14ac:dyDescent="0.25">
      <c r="A1604" s="9" t="s">
        <v>400</v>
      </c>
      <c r="B1604" s="10" t="s">
        <v>733</v>
      </c>
      <c r="C1604" s="3" t="s">
        <v>734</v>
      </c>
      <c r="D1604" t="s">
        <v>22</v>
      </c>
      <c r="E1604" t="s">
        <v>92</v>
      </c>
      <c r="F1604" t="s">
        <v>399</v>
      </c>
      <c r="G1604" t="s">
        <v>436</v>
      </c>
      <c r="H1604" t="s">
        <v>441</v>
      </c>
      <c r="I1604" t="s">
        <v>439</v>
      </c>
      <c r="J1604" t="s">
        <v>17</v>
      </c>
      <c r="K1604" s="13">
        <v>4889</v>
      </c>
      <c r="L1604" s="8">
        <v>48.89</v>
      </c>
      <c r="M1604" s="13">
        <f t="shared" si="58"/>
        <v>4889</v>
      </c>
    </row>
    <row r="1605" spans="1:13" x14ac:dyDescent="0.25">
      <c r="A1605" s="9" t="s">
        <v>400</v>
      </c>
      <c r="B1605" s="10" t="s">
        <v>733</v>
      </c>
      <c r="C1605" s="3" t="s">
        <v>734</v>
      </c>
      <c r="D1605" t="s">
        <v>22</v>
      </c>
      <c r="E1605" t="s">
        <v>92</v>
      </c>
      <c r="F1605" t="s">
        <v>399</v>
      </c>
      <c r="G1605" t="s">
        <v>436</v>
      </c>
      <c r="H1605" t="s">
        <v>442</v>
      </c>
      <c r="I1605" t="s">
        <v>368</v>
      </c>
      <c r="J1605" t="s">
        <v>17</v>
      </c>
      <c r="K1605" s="13">
        <v>50000</v>
      </c>
      <c r="L1605" s="8">
        <v>500</v>
      </c>
      <c r="M1605" s="13">
        <f t="shared" si="58"/>
        <v>50000</v>
      </c>
    </row>
    <row r="1606" spans="1:13" x14ac:dyDescent="0.25">
      <c r="A1606" s="9" t="s">
        <v>400</v>
      </c>
      <c r="B1606" s="10" t="s">
        <v>733</v>
      </c>
      <c r="C1606" s="3" t="s">
        <v>734</v>
      </c>
      <c r="D1606" t="s">
        <v>22</v>
      </c>
      <c r="E1606" t="s">
        <v>92</v>
      </c>
      <c r="F1606" t="s">
        <v>399</v>
      </c>
      <c r="G1606" t="s">
        <v>436</v>
      </c>
      <c r="H1606" t="s">
        <v>443</v>
      </c>
      <c r="I1606" t="s">
        <v>439</v>
      </c>
      <c r="J1606" t="s">
        <v>17</v>
      </c>
      <c r="K1606" s="13">
        <v>259500</v>
      </c>
      <c r="L1606" s="8">
        <v>2595</v>
      </c>
      <c r="M1606" s="13">
        <f t="shared" si="58"/>
        <v>259500</v>
      </c>
    </row>
    <row r="1607" spans="1:13" x14ac:dyDescent="0.25">
      <c r="A1607" s="9" t="s">
        <v>400</v>
      </c>
      <c r="B1607" s="10" t="s">
        <v>733</v>
      </c>
      <c r="C1607" s="3" t="s">
        <v>734</v>
      </c>
      <c r="D1607" t="s">
        <v>22</v>
      </c>
      <c r="E1607" t="s">
        <v>92</v>
      </c>
      <c r="F1607" t="s">
        <v>399</v>
      </c>
      <c r="G1607" t="s">
        <v>436</v>
      </c>
      <c r="H1607" t="s">
        <v>425</v>
      </c>
      <c r="I1607" t="s">
        <v>368</v>
      </c>
      <c r="J1607" t="s">
        <v>17</v>
      </c>
      <c r="K1607" s="13">
        <v>22765620</v>
      </c>
      <c r="L1607" s="8">
        <v>227656.2</v>
      </c>
      <c r="M1607" s="13">
        <f t="shared" si="58"/>
        <v>22765620</v>
      </c>
    </row>
    <row r="1608" spans="1:13" x14ac:dyDescent="0.25">
      <c r="A1608" s="9" t="s">
        <v>400</v>
      </c>
      <c r="B1608" s="10" t="s">
        <v>733</v>
      </c>
      <c r="C1608" s="3" t="s">
        <v>734</v>
      </c>
      <c r="D1608" t="s">
        <v>22</v>
      </c>
      <c r="E1608" t="s">
        <v>92</v>
      </c>
      <c r="F1608" t="s">
        <v>399</v>
      </c>
      <c r="G1608" t="s">
        <v>436</v>
      </c>
      <c r="H1608" t="s">
        <v>425</v>
      </c>
      <c r="I1608" t="s">
        <v>439</v>
      </c>
      <c r="J1608" t="s">
        <v>17</v>
      </c>
      <c r="K1608" s="13">
        <v>1349836</v>
      </c>
      <c r="L1608" s="8">
        <v>13498.36</v>
      </c>
      <c r="M1608" s="13">
        <f t="shared" si="58"/>
        <v>1349836</v>
      </c>
    </row>
    <row r="1609" spans="1:13" x14ac:dyDescent="0.25">
      <c r="A1609" s="9" t="s">
        <v>400</v>
      </c>
      <c r="B1609" s="10" t="s">
        <v>733</v>
      </c>
      <c r="C1609" s="3" t="s">
        <v>734</v>
      </c>
      <c r="D1609" t="s">
        <v>22</v>
      </c>
      <c r="E1609" t="s">
        <v>92</v>
      </c>
      <c r="F1609" t="s">
        <v>399</v>
      </c>
      <c r="G1609" t="s">
        <v>436</v>
      </c>
      <c r="H1609" t="s">
        <v>444</v>
      </c>
      <c r="I1609" t="s">
        <v>368</v>
      </c>
      <c r="J1609" t="s">
        <v>17</v>
      </c>
      <c r="K1609" s="13">
        <v>17274</v>
      </c>
      <c r="L1609" s="8">
        <v>172.74</v>
      </c>
      <c r="M1609" s="13">
        <f t="shared" si="58"/>
        <v>17274</v>
      </c>
    </row>
    <row r="1610" spans="1:13" x14ac:dyDescent="0.25">
      <c r="A1610" s="9" t="s">
        <v>400</v>
      </c>
      <c r="B1610" s="10" t="s">
        <v>733</v>
      </c>
      <c r="C1610" s="3" t="s">
        <v>734</v>
      </c>
      <c r="D1610" t="s">
        <v>22</v>
      </c>
      <c r="E1610" t="s">
        <v>92</v>
      </c>
      <c r="F1610" t="s">
        <v>399</v>
      </c>
      <c r="G1610" t="s">
        <v>436</v>
      </c>
      <c r="H1610" t="s">
        <v>444</v>
      </c>
      <c r="I1610" t="s">
        <v>368</v>
      </c>
      <c r="J1610" t="s">
        <v>17</v>
      </c>
      <c r="K1610" s="13">
        <v>16920</v>
      </c>
      <c r="L1610" s="8">
        <v>169.2</v>
      </c>
      <c r="M1610" s="13">
        <f t="shared" si="58"/>
        <v>16920</v>
      </c>
    </row>
    <row r="1611" spans="1:13" x14ac:dyDescent="0.25">
      <c r="A1611" s="9" t="s">
        <v>400</v>
      </c>
      <c r="B1611" s="10" t="s">
        <v>733</v>
      </c>
      <c r="C1611" s="3" t="s">
        <v>734</v>
      </c>
      <c r="D1611" t="s">
        <v>22</v>
      </c>
      <c r="E1611" t="s">
        <v>92</v>
      </c>
      <c r="F1611" t="s">
        <v>399</v>
      </c>
      <c r="G1611" t="s">
        <v>436</v>
      </c>
      <c r="H1611" t="s">
        <v>444</v>
      </c>
      <c r="I1611" t="s">
        <v>439</v>
      </c>
      <c r="J1611" t="s">
        <v>17</v>
      </c>
      <c r="K1611" s="13">
        <v>56701</v>
      </c>
      <c r="L1611" s="8">
        <v>567.01</v>
      </c>
      <c r="M1611" s="13">
        <f t="shared" si="58"/>
        <v>56701</v>
      </c>
    </row>
    <row r="1612" spans="1:13" x14ac:dyDescent="0.25">
      <c r="A1612" s="9" t="s">
        <v>400</v>
      </c>
      <c r="B1612" s="10" t="s">
        <v>733</v>
      </c>
      <c r="C1612" s="3" t="s">
        <v>734</v>
      </c>
      <c r="D1612" t="s">
        <v>22</v>
      </c>
      <c r="E1612" t="s">
        <v>92</v>
      </c>
      <c r="F1612" t="s">
        <v>399</v>
      </c>
      <c r="G1612" t="s">
        <v>436</v>
      </c>
      <c r="H1612" t="s">
        <v>445</v>
      </c>
      <c r="I1612" t="s">
        <v>439</v>
      </c>
      <c r="J1612" t="s">
        <v>17</v>
      </c>
      <c r="K1612" s="13">
        <v>1032</v>
      </c>
      <c r="L1612" s="8">
        <v>10.32</v>
      </c>
      <c r="M1612" s="13">
        <f t="shared" si="58"/>
        <v>1032</v>
      </c>
    </row>
    <row r="1613" spans="1:13" x14ac:dyDescent="0.25">
      <c r="A1613" s="9" t="s">
        <v>400</v>
      </c>
      <c r="B1613" s="10" t="s">
        <v>733</v>
      </c>
      <c r="C1613" s="3" t="s">
        <v>734</v>
      </c>
      <c r="D1613" t="s">
        <v>22</v>
      </c>
      <c r="E1613" t="s">
        <v>92</v>
      </c>
      <c r="F1613" t="s">
        <v>399</v>
      </c>
      <c r="G1613" t="s">
        <v>436</v>
      </c>
      <c r="H1613" t="s">
        <v>446</v>
      </c>
      <c r="I1613" t="s">
        <v>15</v>
      </c>
      <c r="J1613" t="s">
        <v>17</v>
      </c>
      <c r="K1613" s="13">
        <v>808733</v>
      </c>
      <c r="L1613" s="8">
        <v>8087.33</v>
      </c>
      <c r="M1613" s="13">
        <f>L1613*100</f>
        <v>808733</v>
      </c>
    </row>
    <row r="1614" spans="1:13" x14ac:dyDescent="0.25">
      <c r="A1614" s="9" t="s">
        <v>400</v>
      </c>
      <c r="B1614" s="10" t="s">
        <v>733</v>
      </c>
      <c r="C1614" s="3" t="s">
        <v>734</v>
      </c>
      <c r="D1614" t="s">
        <v>22</v>
      </c>
      <c r="E1614" t="s">
        <v>92</v>
      </c>
      <c r="F1614" t="s">
        <v>399</v>
      </c>
      <c r="G1614" t="s">
        <v>436</v>
      </c>
      <c r="H1614" t="s">
        <v>447</v>
      </c>
      <c r="I1614" t="s">
        <v>15</v>
      </c>
      <c r="J1614" t="s">
        <v>17</v>
      </c>
      <c r="K1614" s="13">
        <v>1003.9999999999999</v>
      </c>
      <c r="L1614" s="8">
        <v>10.039999999999999</v>
      </c>
      <c r="M1614" s="13">
        <f t="shared" si="58"/>
        <v>1003.9999999999999</v>
      </c>
    </row>
    <row r="1615" spans="1:13" x14ac:dyDescent="0.25">
      <c r="A1615" s="9" t="s">
        <v>400</v>
      </c>
      <c r="B1615" s="10" t="s">
        <v>733</v>
      </c>
      <c r="C1615" s="3" t="s">
        <v>734</v>
      </c>
      <c r="D1615" t="s">
        <v>22</v>
      </c>
      <c r="E1615" t="s">
        <v>92</v>
      </c>
      <c r="F1615" t="s">
        <v>399</v>
      </c>
      <c r="G1615" t="s">
        <v>436</v>
      </c>
      <c r="H1615" t="s">
        <v>448</v>
      </c>
      <c r="I1615" t="s">
        <v>15</v>
      </c>
      <c r="J1615" t="s">
        <v>17</v>
      </c>
      <c r="K1615" s="13">
        <v>153144</v>
      </c>
      <c r="L1615" s="8">
        <v>1531.44</v>
      </c>
      <c r="M1615" s="13">
        <f t="shared" si="58"/>
        <v>153144</v>
      </c>
    </row>
    <row r="1616" spans="1:13" x14ac:dyDescent="0.25">
      <c r="A1616" s="9" t="s">
        <v>400</v>
      </c>
      <c r="B1616" s="10" t="s">
        <v>733</v>
      </c>
      <c r="C1616" s="3" t="s">
        <v>734</v>
      </c>
      <c r="D1616" t="s">
        <v>22</v>
      </c>
      <c r="E1616" t="s">
        <v>92</v>
      </c>
      <c r="F1616" t="s">
        <v>399</v>
      </c>
      <c r="G1616" t="s">
        <v>436</v>
      </c>
      <c r="H1616" t="s">
        <v>428</v>
      </c>
      <c r="I1616" t="s">
        <v>15</v>
      </c>
      <c r="J1616" t="s">
        <v>17</v>
      </c>
      <c r="K1616" s="13">
        <v>273374</v>
      </c>
      <c r="L1616" s="8">
        <v>2733.74</v>
      </c>
      <c r="M1616" s="13">
        <f t="shared" si="58"/>
        <v>273374</v>
      </c>
    </row>
    <row r="1617" spans="1:13" x14ac:dyDescent="0.25">
      <c r="A1617" s="9" t="s">
        <v>400</v>
      </c>
      <c r="B1617" s="10" t="s">
        <v>733</v>
      </c>
      <c r="C1617" s="3" t="s">
        <v>734</v>
      </c>
      <c r="D1617" t="s">
        <v>22</v>
      </c>
      <c r="E1617" t="s">
        <v>92</v>
      </c>
      <c r="F1617" t="s">
        <v>399</v>
      </c>
      <c r="G1617" t="s">
        <v>436</v>
      </c>
      <c r="H1617" t="s">
        <v>449</v>
      </c>
      <c r="I1617" t="s">
        <v>15</v>
      </c>
      <c r="J1617" t="s">
        <v>17</v>
      </c>
      <c r="K1617" s="13">
        <v>8918</v>
      </c>
      <c r="L1617" s="8">
        <v>89.18</v>
      </c>
      <c r="M1617" s="13">
        <f t="shared" si="58"/>
        <v>8918</v>
      </c>
    </row>
    <row r="1618" spans="1:13" x14ac:dyDescent="0.25">
      <c r="A1618" s="9" t="s">
        <v>400</v>
      </c>
      <c r="B1618" s="10" t="s">
        <v>733</v>
      </c>
      <c r="C1618" s="3" t="s">
        <v>734</v>
      </c>
      <c r="D1618" t="s">
        <v>22</v>
      </c>
      <c r="E1618" t="s">
        <v>92</v>
      </c>
      <c r="F1618" t="s">
        <v>399</v>
      </c>
      <c r="G1618" t="s">
        <v>436</v>
      </c>
      <c r="H1618" t="s">
        <v>450</v>
      </c>
      <c r="I1618" t="s">
        <v>15</v>
      </c>
      <c r="J1618" t="s">
        <v>17</v>
      </c>
      <c r="K1618" s="13">
        <v>74108</v>
      </c>
      <c r="L1618" s="8">
        <v>741.08</v>
      </c>
      <c r="M1618" s="13">
        <f t="shared" si="58"/>
        <v>74108</v>
      </c>
    </row>
    <row r="1619" spans="1:13" x14ac:dyDescent="0.25">
      <c r="A1619" s="9" t="s">
        <v>400</v>
      </c>
      <c r="B1619" s="10" t="s">
        <v>733</v>
      </c>
      <c r="C1619" s="3" t="s">
        <v>734</v>
      </c>
      <c r="D1619" t="s">
        <v>22</v>
      </c>
      <c r="E1619" t="s">
        <v>92</v>
      </c>
      <c r="F1619" t="s">
        <v>399</v>
      </c>
      <c r="G1619" t="s">
        <v>451</v>
      </c>
      <c r="H1619" t="s">
        <v>452</v>
      </c>
      <c r="I1619" t="s">
        <v>368</v>
      </c>
      <c r="J1619" t="s">
        <v>17</v>
      </c>
      <c r="K1619" s="13">
        <v>135349</v>
      </c>
      <c r="L1619" s="8">
        <v>1353.49</v>
      </c>
      <c r="M1619" s="13">
        <f t="shared" si="58"/>
        <v>135349</v>
      </c>
    </row>
    <row r="1620" spans="1:13" x14ac:dyDescent="0.25">
      <c r="A1620" s="9" t="s">
        <v>400</v>
      </c>
      <c r="B1620" s="10" t="s">
        <v>733</v>
      </c>
      <c r="C1620" s="3" t="s">
        <v>734</v>
      </c>
      <c r="D1620" t="s">
        <v>22</v>
      </c>
      <c r="E1620" t="s">
        <v>92</v>
      </c>
      <c r="F1620" t="s">
        <v>399</v>
      </c>
      <c r="G1620" t="s">
        <v>451</v>
      </c>
      <c r="H1620" t="s">
        <v>444</v>
      </c>
      <c r="I1620" t="s">
        <v>368</v>
      </c>
      <c r="J1620" t="s">
        <v>17</v>
      </c>
      <c r="K1620" s="13">
        <v>29647.000000000004</v>
      </c>
      <c r="L1620" s="8">
        <v>296.47000000000003</v>
      </c>
      <c r="M1620" s="13">
        <f t="shared" si="58"/>
        <v>29647.000000000004</v>
      </c>
    </row>
    <row r="1621" spans="1:13" x14ac:dyDescent="0.25">
      <c r="A1621" s="9" t="s">
        <v>400</v>
      </c>
      <c r="B1621" s="10" t="s">
        <v>733</v>
      </c>
      <c r="C1621" s="3" t="s">
        <v>734</v>
      </c>
      <c r="D1621" t="s">
        <v>22</v>
      </c>
      <c r="E1621" t="s">
        <v>92</v>
      </c>
      <c r="F1621" t="s">
        <v>453</v>
      </c>
      <c r="G1621" t="s">
        <v>434</v>
      </c>
      <c r="H1621" t="s">
        <v>437</v>
      </c>
      <c r="I1621" t="s">
        <v>368</v>
      </c>
      <c r="J1621" t="s">
        <v>17</v>
      </c>
      <c r="K1621" s="13">
        <v>2780975</v>
      </c>
      <c r="L1621" s="8">
        <v>27809.75</v>
      </c>
      <c r="M1621" s="13">
        <f t="shared" si="58"/>
        <v>2780975</v>
      </c>
    </row>
    <row r="1622" spans="1:13" x14ac:dyDescent="0.25">
      <c r="A1622" s="9" t="s">
        <v>400</v>
      </c>
      <c r="B1622" s="10" t="s">
        <v>733</v>
      </c>
      <c r="C1622" s="3" t="s">
        <v>734</v>
      </c>
      <c r="D1622" t="s">
        <v>22</v>
      </c>
      <c r="E1622" t="s">
        <v>92</v>
      </c>
      <c r="F1622" t="s">
        <v>453</v>
      </c>
      <c r="G1622" t="s">
        <v>434</v>
      </c>
      <c r="H1622" t="s">
        <v>437</v>
      </c>
      <c r="I1622" t="s">
        <v>368</v>
      </c>
      <c r="J1622" t="s">
        <v>306</v>
      </c>
      <c r="K1622" s="13">
        <v>11967697</v>
      </c>
      <c r="L1622" s="8">
        <v>119676.97</v>
      </c>
      <c r="M1622" s="13">
        <f t="shared" si="58"/>
        <v>11967697</v>
      </c>
    </row>
    <row r="1623" spans="1:13" x14ac:dyDescent="0.25">
      <c r="A1623" s="9" t="s">
        <v>400</v>
      </c>
      <c r="B1623" s="10" t="s">
        <v>733</v>
      </c>
      <c r="C1623" s="3" t="s">
        <v>734</v>
      </c>
      <c r="D1623" t="s">
        <v>22</v>
      </c>
      <c r="E1623" t="s">
        <v>92</v>
      </c>
      <c r="F1623" t="s">
        <v>453</v>
      </c>
      <c r="G1623" t="s">
        <v>434</v>
      </c>
      <c r="H1623" t="s">
        <v>438</v>
      </c>
      <c r="I1623" t="s">
        <v>439</v>
      </c>
      <c r="J1623" t="s">
        <v>306</v>
      </c>
      <c r="K1623" s="13">
        <v>8140813</v>
      </c>
      <c r="L1623" s="8">
        <v>81408.13</v>
      </c>
      <c r="M1623" s="13">
        <f t="shared" si="58"/>
        <v>8140813</v>
      </c>
    </row>
    <row r="1624" spans="1:13" x14ac:dyDescent="0.25">
      <c r="A1624" s="9" t="s">
        <v>400</v>
      </c>
      <c r="B1624" s="10" t="s">
        <v>733</v>
      </c>
      <c r="C1624" s="3" t="s">
        <v>734</v>
      </c>
      <c r="D1624" t="s">
        <v>22</v>
      </c>
      <c r="E1624" t="s">
        <v>92</v>
      </c>
      <c r="F1624" t="s">
        <v>453</v>
      </c>
      <c r="G1624" t="s">
        <v>434</v>
      </c>
      <c r="H1624" t="s">
        <v>441</v>
      </c>
      <c r="I1624" t="s">
        <v>439</v>
      </c>
      <c r="J1624" t="s">
        <v>17</v>
      </c>
      <c r="K1624" s="13">
        <v>24301</v>
      </c>
      <c r="L1624" s="8">
        <v>243.01</v>
      </c>
      <c r="M1624" s="13">
        <f t="shared" si="58"/>
        <v>24301</v>
      </c>
    </row>
    <row r="1625" spans="1:13" x14ac:dyDescent="0.25">
      <c r="A1625" s="9" t="s">
        <v>400</v>
      </c>
      <c r="B1625" s="10" t="s">
        <v>733</v>
      </c>
      <c r="C1625" s="3" t="s">
        <v>734</v>
      </c>
      <c r="D1625" t="s">
        <v>22</v>
      </c>
      <c r="E1625" t="s">
        <v>92</v>
      </c>
      <c r="F1625" t="s">
        <v>453</v>
      </c>
      <c r="G1625" t="s">
        <v>434</v>
      </c>
      <c r="H1625" t="s">
        <v>441</v>
      </c>
      <c r="I1625" t="s">
        <v>439</v>
      </c>
      <c r="J1625" t="s">
        <v>17</v>
      </c>
      <c r="K1625" s="13">
        <v>23411</v>
      </c>
      <c r="L1625" s="8">
        <v>234.11</v>
      </c>
      <c r="M1625" s="13">
        <f t="shared" si="58"/>
        <v>23411</v>
      </c>
    </row>
    <row r="1626" spans="1:13" x14ac:dyDescent="0.25">
      <c r="A1626" s="9" t="s">
        <v>400</v>
      </c>
      <c r="B1626" s="10" t="s">
        <v>733</v>
      </c>
      <c r="C1626" s="3" t="s">
        <v>734</v>
      </c>
      <c r="D1626" t="s">
        <v>22</v>
      </c>
      <c r="E1626" t="s">
        <v>92</v>
      </c>
      <c r="F1626" t="s">
        <v>453</v>
      </c>
      <c r="G1626" t="s">
        <v>434</v>
      </c>
      <c r="H1626" t="s">
        <v>443</v>
      </c>
      <c r="I1626" t="s">
        <v>439</v>
      </c>
      <c r="J1626" t="s">
        <v>17</v>
      </c>
      <c r="K1626" s="13">
        <v>154500</v>
      </c>
      <c r="L1626" s="8">
        <v>1545</v>
      </c>
      <c r="M1626" s="13">
        <f t="shared" si="58"/>
        <v>154500</v>
      </c>
    </row>
    <row r="1627" spans="1:13" x14ac:dyDescent="0.25">
      <c r="A1627" s="9" t="s">
        <v>400</v>
      </c>
      <c r="B1627" s="10" t="s">
        <v>733</v>
      </c>
      <c r="C1627" s="3" t="s">
        <v>734</v>
      </c>
      <c r="D1627" t="s">
        <v>22</v>
      </c>
      <c r="E1627" t="s">
        <v>92</v>
      </c>
      <c r="F1627" t="s">
        <v>453</v>
      </c>
      <c r="G1627" t="s">
        <v>434</v>
      </c>
      <c r="H1627" t="s">
        <v>425</v>
      </c>
      <c r="I1627" t="s">
        <v>368</v>
      </c>
      <c r="J1627" t="s">
        <v>17</v>
      </c>
      <c r="K1627" s="13">
        <v>947395.99999999988</v>
      </c>
      <c r="L1627" s="8">
        <v>9473.9599999999991</v>
      </c>
      <c r="M1627" s="13">
        <f t="shared" si="58"/>
        <v>947395.99999999988</v>
      </c>
    </row>
    <row r="1628" spans="1:13" x14ac:dyDescent="0.25">
      <c r="A1628" s="9" t="s">
        <v>400</v>
      </c>
      <c r="B1628" s="10" t="s">
        <v>733</v>
      </c>
      <c r="C1628" s="3" t="s">
        <v>734</v>
      </c>
      <c r="D1628" t="s">
        <v>22</v>
      </c>
      <c r="E1628" t="s">
        <v>92</v>
      </c>
      <c r="F1628" t="s">
        <v>453</v>
      </c>
      <c r="G1628" t="s">
        <v>434</v>
      </c>
      <c r="H1628" t="s">
        <v>425</v>
      </c>
      <c r="I1628" t="s">
        <v>368</v>
      </c>
      <c r="J1628" t="s">
        <v>306</v>
      </c>
      <c r="K1628" s="13">
        <v>3987451</v>
      </c>
      <c r="L1628" s="8">
        <v>39874.51</v>
      </c>
      <c r="M1628" s="13">
        <f t="shared" si="58"/>
        <v>3987451</v>
      </c>
    </row>
    <row r="1629" spans="1:13" x14ac:dyDescent="0.25">
      <c r="A1629" s="9" t="s">
        <v>400</v>
      </c>
      <c r="B1629" s="10" t="s">
        <v>733</v>
      </c>
      <c r="C1629" s="3" t="s">
        <v>734</v>
      </c>
      <c r="D1629" t="s">
        <v>22</v>
      </c>
      <c r="E1629" t="s">
        <v>92</v>
      </c>
      <c r="F1629" t="s">
        <v>453</v>
      </c>
      <c r="G1629" t="s">
        <v>434</v>
      </c>
      <c r="H1629" t="s">
        <v>425</v>
      </c>
      <c r="I1629" t="s">
        <v>439</v>
      </c>
      <c r="J1629" t="s">
        <v>306</v>
      </c>
      <c r="K1629" s="13">
        <v>3304840</v>
      </c>
      <c r="L1629" s="8">
        <v>33048.400000000001</v>
      </c>
      <c r="M1629" s="13">
        <f t="shared" si="58"/>
        <v>3304840</v>
      </c>
    </row>
    <row r="1630" spans="1:13" x14ac:dyDescent="0.25">
      <c r="A1630" s="9" t="s">
        <v>400</v>
      </c>
      <c r="B1630" s="10" t="s">
        <v>733</v>
      </c>
      <c r="C1630" s="3" t="s">
        <v>734</v>
      </c>
      <c r="D1630" t="s">
        <v>22</v>
      </c>
      <c r="E1630" t="s">
        <v>92</v>
      </c>
      <c r="F1630" t="s">
        <v>453</v>
      </c>
      <c r="G1630" t="s">
        <v>434</v>
      </c>
      <c r="H1630" t="s">
        <v>444</v>
      </c>
      <c r="I1630" t="s">
        <v>439</v>
      </c>
      <c r="J1630" t="s">
        <v>17</v>
      </c>
      <c r="K1630" s="13">
        <v>33180</v>
      </c>
      <c r="L1630" s="8">
        <v>331.8</v>
      </c>
      <c r="M1630" s="13">
        <f t="shared" si="58"/>
        <v>33180</v>
      </c>
    </row>
    <row r="1631" spans="1:13" x14ac:dyDescent="0.25">
      <c r="A1631" s="9" t="s">
        <v>400</v>
      </c>
      <c r="B1631" s="10" t="s">
        <v>733</v>
      </c>
      <c r="C1631" s="3" t="s">
        <v>734</v>
      </c>
      <c r="D1631" t="s">
        <v>22</v>
      </c>
      <c r="E1631" t="s">
        <v>92</v>
      </c>
      <c r="F1631" t="s">
        <v>453</v>
      </c>
      <c r="G1631" t="s">
        <v>434</v>
      </c>
      <c r="H1631" t="s">
        <v>445</v>
      </c>
      <c r="I1631" t="s">
        <v>439</v>
      </c>
      <c r="J1631" t="s">
        <v>17</v>
      </c>
      <c r="K1631" s="13">
        <v>5311</v>
      </c>
      <c r="L1631" s="8">
        <v>53.11</v>
      </c>
      <c r="M1631" s="13">
        <f t="shared" si="58"/>
        <v>5311</v>
      </c>
    </row>
    <row r="1632" spans="1:13" x14ac:dyDescent="0.25">
      <c r="A1632" s="9" t="s">
        <v>400</v>
      </c>
      <c r="B1632" s="10" t="s">
        <v>733</v>
      </c>
      <c r="C1632" s="3" t="s">
        <v>734</v>
      </c>
      <c r="D1632" t="s">
        <v>22</v>
      </c>
      <c r="E1632" t="s">
        <v>92</v>
      </c>
      <c r="F1632" t="s">
        <v>453</v>
      </c>
      <c r="G1632" t="s">
        <v>434</v>
      </c>
      <c r="H1632" t="s">
        <v>445</v>
      </c>
      <c r="I1632" t="s">
        <v>439</v>
      </c>
      <c r="J1632" t="s">
        <v>17</v>
      </c>
      <c r="K1632" s="13">
        <v>5152</v>
      </c>
      <c r="L1632" s="8">
        <v>51.52</v>
      </c>
      <c r="M1632" s="13">
        <f t="shared" si="58"/>
        <v>5152</v>
      </c>
    </row>
    <row r="1633" spans="1:13" x14ac:dyDescent="0.25">
      <c r="A1633" s="9" t="s">
        <v>400</v>
      </c>
      <c r="B1633" s="10" t="s">
        <v>733</v>
      </c>
      <c r="C1633" s="3" t="s">
        <v>734</v>
      </c>
      <c r="D1633" t="s">
        <v>22</v>
      </c>
      <c r="E1633" t="s">
        <v>92</v>
      </c>
      <c r="F1633" t="s">
        <v>453</v>
      </c>
      <c r="G1633" t="s">
        <v>454</v>
      </c>
      <c r="H1633" t="s">
        <v>437</v>
      </c>
      <c r="I1633" t="s">
        <v>368</v>
      </c>
      <c r="J1633" t="s">
        <v>306</v>
      </c>
      <c r="K1633" s="13">
        <v>1656336</v>
      </c>
      <c r="L1633" s="8">
        <v>16563.36</v>
      </c>
      <c r="M1633" s="13">
        <f t="shared" si="58"/>
        <v>1656336</v>
      </c>
    </row>
    <row r="1634" spans="1:13" x14ac:dyDescent="0.25">
      <c r="A1634" s="9" t="s">
        <v>400</v>
      </c>
      <c r="B1634" s="10" t="s">
        <v>733</v>
      </c>
      <c r="C1634" s="3" t="s">
        <v>734</v>
      </c>
      <c r="D1634" t="s">
        <v>22</v>
      </c>
      <c r="E1634" t="s">
        <v>92</v>
      </c>
      <c r="F1634" t="s">
        <v>453</v>
      </c>
      <c r="G1634" t="s">
        <v>454</v>
      </c>
      <c r="H1634" t="s">
        <v>425</v>
      </c>
      <c r="I1634" t="s">
        <v>368</v>
      </c>
      <c r="J1634" t="s">
        <v>306</v>
      </c>
      <c r="K1634" s="13">
        <v>361911</v>
      </c>
      <c r="L1634" s="8">
        <v>3619.11</v>
      </c>
      <c r="M1634" s="13">
        <f t="shared" si="58"/>
        <v>361911</v>
      </c>
    </row>
    <row r="1635" spans="1:13" x14ac:dyDescent="0.25">
      <c r="A1635" s="9" t="s">
        <v>400</v>
      </c>
      <c r="B1635" s="10" t="s">
        <v>733</v>
      </c>
      <c r="C1635" s="3" t="s">
        <v>734</v>
      </c>
      <c r="D1635" t="s">
        <v>22</v>
      </c>
      <c r="E1635" t="s">
        <v>92</v>
      </c>
      <c r="F1635" t="s">
        <v>453</v>
      </c>
      <c r="G1635" t="s">
        <v>455</v>
      </c>
      <c r="H1635" t="s">
        <v>437</v>
      </c>
      <c r="I1635" t="s">
        <v>368</v>
      </c>
      <c r="J1635" t="s">
        <v>456</v>
      </c>
      <c r="K1635" s="13">
        <v>1988639</v>
      </c>
      <c r="L1635" s="8">
        <v>19886.39</v>
      </c>
      <c r="M1635" s="13">
        <f t="shared" si="58"/>
        <v>1988639</v>
      </c>
    </row>
    <row r="1636" spans="1:13" x14ac:dyDescent="0.25">
      <c r="A1636" s="9" t="s">
        <v>400</v>
      </c>
      <c r="B1636" s="10" t="s">
        <v>733</v>
      </c>
      <c r="C1636" s="3" t="s">
        <v>734</v>
      </c>
      <c r="D1636" t="s">
        <v>22</v>
      </c>
      <c r="E1636" t="s">
        <v>92</v>
      </c>
      <c r="F1636" t="s">
        <v>453</v>
      </c>
      <c r="G1636" t="s">
        <v>455</v>
      </c>
      <c r="H1636" t="s">
        <v>438</v>
      </c>
      <c r="I1636" t="s">
        <v>439</v>
      </c>
      <c r="J1636" t="s">
        <v>456</v>
      </c>
      <c r="K1636" s="13">
        <v>2549401</v>
      </c>
      <c r="L1636" s="8">
        <v>25494.01</v>
      </c>
      <c r="M1636" s="13">
        <f t="shared" si="58"/>
        <v>2549401</v>
      </c>
    </row>
    <row r="1637" spans="1:13" x14ac:dyDescent="0.25">
      <c r="A1637" s="9" t="s">
        <v>400</v>
      </c>
      <c r="B1637" s="10" t="s">
        <v>733</v>
      </c>
      <c r="C1637" s="3" t="s">
        <v>734</v>
      </c>
      <c r="D1637" t="s">
        <v>22</v>
      </c>
      <c r="E1637" t="s">
        <v>92</v>
      </c>
      <c r="F1637" t="s">
        <v>453</v>
      </c>
      <c r="G1637" t="s">
        <v>455</v>
      </c>
      <c r="H1637" t="s">
        <v>441</v>
      </c>
      <c r="I1637" t="s">
        <v>439</v>
      </c>
      <c r="J1637" t="s">
        <v>17</v>
      </c>
      <c r="K1637" s="13">
        <v>1682</v>
      </c>
      <c r="L1637" s="8">
        <v>16.82</v>
      </c>
      <c r="M1637" s="13">
        <f t="shared" si="58"/>
        <v>1682</v>
      </c>
    </row>
    <row r="1638" spans="1:13" x14ac:dyDescent="0.25">
      <c r="A1638" s="9" t="s">
        <v>400</v>
      </c>
      <c r="B1638" s="10" t="s">
        <v>733</v>
      </c>
      <c r="C1638" s="3" t="s">
        <v>734</v>
      </c>
      <c r="D1638" t="s">
        <v>22</v>
      </c>
      <c r="E1638" t="s">
        <v>92</v>
      </c>
      <c r="F1638" t="s">
        <v>453</v>
      </c>
      <c r="G1638" t="s">
        <v>455</v>
      </c>
      <c r="H1638" t="s">
        <v>425</v>
      </c>
      <c r="I1638" t="s">
        <v>368</v>
      </c>
      <c r="J1638" t="s">
        <v>456</v>
      </c>
      <c r="K1638" s="13">
        <v>777170</v>
      </c>
      <c r="L1638" s="8">
        <v>7771.7</v>
      </c>
      <c r="M1638" s="13">
        <f t="shared" si="58"/>
        <v>777170</v>
      </c>
    </row>
    <row r="1639" spans="1:13" x14ac:dyDescent="0.25">
      <c r="A1639" s="9" t="s">
        <v>400</v>
      </c>
      <c r="B1639" s="10" t="s">
        <v>733</v>
      </c>
      <c r="C1639" s="3" t="s">
        <v>734</v>
      </c>
      <c r="D1639" t="s">
        <v>22</v>
      </c>
      <c r="E1639" t="s">
        <v>92</v>
      </c>
      <c r="F1639" t="s">
        <v>453</v>
      </c>
      <c r="G1639" t="s">
        <v>455</v>
      </c>
      <c r="H1639" t="s">
        <v>425</v>
      </c>
      <c r="I1639" t="s">
        <v>439</v>
      </c>
      <c r="J1639" t="s">
        <v>456</v>
      </c>
      <c r="K1639" s="13">
        <v>1329583</v>
      </c>
      <c r="L1639" s="8">
        <v>13295.83</v>
      </c>
      <c r="M1639" s="13">
        <f t="shared" si="58"/>
        <v>1329583</v>
      </c>
    </row>
    <row r="1640" spans="1:13" x14ac:dyDescent="0.25">
      <c r="A1640" s="9" t="s">
        <v>400</v>
      </c>
      <c r="B1640" s="10" t="s">
        <v>733</v>
      </c>
      <c r="C1640" s="3" t="s">
        <v>734</v>
      </c>
      <c r="D1640" t="s">
        <v>22</v>
      </c>
      <c r="E1640" t="s">
        <v>92</v>
      </c>
      <c r="F1640" t="s">
        <v>453</v>
      </c>
      <c r="G1640" t="s">
        <v>455</v>
      </c>
      <c r="H1640" t="s">
        <v>445</v>
      </c>
      <c r="I1640" t="s">
        <v>439</v>
      </c>
      <c r="J1640" t="s">
        <v>17</v>
      </c>
      <c r="K1640" s="13">
        <v>315</v>
      </c>
      <c r="L1640" s="8">
        <v>3.15</v>
      </c>
      <c r="M1640" s="13">
        <f t="shared" si="58"/>
        <v>315</v>
      </c>
    </row>
    <row r="1641" spans="1:13" x14ac:dyDescent="0.25">
      <c r="A1641" s="9" t="s">
        <v>400</v>
      </c>
      <c r="B1641" s="10" t="s">
        <v>733</v>
      </c>
      <c r="C1641" s="3" t="s">
        <v>734</v>
      </c>
      <c r="D1641" t="s">
        <v>22</v>
      </c>
      <c r="E1641" t="s">
        <v>92</v>
      </c>
      <c r="F1641" t="s">
        <v>453</v>
      </c>
      <c r="G1641" t="s">
        <v>455</v>
      </c>
      <c r="H1641" t="s">
        <v>457</v>
      </c>
      <c r="I1641" t="s">
        <v>15</v>
      </c>
      <c r="J1641" t="s">
        <v>456</v>
      </c>
      <c r="K1641" s="13">
        <v>47735</v>
      </c>
      <c r="L1641" s="8">
        <v>477.35</v>
      </c>
      <c r="M1641" s="13">
        <f t="shared" si="58"/>
        <v>47735</v>
      </c>
    </row>
    <row r="1642" spans="1:13" x14ac:dyDescent="0.25">
      <c r="A1642" s="9" t="s">
        <v>400</v>
      </c>
      <c r="B1642" s="10" t="s">
        <v>733</v>
      </c>
      <c r="C1642" s="3" t="s">
        <v>734</v>
      </c>
      <c r="D1642" t="s">
        <v>22</v>
      </c>
      <c r="E1642" t="s">
        <v>92</v>
      </c>
      <c r="F1642" t="s">
        <v>293</v>
      </c>
      <c r="G1642" t="s">
        <v>294</v>
      </c>
      <c r="H1642" t="s">
        <v>437</v>
      </c>
      <c r="I1642" t="s">
        <v>368</v>
      </c>
      <c r="J1642" t="s">
        <v>17</v>
      </c>
      <c r="K1642" s="13">
        <v>11853584</v>
      </c>
      <c r="L1642" s="8">
        <v>118535.84</v>
      </c>
      <c r="M1642" s="13">
        <f t="shared" si="58"/>
        <v>11853584</v>
      </c>
    </row>
    <row r="1643" spans="1:13" x14ac:dyDescent="0.25">
      <c r="A1643" s="9" t="s">
        <v>400</v>
      </c>
      <c r="B1643" s="10" t="s">
        <v>733</v>
      </c>
      <c r="C1643" s="3" t="s">
        <v>734</v>
      </c>
      <c r="D1643" t="s">
        <v>22</v>
      </c>
      <c r="E1643" t="s">
        <v>92</v>
      </c>
      <c r="F1643" t="s">
        <v>293</v>
      </c>
      <c r="G1643" t="s">
        <v>294</v>
      </c>
      <c r="H1643" t="s">
        <v>438</v>
      </c>
      <c r="I1643" t="s">
        <v>439</v>
      </c>
      <c r="J1643" t="s">
        <v>17</v>
      </c>
      <c r="K1643" s="13">
        <v>334799</v>
      </c>
      <c r="L1643" s="8">
        <v>3347.99</v>
      </c>
      <c r="M1643" s="13">
        <f t="shared" si="58"/>
        <v>334799</v>
      </c>
    </row>
    <row r="1644" spans="1:13" x14ac:dyDescent="0.25">
      <c r="A1644" s="9" t="s">
        <v>400</v>
      </c>
      <c r="B1644" s="10" t="s">
        <v>733</v>
      </c>
      <c r="C1644" s="3" t="s">
        <v>734</v>
      </c>
      <c r="D1644" t="s">
        <v>22</v>
      </c>
      <c r="E1644" t="s">
        <v>92</v>
      </c>
      <c r="F1644" t="s">
        <v>293</v>
      </c>
      <c r="G1644" t="s">
        <v>294</v>
      </c>
      <c r="H1644" t="s">
        <v>441</v>
      </c>
      <c r="I1644" t="s">
        <v>439</v>
      </c>
      <c r="J1644" t="s">
        <v>17</v>
      </c>
      <c r="K1644" s="13">
        <v>1026</v>
      </c>
      <c r="L1644" s="8">
        <v>10.26</v>
      </c>
      <c r="M1644" s="13">
        <f t="shared" si="58"/>
        <v>1026</v>
      </c>
    </row>
    <row r="1645" spans="1:13" x14ac:dyDescent="0.25">
      <c r="A1645" s="9" t="s">
        <v>400</v>
      </c>
      <c r="B1645" s="10" t="s">
        <v>733</v>
      </c>
      <c r="C1645" s="3" t="s">
        <v>734</v>
      </c>
      <c r="D1645" t="s">
        <v>22</v>
      </c>
      <c r="E1645" t="s">
        <v>92</v>
      </c>
      <c r="F1645" t="s">
        <v>293</v>
      </c>
      <c r="G1645" t="s">
        <v>294</v>
      </c>
      <c r="H1645" t="s">
        <v>442</v>
      </c>
      <c r="I1645" t="s">
        <v>368</v>
      </c>
      <c r="J1645" t="s">
        <v>17</v>
      </c>
      <c r="K1645" s="13">
        <v>50000</v>
      </c>
      <c r="L1645" s="8">
        <v>500</v>
      </c>
      <c r="M1645" s="13">
        <f t="shared" si="58"/>
        <v>50000</v>
      </c>
    </row>
    <row r="1646" spans="1:13" x14ac:dyDescent="0.25">
      <c r="A1646" s="9" t="s">
        <v>400</v>
      </c>
      <c r="B1646" s="10" t="s">
        <v>733</v>
      </c>
      <c r="C1646" s="3" t="s">
        <v>734</v>
      </c>
      <c r="D1646" t="s">
        <v>22</v>
      </c>
      <c r="E1646" t="s">
        <v>92</v>
      </c>
      <c r="F1646" t="s">
        <v>293</v>
      </c>
      <c r="G1646" t="s">
        <v>294</v>
      </c>
      <c r="H1646" t="s">
        <v>425</v>
      </c>
      <c r="I1646" t="s">
        <v>368</v>
      </c>
      <c r="J1646" t="s">
        <v>17</v>
      </c>
      <c r="K1646" s="13">
        <v>3988844.9999999995</v>
      </c>
      <c r="L1646" s="8">
        <v>39888.449999999997</v>
      </c>
      <c r="M1646" s="13">
        <f t="shared" si="58"/>
        <v>3988844.9999999995</v>
      </c>
    </row>
    <row r="1647" spans="1:13" x14ac:dyDescent="0.25">
      <c r="A1647" s="9" t="s">
        <v>400</v>
      </c>
      <c r="B1647" s="10" t="s">
        <v>733</v>
      </c>
      <c r="C1647" s="3" t="s">
        <v>734</v>
      </c>
      <c r="D1647" t="s">
        <v>22</v>
      </c>
      <c r="E1647" t="s">
        <v>92</v>
      </c>
      <c r="F1647" t="s">
        <v>293</v>
      </c>
      <c r="G1647" t="s">
        <v>294</v>
      </c>
      <c r="H1647" t="s">
        <v>425</v>
      </c>
      <c r="I1647" t="s">
        <v>439</v>
      </c>
      <c r="J1647" t="s">
        <v>17</v>
      </c>
      <c r="K1647" s="13">
        <v>76519</v>
      </c>
      <c r="L1647" s="8">
        <v>765.19</v>
      </c>
      <c r="M1647" s="13">
        <f t="shared" si="58"/>
        <v>76519</v>
      </c>
    </row>
    <row r="1648" spans="1:13" x14ac:dyDescent="0.25">
      <c r="A1648" s="9" t="s">
        <v>400</v>
      </c>
      <c r="B1648" s="10" t="s">
        <v>733</v>
      </c>
      <c r="C1648" s="3" t="s">
        <v>734</v>
      </c>
      <c r="D1648" t="s">
        <v>22</v>
      </c>
      <c r="E1648" t="s">
        <v>92</v>
      </c>
      <c r="F1648" t="s">
        <v>293</v>
      </c>
      <c r="G1648" t="s">
        <v>294</v>
      </c>
      <c r="H1648" t="s">
        <v>444</v>
      </c>
      <c r="I1648" t="s">
        <v>368</v>
      </c>
      <c r="J1648" t="s">
        <v>17</v>
      </c>
      <c r="K1648" s="13">
        <v>10944</v>
      </c>
      <c r="L1648" s="8">
        <v>109.44</v>
      </c>
      <c r="M1648" s="13">
        <f t="shared" si="58"/>
        <v>10944</v>
      </c>
    </row>
    <row r="1649" spans="1:13" x14ac:dyDescent="0.25">
      <c r="A1649" s="9" t="s">
        <v>400</v>
      </c>
      <c r="B1649" s="10" t="s">
        <v>733</v>
      </c>
      <c r="C1649" s="3" t="s">
        <v>734</v>
      </c>
      <c r="D1649" t="s">
        <v>22</v>
      </c>
      <c r="E1649" t="s">
        <v>92</v>
      </c>
      <c r="F1649" t="s">
        <v>293</v>
      </c>
      <c r="G1649" t="s">
        <v>294</v>
      </c>
      <c r="H1649" t="s">
        <v>445</v>
      </c>
      <c r="I1649" t="s">
        <v>439</v>
      </c>
      <c r="J1649" t="s">
        <v>17</v>
      </c>
      <c r="K1649" s="13">
        <v>225.99999999999997</v>
      </c>
      <c r="L1649" s="8">
        <v>2.2599999999999998</v>
      </c>
      <c r="M1649" s="13">
        <f t="shared" si="58"/>
        <v>225.99999999999997</v>
      </c>
    </row>
    <row r="1650" spans="1:13" x14ac:dyDescent="0.25">
      <c r="A1650" s="9" t="s">
        <v>400</v>
      </c>
      <c r="B1650" s="10" t="s">
        <v>733</v>
      </c>
      <c r="C1650" s="3" t="s">
        <v>734</v>
      </c>
      <c r="D1650" t="s">
        <v>22</v>
      </c>
      <c r="E1650" t="s">
        <v>92</v>
      </c>
      <c r="F1650" t="s">
        <v>56</v>
      </c>
      <c r="G1650" t="s">
        <v>458</v>
      </c>
      <c r="H1650" t="s">
        <v>459</v>
      </c>
      <c r="I1650" t="s">
        <v>368</v>
      </c>
      <c r="J1650" t="s">
        <v>17</v>
      </c>
      <c r="K1650" s="13">
        <v>24642</v>
      </c>
      <c r="L1650" s="8">
        <v>246.42</v>
      </c>
      <c r="M1650" s="13">
        <f t="shared" si="58"/>
        <v>24642</v>
      </c>
    </row>
    <row r="1651" spans="1:13" x14ac:dyDescent="0.25">
      <c r="A1651" s="9" t="s">
        <v>400</v>
      </c>
      <c r="B1651" s="10" t="s">
        <v>733</v>
      </c>
      <c r="C1651" s="3" t="s">
        <v>734</v>
      </c>
      <c r="D1651" t="s">
        <v>22</v>
      </c>
      <c r="E1651" t="s">
        <v>92</v>
      </c>
      <c r="F1651" t="s">
        <v>56</v>
      </c>
      <c r="G1651" t="s">
        <v>458</v>
      </c>
      <c r="H1651" t="s">
        <v>445</v>
      </c>
      <c r="I1651" t="s">
        <v>368</v>
      </c>
      <c r="J1651" t="s">
        <v>17</v>
      </c>
      <c r="K1651" s="13">
        <v>5384</v>
      </c>
      <c r="L1651" s="8">
        <v>53.84</v>
      </c>
      <c r="M1651" s="13">
        <f t="shared" si="58"/>
        <v>5384</v>
      </c>
    </row>
    <row r="1652" spans="1:13" x14ac:dyDescent="0.25">
      <c r="A1652" s="9" t="s">
        <v>400</v>
      </c>
      <c r="B1652" s="10" t="s">
        <v>733</v>
      </c>
      <c r="C1652" s="3" t="s">
        <v>734</v>
      </c>
      <c r="D1652" t="s">
        <v>22</v>
      </c>
      <c r="E1652" t="s">
        <v>92</v>
      </c>
      <c r="F1652" t="s">
        <v>32</v>
      </c>
      <c r="G1652" t="s">
        <v>460</v>
      </c>
      <c r="H1652" t="s">
        <v>437</v>
      </c>
      <c r="I1652" t="s">
        <v>368</v>
      </c>
      <c r="J1652" t="s">
        <v>17</v>
      </c>
      <c r="K1652" s="13">
        <v>6101705</v>
      </c>
      <c r="L1652" s="8">
        <v>61017.05</v>
      </c>
      <c r="M1652" s="13">
        <f t="shared" si="58"/>
        <v>6101705</v>
      </c>
    </row>
    <row r="1653" spans="1:13" x14ac:dyDescent="0.25">
      <c r="A1653" s="9" t="s">
        <v>400</v>
      </c>
      <c r="B1653" s="10" t="s">
        <v>733</v>
      </c>
      <c r="C1653" s="3" t="s">
        <v>734</v>
      </c>
      <c r="D1653" t="s">
        <v>22</v>
      </c>
      <c r="E1653" t="s">
        <v>92</v>
      </c>
      <c r="F1653" t="s">
        <v>32</v>
      </c>
      <c r="G1653" t="s">
        <v>460</v>
      </c>
      <c r="H1653" t="s">
        <v>425</v>
      </c>
      <c r="I1653" t="s">
        <v>368</v>
      </c>
      <c r="J1653" t="s">
        <v>17</v>
      </c>
      <c r="K1653" s="13">
        <v>2182186</v>
      </c>
      <c r="L1653" s="8">
        <v>21821.86</v>
      </c>
      <c r="M1653" s="13">
        <f t="shared" si="58"/>
        <v>2182186</v>
      </c>
    </row>
    <row r="1654" spans="1:13" x14ac:dyDescent="0.25">
      <c r="A1654" s="9" t="s">
        <v>400</v>
      </c>
      <c r="B1654" s="10" t="s">
        <v>733</v>
      </c>
      <c r="C1654" s="3" t="s">
        <v>734</v>
      </c>
      <c r="D1654" t="s">
        <v>22</v>
      </c>
      <c r="E1654" t="s">
        <v>92</v>
      </c>
      <c r="F1654" t="s">
        <v>32</v>
      </c>
      <c r="G1654" t="s">
        <v>461</v>
      </c>
      <c r="H1654" t="s">
        <v>437</v>
      </c>
      <c r="I1654" t="s">
        <v>368</v>
      </c>
      <c r="J1654" t="s">
        <v>306</v>
      </c>
      <c r="K1654" s="13">
        <v>5079033</v>
      </c>
      <c r="L1654" s="8">
        <v>50790.33</v>
      </c>
      <c r="M1654" s="13">
        <f t="shared" si="58"/>
        <v>5079033</v>
      </c>
    </row>
    <row r="1655" spans="1:13" x14ac:dyDescent="0.25">
      <c r="A1655" s="9" t="s">
        <v>400</v>
      </c>
      <c r="B1655" s="10" t="s">
        <v>733</v>
      </c>
      <c r="C1655" s="3" t="s">
        <v>734</v>
      </c>
      <c r="D1655" t="s">
        <v>22</v>
      </c>
      <c r="E1655" t="s">
        <v>92</v>
      </c>
      <c r="F1655" t="s">
        <v>32</v>
      </c>
      <c r="G1655" t="s">
        <v>461</v>
      </c>
      <c r="H1655" t="s">
        <v>425</v>
      </c>
      <c r="I1655" t="s">
        <v>368</v>
      </c>
      <c r="J1655" t="s">
        <v>306</v>
      </c>
      <c r="K1655" s="13">
        <v>1558122</v>
      </c>
      <c r="L1655" s="8">
        <v>15581.22</v>
      </c>
      <c r="M1655" s="13">
        <f t="shared" si="58"/>
        <v>1558122</v>
      </c>
    </row>
    <row r="1656" spans="1:13" x14ac:dyDescent="0.25">
      <c r="A1656" s="9" t="s">
        <v>400</v>
      </c>
      <c r="B1656" s="10" t="s">
        <v>733</v>
      </c>
      <c r="C1656" s="3" t="s">
        <v>734</v>
      </c>
      <c r="D1656" t="s">
        <v>22</v>
      </c>
      <c r="E1656" t="s">
        <v>92</v>
      </c>
      <c r="F1656" t="s">
        <v>462</v>
      </c>
      <c r="G1656" t="s">
        <v>463</v>
      </c>
      <c r="H1656" t="s">
        <v>464</v>
      </c>
      <c r="I1656" t="s">
        <v>284</v>
      </c>
      <c r="J1656" t="s">
        <v>17</v>
      </c>
      <c r="K1656" s="13">
        <v>18780800</v>
      </c>
      <c r="L1656" s="8">
        <v>187808</v>
      </c>
      <c r="M1656" s="13">
        <f t="shared" si="58"/>
        <v>18780800</v>
      </c>
    </row>
    <row r="1657" spans="1:13" x14ac:dyDescent="0.25">
      <c r="A1657" s="9" t="s">
        <v>400</v>
      </c>
      <c r="B1657" s="10" t="s">
        <v>733</v>
      </c>
      <c r="C1657" s="3" t="s">
        <v>734</v>
      </c>
      <c r="D1657" t="s">
        <v>22</v>
      </c>
      <c r="E1657" t="s">
        <v>92</v>
      </c>
      <c r="F1657" t="s">
        <v>462</v>
      </c>
      <c r="G1657" t="s">
        <v>463</v>
      </c>
      <c r="H1657" t="s">
        <v>438</v>
      </c>
      <c r="I1657" t="s">
        <v>465</v>
      </c>
      <c r="J1657" t="s">
        <v>17</v>
      </c>
      <c r="K1657" s="13">
        <v>6081084</v>
      </c>
      <c r="L1657" s="8">
        <v>60810.84</v>
      </c>
      <c r="M1657" s="13">
        <f t="shared" si="58"/>
        <v>6081084</v>
      </c>
    </row>
    <row r="1658" spans="1:13" x14ac:dyDescent="0.25">
      <c r="A1658" s="9" t="s">
        <v>400</v>
      </c>
      <c r="B1658" s="10" t="s">
        <v>733</v>
      </c>
      <c r="C1658" s="3" t="s">
        <v>734</v>
      </c>
      <c r="D1658" t="s">
        <v>22</v>
      </c>
      <c r="E1658" t="s">
        <v>92</v>
      </c>
      <c r="F1658" t="s">
        <v>462</v>
      </c>
      <c r="G1658" t="s">
        <v>463</v>
      </c>
      <c r="H1658" t="s">
        <v>466</v>
      </c>
      <c r="I1658" t="s">
        <v>465</v>
      </c>
      <c r="J1658" t="s">
        <v>17</v>
      </c>
      <c r="K1658" s="13">
        <v>66061</v>
      </c>
      <c r="L1658" s="8">
        <v>660.61</v>
      </c>
      <c r="M1658" s="13">
        <f t="shared" si="58"/>
        <v>66061</v>
      </c>
    </row>
    <row r="1659" spans="1:13" x14ac:dyDescent="0.25">
      <c r="A1659" s="9" t="s">
        <v>400</v>
      </c>
      <c r="B1659" s="10" t="s">
        <v>733</v>
      </c>
      <c r="C1659" s="3" t="s">
        <v>734</v>
      </c>
      <c r="D1659" t="s">
        <v>22</v>
      </c>
      <c r="E1659" t="s">
        <v>92</v>
      </c>
      <c r="F1659" t="s">
        <v>462</v>
      </c>
      <c r="G1659" t="s">
        <v>463</v>
      </c>
      <c r="H1659" t="s">
        <v>441</v>
      </c>
      <c r="I1659" t="s">
        <v>465</v>
      </c>
      <c r="J1659" t="s">
        <v>17</v>
      </c>
      <c r="K1659" s="13">
        <v>47585</v>
      </c>
      <c r="L1659" s="8">
        <v>475.85</v>
      </c>
      <c r="M1659" s="13">
        <f t="shared" si="58"/>
        <v>47585</v>
      </c>
    </row>
    <row r="1660" spans="1:13" x14ac:dyDescent="0.25">
      <c r="A1660" s="9" t="s">
        <v>400</v>
      </c>
      <c r="B1660" s="10" t="s">
        <v>733</v>
      </c>
      <c r="C1660" s="3" t="s">
        <v>734</v>
      </c>
      <c r="D1660" t="s">
        <v>22</v>
      </c>
      <c r="E1660" t="s">
        <v>92</v>
      </c>
      <c r="F1660" t="s">
        <v>462</v>
      </c>
      <c r="G1660" t="s">
        <v>463</v>
      </c>
      <c r="H1660" t="s">
        <v>467</v>
      </c>
      <c r="I1660" t="s">
        <v>284</v>
      </c>
      <c r="J1660" t="s">
        <v>17</v>
      </c>
      <c r="K1660" s="13">
        <v>78000</v>
      </c>
      <c r="L1660" s="8">
        <v>780</v>
      </c>
      <c r="M1660" s="13">
        <f t="shared" si="58"/>
        <v>78000</v>
      </c>
    </row>
    <row r="1661" spans="1:13" x14ac:dyDescent="0.25">
      <c r="A1661" s="9" t="s">
        <v>400</v>
      </c>
      <c r="B1661" s="10" t="s">
        <v>733</v>
      </c>
      <c r="C1661" s="3" t="s">
        <v>734</v>
      </c>
      <c r="D1661" t="s">
        <v>22</v>
      </c>
      <c r="E1661" t="s">
        <v>92</v>
      </c>
      <c r="F1661" t="s">
        <v>462</v>
      </c>
      <c r="G1661" t="s">
        <v>463</v>
      </c>
      <c r="H1661" t="s">
        <v>443</v>
      </c>
      <c r="I1661" t="s">
        <v>465</v>
      </c>
      <c r="J1661" t="s">
        <v>17</v>
      </c>
      <c r="K1661" s="13">
        <v>50000</v>
      </c>
      <c r="L1661" s="8">
        <v>500</v>
      </c>
      <c r="M1661" s="13">
        <f t="shared" si="58"/>
        <v>50000</v>
      </c>
    </row>
    <row r="1662" spans="1:13" x14ac:dyDescent="0.25">
      <c r="A1662" s="9" t="s">
        <v>400</v>
      </c>
      <c r="B1662" s="10" t="s">
        <v>733</v>
      </c>
      <c r="C1662" s="3" t="s">
        <v>734</v>
      </c>
      <c r="D1662" t="s">
        <v>22</v>
      </c>
      <c r="E1662" t="s">
        <v>92</v>
      </c>
      <c r="F1662" t="s">
        <v>462</v>
      </c>
      <c r="G1662" t="s">
        <v>463</v>
      </c>
      <c r="H1662" t="s">
        <v>425</v>
      </c>
      <c r="I1662" t="s">
        <v>284</v>
      </c>
      <c r="J1662" t="s">
        <v>17</v>
      </c>
      <c r="K1662" s="13">
        <v>5730347</v>
      </c>
      <c r="L1662" s="8">
        <v>57303.47</v>
      </c>
      <c r="M1662" s="13">
        <f t="shared" si="58"/>
        <v>5730347</v>
      </c>
    </row>
    <row r="1663" spans="1:13" x14ac:dyDescent="0.25">
      <c r="A1663" s="9" t="s">
        <v>400</v>
      </c>
      <c r="B1663" s="10" t="s">
        <v>733</v>
      </c>
      <c r="C1663" s="3" t="s">
        <v>734</v>
      </c>
      <c r="D1663" t="s">
        <v>22</v>
      </c>
      <c r="E1663" t="s">
        <v>92</v>
      </c>
      <c r="F1663" t="s">
        <v>462</v>
      </c>
      <c r="G1663" t="s">
        <v>463</v>
      </c>
      <c r="H1663" t="s">
        <v>425</v>
      </c>
      <c r="I1663" t="s">
        <v>465</v>
      </c>
      <c r="J1663" t="s">
        <v>17</v>
      </c>
      <c r="K1663" s="13">
        <v>3016228</v>
      </c>
      <c r="L1663" s="8">
        <v>30162.28</v>
      </c>
      <c r="M1663" s="13">
        <f t="shared" si="58"/>
        <v>3016228</v>
      </c>
    </row>
    <row r="1664" spans="1:13" x14ac:dyDescent="0.25">
      <c r="A1664" s="9" t="s">
        <v>400</v>
      </c>
      <c r="B1664" s="10" t="s">
        <v>733</v>
      </c>
      <c r="C1664" s="3" t="s">
        <v>734</v>
      </c>
      <c r="D1664" t="s">
        <v>22</v>
      </c>
      <c r="E1664" t="s">
        <v>92</v>
      </c>
      <c r="F1664" t="s">
        <v>462</v>
      </c>
      <c r="G1664" t="s">
        <v>463</v>
      </c>
      <c r="H1664" t="s">
        <v>444</v>
      </c>
      <c r="I1664" t="s">
        <v>465</v>
      </c>
      <c r="J1664" t="s">
        <v>17</v>
      </c>
      <c r="K1664" s="13">
        <v>10791</v>
      </c>
      <c r="L1664" s="8">
        <v>107.91</v>
      </c>
      <c r="M1664" s="13">
        <f t="shared" si="58"/>
        <v>10791</v>
      </c>
    </row>
    <row r="1665" spans="1:13" x14ac:dyDescent="0.25">
      <c r="A1665" s="9" t="s">
        <v>400</v>
      </c>
      <c r="B1665" s="10" t="s">
        <v>733</v>
      </c>
      <c r="C1665" s="3" t="s">
        <v>734</v>
      </c>
      <c r="D1665" t="s">
        <v>22</v>
      </c>
      <c r="E1665" t="s">
        <v>92</v>
      </c>
      <c r="F1665" t="s">
        <v>462</v>
      </c>
      <c r="G1665" t="s">
        <v>463</v>
      </c>
      <c r="H1665" t="s">
        <v>445</v>
      </c>
      <c r="I1665" t="s">
        <v>284</v>
      </c>
      <c r="J1665" t="s">
        <v>17</v>
      </c>
      <c r="K1665" s="13">
        <v>1145</v>
      </c>
      <c r="L1665" s="8">
        <v>11.45</v>
      </c>
      <c r="M1665" s="13">
        <f t="shared" si="58"/>
        <v>1145</v>
      </c>
    </row>
    <row r="1666" spans="1:13" x14ac:dyDescent="0.25">
      <c r="A1666" s="9" t="s">
        <v>400</v>
      </c>
      <c r="B1666" s="10" t="s">
        <v>733</v>
      </c>
      <c r="C1666" s="3" t="s">
        <v>734</v>
      </c>
      <c r="D1666" t="s">
        <v>22</v>
      </c>
      <c r="E1666" t="s">
        <v>92</v>
      </c>
      <c r="F1666" t="s">
        <v>462</v>
      </c>
      <c r="G1666" t="s">
        <v>463</v>
      </c>
      <c r="H1666" t="s">
        <v>445</v>
      </c>
      <c r="I1666" t="s">
        <v>465</v>
      </c>
      <c r="J1666" t="s">
        <v>17</v>
      </c>
      <c r="K1666" s="13">
        <v>24487</v>
      </c>
      <c r="L1666" s="8">
        <v>244.87</v>
      </c>
      <c r="M1666" s="13">
        <f t="shared" ref="M1666:M1729" si="59">L1666*100</f>
        <v>24487</v>
      </c>
    </row>
    <row r="1667" spans="1:13" x14ac:dyDescent="0.25">
      <c r="A1667" s="9" t="s">
        <v>400</v>
      </c>
      <c r="B1667" s="10" t="s">
        <v>733</v>
      </c>
      <c r="C1667" s="3" t="s">
        <v>734</v>
      </c>
      <c r="D1667" t="s">
        <v>22</v>
      </c>
      <c r="E1667" t="s">
        <v>92</v>
      </c>
      <c r="F1667" t="s">
        <v>462</v>
      </c>
      <c r="G1667" t="s">
        <v>463</v>
      </c>
      <c r="H1667" t="s">
        <v>446</v>
      </c>
      <c r="I1667" t="s">
        <v>15</v>
      </c>
      <c r="J1667" t="s">
        <v>17</v>
      </c>
      <c r="K1667" s="13">
        <v>115602</v>
      </c>
      <c r="L1667" s="8">
        <v>1156.02</v>
      </c>
      <c r="M1667" s="13">
        <f t="shared" si="59"/>
        <v>115602</v>
      </c>
    </row>
    <row r="1668" spans="1:13" x14ac:dyDescent="0.25">
      <c r="A1668" s="9" t="s">
        <v>400</v>
      </c>
      <c r="B1668" s="10" t="s">
        <v>733</v>
      </c>
      <c r="C1668" s="3" t="s">
        <v>734</v>
      </c>
      <c r="D1668" t="s">
        <v>22</v>
      </c>
      <c r="E1668" t="s">
        <v>92</v>
      </c>
      <c r="F1668" t="s">
        <v>462</v>
      </c>
      <c r="G1668" t="s">
        <v>463</v>
      </c>
      <c r="H1668" t="s">
        <v>468</v>
      </c>
      <c r="I1668" t="s">
        <v>15</v>
      </c>
      <c r="J1668" t="s">
        <v>17</v>
      </c>
      <c r="K1668" s="13">
        <v>12491</v>
      </c>
      <c r="L1668" s="8">
        <v>124.91</v>
      </c>
      <c r="M1668" s="13">
        <f t="shared" si="59"/>
        <v>12491</v>
      </c>
    </row>
    <row r="1669" spans="1:13" x14ac:dyDescent="0.25">
      <c r="A1669" s="9" t="s">
        <v>400</v>
      </c>
      <c r="B1669" s="10" t="s">
        <v>733</v>
      </c>
      <c r="C1669" s="3" t="s">
        <v>734</v>
      </c>
      <c r="D1669" t="s">
        <v>22</v>
      </c>
      <c r="E1669" t="s">
        <v>92</v>
      </c>
      <c r="F1669" t="s">
        <v>462</v>
      </c>
      <c r="G1669" t="s">
        <v>463</v>
      </c>
      <c r="H1669" t="s">
        <v>428</v>
      </c>
      <c r="I1669" t="s">
        <v>15</v>
      </c>
      <c r="J1669" t="s">
        <v>17</v>
      </c>
      <c r="K1669" s="13">
        <v>813780</v>
      </c>
      <c r="L1669" s="8">
        <v>8137.8</v>
      </c>
      <c r="M1669" s="13">
        <f t="shared" si="59"/>
        <v>813780</v>
      </c>
    </row>
    <row r="1670" spans="1:13" x14ac:dyDescent="0.25">
      <c r="A1670" s="9" t="s">
        <v>400</v>
      </c>
      <c r="B1670" s="10" t="s">
        <v>733</v>
      </c>
      <c r="C1670" s="3" t="s">
        <v>734</v>
      </c>
      <c r="D1670" t="s">
        <v>22</v>
      </c>
      <c r="E1670" t="s">
        <v>92</v>
      </c>
      <c r="F1670" t="s">
        <v>462</v>
      </c>
      <c r="G1670" t="s">
        <v>463</v>
      </c>
      <c r="H1670" t="s">
        <v>449</v>
      </c>
      <c r="I1670" t="s">
        <v>15</v>
      </c>
      <c r="J1670" t="s">
        <v>17</v>
      </c>
      <c r="K1670" s="13">
        <v>56060</v>
      </c>
      <c r="L1670" s="8">
        <v>560.6</v>
      </c>
      <c r="M1670" s="13">
        <f t="shared" si="59"/>
        <v>56060</v>
      </c>
    </row>
    <row r="1671" spans="1:13" x14ac:dyDescent="0.25">
      <c r="A1671" s="9" t="s">
        <v>400</v>
      </c>
      <c r="B1671" s="10" t="s">
        <v>733</v>
      </c>
      <c r="C1671" s="3" t="s">
        <v>734</v>
      </c>
      <c r="D1671" t="s">
        <v>22</v>
      </c>
      <c r="E1671" t="s">
        <v>92</v>
      </c>
      <c r="F1671" t="s">
        <v>462</v>
      </c>
      <c r="G1671" t="s">
        <v>463</v>
      </c>
      <c r="H1671" t="s">
        <v>457</v>
      </c>
      <c r="I1671" t="s">
        <v>15</v>
      </c>
      <c r="J1671" t="s">
        <v>17</v>
      </c>
      <c r="K1671" s="13">
        <v>35444</v>
      </c>
      <c r="L1671" s="8">
        <v>354.44</v>
      </c>
      <c r="M1671" s="13">
        <f t="shared" si="59"/>
        <v>35444</v>
      </c>
    </row>
    <row r="1672" spans="1:13" x14ac:dyDescent="0.25">
      <c r="A1672" s="9" t="s">
        <v>400</v>
      </c>
      <c r="B1672" s="10" t="s">
        <v>733</v>
      </c>
      <c r="C1672" s="3" t="s">
        <v>734</v>
      </c>
      <c r="D1672" t="s">
        <v>22</v>
      </c>
      <c r="E1672" t="s">
        <v>92</v>
      </c>
      <c r="F1672" t="s">
        <v>49</v>
      </c>
      <c r="G1672" t="s">
        <v>469</v>
      </c>
      <c r="H1672" t="s">
        <v>438</v>
      </c>
      <c r="I1672" t="s">
        <v>82</v>
      </c>
      <c r="J1672" t="s">
        <v>17</v>
      </c>
      <c r="K1672" s="13">
        <v>8228178.9999999991</v>
      </c>
      <c r="L1672" s="8">
        <v>82281.789999999994</v>
      </c>
      <c r="M1672" s="13">
        <f t="shared" si="59"/>
        <v>8228178.9999999991</v>
      </c>
    </row>
    <row r="1673" spans="1:13" x14ac:dyDescent="0.25">
      <c r="A1673" s="9" t="s">
        <v>400</v>
      </c>
      <c r="B1673" s="10" t="s">
        <v>733</v>
      </c>
      <c r="C1673" s="3" t="s">
        <v>734</v>
      </c>
      <c r="D1673" t="s">
        <v>22</v>
      </c>
      <c r="E1673" t="s">
        <v>92</v>
      </c>
      <c r="F1673" t="s">
        <v>49</v>
      </c>
      <c r="G1673" t="s">
        <v>469</v>
      </c>
      <c r="H1673" t="s">
        <v>466</v>
      </c>
      <c r="I1673" t="s">
        <v>82</v>
      </c>
      <c r="J1673" t="s">
        <v>17</v>
      </c>
      <c r="K1673" s="13">
        <v>9225</v>
      </c>
      <c r="L1673" s="8">
        <v>92.25</v>
      </c>
      <c r="M1673" s="13">
        <f t="shared" si="59"/>
        <v>9225</v>
      </c>
    </row>
    <row r="1674" spans="1:13" x14ac:dyDescent="0.25">
      <c r="A1674" s="9" t="s">
        <v>400</v>
      </c>
      <c r="B1674" s="10" t="s">
        <v>733</v>
      </c>
      <c r="C1674" s="3" t="s">
        <v>734</v>
      </c>
      <c r="D1674" t="s">
        <v>22</v>
      </c>
      <c r="E1674" t="s">
        <v>92</v>
      </c>
      <c r="F1674" t="s">
        <v>49</v>
      </c>
      <c r="G1674" t="s">
        <v>469</v>
      </c>
      <c r="H1674" t="s">
        <v>443</v>
      </c>
      <c r="I1674" t="s">
        <v>82</v>
      </c>
      <c r="J1674" t="s">
        <v>17</v>
      </c>
      <c r="K1674" s="13">
        <v>25000</v>
      </c>
      <c r="L1674" s="8">
        <v>250</v>
      </c>
      <c r="M1674" s="13">
        <f t="shared" si="59"/>
        <v>25000</v>
      </c>
    </row>
    <row r="1675" spans="1:13" x14ac:dyDescent="0.25">
      <c r="A1675" s="9" t="s">
        <v>400</v>
      </c>
      <c r="B1675" s="10" t="s">
        <v>733</v>
      </c>
      <c r="C1675" s="3" t="s">
        <v>734</v>
      </c>
      <c r="D1675" t="s">
        <v>22</v>
      </c>
      <c r="E1675" t="s">
        <v>92</v>
      </c>
      <c r="F1675" t="s">
        <v>49</v>
      </c>
      <c r="G1675" t="s">
        <v>469</v>
      </c>
      <c r="H1675" t="s">
        <v>425</v>
      </c>
      <c r="I1675" t="s">
        <v>82</v>
      </c>
      <c r="J1675" t="s">
        <v>17</v>
      </c>
      <c r="K1675" s="13">
        <v>3422637.0000000005</v>
      </c>
      <c r="L1675" s="8">
        <v>34226.370000000003</v>
      </c>
      <c r="M1675" s="13">
        <f t="shared" si="59"/>
        <v>3422637.0000000005</v>
      </c>
    </row>
    <row r="1676" spans="1:13" x14ac:dyDescent="0.25">
      <c r="A1676" s="9" t="s">
        <v>400</v>
      </c>
      <c r="B1676" s="10" t="s">
        <v>733</v>
      </c>
      <c r="C1676" s="3" t="s">
        <v>734</v>
      </c>
      <c r="D1676" t="s">
        <v>22</v>
      </c>
      <c r="E1676" t="s">
        <v>92</v>
      </c>
      <c r="F1676" t="s">
        <v>49</v>
      </c>
      <c r="G1676" t="s">
        <v>469</v>
      </c>
      <c r="H1676" t="s">
        <v>444</v>
      </c>
      <c r="I1676" t="s">
        <v>82</v>
      </c>
      <c r="J1676" t="s">
        <v>17</v>
      </c>
      <c r="K1676" s="13">
        <v>5465</v>
      </c>
      <c r="L1676" s="8">
        <v>54.65</v>
      </c>
      <c r="M1676" s="13">
        <f t="shared" si="59"/>
        <v>5465</v>
      </c>
    </row>
    <row r="1677" spans="1:13" x14ac:dyDescent="0.25">
      <c r="A1677" s="9" t="s">
        <v>400</v>
      </c>
      <c r="B1677" s="10" t="s">
        <v>733</v>
      </c>
      <c r="C1677" s="3" t="s">
        <v>734</v>
      </c>
      <c r="D1677" t="s">
        <v>22</v>
      </c>
      <c r="E1677" t="s">
        <v>92</v>
      </c>
      <c r="F1677" t="s">
        <v>49</v>
      </c>
      <c r="G1677" t="s">
        <v>469</v>
      </c>
      <c r="H1677" t="s">
        <v>445</v>
      </c>
      <c r="I1677" t="s">
        <v>82</v>
      </c>
      <c r="J1677" t="s">
        <v>17</v>
      </c>
      <c r="K1677" s="13">
        <v>2017.0000000000002</v>
      </c>
      <c r="L1677" s="8">
        <v>20.170000000000002</v>
      </c>
      <c r="M1677" s="13">
        <f t="shared" si="59"/>
        <v>2017.0000000000002</v>
      </c>
    </row>
    <row r="1678" spans="1:13" x14ac:dyDescent="0.25">
      <c r="A1678" s="9" t="s">
        <v>400</v>
      </c>
      <c r="B1678" s="10" t="s">
        <v>733</v>
      </c>
      <c r="C1678" s="3" t="s">
        <v>734</v>
      </c>
      <c r="D1678" t="s">
        <v>22</v>
      </c>
      <c r="E1678" t="s">
        <v>92</v>
      </c>
      <c r="F1678" t="s">
        <v>49</v>
      </c>
      <c r="G1678" t="s">
        <v>469</v>
      </c>
      <c r="H1678" t="s">
        <v>428</v>
      </c>
      <c r="I1678" t="s">
        <v>15</v>
      </c>
      <c r="J1678" t="s">
        <v>17</v>
      </c>
      <c r="K1678" s="13">
        <v>846826</v>
      </c>
      <c r="L1678" s="8">
        <v>8468.26</v>
      </c>
      <c r="M1678" s="13">
        <f t="shared" si="59"/>
        <v>846826</v>
      </c>
    </row>
    <row r="1679" spans="1:13" x14ac:dyDescent="0.25">
      <c r="A1679" s="9" t="s">
        <v>400</v>
      </c>
      <c r="B1679" s="10" t="s">
        <v>733</v>
      </c>
      <c r="C1679" s="3" t="s">
        <v>734</v>
      </c>
      <c r="D1679" t="s">
        <v>22</v>
      </c>
      <c r="E1679" t="s">
        <v>92</v>
      </c>
      <c r="F1679" t="s">
        <v>49</v>
      </c>
      <c r="G1679" t="s">
        <v>470</v>
      </c>
      <c r="H1679" t="s">
        <v>471</v>
      </c>
      <c r="I1679" t="s">
        <v>15</v>
      </c>
      <c r="J1679" t="s">
        <v>17</v>
      </c>
      <c r="K1679" s="13">
        <v>99292</v>
      </c>
      <c r="L1679" s="8">
        <v>992.92</v>
      </c>
      <c r="M1679" s="13">
        <f t="shared" si="59"/>
        <v>99292</v>
      </c>
    </row>
    <row r="1680" spans="1:13" x14ac:dyDescent="0.25">
      <c r="A1680" s="9" t="s">
        <v>400</v>
      </c>
      <c r="B1680" s="10" t="s">
        <v>733</v>
      </c>
      <c r="C1680" s="3" t="s">
        <v>734</v>
      </c>
      <c r="D1680" t="s">
        <v>22</v>
      </c>
      <c r="E1680" t="s">
        <v>92</v>
      </c>
      <c r="F1680" t="s">
        <v>49</v>
      </c>
      <c r="G1680" t="s">
        <v>470</v>
      </c>
      <c r="H1680" t="s">
        <v>472</v>
      </c>
      <c r="I1680" t="s">
        <v>15</v>
      </c>
      <c r="J1680" t="s">
        <v>17</v>
      </c>
      <c r="K1680" s="13">
        <v>783270</v>
      </c>
      <c r="L1680" s="8">
        <v>7832.7</v>
      </c>
      <c r="M1680" s="13">
        <f t="shared" si="59"/>
        <v>783270</v>
      </c>
    </row>
    <row r="1681" spans="1:13" x14ac:dyDescent="0.25">
      <c r="A1681" s="9" t="s">
        <v>400</v>
      </c>
      <c r="B1681" s="10" t="s">
        <v>733</v>
      </c>
      <c r="C1681" s="3" t="s">
        <v>734</v>
      </c>
      <c r="D1681" t="s">
        <v>22</v>
      </c>
      <c r="E1681" t="s">
        <v>92</v>
      </c>
      <c r="F1681" t="s">
        <v>49</v>
      </c>
      <c r="G1681" t="s">
        <v>470</v>
      </c>
      <c r="H1681" t="s">
        <v>473</v>
      </c>
      <c r="I1681" t="s">
        <v>15</v>
      </c>
      <c r="J1681" t="s">
        <v>17</v>
      </c>
      <c r="K1681" s="13">
        <v>4289423</v>
      </c>
      <c r="L1681" s="8">
        <v>42894.23</v>
      </c>
      <c r="M1681" s="13">
        <f t="shared" si="59"/>
        <v>4289423</v>
      </c>
    </row>
    <row r="1682" spans="1:13" x14ac:dyDescent="0.25">
      <c r="A1682" s="9" t="s">
        <v>400</v>
      </c>
      <c r="B1682" s="10" t="s">
        <v>733</v>
      </c>
      <c r="C1682" s="5" t="s">
        <v>735</v>
      </c>
      <c r="D1682" t="s">
        <v>22</v>
      </c>
      <c r="E1682" t="s">
        <v>100</v>
      </c>
      <c r="F1682" t="s">
        <v>399</v>
      </c>
      <c r="G1682" t="s">
        <v>436</v>
      </c>
      <c r="H1682" t="s">
        <v>437</v>
      </c>
      <c r="I1682" t="s">
        <v>368</v>
      </c>
      <c r="J1682" t="s">
        <v>17</v>
      </c>
      <c r="K1682" s="13">
        <v>130061023</v>
      </c>
      <c r="L1682" s="8">
        <v>1300610.23</v>
      </c>
      <c r="M1682" s="13">
        <f t="shared" si="59"/>
        <v>130061023</v>
      </c>
    </row>
    <row r="1683" spans="1:13" x14ac:dyDescent="0.25">
      <c r="A1683" s="9" t="s">
        <v>400</v>
      </c>
      <c r="B1683" s="10" t="s">
        <v>733</v>
      </c>
      <c r="C1683" s="5" t="s">
        <v>735</v>
      </c>
      <c r="D1683" t="s">
        <v>22</v>
      </c>
      <c r="E1683" t="s">
        <v>100</v>
      </c>
      <c r="F1683" t="s">
        <v>399</v>
      </c>
      <c r="G1683" t="s">
        <v>436</v>
      </c>
      <c r="H1683" t="s">
        <v>438</v>
      </c>
      <c r="I1683" t="s">
        <v>439</v>
      </c>
      <c r="J1683" t="s">
        <v>17</v>
      </c>
      <c r="K1683" s="13">
        <v>8774500</v>
      </c>
      <c r="L1683" s="8">
        <v>87745</v>
      </c>
      <c r="M1683" s="13">
        <f t="shared" si="59"/>
        <v>8774500</v>
      </c>
    </row>
    <row r="1684" spans="1:13" x14ac:dyDescent="0.25">
      <c r="A1684" s="9" t="s">
        <v>400</v>
      </c>
      <c r="B1684" s="10" t="s">
        <v>733</v>
      </c>
      <c r="C1684" s="5" t="s">
        <v>735</v>
      </c>
      <c r="D1684" t="s">
        <v>22</v>
      </c>
      <c r="E1684" t="s">
        <v>100</v>
      </c>
      <c r="F1684" t="s">
        <v>399</v>
      </c>
      <c r="G1684" t="s">
        <v>436</v>
      </c>
      <c r="H1684" t="s">
        <v>441</v>
      </c>
      <c r="I1684" t="s">
        <v>439</v>
      </c>
      <c r="J1684" t="s">
        <v>17</v>
      </c>
      <c r="K1684" s="13">
        <v>74986</v>
      </c>
      <c r="L1684" s="8">
        <v>749.86</v>
      </c>
      <c r="M1684" s="13">
        <f t="shared" si="59"/>
        <v>74986</v>
      </c>
    </row>
    <row r="1685" spans="1:13" x14ac:dyDescent="0.25">
      <c r="A1685" s="9" t="s">
        <v>400</v>
      </c>
      <c r="B1685" s="10" t="s">
        <v>733</v>
      </c>
      <c r="C1685" s="5" t="s">
        <v>735</v>
      </c>
      <c r="D1685" t="s">
        <v>22</v>
      </c>
      <c r="E1685" t="s">
        <v>100</v>
      </c>
      <c r="F1685" t="s">
        <v>399</v>
      </c>
      <c r="G1685" t="s">
        <v>436</v>
      </c>
      <c r="H1685" t="s">
        <v>442</v>
      </c>
      <c r="I1685" t="s">
        <v>368</v>
      </c>
      <c r="J1685" t="s">
        <v>17</v>
      </c>
      <c r="K1685" s="13">
        <v>150000</v>
      </c>
      <c r="L1685" s="8">
        <v>1500</v>
      </c>
      <c r="M1685" s="13">
        <f t="shared" si="59"/>
        <v>150000</v>
      </c>
    </row>
    <row r="1686" spans="1:13" x14ac:dyDescent="0.25">
      <c r="A1686" s="9" t="s">
        <v>400</v>
      </c>
      <c r="B1686" s="10" t="s">
        <v>733</v>
      </c>
      <c r="C1686" s="5" t="s">
        <v>735</v>
      </c>
      <c r="D1686" t="s">
        <v>22</v>
      </c>
      <c r="E1686" t="s">
        <v>100</v>
      </c>
      <c r="F1686" t="s">
        <v>399</v>
      </c>
      <c r="G1686" t="s">
        <v>436</v>
      </c>
      <c r="H1686" t="s">
        <v>443</v>
      </c>
      <c r="I1686" t="s">
        <v>439</v>
      </c>
      <c r="J1686" t="s">
        <v>17</v>
      </c>
      <c r="K1686" s="13">
        <v>249000</v>
      </c>
      <c r="L1686" s="8">
        <v>2490</v>
      </c>
      <c r="M1686" s="13">
        <f t="shared" si="59"/>
        <v>249000</v>
      </c>
    </row>
    <row r="1687" spans="1:13" x14ac:dyDescent="0.25">
      <c r="A1687" s="9" t="s">
        <v>400</v>
      </c>
      <c r="B1687" s="10" t="s">
        <v>733</v>
      </c>
      <c r="C1687" s="5" t="s">
        <v>735</v>
      </c>
      <c r="D1687" t="s">
        <v>22</v>
      </c>
      <c r="E1687" t="s">
        <v>100</v>
      </c>
      <c r="F1687" t="s">
        <v>399</v>
      </c>
      <c r="G1687" t="s">
        <v>436</v>
      </c>
      <c r="H1687" t="s">
        <v>425</v>
      </c>
      <c r="I1687" t="s">
        <v>368</v>
      </c>
      <c r="J1687" t="s">
        <v>17</v>
      </c>
      <c r="K1687" s="13">
        <v>43586975</v>
      </c>
      <c r="L1687" s="8">
        <v>435869.75</v>
      </c>
      <c r="M1687" s="13">
        <f t="shared" si="59"/>
        <v>43586975</v>
      </c>
    </row>
    <row r="1688" spans="1:13" x14ac:dyDescent="0.25">
      <c r="A1688" s="9" t="s">
        <v>400</v>
      </c>
      <c r="B1688" s="10" t="s">
        <v>733</v>
      </c>
      <c r="C1688" s="5" t="s">
        <v>735</v>
      </c>
      <c r="D1688" t="s">
        <v>22</v>
      </c>
      <c r="E1688" t="s">
        <v>100</v>
      </c>
      <c r="F1688" t="s">
        <v>399</v>
      </c>
      <c r="G1688" t="s">
        <v>436</v>
      </c>
      <c r="H1688" t="s">
        <v>425</v>
      </c>
      <c r="I1688" t="s">
        <v>439</v>
      </c>
      <c r="J1688" t="s">
        <v>17</v>
      </c>
      <c r="K1688" s="13">
        <v>4503836</v>
      </c>
      <c r="L1688" s="8">
        <v>45038.36</v>
      </c>
      <c r="M1688" s="13">
        <f t="shared" si="59"/>
        <v>4503836</v>
      </c>
    </row>
    <row r="1689" spans="1:13" x14ac:dyDescent="0.25">
      <c r="A1689" s="9" t="s">
        <v>400</v>
      </c>
      <c r="B1689" s="10" t="s">
        <v>733</v>
      </c>
      <c r="C1689" s="5" t="s">
        <v>735</v>
      </c>
      <c r="D1689" t="s">
        <v>22</v>
      </c>
      <c r="E1689" t="s">
        <v>100</v>
      </c>
      <c r="F1689" t="s">
        <v>399</v>
      </c>
      <c r="G1689" t="s">
        <v>436</v>
      </c>
      <c r="H1689" t="s">
        <v>444</v>
      </c>
      <c r="I1689" t="s">
        <v>368</v>
      </c>
      <c r="J1689" t="s">
        <v>17</v>
      </c>
      <c r="K1689" s="13">
        <v>32493</v>
      </c>
      <c r="L1689" s="8">
        <v>324.93</v>
      </c>
      <c r="M1689" s="13">
        <f t="shared" si="59"/>
        <v>32493</v>
      </c>
    </row>
    <row r="1690" spans="1:13" x14ac:dyDescent="0.25">
      <c r="A1690" s="9" t="s">
        <v>400</v>
      </c>
      <c r="B1690" s="10" t="s">
        <v>733</v>
      </c>
      <c r="C1690" s="5" t="s">
        <v>735</v>
      </c>
      <c r="D1690" t="s">
        <v>22</v>
      </c>
      <c r="E1690" t="s">
        <v>100</v>
      </c>
      <c r="F1690" t="s">
        <v>399</v>
      </c>
      <c r="G1690" t="s">
        <v>436</v>
      </c>
      <c r="H1690" t="s">
        <v>444</v>
      </c>
      <c r="I1690" t="s">
        <v>439</v>
      </c>
      <c r="J1690" t="s">
        <v>17</v>
      </c>
      <c r="K1690" s="13">
        <v>54407.000000000007</v>
      </c>
      <c r="L1690" s="8">
        <v>544.07000000000005</v>
      </c>
      <c r="M1690" s="13">
        <f t="shared" si="59"/>
        <v>54407.000000000007</v>
      </c>
    </row>
    <row r="1691" spans="1:13" x14ac:dyDescent="0.25">
      <c r="A1691" s="9" t="s">
        <v>400</v>
      </c>
      <c r="B1691" s="10" t="s">
        <v>733</v>
      </c>
      <c r="C1691" s="5" t="s">
        <v>735</v>
      </c>
      <c r="D1691" t="s">
        <v>22</v>
      </c>
      <c r="E1691" t="s">
        <v>100</v>
      </c>
      <c r="F1691" t="s">
        <v>399</v>
      </c>
      <c r="G1691" t="s">
        <v>436</v>
      </c>
      <c r="H1691" t="s">
        <v>445</v>
      </c>
      <c r="I1691" t="s">
        <v>439</v>
      </c>
      <c r="J1691" t="s">
        <v>17</v>
      </c>
      <c r="K1691" s="13">
        <v>16369</v>
      </c>
      <c r="L1691" s="8">
        <v>163.69</v>
      </c>
      <c r="M1691" s="13">
        <f t="shared" si="59"/>
        <v>16369</v>
      </c>
    </row>
    <row r="1692" spans="1:13" x14ac:dyDescent="0.25">
      <c r="A1692" s="9" t="s">
        <v>400</v>
      </c>
      <c r="B1692" s="10" t="s">
        <v>733</v>
      </c>
      <c r="C1692" s="5" t="s">
        <v>735</v>
      </c>
      <c r="D1692" t="s">
        <v>22</v>
      </c>
      <c r="E1692" t="s">
        <v>100</v>
      </c>
      <c r="F1692" t="s">
        <v>399</v>
      </c>
      <c r="G1692" t="s">
        <v>436</v>
      </c>
      <c r="H1692" t="s">
        <v>446</v>
      </c>
      <c r="I1692" t="s">
        <v>15</v>
      </c>
      <c r="J1692" t="s">
        <v>17</v>
      </c>
      <c r="K1692" s="13">
        <v>1143406</v>
      </c>
      <c r="L1692" s="8">
        <v>11434.06</v>
      </c>
      <c r="M1692" s="13">
        <f t="shared" si="59"/>
        <v>1143406</v>
      </c>
    </row>
    <row r="1693" spans="1:13" x14ac:dyDescent="0.25">
      <c r="A1693" s="9" t="s">
        <v>400</v>
      </c>
      <c r="B1693" s="10" t="s">
        <v>733</v>
      </c>
      <c r="C1693" s="5" t="s">
        <v>735</v>
      </c>
      <c r="D1693" t="s">
        <v>22</v>
      </c>
      <c r="E1693" t="s">
        <v>100</v>
      </c>
      <c r="F1693" t="s">
        <v>399</v>
      </c>
      <c r="G1693" t="s">
        <v>436</v>
      </c>
      <c r="H1693" t="s">
        <v>448</v>
      </c>
      <c r="I1693" t="s">
        <v>15</v>
      </c>
      <c r="J1693" t="s">
        <v>17</v>
      </c>
      <c r="K1693" s="13">
        <v>29830</v>
      </c>
      <c r="L1693" s="8">
        <v>298.3</v>
      </c>
      <c r="M1693" s="13">
        <f t="shared" si="59"/>
        <v>29830</v>
      </c>
    </row>
    <row r="1694" spans="1:13" x14ac:dyDescent="0.25">
      <c r="A1694" s="9" t="s">
        <v>400</v>
      </c>
      <c r="B1694" s="10" t="s">
        <v>733</v>
      </c>
      <c r="C1694" s="5" t="s">
        <v>735</v>
      </c>
      <c r="D1694" t="s">
        <v>22</v>
      </c>
      <c r="E1694" t="s">
        <v>100</v>
      </c>
      <c r="F1694" t="s">
        <v>399</v>
      </c>
      <c r="G1694" t="s">
        <v>436</v>
      </c>
      <c r="H1694" t="s">
        <v>428</v>
      </c>
      <c r="I1694" t="s">
        <v>15</v>
      </c>
      <c r="J1694" t="s">
        <v>17</v>
      </c>
      <c r="K1694" s="13">
        <v>3973594</v>
      </c>
      <c r="L1694" s="8">
        <v>39735.94</v>
      </c>
      <c r="M1694" s="13">
        <f t="shared" si="59"/>
        <v>3973594</v>
      </c>
    </row>
    <row r="1695" spans="1:13" x14ac:dyDescent="0.25">
      <c r="A1695" s="9" t="s">
        <v>400</v>
      </c>
      <c r="B1695" s="10" t="s">
        <v>733</v>
      </c>
      <c r="C1695" s="5" t="s">
        <v>735</v>
      </c>
      <c r="D1695" t="s">
        <v>22</v>
      </c>
      <c r="E1695" t="s">
        <v>100</v>
      </c>
      <c r="F1695" t="s">
        <v>399</v>
      </c>
      <c r="G1695" t="s">
        <v>436</v>
      </c>
      <c r="H1695" t="s">
        <v>450</v>
      </c>
      <c r="I1695" t="s">
        <v>15</v>
      </c>
      <c r="J1695" t="s">
        <v>17</v>
      </c>
      <c r="K1695" s="13">
        <v>1262146</v>
      </c>
      <c r="L1695" s="8">
        <v>12621.46</v>
      </c>
      <c r="M1695" s="13">
        <f t="shared" si="59"/>
        <v>1262146</v>
      </c>
    </row>
    <row r="1696" spans="1:13" x14ac:dyDescent="0.25">
      <c r="A1696" s="9" t="s">
        <v>400</v>
      </c>
      <c r="B1696" s="10" t="s">
        <v>733</v>
      </c>
      <c r="C1696" s="5" t="s">
        <v>735</v>
      </c>
      <c r="D1696" t="s">
        <v>22</v>
      </c>
      <c r="E1696" t="s">
        <v>100</v>
      </c>
      <c r="F1696" t="s">
        <v>399</v>
      </c>
      <c r="G1696" t="s">
        <v>474</v>
      </c>
      <c r="H1696" t="s">
        <v>428</v>
      </c>
      <c r="I1696" t="s">
        <v>15</v>
      </c>
      <c r="J1696" t="s">
        <v>17</v>
      </c>
      <c r="K1696" s="13">
        <v>42714</v>
      </c>
      <c r="L1696" s="8">
        <v>427.14</v>
      </c>
      <c r="M1696" s="13">
        <f t="shared" si="59"/>
        <v>42714</v>
      </c>
    </row>
    <row r="1697" spans="1:13" x14ac:dyDescent="0.25">
      <c r="A1697" s="9" t="s">
        <v>400</v>
      </c>
      <c r="B1697" s="10" t="s">
        <v>733</v>
      </c>
      <c r="C1697" s="5" t="s">
        <v>735</v>
      </c>
      <c r="D1697" t="s">
        <v>22</v>
      </c>
      <c r="E1697" t="s">
        <v>100</v>
      </c>
      <c r="F1697" t="s">
        <v>399</v>
      </c>
      <c r="G1697" t="s">
        <v>475</v>
      </c>
      <c r="H1697" t="s">
        <v>428</v>
      </c>
      <c r="I1697" t="s">
        <v>15</v>
      </c>
      <c r="J1697" t="s">
        <v>17</v>
      </c>
      <c r="K1697" s="13">
        <v>4370</v>
      </c>
      <c r="L1697" s="8">
        <v>43.7</v>
      </c>
      <c r="M1697" s="13">
        <f t="shared" si="59"/>
        <v>4370</v>
      </c>
    </row>
    <row r="1698" spans="1:13" x14ac:dyDescent="0.25">
      <c r="A1698" s="9" t="s">
        <v>400</v>
      </c>
      <c r="B1698" s="10" t="s">
        <v>733</v>
      </c>
      <c r="C1698" s="5" t="s">
        <v>735</v>
      </c>
      <c r="D1698" t="s">
        <v>22</v>
      </c>
      <c r="E1698" t="s">
        <v>100</v>
      </c>
      <c r="F1698" t="s">
        <v>399</v>
      </c>
      <c r="G1698" t="s">
        <v>476</v>
      </c>
      <c r="H1698" t="s">
        <v>428</v>
      </c>
      <c r="I1698" t="s">
        <v>15</v>
      </c>
      <c r="J1698" t="s">
        <v>17</v>
      </c>
      <c r="K1698" s="13">
        <v>23752</v>
      </c>
      <c r="L1698" s="8">
        <v>237.52</v>
      </c>
      <c r="M1698" s="13">
        <f t="shared" si="59"/>
        <v>23752</v>
      </c>
    </row>
    <row r="1699" spans="1:13" x14ac:dyDescent="0.25">
      <c r="A1699" s="9" t="s">
        <v>400</v>
      </c>
      <c r="B1699" s="10" t="s">
        <v>733</v>
      </c>
      <c r="C1699" s="5" t="s">
        <v>735</v>
      </c>
      <c r="D1699" t="s">
        <v>22</v>
      </c>
      <c r="E1699" t="s">
        <v>100</v>
      </c>
      <c r="F1699" t="s">
        <v>399</v>
      </c>
      <c r="G1699" t="s">
        <v>477</v>
      </c>
      <c r="H1699" t="s">
        <v>428</v>
      </c>
      <c r="I1699" t="s">
        <v>15</v>
      </c>
      <c r="J1699" t="s">
        <v>17</v>
      </c>
      <c r="K1699" s="13">
        <v>4577</v>
      </c>
      <c r="L1699" s="8">
        <v>45.77</v>
      </c>
      <c r="M1699" s="13">
        <f t="shared" si="59"/>
        <v>4577</v>
      </c>
    </row>
    <row r="1700" spans="1:13" x14ac:dyDescent="0.25">
      <c r="A1700" s="9" t="s">
        <v>400</v>
      </c>
      <c r="B1700" s="10" t="s">
        <v>733</v>
      </c>
      <c r="C1700" s="5" t="s">
        <v>735</v>
      </c>
      <c r="D1700" t="s">
        <v>22</v>
      </c>
      <c r="E1700" t="s">
        <v>100</v>
      </c>
      <c r="F1700" t="s">
        <v>399</v>
      </c>
      <c r="G1700" t="s">
        <v>478</v>
      </c>
      <c r="H1700" t="s">
        <v>428</v>
      </c>
      <c r="I1700" t="s">
        <v>15</v>
      </c>
      <c r="J1700" t="s">
        <v>17</v>
      </c>
      <c r="K1700" s="13">
        <v>23381</v>
      </c>
      <c r="L1700" s="8">
        <v>233.81</v>
      </c>
      <c r="M1700" s="13">
        <f t="shared" si="59"/>
        <v>23381</v>
      </c>
    </row>
    <row r="1701" spans="1:13" x14ac:dyDescent="0.25">
      <c r="A1701" s="9" t="s">
        <v>400</v>
      </c>
      <c r="B1701" s="10" t="s">
        <v>733</v>
      </c>
      <c r="C1701" s="5" t="s">
        <v>735</v>
      </c>
      <c r="D1701" t="s">
        <v>22</v>
      </c>
      <c r="E1701" t="s">
        <v>100</v>
      </c>
      <c r="F1701" t="s">
        <v>399</v>
      </c>
      <c r="G1701" t="s">
        <v>294</v>
      </c>
      <c r="H1701" t="s">
        <v>428</v>
      </c>
      <c r="I1701" t="s">
        <v>15</v>
      </c>
      <c r="J1701" t="s">
        <v>17</v>
      </c>
      <c r="K1701" s="13">
        <v>13944</v>
      </c>
      <c r="L1701" s="8">
        <v>139.44</v>
      </c>
      <c r="M1701" s="13">
        <f t="shared" si="59"/>
        <v>13944</v>
      </c>
    </row>
    <row r="1702" spans="1:13" x14ac:dyDescent="0.25">
      <c r="A1702" s="9" t="s">
        <v>400</v>
      </c>
      <c r="B1702" s="10" t="s">
        <v>733</v>
      </c>
      <c r="C1702" s="5" t="s">
        <v>735</v>
      </c>
      <c r="D1702" t="s">
        <v>22</v>
      </c>
      <c r="E1702" t="s">
        <v>100</v>
      </c>
      <c r="F1702" t="s">
        <v>399</v>
      </c>
      <c r="G1702" t="s">
        <v>294</v>
      </c>
      <c r="H1702" t="s">
        <v>457</v>
      </c>
      <c r="I1702" t="s">
        <v>15</v>
      </c>
      <c r="J1702" t="s">
        <v>17</v>
      </c>
      <c r="K1702" s="13">
        <v>43944</v>
      </c>
      <c r="L1702" s="8">
        <v>439.44</v>
      </c>
      <c r="M1702" s="13">
        <f t="shared" si="59"/>
        <v>43944</v>
      </c>
    </row>
    <row r="1703" spans="1:13" x14ac:dyDescent="0.25">
      <c r="A1703" s="9" t="s">
        <v>400</v>
      </c>
      <c r="B1703" s="10" t="s">
        <v>733</v>
      </c>
      <c r="C1703" s="5" t="s">
        <v>735</v>
      </c>
      <c r="D1703" t="s">
        <v>22</v>
      </c>
      <c r="E1703" t="s">
        <v>100</v>
      </c>
      <c r="F1703" t="s">
        <v>399</v>
      </c>
      <c r="G1703" t="s">
        <v>479</v>
      </c>
      <c r="H1703" t="s">
        <v>480</v>
      </c>
      <c r="I1703" t="s">
        <v>15</v>
      </c>
      <c r="J1703" t="s">
        <v>17</v>
      </c>
      <c r="K1703" s="13">
        <v>76500</v>
      </c>
      <c r="L1703" s="8">
        <v>765</v>
      </c>
      <c r="M1703" s="13">
        <f t="shared" si="59"/>
        <v>76500</v>
      </c>
    </row>
    <row r="1704" spans="1:13" x14ac:dyDescent="0.25">
      <c r="A1704" s="9" t="s">
        <v>400</v>
      </c>
      <c r="B1704" s="10" t="s">
        <v>733</v>
      </c>
      <c r="C1704" s="5" t="s">
        <v>735</v>
      </c>
      <c r="D1704" t="s">
        <v>22</v>
      </c>
      <c r="E1704" t="s">
        <v>100</v>
      </c>
      <c r="F1704" t="s">
        <v>399</v>
      </c>
      <c r="G1704" t="s">
        <v>479</v>
      </c>
      <c r="H1704" t="s">
        <v>428</v>
      </c>
      <c r="I1704" t="s">
        <v>15</v>
      </c>
      <c r="J1704" t="s">
        <v>17</v>
      </c>
      <c r="K1704" s="13">
        <v>46762</v>
      </c>
      <c r="L1704" s="8">
        <v>467.62</v>
      </c>
      <c r="M1704" s="13">
        <f t="shared" si="59"/>
        <v>46762</v>
      </c>
    </row>
    <row r="1705" spans="1:13" x14ac:dyDescent="0.25">
      <c r="A1705" s="9" t="s">
        <v>400</v>
      </c>
      <c r="B1705" s="10" t="s">
        <v>733</v>
      </c>
      <c r="C1705" s="5" t="s">
        <v>735</v>
      </c>
      <c r="D1705" t="s">
        <v>22</v>
      </c>
      <c r="E1705" t="s">
        <v>100</v>
      </c>
      <c r="F1705" t="s">
        <v>399</v>
      </c>
      <c r="G1705" t="s">
        <v>479</v>
      </c>
      <c r="H1705" t="s">
        <v>481</v>
      </c>
      <c r="I1705" t="s">
        <v>15</v>
      </c>
      <c r="J1705" t="s">
        <v>17</v>
      </c>
      <c r="K1705" s="13">
        <v>300000</v>
      </c>
      <c r="L1705" s="8">
        <v>3000</v>
      </c>
      <c r="M1705" s="13">
        <f t="shared" si="59"/>
        <v>300000</v>
      </c>
    </row>
    <row r="1706" spans="1:13" x14ac:dyDescent="0.25">
      <c r="A1706" s="9" t="s">
        <v>400</v>
      </c>
      <c r="B1706" s="10" t="s">
        <v>733</v>
      </c>
      <c r="C1706" s="5" t="s">
        <v>735</v>
      </c>
      <c r="D1706" t="s">
        <v>22</v>
      </c>
      <c r="E1706" t="s">
        <v>100</v>
      </c>
      <c r="F1706" t="s">
        <v>399</v>
      </c>
      <c r="G1706" t="s">
        <v>479</v>
      </c>
      <c r="H1706" t="s">
        <v>482</v>
      </c>
      <c r="I1706" t="s">
        <v>15</v>
      </c>
      <c r="J1706" t="s">
        <v>17</v>
      </c>
      <c r="K1706" s="13">
        <v>852000</v>
      </c>
      <c r="L1706" s="8">
        <v>8520</v>
      </c>
      <c r="M1706" s="13">
        <f t="shared" si="59"/>
        <v>852000</v>
      </c>
    </row>
    <row r="1707" spans="1:13" x14ac:dyDescent="0.25">
      <c r="A1707" s="9" t="s">
        <v>400</v>
      </c>
      <c r="B1707" s="10" t="s">
        <v>733</v>
      </c>
      <c r="C1707" s="5" t="s">
        <v>735</v>
      </c>
      <c r="D1707" t="s">
        <v>22</v>
      </c>
      <c r="E1707" t="s">
        <v>100</v>
      </c>
      <c r="F1707" t="s">
        <v>399</v>
      </c>
      <c r="G1707" t="s">
        <v>425</v>
      </c>
      <c r="H1707" t="s">
        <v>428</v>
      </c>
      <c r="I1707" t="s">
        <v>15</v>
      </c>
      <c r="J1707" t="s">
        <v>17</v>
      </c>
      <c r="K1707" s="13">
        <v>39687</v>
      </c>
      <c r="L1707" s="8">
        <v>396.87</v>
      </c>
      <c r="M1707" s="13">
        <f t="shared" si="59"/>
        <v>39687</v>
      </c>
    </row>
    <row r="1708" spans="1:13" x14ac:dyDescent="0.25">
      <c r="A1708" s="9" t="s">
        <v>400</v>
      </c>
      <c r="B1708" s="10" t="s">
        <v>733</v>
      </c>
      <c r="C1708" s="5" t="s">
        <v>735</v>
      </c>
      <c r="D1708" t="s">
        <v>22</v>
      </c>
      <c r="E1708" t="s">
        <v>100</v>
      </c>
      <c r="F1708" t="s">
        <v>399</v>
      </c>
      <c r="G1708" t="s">
        <v>483</v>
      </c>
      <c r="H1708" t="s">
        <v>428</v>
      </c>
      <c r="I1708" t="s">
        <v>15</v>
      </c>
      <c r="J1708" t="s">
        <v>17</v>
      </c>
      <c r="K1708" s="13">
        <v>39975</v>
      </c>
      <c r="L1708" s="8">
        <v>399.75</v>
      </c>
      <c r="M1708" s="13">
        <f t="shared" si="59"/>
        <v>39975</v>
      </c>
    </row>
    <row r="1709" spans="1:13" x14ac:dyDescent="0.25">
      <c r="A1709" s="9" t="s">
        <v>400</v>
      </c>
      <c r="B1709" s="10" t="s">
        <v>733</v>
      </c>
      <c r="C1709" s="5" t="s">
        <v>735</v>
      </c>
      <c r="D1709" t="s">
        <v>22</v>
      </c>
      <c r="E1709" t="s">
        <v>100</v>
      </c>
      <c r="F1709" t="s">
        <v>399</v>
      </c>
      <c r="G1709" t="s">
        <v>451</v>
      </c>
      <c r="H1709" t="s">
        <v>452</v>
      </c>
      <c r="I1709" t="s">
        <v>368</v>
      </c>
      <c r="J1709" t="s">
        <v>17</v>
      </c>
      <c r="K1709" s="13">
        <v>135349</v>
      </c>
      <c r="L1709" s="8">
        <v>1353.49</v>
      </c>
      <c r="M1709" s="13">
        <f t="shared" si="59"/>
        <v>135349</v>
      </c>
    </row>
    <row r="1710" spans="1:13" x14ac:dyDescent="0.25">
      <c r="A1710" s="9" t="s">
        <v>400</v>
      </c>
      <c r="B1710" s="10" t="s">
        <v>733</v>
      </c>
      <c r="C1710" s="5" t="s">
        <v>735</v>
      </c>
      <c r="D1710" t="s">
        <v>22</v>
      </c>
      <c r="E1710" t="s">
        <v>100</v>
      </c>
      <c r="F1710" t="s">
        <v>399</v>
      </c>
      <c r="G1710" t="s">
        <v>451</v>
      </c>
      <c r="H1710" t="s">
        <v>444</v>
      </c>
      <c r="I1710" t="s">
        <v>368</v>
      </c>
      <c r="J1710" t="s">
        <v>17</v>
      </c>
      <c r="K1710" s="13">
        <v>29642</v>
      </c>
      <c r="L1710" s="8">
        <v>296.42</v>
      </c>
      <c r="M1710" s="13">
        <f t="shared" si="59"/>
        <v>29642</v>
      </c>
    </row>
    <row r="1711" spans="1:13" x14ac:dyDescent="0.25">
      <c r="A1711" s="9" t="s">
        <v>400</v>
      </c>
      <c r="B1711" s="10" t="s">
        <v>733</v>
      </c>
      <c r="C1711" s="5" t="s">
        <v>735</v>
      </c>
      <c r="D1711" t="s">
        <v>22</v>
      </c>
      <c r="E1711" t="s">
        <v>100</v>
      </c>
      <c r="F1711" t="s">
        <v>399</v>
      </c>
      <c r="G1711" t="s">
        <v>484</v>
      </c>
      <c r="H1711" t="s">
        <v>428</v>
      </c>
      <c r="I1711" t="s">
        <v>15</v>
      </c>
      <c r="J1711" t="s">
        <v>17</v>
      </c>
      <c r="K1711" s="13">
        <v>24435</v>
      </c>
      <c r="L1711" s="8">
        <v>244.35</v>
      </c>
      <c r="M1711" s="13">
        <f t="shared" si="59"/>
        <v>24435</v>
      </c>
    </row>
    <row r="1712" spans="1:13" x14ac:dyDescent="0.25">
      <c r="A1712" s="9" t="s">
        <v>400</v>
      </c>
      <c r="B1712" s="10" t="s">
        <v>733</v>
      </c>
      <c r="C1712" s="5" t="s">
        <v>735</v>
      </c>
      <c r="D1712" t="s">
        <v>22</v>
      </c>
      <c r="E1712" t="s">
        <v>100</v>
      </c>
      <c r="F1712" t="s">
        <v>399</v>
      </c>
      <c r="G1712" t="s">
        <v>433</v>
      </c>
      <c r="H1712" t="s">
        <v>428</v>
      </c>
      <c r="I1712" t="s">
        <v>15</v>
      </c>
      <c r="J1712" t="s">
        <v>17</v>
      </c>
      <c r="K1712" s="13">
        <v>504112</v>
      </c>
      <c r="L1712" s="8">
        <v>5041.12</v>
      </c>
      <c r="M1712" s="13">
        <f t="shared" si="59"/>
        <v>504112</v>
      </c>
    </row>
    <row r="1713" spans="1:13" x14ac:dyDescent="0.25">
      <c r="A1713" s="9" t="s">
        <v>400</v>
      </c>
      <c r="B1713" s="10" t="s">
        <v>733</v>
      </c>
      <c r="C1713" s="5" t="s">
        <v>735</v>
      </c>
      <c r="D1713" t="s">
        <v>22</v>
      </c>
      <c r="E1713" t="s">
        <v>100</v>
      </c>
      <c r="F1713" t="s">
        <v>399</v>
      </c>
      <c r="G1713" t="s">
        <v>433</v>
      </c>
      <c r="H1713" t="s">
        <v>485</v>
      </c>
      <c r="I1713" t="s">
        <v>15</v>
      </c>
      <c r="J1713" t="s">
        <v>17</v>
      </c>
      <c r="K1713" s="13">
        <v>200000</v>
      </c>
      <c r="L1713" s="8">
        <v>2000</v>
      </c>
      <c r="M1713" s="13">
        <f t="shared" si="59"/>
        <v>200000</v>
      </c>
    </row>
    <row r="1714" spans="1:13" x14ac:dyDescent="0.25">
      <c r="A1714" s="9" t="s">
        <v>400</v>
      </c>
      <c r="B1714" s="10" t="s">
        <v>733</v>
      </c>
      <c r="C1714" s="5" t="s">
        <v>735</v>
      </c>
      <c r="D1714" t="s">
        <v>22</v>
      </c>
      <c r="E1714" t="s">
        <v>100</v>
      </c>
      <c r="F1714" t="s">
        <v>453</v>
      </c>
      <c r="G1714" t="s">
        <v>434</v>
      </c>
      <c r="H1714" t="s">
        <v>437</v>
      </c>
      <c r="I1714" t="s">
        <v>368</v>
      </c>
      <c r="J1714" t="s">
        <v>306</v>
      </c>
      <c r="K1714" s="13">
        <v>14438074</v>
      </c>
      <c r="L1714" s="8">
        <v>144380.74</v>
      </c>
      <c r="M1714" s="13">
        <f t="shared" si="59"/>
        <v>14438074</v>
      </c>
    </row>
    <row r="1715" spans="1:13" x14ac:dyDescent="0.25">
      <c r="A1715" s="9" t="s">
        <v>400</v>
      </c>
      <c r="B1715" s="10" t="s">
        <v>733</v>
      </c>
      <c r="C1715" s="5" t="s">
        <v>735</v>
      </c>
      <c r="D1715" t="s">
        <v>22</v>
      </c>
      <c r="E1715" t="s">
        <v>100</v>
      </c>
      <c r="F1715" t="s">
        <v>453</v>
      </c>
      <c r="G1715" t="s">
        <v>434</v>
      </c>
      <c r="H1715" t="s">
        <v>438</v>
      </c>
      <c r="I1715" t="s">
        <v>439</v>
      </c>
      <c r="J1715" t="s">
        <v>306</v>
      </c>
      <c r="K1715" s="13">
        <v>9979687</v>
      </c>
      <c r="L1715" s="8">
        <v>99796.87</v>
      </c>
      <c r="M1715" s="13">
        <f t="shared" si="59"/>
        <v>9979687</v>
      </c>
    </row>
    <row r="1716" spans="1:13" x14ac:dyDescent="0.25">
      <c r="A1716" s="9" t="s">
        <v>400</v>
      </c>
      <c r="B1716" s="10" t="s">
        <v>733</v>
      </c>
      <c r="C1716" s="5" t="s">
        <v>735</v>
      </c>
      <c r="D1716" t="s">
        <v>22</v>
      </c>
      <c r="E1716" t="s">
        <v>100</v>
      </c>
      <c r="F1716" t="s">
        <v>453</v>
      </c>
      <c r="G1716" t="s">
        <v>434</v>
      </c>
      <c r="H1716" t="s">
        <v>441</v>
      </c>
      <c r="I1716" t="s">
        <v>439</v>
      </c>
      <c r="J1716" t="s">
        <v>17</v>
      </c>
      <c r="K1716" s="13">
        <v>6092</v>
      </c>
      <c r="L1716" s="8">
        <v>60.92</v>
      </c>
      <c r="M1716" s="13">
        <f t="shared" si="59"/>
        <v>6092</v>
      </c>
    </row>
    <row r="1717" spans="1:13" x14ac:dyDescent="0.25">
      <c r="A1717" s="9" t="s">
        <v>400</v>
      </c>
      <c r="B1717" s="10" t="s">
        <v>733</v>
      </c>
      <c r="C1717" s="5" t="s">
        <v>735</v>
      </c>
      <c r="D1717" t="s">
        <v>22</v>
      </c>
      <c r="E1717" t="s">
        <v>100</v>
      </c>
      <c r="F1717" t="s">
        <v>453</v>
      </c>
      <c r="G1717" t="s">
        <v>434</v>
      </c>
      <c r="H1717" t="s">
        <v>443</v>
      </c>
      <c r="I1717" t="s">
        <v>439</v>
      </c>
      <c r="J1717" t="s">
        <v>17</v>
      </c>
      <c r="K1717" s="13">
        <v>199500</v>
      </c>
      <c r="L1717" s="8">
        <v>1995</v>
      </c>
      <c r="M1717" s="13">
        <f t="shared" si="59"/>
        <v>199500</v>
      </c>
    </row>
    <row r="1718" spans="1:13" x14ac:dyDescent="0.25">
      <c r="A1718" s="9" t="s">
        <v>400</v>
      </c>
      <c r="B1718" s="10" t="s">
        <v>733</v>
      </c>
      <c r="C1718" s="5" t="s">
        <v>735</v>
      </c>
      <c r="D1718" t="s">
        <v>22</v>
      </c>
      <c r="E1718" t="s">
        <v>100</v>
      </c>
      <c r="F1718" t="s">
        <v>453</v>
      </c>
      <c r="G1718" t="s">
        <v>434</v>
      </c>
      <c r="H1718" t="s">
        <v>425</v>
      </c>
      <c r="I1718" t="s">
        <v>368</v>
      </c>
      <c r="J1718" t="s">
        <v>306</v>
      </c>
      <c r="K1718" s="13">
        <v>5282210</v>
      </c>
      <c r="L1718" s="8">
        <v>52822.1</v>
      </c>
      <c r="M1718" s="13">
        <f t="shared" si="59"/>
        <v>5282210</v>
      </c>
    </row>
    <row r="1719" spans="1:13" x14ac:dyDescent="0.25">
      <c r="A1719" s="9" t="s">
        <v>400</v>
      </c>
      <c r="B1719" s="10" t="s">
        <v>733</v>
      </c>
      <c r="C1719" s="5" t="s">
        <v>735</v>
      </c>
      <c r="D1719" t="s">
        <v>22</v>
      </c>
      <c r="E1719" t="s">
        <v>100</v>
      </c>
      <c r="F1719" t="s">
        <v>453</v>
      </c>
      <c r="G1719" t="s">
        <v>434</v>
      </c>
      <c r="H1719" t="s">
        <v>425</v>
      </c>
      <c r="I1719" t="s">
        <v>439</v>
      </c>
      <c r="J1719" t="s">
        <v>306</v>
      </c>
      <c r="K1719" s="13">
        <v>5146652</v>
      </c>
      <c r="L1719" s="8">
        <v>51466.52</v>
      </c>
      <c r="M1719" s="13">
        <f t="shared" si="59"/>
        <v>5146652</v>
      </c>
    </row>
    <row r="1720" spans="1:13" x14ac:dyDescent="0.25">
      <c r="A1720" s="9" t="s">
        <v>400</v>
      </c>
      <c r="B1720" s="10" t="s">
        <v>733</v>
      </c>
      <c r="C1720" s="5" t="s">
        <v>735</v>
      </c>
      <c r="D1720" t="s">
        <v>22</v>
      </c>
      <c r="E1720" t="s">
        <v>100</v>
      </c>
      <c r="F1720" t="s">
        <v>453</v>
      </c>
      <c r="G1720" t="s">
        <v>434</v>
      </c>
      <c r="H1720" t="s">
        <v>444</v>
      </c>
      <c r="I1720" t="s">
        <v>439</v>
      </c>
      <c r="J1720" t="s">
        <v>17</v>
      </c>
      <c r="K1720" s="13">
        <v>43562</v>
      </c>
      <c r="L1720" s="8">
        <v>435.62</v>
      </c>
      <c r="M1720" s="13">
        <f t="shared" si="59"/>
        <v>43562</v>
      </c>
    </row>
    <row r="1721" spans="1:13" x14ac:dyDescent="0.25">
      <c r="A1721" s="9" t="s">
        <v>400</v>
      </c>
      <c r="B1721" s="10" t="s">
        <v>733</v>
      </c>
      <c r="C1721" s="5" t="s">
        <v>735</v>
      </c>
      <c r="D1721" t="s">
        <v>22</v>
      </c>
      <c r="E1721" t="s">
        <v>100</v>
      </c>
      <c r="F1721" t="s">
        <v>453</v>
      </c>
      <c r="G1721" t="s">
        <v>434</v>
      </c>
      <c r="H1721" t="s">
        <v>445</v>
      </c>
      <c r="I1721" t="s">
        <v>439</v>
      </c>
      <c r="J1721" t="s">
        <v>17</v>
      </c>
      <c r="K1721" s="13">
        <v>1331</v>
      </c>
      <c r="L1721" s="8">
        <v>13.31</v>
      </c>
      <c r="M1721" s="13">
        <f t="shared" si="59"/>
        <v>1331</v>
      </c>
    </row>
    <row r="1722" spans="1:13" x14ac:dyDescent="0.25">
      <c r="A1722" s="9" t="s">
        <v>400</v>
      </c>
      <c r="B1722" s="10" t="s">
        <v>733</v>
      </c>
      <c r="C1722" s="5" t="s">
        <v>735</v>
      </c>
      <c r="D1722" t="s">
        <v>22</v>
      </c>
      <c r="E1722" t="s">
        <v>100</v>
      </c>
      <c r="F1722" t="s">
        <v>453</v>
      </c>
      <c r="G1722" t="s">
        <v>434</v>
      </c>
      <c r="H1722" t="s">
        <v>428</v>
      </c>
      <c r="I1722" t="s">
        <v>15</v>
      </c>
      <c r="J1722" t="s">
        <v>306</v>
      </c>
      <c r="K1722" s="13">
        <v>18025</v>
      </c>
      <c r="L1722" s="8">
        <v>180.25</v>
      </c>
      <c r="M1722" s="13">
        <f t="shared" si="59"/>
        <v>18025</v>
      </c>
    </row>
    <row r="1723" spans="1:13" x14ac:dyDescent="0.25">
      <c r="A1723" s="9" t="s">
        <v>400</v>
      </c>
      <c r="B1723" s="10" t="s">
        <v>733</v>
      </c>
      <c r="C1723" s="5" t="s">
        <v>735</v>
      </c>
      <c r="D1723" t="s">
        <v>22</v>
      </c>
      <c r="E1723" t="s">
        <v>100</v>
      </c>
      <c r="F1723" t="s">
        <v>453</v>
      </c>
      <c r="G1723" t="s">
        <v>454</v>
      </c>
      <c r="H1723" t="s">
        <v>437</v>
      </c>
      <c r="I1723" t="s">
        <v>368</v>
      </c>
      <c r="J1723" t="s">
        <v>306</v>
      </c>
      <c r="K1723" s="13">
        <v>8596156</v>
      </c>
      <c r="L1723" s="8">
        <v>85961.56</v>
      </c>
      <c r="M1723" s="13">
        <f t="shared" si="59"/>
        <v>8596156</v>
      </c>
    </row>
    <row r="1724" spans="1:13" x14ac:dyDescent="0.25">
      <c r="A1724" s="9" t="s">
        <v>400</v>
      </c>
      <c r="B1724" s="10" t="s">
        <v>733</v>
      </c>
      <c r="C1724" s="5" t="s">
        <v>735</v>
      </c>
      <c r="D1724" t="s">
        <v>22</v>
      </c>
      <c r="E1724" t="s">
        <v>100</v>
      </c>
      <c r="F1724" t="s">
        <v>453</v>
      </c>
      <c r="G1724" t="s">
        <v>454</v>
      </c>
      <c r="H1724" t="s">
        <v>425</v>
      </c>
      <c r="I1724" t="s">
        <v>368</v>
      </c>
      <c r="J1724" t="s">
        <v>306</v>
      </c>
      <c r="K1724" s="13">
        <v>2822080</v>
      </c>
      <c r="L1724" s="8">
        <v>28220.799999999999</v>
      </c>
      <c r="M1724" s="13">
        <f t="shared" si="59"/>
        <v>2822080</v>
      </c>
    </row>
    <row r="1725" spans="1:13" x14ac:dyDescent="0.25">
      <c r="A1725" s="9" t="s">
        <v>400</v>
      </c>
      <c r="B1725" s="10" t="s">
        <v>733</v>
      </c>
      <c r="C1725" s="5" t="s">
        <v>735</v>
      </c>
      <c r="D1725" t="s">
        <v>22</v>
      </c>
      <c r="E1725" t="s">
        <v>100</v>
      </c>
      <c r="F1725" t="s">
        <v>453</v>
      </c>
      <c r="G1725" t="s">
        <v>455</v>
      </c>
      <c r="H1725" t="s">
        <v>437</v>
      </c>
      <c r="I1725" t="s">
        <v>368</v>
      </c>
      <c r="J1725" t="s">
        <v>456</v>
      </c>
      <c r="K1725" s="13">
        <v>2550554</v>
      </c>
      <c r="L1725" s="8">
        <v>25505.54</v>
      </c>
      <c r="M1725" s="13">
        <f t="shared" si="59"/>
        <v>2550554</v>
      </c>
    </row>
    <row r="1726" spans="1:13" x14ac:dyDescent="0.25">
      <c r="A1726" s="9" t="s">
        <v>400</v>
      </c>
      <c r="B1726" s="10" t="s">
        <v>733</v>
      </c>
      <c r="C1726" s="5" t="s">
        <v>735</v>
      </c>
      <c r="D1726" t="s">
        <v>22</v>
      </c>
      <c r="E1726" t="s">
        <v>100</v>
      </c>
      <c r="F1726" t="s">
        <v>453</v>
      </c>
      <c r="G1726" t="s">
        <v>455</v>
      </c>
      <c r="H1726" t="s">
        <v>438</v>
      </c>
      <c r="I1726" t="s">
        <v>439</v>
      </c>
      <c r="J1726" t="s">
        <v>456</v>
      </c>
      <c r="K1726" s="13">
        <v>2944641</v>
      </c>
      <c r="L1726" s="8">
        <v>29446.41</v>
      </c>
      <c r="M1726" s="13">
        <f t="shared" si="59"/>
        <v>2944641</v>
      </c>
    </row>
    <row r="1727" spans="1:13" x14ac:dyDescent="0.25">
      <c r="A1727" s="9" t="s">
        <v>400</v>
      </c>
      <c r="B1727" s="10" t="s">
        <v>733</v>
      </c>
      <c r="C1727" s="5" t="s">
        <v>735</v>
      </c>
      <c r="D1727" t="s">
        <v>22</v>
      </c>
      <c r="E1727" t="s">
        <v>100</v>
      </c>
      <c r="F1727" t="s">
        <v>453</v>
      </c>
      <c r="G1727" t="s">
        <v>455</v>
      </c>
      <c r="H1727" t="s">
        <v>443</v>
      </c>
      <c r="I1727" t="s">
        <v>439</v>
      </c>
      <c r="J1727" t="s">
        <v>17</v>
      </c>
      <c r="K1727" s="13">
        <v>174500</v>
      </c>
      <c r="L1727" s="8">
        <v>1745</v>
      </c>
      <c r="M1727" s="13">
        <f t="shared" si="59"/>
        <v>174500</v>
      </c>
    </row>
    <row r="1728" spans="1:13" x14ac:dyDescent="0.25">
      <c r="A1728" s="9" t="s">
        <v>400</v>
      </c>
      <c r="B1728" s="10" t="s">
        <v>733</v>
      </c>
      <c r="C1728" s="5" t="s">
        <v>735</v>
      </c>
      <c r="D1728" t="s">
        <v>22</v>
      </c>
      <c r="E1728" t="s">
        <v>100</v>
      </c>
      <c r="F1728" t="s">
        <v>453</v>
      </c>
      <c r="G1728" t="s">
        <v>455</v>
      </c>
      <c r="H1728" t="s">
        <v>425</v>
      </c>
      <c r="I1728" t="s">
        <v>368</v>
      </c>
      <c r="J1728" t="s">
        <v>456</v>
      </c>
      <c r="K1728" s="13">
        <v>589265</v>
      </c>
      <c r="L1728" s="8">
        <v>5892.65</v>
      </c>
      <c r="M1728" s="13">
        <f t="shared" si="59"/>
        <v>589265</v>
      </c>
    </row>
    <row r="1729" spans="1:13" x14ac:dyDescent="0.25">
      <c r="A1729" s="9" t="s">
        <v>400</v>
      </c>
      <c r="B1729" s="10" t="s">
        <v>733</v>
      </c>
      <c r="C1729" s="5" t="s">
        <v>735</v>
      </c>
      <c r="D1729" t="s">
        <v>22</v>
      </c>
      <c r="E1729" t="s">
        <v>100</v>
      </c>
      <c r="F1729" t="s">
        <v>453</v>
      </c>
      <c r="G1729" t="s">
        <v>455</v>
      </c>
      <c r="H1729" t="s">
        <v>425</v>
      </c>
      <c r="I1729" t="s">
        <v>439</v>
      </c>
      <c r="J1729" t="s">
        <v>456</v>
      </c>
      <c r="K1729" s="13">
        <v>1235994</v>
      </c>
      <c r="L1729" s="8">
        <v>12359.94</v>
      </c>
      <c r="M1729" s="13">
        <f t="shared" si="59"/>
        <v>1235994</v>
      </c>
    </row>
    <row r="1730" spans="1:13" x14ac:dyDescent="0.25">
      <c r="A1730" s="9" t="s">
        <v>400</v>
      </c>
      <c r="B1730" s="10" t="s">
        <v>733</v>
      </c>
      <c r="C1730" s="5" t="s">
        <v>735</v>
      </c>
      <c r="D1730" t="s">
        <v>22</v>
      </c>
      <c r="E1730" t="s">
        <v>100</v>
      </c>
      <c r="F1730" t="s">
        <v>453</v>
      </c>
      <c r="G1730" t="s">
        <v>455</v>
      </c>
      <c r="H1730" t="s">
        <v>444</v>
      </c>
      <c r="I1730" t="s">
        <v>439</v>
      </c>
      <c r="J1730" t="s">
        <v>17</v>
      </c>
      <c r="K1730" s="13">
        <v>38129</v>
      </c>
      <c r="L1730" s="8">
        <v>381.29</v>
      </c>
      <c r="M1730" s="13">
        <f t="shared" ref="M1730:M1793" si="60">L1730*100</f>
        <v>38129</v>
      </c>
    </row>
    <row r="1731" spans="1:13" x14ac:dyDescent="0.25">
      <c r="A1731" s="9" t="s">
        <v>400</v>
      </c>
      <c r="B1731" s="10" t="s">
        <v>733</v>
      </c>
      <c r="C1731" s="5" t="s">
        <v>735</v>
      </c>
      <c r="D1731" t="s">
        <v>22</v>
      </c>
      <c r="E1731" t="s">
        <v>100</v>
      </c>
      <c r="F1731" t="s">
        <v>453</v>
      </c>
      <c r="G1731" t="s">
        <v>455</v>
      </c>
      <c r="H1731" t="s">
        <v>428</v>
      </c>
      <c r="I1731" t="s">
        <v>15</v>
      </c>
      <c r="J1731" t="s">
        <v>456</v>
      </c>
      <c r="K1731" s="13">
        <v>11979</v>
      </c>
      <c r="L1731" s="8">
        <v>119.79</v>
      </c>
      <c r="M1731" s="13">
        <f t="shared" si="60"/>
        <v>11979</v>
      </c>
    </row>
    <row r="1732" spans="1:13" x14ac:dyDescent="0.25">
      <c r="A1732" s="9" t="s">
        <v>400</v>
      </c>
      <c r="B1732" s="10" t="s">
        <v>733</v>
      </c>
      <c r="C1732" s="5" t="s">
        <v>735</v>
      </c>
      <c r="D1732" t="s">
        <v>22</v>
      </c>
      <c r="E1732" t="s">
        <v>100</v>
      </c>
      <c r="F1732" t="s">
        <v>453</v>
      </c>
      <c r="G1732" t="s">
        <v>455</v>
      </c>
      <c r="H1732" t="s">
        <v>457</v>
      </c>
      <c r="I1732" t="s">
        <v>15</v>
      </c>
      <c r="J1732" t="s">
        <v>456</v>
      </c>
      <c r="K1732" s="13">
        <v>45452</v>
      </c>
      <c r="L1732" s="8">
        <v>454.52</v>
      </c>
      <c r="M1732" s="13">
        <f t="shared" si="60"/>
        <v>45452</v>
      </c>
    </row>
    <row r="1733" spans="1:13" x14ac:dyDescent="0.25">
      <c r="A1733" s="9" t="s">
        <v>400</v>
      </c>
      <c r="B1733" s="10" t="s">
        <v>733</v>
      </c>
      <c r="C1733" s="5" t="s">
        <v>735</v>
      </c>
      <c r="D1733" t="s">
        <v>22</v>
      </c>
      <c r="E1733" t="s">
        <v>100</v>
      </c>
      <c r="F1733" t="s">
        <v>89</v>
      </c>
      <c r="G1733" t="s">
        <v>90</v>
      </c>
      <c r="H1733" t="s">
        <v>452</v>
      </c>
      <c r="I1733" t="s">
        <v>368</v>
      </c>
      <c r="J1733" t="s">
        <v>17</v>
      </c>
      <c r="K1733" s="13">
        <v>81011</v>
      </c>
      <c r="L1733" s="8">
        <v>810.11</v>
      </c>
      <c r="M1733" s="13">
        <f t="shared" si="60"/>
        <v>81011</v>
      </c>
    </row>
    <row r="1734" spans="1:13" x14ac:dyDescent="0.25">
      <c r="A1734" s="9" t="s">
        <v>400</v>
      </c>
      <c r="B1734" s="10" t="s">
        <v>733</v>
      </c>
      <c r="C1734" s="5" t="s">
        <v>735</v>
      </c>
      <c r="D1734" t="s">
        <v>22</v>
      </c>
      <c r="E1734" t="s">
        <v>100</v>
      </c>
      <c r="F1734" t="s">
        <v>89</v>
      </c>
      <c r="G1734" t="s">
        <v>90</v>
      </c>
      <c r="H1734" t="s">
        <v>444</v>
      </c>
      <c r="I1734" t="s">
        <v>368</v>
      </c>
      <c r="J1734" t="s">
        <v>17</v>
      </c>
      <c r="K1734" s="13">
        <v>17737</v>
      </c>
      <c r="L1734" s="8">
        <v>177.37</v>
      </c>
      <c r="M1734" s="13">
        <f t="shared" si="60"/>
        <v>17737</v>
      </c>
    </row>
    <row r="1735" spans="1:13" x14ac:dyDescent="0.25">
      <c r="A1735" s="9" t="s">
        <v>400</v>
      </c>
      <c r="B1735" s="10" t="s">
        <v>733</v>
      </c>
      <c r="C1735" s="5" t="s">
        <v>735</v>
      </c>
      <c r="D1735" t="s">
        <v>22</v>
      </c>
      <c r="E1735" t="s">
        <v>100</v>
      </c>
      <c r="F1735" t="s">
        <v>293</v>
      </c>
      <c r="G1735" t="s">
        <v>294</v>
      </c>
      <c r="H1735" t="s">
        <v>437</v>
      </c>
      <c r="I1735" t="s">
        <v>368</v>
      </c>
      <c r="J1735" t="s">
        <v>17</v>
      </c>
      <c r="K1735" s="13">
        <v>23968222</v>
      </c>
      <c r="L1735" s="8">
        <v>239682.22</v>
      </c>
      <c r="M1735" s="13">
        <f t="shared" si="60"/>
        <v>23968222</v>
      </c>
    </row>
    <row r="1736" spans="1:13" x14ac:dyDescent="0.25">
      <c r="A1736" s="9" t="s">
        <v>400</v>
      </c>
      <c r="B1736" s="10" t="s">
        <v>733</v>
      </c>
      <c r="C1736" s="5" t="s">
        <v>735</v>
      </c>
      <c r="D1736" t="s">
        <v>22</v>
      </c>
      <c r="E1736" t="s">
        <v>100</v>
      </c>
      <c r="F1736" t="s">
        <v>293</v>
      </c>
      <c r="G1736" t="s">
        <v>294</v>
      </c>
      <c r="H1736" t="s">
        <v>438</v>
      </c>
      <c r="I1736" t="s">
        <v>439</v>
      </c>
      <c r="J1736" t="s">
        <v>17</v>
      </c>
      <c r="K1736" s="13">
        <v>3957630.0000000005</v>
      </c>
      <c r="L1736" s="8">
        <v>39576.300000000003</v>
      </c>
      <c r="M1736" s="13">
        <f t="shared" si="60"/>
        <v>3957630.0000000005</v>
      </c>
    </row>
    <row r="1737" spans="1:13" x14ac:dyDescent="0.25">
      <c r="A1737" s="9" t="s">
        <v>400</v>
      </c>
      <c r="B1737" s="10" t="s">
        <v>733</v>
      </c>
      <c r="C1737" s="5" t="s">
        <v>735</v>
      </c>
      <c r="D1737" t="s">
        <v>22</v>
      </c>
      <c r="E1737" t="s">
        <v>100</v>
      </c>
      <c r="F1737" t="s">
        <v>293</v>
      </c>
      <c r="G1737" t="s">
        <v>294</v>
      </c>
      <c r="H1737" t="s">
        <v>441</v>
      </c>
      <c r="I1737" t="s">
        <v>439</v>
      </c>
      <c r="J1737" t="s">
        <v>17</v>
      </c>
      <c r="K1737" s="13">
        <v>393</v>
      </c>
      <c r="L1737" s="8">
        <v>3.93</v>
      </c>
      <c r="M1737" s="13">
        <f t="shared" si="60"/>
        <v>393</v>
      </c>
    </row>
    <row r="1738" spans="1:13" x14ac:dyDescent="0.25">
      <c r="A1738" s="9" t="s">
        <v>400</v>
      </c>
      <c r="B1738" s="10" t="s">
        <v>733</v>
      </c>
      <c r="C1738" s="5" t="s">
        <v>735</v>
      </c>
      <c r="D1738" t="s">
        <v>22</v>
      </c>
      <c r="E1738" t="s">
        <v>100</v>
      </c>
      <c r="F1738" t="s">
        <v>293</v>
      </c>
      <c r="G1738" t="s">
        <v>294</v>
      </c>
      <c r="H1738" t="s">
        <v>442</v>
      </c>
      <c r="I1738" t="s">
        <v>368</v>
      </c>
      <c r="J1738" t="s">
        <v>17</v>
      </c>
      <c r="K1738" s="13">
        <v>50000</v>
      </c>
      <c r="L1738" s="8">
        <v>500</v>
      </c>
      <c r="M1738" s="13">
        <f t="shared" si="60"/>
        <v>50000</v>
      </c>
    </row>
    <row r="1739" spans="1:13" x14ac:dyDescent="0.25">
      <c r="A1739" s="9" t="s">
        <v>400</v>
      </c>
      <c r="B1739" s="10" t="s">
        <v>733</v>
      </c>
      <c r="C1739" s="5" t="s">
        <v>735</v>
      </c>
      <c r="D1739" t="s">
        <v>22</v>
      </c>
      <c r="E1739" t="s">
        <v>100</v>
      </c>
      <c r="F1739" t="s">
        <v>293</v>
      </c>
      <c r="G1739" t="s">
        <v>294</v>
      </c>
      <c r="H1739" t="s">
        <v>443</v>
      </c>
      <c r="I1739" t="s">
        <v>439</v>
      </c>
      <c r="J1739" t="s">
        <v>17</v>
      </c>
      <c r="K1739" s="13">
        <v>30000</v>
      </c>
      <c r="L1739" s="8">
        <v>300</v>
      </c>
      <c r="M1739" s="13">
        <f t="shared" si="60"/>
        <v>30000</v>
      </c>
    </row>
    <row r="1740" spans="1:13" x14ac:dyDescent="0.25">
      <c r="A1740" s="9" t="s">
        <v>400</v>
      </c>
      <c r="B1740" s="10" t="s">
        <v>733</v>
      </c>
      <c r="C1740" s="5" t="s">
        <v>735</v>
      </c>
      <c r="D1740" t="s">
        <v>22</v>
      </c>
      <c r="E1740" t="s">
        <v>100</v>
      </c>
      <c r="F1740" t="s">
        <v>293</v>
      </c>
      <c r="G1740" t="s">
        <v>294</v>
      </c>
      <c r="H1740" t="s">
        <v>425</v>
      </c>
      <c r="I1740" t="s">
        <v>368</v>
      </c>
      <c r="J1740" t="s">
        <v>17</v>
      </c>
      <c r="K1740" s="13">
        <v>8322398</v>
      </c>
      <c r="L1740" s="8">
        <v>83223.98</v>
      </c>
      <c r="M1740" s="13">
        <f t="shared" si="60"/>
        <v>8322398</v>
      </c>
    </row>
    <row r="1741" spans="1:13" x14ac:dyDescent="0.25">
      <c r="A1741" s="9" t="s">
        <v>400</v>
      </c>
      <c r="B1741" s="10" t="s">
        <v>733</v>
      </c>
      <c r="C1741" s="5" t="s">
        <v>735</v>
      </c>
      <c r="D1741" t="s">
        <v>22</v>
      </c>
      <c r="E1741" t="s">
        <v>100</v>
      </c>
      <c r="F1741" t="s">
        <v>293</v>
      </c>
      <c r="G1741" t="s">
        <v>294</v>
      </c>
      <c r="H1741" t="s">
        <v>425</v>
      </c>
      <c r="I1741" t="s">
        <v>439</v>
      </c>
      <c r="J1741" t="s">
        <v>17</v>
      </c>
      <c r="K1741" s="13">
        <v>2556510</v>
      </c>
      <c r="L1741" s="8">
        <v>25565.1</v>
      </c>
      <c r="M1741" s="13">
        <f t="shared" si="60"/>
        <v>2556510</v>
      </c>
    </row>
    <row r="1742" spans="1:13" x14ac:dyDescent="0.25">
      <c r="A1742" s="9" t="s">
        <v>400</v>
      </c>
      <c r="B1742" s="10" t="s">
        <v>733</v>
      </c>
      <c r="C1742" s="5" t="s">
        <v>735</v>
      </c>
      <c r="D1742" t="s">
        <v>22</v>
      </c>
      <c r="E1742" t="s">
        <v>100</v>
      </c>
      <c r="F1742" t="s">
        <v>293</v>
      </c>
      <c r="G1742" t="s">
        <v>294</v>
      </c>
      <c r="H1742" t="s">
        <v>444</v>
      </c>
      <c r="I1742" t="s">
        <v>368</v>
      </c>
      <c r="J1742" t="s">
        <v>17</v>
      </c>
      <c r="K1742" s="13">
        <v>10947</v>
      </c>
      <c r="L1742" s="8">
        <v>109.47</v>
      </c>
      <c r="M1742" s="13">
        <f t="shared" si="60"/>
        <v>10947</v>
      </c>
    </row>
    <row r="1743" spans="1:13" x14ac:dyDescent="0.25">
      <c r="A1743" s="9" t="s">
        <v>400</v>
      </c>
      <c r="B1743" s="10" t="s">
        <v>733</v>
      </c>
      <c r="C1743" s="5" t="s">
        <v>735</v>
      </c>
      <c r="D1743" t="s">
        <v>22</v>
      </c>
      <c r="E1743" t="s">
        <v>100</v>
      </c>
      <c r="F1743" t="s">
        <v>293</v>
      </c>
      <c r="G1743" t="s">
        <v>294</v>
      </c>
      <c r="H1743" t="s">
        <v>444</v>
      </c>
      <c r="I1743" t="s">
        <v>439</v>
      </c>
      <c r="J1743" t="s">
        <v>17</v>
      </c>
      <c r="K1743" s="13">
        <v>6555</v>
      </c>
      <c r="L1743" s="8">
        <v>65.55</v>
      </c>
      <c r="M1743" s="13">
        <f t="shared" si="60"/>
        <v>6555</v>
      </c>
    </row>
    <row r="1744" spans="1:13" x14ac:dyDescent="0.25">
      <c r="A1744" s="9" t="s">
        <v>400</v>
      </c>
      <c r="B1744" s="10" t="s">
        <v>733</v>
      </c>
      <c r="C1744" s="5" t="s">
        <v>735</v>
      </c>
      <c r="D1744" t="s">
        <v>22</v>
      </c>
      <c r="E1744" t="s">
        <v>100</v>
      </c>
      <c r="F1744" t="s">
        <v>293</v>
      </c>
      <c r="G1744" t="s">
        <v>294</v>
      </c>
      <c r="H1744" t="s">
        <v>445</v>
      </c>
      <c r="I1744" t="s">
        <v>439</v>
      </c>
      <c r="J1744" t="s">
        <v>17</v>
      </c>
      <c r="K1744" s="13">
        <v>85</v>
      </c>
      <c r="L1744" s="8">
        <v>0.85</v>
      </c>
      <c r="M1744" s="13">
        <f t="shared" si="60"/>
        <v>85</v>
      </c>
    </row>
    <row r="1745" spans="1:13" x14ac:dyDescent="0.25">
      <c r="A1745" s="9" t="s">
        <v>400</v>
      </c>
      <c r="B1745" s="10" t="s">
        <v>733</v>
      </c>
      <c r="C1745" s="5" t="s">
        <v>735</v>
      </c>
      <c r="D1745" t="s">
        <v>22</v>
      </c>
      <c r="E1745" t="s">
        <v>100</v>
      </c>
      <c r="F1745" t="s">
        <v>56</v>
      </c>
      <c r="G1745" t="s">
        <v>458</v>
      </c>
      <c r="H1745" t="s">
        <v>459</v>
      </c>
      <c r="I1745" t="s">
        <v>368</v>
      </c>
      <c r="J1745" t="s">
        <v>17</v>
      </c>
      <c r="K1745" s="13">
        <v>171600</v>
      </c>
      <c r="L1745" s="8">
        <v>1716</v>
      </c>
      <c r="M1745" s="13">
        <f t="shared" si="60"/>
        <v>171600</v>
      </c>
    </row>
    <row r="1746" spans="1:13" x14ac:dyDescent="0.25">
      <c r="A1746" s="9" t="s">
        <v>400</v>
      </c>
      <c r="B1746" s="10" t="s">
        <v>733</v>
      </c>
      <c r="C1746" s="5" t="s">
        <v>735</v>
      </c>
      <c r="D1746" t="s">
        <v>22</v>
      </c>
      <c r="E1746" t="s">
        <v>100</v>
      </c>
      <c r="F1746" t="s">
        <v>56</v>
      </c>
      <c r="G1746" t="s">
        <v>458</v>
      </c>
      <c r="H1746" t="s">
        <v>445</v>
      </c>
      <c r="I1746" t="s">
        <v>368</v>
      </c>
      <c r="J1746" t="s">
        <v>17</v>
      </c>
      <c r="K1746" s="13">
        <v>37495</v>
      </c>
      <c r="L1746" s="8">
        <v>374.95</v>
      </c>
      <c r="M1746" s="13">
        <f t="shared" si="60"/>
        <v>37495</v>
      </c>
    </row>
    <row r="1747" spans="1:13" x14ac:dyDescent="0.25">
      <c r="A1747" s="9" t="s">
        <v>400</v>
      </c>
      <c r="B1747" s="10" t="s">
        <v>733</v>
      </c>
      <c r="C1747" s="5" t="s">
        <v>735</v>
      </c>
      <c r="D1747" t="s">
        <v>22</v>
      </c>
      <c r="E1747" t="s">
        <v>100</v>
      </c>
      <c r="F1747" t="s">
        <v>32</v>
      </c>
      <c r="G1747" t="s">
        <v>460</v>
      </c>
      <c r="H1747" t="s">
        <v>437</v>
      </c>
      <c r="I1747" t="s">
        <v>368</v>
      </c>
      <c r="J1747" t="s">
        <v>17</v>
      </c>
      <c r="K1747" s="13">
        <v>7101144</v>
      </c>
      <c r="L1747" s="8">
        <v>71011.44</v>
      </c>
      <c r="M1747" s="13">
        <f t="shared" si="60"/>
        <v>7101144</v>
      </c>
    </row>
    <row r="1748" spans="1:13" x14ac:dyDescent="0.25">
      <c r="A1748" s="9" t="s">
        <v>400</v>
      </c>
      <c r="B1748" s="10" t="s">
        <v>733</v>
      </c>
      <c r="C1748" s="5" t="s">
        <v>735</v>
      </c>
      <c r="D1748" t="s">
        <v>22</v>
      </c>
      <c r="E1748" t="s">
        <v>100</v>
      </c>
      <c r="F1748" t="s">
        <v>32</v>
      </c>
      <c r="G1748" t="s">
        <v>460</v>
      </c>
      <c r="H1748" t="s">
        <v>425</v>
      </c>
      <c r="I1748" t="s">
        <v>368</v>
      </c>
      <c r="J1748" t="s">
        <v>17</v>
      </c>
      <c r="K1748" s="13">
        <v>2240548</v>
      </c>
      <c r="L1748" s="8">
        <v>22405.48</v>
      </c>
      <c r="M1748" s="13">
        <f t="shared" si="60"/>
        <v>2240548</v>
      </c>
    </row>
    <row r="1749" spans="1:13" x14ac:dyDescent="0.25">
      <c r="A1749" s="9" t="s">
        <v>400</v>
      </c>
      <c r="B1749" s="10" t="s">
        <v>733</v>
      </c>
      <c r="C1749" s="5" t="s">
        <v>735</v>
      </c>
      <c r="D1749" t="s">
        <v>22</v>
      </c>
      <c r="E1749" t="s">
        <v>100</v>
      </c>
      <c r="F1749" t="s">
        <v>32</v>
      </c>
      <c r="G1749" t="s">
        <v>461</v>
      </c>
      <c r="H1749" t="s">
        <v>437</v>
      </c>
      <c r="I1749" t="s">
        <v>368</v>
      </c>
      <c r="J1749" t="s">
        <v>306</v>
      </c>
      <c r="K1749" s="13">
        <v>7474349.0000000009</v>
      </c>
      <c r="L1749" s="8">
        <v>74743.490000000005</v>
      </c>
      <c r="M1749" s="13">
        <f t="shared" si="60"/>
        <v>7474349.0000000009</v>
      </c>
    </row>
    <row r="1750" spans="1:13" x14ac:dyDescent="0.25">
      <c r="A1750" s="9" t="s">
        <v>400</v>
      </c>
      <c r="B1750" s="10" t="s">
        <v>733</v>
      </c>
      <c r="C1750" s="5" t="s">
        <v>735</v>
      </c>
      <c r="D1750" t="s">
        <v>22</v>
      </c>
      <c r="E1750" t="s">
        <v>100</v>
      </c>
      <c r="F1750" t="s">
        <v>32</v>
      </c>
      <c r="G1750" t="s">
        <v>461</v>
      </c>
      <c r="H1750" t="s">
        <v>440</v>
      </c>
      <c r="I1750" t="s">
        <v>368</v>
      </c>
      <c r="J1750" t="s">
        <v>17</v>
      </c>
      <c r="K1750" s="13">
        <v>184552</v>
      </c>
      <c r="L1750" s="8">
        <v>1845.52</v>
      </c>
      <c r="M1750" s="13">
        <f t="shared" si="60"/>
        <v>184552</v>
      </c>
    </row>
    <row r="1751" spans="1:13" x14ac:dyDescent="0.25">
      <c r="A1751" s="9" t="s">
        <v>400</v>
      </c>
      <c r="B1751" s="10" t="s">
        <v>733</v>
      </c>
      <c r="C1751" s="5" t="s">
        <v>735</v>
      </c>
      <c r="D1751" t="s">
        <v>22</v>
      </c>
      <c r="E1751" t="s">
        <v>100</v>
      </c>
      <c r="F1751" t="s">
        <v>32</v>
      </c>
      <c r="G1751" t="s">
        <v>461</v>
      </c>
      <c r="H1751" t="s">
        <v>425</v>
      </c>
      <c r="I1751" t="s">
        <v>368</v>
      </c>
      <c r="J1751" t="s">
        <v>306</v>
      </c>
      <c r="K1751" s="13">
        <v>2499634</v>
      </c>
      <c r="L1751" s="8">
        <v>24996.34</v>
      </c>
      <c r="M1751" s="13">
        <f t="shared" si="60"/>
        <v>2499634</v>
      </c>
    </row>
    <row r="1752" spans="1:13" x14ac:dyDescent="0.25">
      <c r="A1752" s="9" t="s">
        <v>400</v>
      </c>
      <c r="B1752" s="10" t="s">
        <v>733</v>
      </c>
      <c r="C1752" s="5" t="s">
        <v>735</v>
      </c>
      <c r="D1752" t="s">
        <v>22</v>
      </c>
      <c r="E1752" t="s">
        <v>100</v>
      </c>
      <c r="F1752" t="s">
        <v>32</v>
      </c>
      <c r="G1752" t="s">
        <v>461</v>
      </c>
      <c r="H1752" t="s">
        <v>444</v>
      </c>
      <c r="I1752" t="s">
        <v>368</v>
      </c>
      <c r="J1752" t="s">
        <v>17</v>
      </c>
      <c r="K1752" s="13">
        <v>40409</v>
      </c>
      <c r="L1752" s="8">
        <v>404.09</v>
      </c>
      <c r="M1752" s="13">
        <f t="shared" si="60"/>
        <v>40409</v>
      </c>
    </row>
    <row r="1753" spans="1:13" x14ac:dyDescent="0.25">
      <c r="A1753" s="9" t="s">
        <v>400</v>
      </c>
      <c r="B1753" s="10" t="s">
        <v>733</v>
      </c>
      <c r="C1753" s="5" t="s">
        <v>735</v>
      </c>
      <c r="D1753" t="s">
        <v>22</v>
      </c>
      <c r="E1753" t="s">
        <v>100</v>
      </c>
      <c r="F1753" t="s">
        <v>14</v>
      </c>
      <c r="G1753" t="s">
        <v>486</v>
      </c>
      <c r="H1753" t="s">
        <v>438</v>
      </c>
      <c r="I1753" t="s">
        <v>439</v>
      </c>
      <c r="J1753" t="s">
        <v>17</v>
      </c>
      <c r="K1753" s="13">
        <v>2460269</v>
      </c>
      <c r="L1753" s="8">
        <v>24602.69</v>
      </c>
      <c r="M1753" s="13">
        <f t="shared" si="60"/>
        <v>2460269</v>
      </c>
    </row>
    <row r="1754" spans="1:13" x14ac:dyDescent="0.25">
      <c r="A1754" s="9" t="s">
        <v>400</v>
      </c>
      <c r="B1754" s="10" t="s">
        <v>733</v>
      </c>
      <c r="C1754" s="5" t="s">
        <v>735</v>
      </c>
      <c r="D1754" t="s">
        <v>22</v>
      </c>
      <c r="E1754" t="s">
        <v>100</v>
      </c>
      <c r="F1754" t="s">
        <v>14</v>
      </c>
      <c r="G1754" t="s">
        <v>486</v>
      </c>
      <c r="H1754" t="s">
        <v>443</v>
      </c>
      <c r="I1754" t="s">
        <v>439</v>
      </c>
      <c r="J1754" t="s">
        <v>17</v>
      </c>
      <c r="K1754" s="13">
        <v>159500</v>
      </c>
      <c r="L1754" s="8">
        <v>1595</v>
      </c>
      <c r="M1754" s="13">
        <f t="shared" si="60"/>
        <v>159500</v>
      </c>
    </row>
    <row r="1755" spans="1:13" x14ac:dyDescent="0.25">
      <c r="A1755" s="9" t="s">
        <v>400</v>
      </c>
      <c r="B1755" s="10" t="s">
        <v>733</v>
      </c>
      <c r="C1755" s="5" t="s">
        <v>735</v>
      </c>
      <c r="D1755" t="s">
        <v>22</v>
      </c>
      <c r="E1755" t="s">
        <v>100</v>
      </c>
      <c r="F1755" t="s">
        <v>14</v>
      </c>
      <c r="G1755" t="s">
        <v>486</v>
      </c>
      <c r="H1755" t="s">
        <v>425</v>
      </c>
      <c r="I1755" t="s">
        <v>439</v>
      </c>
      <c r="J1755" t="s">
        <v>17</v>
      </c>
      <c r="K1755" s="13">
        <v>1384995</v>
      </c>
      <c r="L1755" s="8">
        <v>13849.95</v>
      </c>
      <c r="M1755" s="13">
        <f t="shared" si="60"/>
        <v>1384995</v>
      </c>
    </row>
    <row r="1756" spans="1:13" x14ac:dyDescent="0.25">
      <c r="A1756" s="9" t="s">
        <v>400</v>
      </c>
      <c r="B1756" s="10" t="s">
        <v>733</v>
      </c>
      <c r="C1756" s="5" t="s">
        <v>735</v>
      </c>
      <c r="D1756" t="s">
        <v>22</v>
      </c>
      <c r="E1756" t="s">
        <v>100</v>
      </c>
      <c r="F1756" t="s">
        <v>14</v>
      </c>
      <c r="G1756" t="s">
        <v>486</v>
      </c>
      <c r="H1756" t="s">
        <v>444</v>
      </c>
      <c r="I1756" t="s">
        <v>439</v>
      </c>
      <c r="J1756" t="s">
        <v>17</v>
      </c>
      <c r="K1756" s="13">
        <v>34851</v>
      </c>
      <c r="L1756" s="8">
        <v>348.51</v>
      </c>
      <c r="M1756" s="13">
        <f t="shared" si="60"/>
        <v>34851</v>
      </c>
    </row>
    <row r="1757" spans="1:13" x14ac:dyDescent="0.25">
      <c r="A1757" s="9" t="s">
        <v>400</v>
      </c>
      <c r="B1757" s="10" t="s">
        <v>733</v>
      </c>
      <c r="C1757" s="5" t="s">
        <v>735</v>
      </c>
      <c r="D1757" t="s">
        <v>22</v>
      </c>
      <c r="E1757" t="s">
        <v>100</v>
      </c>
      <c r="F1757" t="s">
        <v>462</v>
      </c>
      <c r="G1757" t="s">
        <v>463</v>
      </c>
      <c r="H1757" t="s">
        <v>464</v>
      </c>
      <c r="I1757" t="s">
        <v>284</v>
      </c>
      <c r="J1757" t="s">
        <v>17</v>
      </c>
      <c r="K1757" s="13">
        <v>16764832</v>
      </c>
      <c r="L1757" s="8">
        <v>167648.32000000001</v>
      </c>
      <c r="M1757" s="13">
        <f t="shared" si="60"/>
        <v>16764832</v>
      </c>
    </row>
    <row r="1758" spans="1:13" x14ac:dyDescent="0.25">
      <c r="A1758" s="9" t="s">
        <v>400</v>
      </c>
      <c r="B1758" s="10" t="s">
        <v>733</v>
      </c>
      <c r="C1758" s="5" t="s">
        <v>735</v>
      </c>
      <c r="D1758" t="s">
        <v>22</v>
      </c>
      <c r="E1758" t="s">
        <v>100</v>
      </c>
      <c r="F1758" t="s">
        <v>462</v>
      </c>
      <c r="G1758" t="s">
        <v>463</v>
      </c>
      <c r="H1758" t="s">
        <v>438</v>
      </c>
      <c r="I1758" t="s">
        <v>465</v>
      </c>
      <c r="J1758" t="s">
        <v>17</v>
      </c>
      <c r="K1758" s="13">
        <v>6194855</v>
      </c>
      <c r="L1758" s="8">
        <v>61948.55</v>
      </c>
      <c r="M1758" s="13">
        <f t="shared" si="60"/>
        <v>6194855</v>
      </c>
    </row>
    <row r="1759" spans="1:13" x14ac:dyDescent="0.25">
      <c r="A1759" s="9" t="s">
        <v>400</v>
      </c>
      <c r="B1759" s="10" t="s">
        <v>733</v>
      </c>
      <c r="C1759" s="5" t="s">
        <v>735</v>
      </c>
      <c r="D1759" t="s">
        <v>22</v>
      </c>
      <c r="E1759" t="s">
        <v>100</v>
      </c>
      <c r="F1759" t="s">
        <v>462</v>
      </c>
      <c r="G1759" t="s">
        <v>463</v>
      </c>
      <c r="H1759" t="s">
        <v>466</v>
      </c>
      <c r="I1759" t="s">
        <v>465</v>
      </c>
      <c r="J1759" t="s">
        <v>17</v>
      </c>
      <c r="K1759" s="13">
        <v>6454.0000000000009</v>
      </c>
      <c r="L1759" s="8">
        <v>64.540000000000006</v>
      </c>
      <c r="M1759" s="13">
        <f t="shared" si="60"/>
        <v>6454.0000000000009</v>
      </c>
    </row>
    <row r="1760" spans="1:13" x14ac:dyDescent="0.25">
      <c r="A1760" s="9" t="s">
        <v>400</v>
      </c>
      <c r="B1760" s="10" t="s">
        <v>733</v>
      </c>
      <c r="C1760" s="5" t="s">
        <v>735</v>
      </c>
      <c r="D1760" t="s">
        <v>22</v>
      </c>
      <c r="E1760" t="s">
        <v>100</v>
      </c>
      <c r="F1760" t="s">
        <v>462</v>
      </c>
      <c r="G1760" t="s">
        <v>463</v>
      </c>
      <c r="H1760" t="s">
        <v>441</v>
      </c>
      <c r="I1760" t="s">
        <v>465</v>
      </c>
      <c r="J1760" t="s">
        <v>17</v>
      </c>
      <c r="K1760" s="13">
        <v>30</v>
      </c>
      <c r="L1760" s="8">
        <v>0.3</v>
      </c>
      <c r="M1760" s="13">
        <f t="shared" si="60"/>
        <v>30</v>
      </c>
    </row>
    <row r="1761" spans="1:13" x14ac:dyDescent="0.25">
      <c r="A1761" s="9" t="s">
        <v>400</v>
      </c>
      <c r="B1761" s="10" t="s">
        <v>733</v>
      </c>
      <c r="C1761" s="5" t="s">
        <v>735</v>
      </c>
      <c r="D1761" t="s">
        <v>22</v>
      </c>
      <c r="E1761" t="s">
        <v>100</v>
      </c>
      <c r="F1761" t="s">
        <v>462</v>
      </c>
      <c r="G1761" t="s">
        <v>463</v>
      </c>
      <c r="H1761" t="s">
        <v>443</v>
      </c>
      <c r="I1761" t="s">
        <v>465</v>
      </c>
      <c r="J1761" t="s">
        <v>17</v>
      </c>
      <c r="K1761" s="13">
        <v>16169.999999999998</v>
      </c>
      <c r="L1761" s="8">
        <v>161.69999999999999</v>
      </c>
      <c r="M1761" s="13">
        <f t="shared" si="60"/>
        <v>16169.999999999998</v>
      </c>
    </row>
    <row r="1762" spans="1:13" x14ac:dyDescent="0.25">
      <c r="A1762" s="9" t="s">
        <v>400</v>
      </c>
      <c r="B1762" s="10" t="s">
        <v>733</v>
      </c>
      <c r="C1762" s="5" t="s">
        <v>735</v>
      </c>
      <c r="D1762" t="s">
        <v>22</v>
      </c>
      <c r="E1762" t="s">
        <v>100</v>
      </c>
      <c r="F1762" t="s">
        <v>462</v>
      </c>
      <c r="G1762" t="s">
        <v>463</v>
      </c>
      <c r="H1762" t="s">
        <v>425</v>
      </c>
      <c r="I1762" t="s">
        <v>284</v>
      </c>
      <c r="J1762" t="s">
        <v>17</v>
      </c>
      <c r="K1762" s="13">
        <v>5317231</v>
      </c>
      <c r="L1762" s="8">
        <v>53172.31</v>
      </c>
      <c r="M1762" s="13">
        <f t="shared" si="60"/>
        <v>5317231</v>
      </c>
    </row>
    <row r="1763" spans="1:13" x14ac:dyDescent="0.25">
      <c r="A1763" s="9" t="s">
        <v>400</v>
      </c>
      <c r="B1763" s="10" t="s">
        <v>733</v>
      </c>
      <c r="C1763" s="5" t="s">
        <v>735</v>
      </c>
      <c r="D1763" t="s">
        <v>22</v>
      </c>
      <c r="E1763" t="s">
        <v>100</v>
      </c>
      <c r="F1763" t="s">
        <v>462</v>
      </c>
      <c r="G1763" t="s">
        <v>463</v>
      </c>
      <c r="H1763" t="s">
        <v>425</v>
      </c>
      <c r="I1763" t="s">
        <v>465</v>
      </c>
      <c r="J1763" t="s">
        <v>17</v>
      </c>
      <c r="K1763" s="13">
        <v>2665930</v>
      </c>
      <c r="L1763" s="8">
        <v>26659.3</v>
      </c>
      <c r="M1763" s="13">
        <f t="shared" si="60"/>
        <v>2665930</v>
      </c>
    </row>
    <row r="1764" spans="1:13" x14ac:dyDescent="0.25">
      <c r="A1764" s="9" t="s">
        <v>400</v>
      </c>
      <c r="B1764" s="10" t="s">
        <v>733</v>
      </c>
      <c r="C1764" s="5" t="s">
        <v>735</v>
      </c>
      <c r="D1764" t="s">
        <v>22</v>
      </c>
      <c r="E1764" t="s">
        <v>100</v>
      </c>
      <c r="F1764" t="s">
        <v>462</v>
      </c>
      <c r="G1764" t="s">
        <v>463</v>
      </c>
      <c r="H1764" t="s">
        <v>444</v>
      </c>
      <c r="I1764" t="s">
        <v>465</v>
      </c>
      <c r="J1764" t="s">
        <v>17</v>
      </c>
      <c r="K1764" s="13">
        <v>3534.0000000000005</v>
      </c>
      <c r="L1764" s="8">
        <v>35.340000000000003</v>
      </c>
      <c r="M1764" s="13">
        <f t="shared" si="60"/>
        <v>3534.0000000000005</v>
      </c>
    </row>
    <row r="1765" spans="1:13" x14ac:dyDescent="0.25">
      <c r="A1765" s="9" t="s">
        <v>400</v>
      </c>
      <c r="B1765" s="10" t="s">
        <v>733</v>
      </c>
      <c r="C1765" s="5" t="s">
        <v>735</v>
      </c>
      <c r="D1765" t="s">
        <v>22</v>
      </c>
      <c r="E1765" t="s">
        <v>100</v>
      </c>
      <c r="F1765" t="s">
        <v>462</v>
      </c>
      <c r="G1765" t="s">
        <v>463</v>
      </c>
      <c r="H1765" t="s">
        <v>445</v>
      </c>
      <c r="I1765" t="s">
        <v>465</v>
      </c>
      <c r="J1765" t="s">
        <v>17</v>
      </c>
      <c r="K1765" s="13">
        <v>981</v>
      </c>
      <c r="L1765" s="8">
        <v>9.81</v>
      </c>
      <c r="M1765" s="13">
        <f t="shared" si="60"/>
        <v>981</v>
      </c>
    </row>
    <row r="1766" spans="1:13" x14ac:dyDescent="0.25">
      <c r="A1766" s="9" t="s">
        <v>400</v>
      </c>
      <c r="B1766" s="10" t="s">
        <v>733</v>
      </c>
      <c r="C1766" s="5" t="s">
        <v>735</v>
      </c>
      <c r="D1766" t="s">
        <v>22</v>
      </c>
      <c r="E1766" t="s">
        <v>100</v>
      </c>
      <c r="F1766" t="s">
        <v>462</v>
      </c>
      <c r="G1766" t="s">
        <v>463</v>
      </c>
      <c r="H1766" t="s">
        <v>468</v>
      </c>
      <c r="I1766" t="s">
        <v>15</v>
      </c>
      <c r="J1766" t="s">
        <v>17</v>
      </c>
      <c r="K1766" s="13">
        <v>1788</v>
      </c>
      <c r="L1766" s="8">
        <v>17.88</v>
      </c>
      <c r="M1766" s="13">
        <f t="shared" si="60"/>
        <v>1788</v>
      </c>
    </row>
    <row r="1767" spans="1:13" x14ac:dyDescent="0.25">
      <c r="A1767" s="9" t="s">
        <v>400</v>
      </c>
      <c r="B1767" s="10" t="s">
        <v>733</v>
      </c>
      <c r="C1767" s="5" t="s">
        <v>735</v>
      </c>
      <c r="D1767" t="s">
        <v>22</v>
      </c>
      <c r="E1767" t="s">
        <v>100</v>
      </c>
      <c r="F1767" t="s">
        <v>462</v>
      </c>
      <c r="G1767" t="s">
        <v>463</v>
      </c>
      <c r="H1767" t="s">
        <v>447</v>
      </c>
      <c r="I1767" t="s">
        <v>15</v>
      </c>
      <c r="J1767" t="s">
        <v>17</v>
      </c>
      <c r="K1767" s="13">
        <v>54485</v>
      </c>
      <c r="L1767" s="8">
        <v>544.85</v>
      </c>
      <c r="M1767" s="13">
        <f t="shared" si="60"/>
        <v>54485</v>
      </c>
    </row>
    <row r="1768" spans="1:13" x14ac:dyDescent="0.25">
      <c r="A1768" s="9" t="s">
        <v>400</v>
      </c>
      <c r="B1768" s="10" t="s">
        <v>733</v>
      </c>
      <c r="C1768" s="5" t="s">
        <v>735</v>
      </c>
      <c r="D1768" t="s">
        <v>22</v>
      </c>
      <c r="E1768" t="s">
        <v>100</v>
      </c>
      <c r="F1768" t="s">
        <v>462</v>
      </c>
      <c r="G1768" t="s">
        <v>463</v>
      </c>
      <c r="H1768" t="s">
        <v>428</v>
      </c>
      <c r="I1768" t="s">
        <v>15</v>
      </c>
      <c r="J1768" t="s">
        <v>17</v>
      </c>
      <c r="K1768" s="13">
        <v>61867.999999999993</v>
      </c>
      <c r="L1768" s="8">
        <v>618.67999999999995</v>
      </c>
      <c r="M1768" s="13">
        <f t="shared" si="60"/>
        <v>61867.999999999993</v>
      </c>
    </row>
    <row r="1769" spans="1:13" x14ac:dyDescent="0.25">
      <c r="A1769" s="9" t="s">
        <v>400</v>
      </c>
      <c r="B1769" s="10" t="s">
        <v>733</v>
      </c>
      <c r="C1769" s="5" t="s">
        <v>735</v>
      </c>
      <c r="D1769" t="s">
        <v>22</v>
      </c>
      <c r="E1769" t="s">
        <v>100</v>
      </c>
      <c r="F1769" t="s">
        <v>462</v>
      </c>
      <c r="G1769" t="s">
        <v>463</v>
      </c>
      <c r="H1769" t="s">
        <v>449</v>
      </c>
      <c r="I1769" t="s">
        <v>15</v>
      </c>
      <c r="J1769" t="s">
        <v>17</v>
      </c>
      <c r="K1769" s="13">
        <v>79359</v>
      </c>
      <c r="L1769" s="8">
        <v>793.59</v>
      </c>
      <c r="M1769" s="13">
        <f t="shared" si="60"/>
        <v>79359</v>
      </c>
    </row>
    <row r="1770" spans="1:13" x14ac:dyDescent="0.25">
      <c r="A1770" s="9" t="s">
        <v>400</v>
      </c>
      <c r="B1770" s="10" t="s">
        <v>733</v>
      </c>
      <c r="C1770" s="5" t="s">
        <v>735</v>
      </c>
      <c r="D1770" t="s">
        <v>22</v>
      </c>
      <c r="E1770" t="s">
        <v>100</v>
      </c>
      <c r="F1770" t="s">
        <v>49</v>
      </c>
      <c r="G1770" t="s">
        <v>469</v>
      </c>
      <c r="H1770" t="s">
        <v>438</v>
      </c>
      <c r="I1770" t="s">
        <v>82</v>
      </c>
      <c r="J1770" t="s">
        <v>17</v>
      </c>
      <c r="K1770" s="13">
        <v>10703820</v>
      </c>
      <c r="L1770" s="8">
        <v>107038.2</v>
      </c>
      <c r="M1770" s="13">
        <f t="shared" si="60"/>
        <v>10703820</v>
      </c>
    </row>
    <row r="1771" spans="1:13" x14ac:dyDescent="0.25">
      <c r="A1771" s="9" t="s">
        <v>400</v>
      </c>
      <c r="B1771" s="10" t="s">
        <v>733</v>
      </c>
      <c r="C1771" s="5" t="s">
        <v>735</v>
      </c>
      <c r="D1771" t="s">
        <v>22</v>
      </c>
      <c r="E1771" t="s">
        <v>100</v>
      </c>
      <c r="F1771" t="s">
        <v>49</v>
      </c>
      <c r="G1771" t="s">
        <v>469</v>
      </c>
      <c r="H1771" t="s">
        <v>466</v>
      </c>
      <c r="I1771" t="s">
        <v>82</v>
      </c>
      <c r="J1771" t="s">
        <v>17</v>
      </c>
      <c r="K1771" s="13">
        <v>2473</v>
      </c>
      <c r="L1771" s="8">
        <v>24.73</v>
      </c>
      <c r="M1771" s="13">
        <f t="shared" si="60"/>
        <v>2473</v>
      </c>
    </row>
    <row r="1772" spans="1:13" x14ac:dyDescent="0.25">
      <c r="A1772" s="9" t="s">
        <v>400</v>
      </c>
      <c r="B1772" s="10" t="s">
        <v>733</v>
      </c>
      <c r="C1772" s="5" t="s">
        <v>735</v>
      </c>
      <c r="D1772" t="s">
        <v>22</v>
      </c>
      <c r="E1772" t="s">
        <v>100</v>
      </c>
      <c r="F1772" t="s">
        <v>49</v>
      </c>
      <c r="G1772" t="s">
        <v>469</v>
      </c>
      <c r="H1772" t="s">
        <v>441</v>
      </c>
      <c r="I1772" t="s">
        <v>82</v>
      </c>
      <c r="J1772" t="s">
        <v>17</v>
      </c>
      <c r="K1772" s="13">
        <v>15728</v>
      </c>
      <c r="L1772" s="8">
        <v>157.28</v>
      </c>
      <c r="M1772" s="13">
        <f t="shared" si="60"/>
        <v>15728</v>
      </c>
    </row>
    <row r="1773" spans="1:13" x14ac:dyDescent="0.25">
      <c r="A1773" s="9" t="s">
        <v>400</v>
      </c>
      <c r="B1773" s="10" t="s">
        <v>733</v>
      </c>
      <c r="C1773" s="5" t="s">
        <v>735</v>
      </c>
      <c r="D1773" t="s">
        <v>22</v>
      </c>
      <c r="E1773" t="s">
        <v>100</v>
      </c>
      <c r="F1773" t="s">
        <v>49</v>
      </c>
      <c r="G1773" t="s">
        <v>469</v>
      </c>
      <c r="H1773" t="s">
        <v>443</v>
      </c>
      <c r="I1773" t="s">
        <v>82</v>
      </c>
      <c r="J1773" t="s">
        <v>17</v>
      </c>
      <c r="K1773" s="13">
        <v>299000</v>
      </c>
      <c r="L1773" s="8">
        <v>2990</v>
      </c>
      <c r="M1773" s="13">
        <f t="shared" si="60"/>
        <v>299000</v>
      </c>
    </row>
    <row r="1774" spans="1:13" x14ac:dyDescent="0.25">
      <c r="A1774" s="9" t="s">
        <v>400</v>
      </c>
      <c r="B1774" s="10" t="s">
        <v>733</v>
      </c>
      <c r="C1774" s="5" t="s">
        <v>735</v>
      </c>
      <c r="D1774" t="s">
        <v>22</v>
      </c>
      <c r="E1774" t="s">
        <v>100</v>
      </c>
      <c r="F1774" t="s">
        <v>49</v>
      </c>
      <c r="G1774" t="s">
        <v>469</v>
      </c>
      <c r="H1774" t="s">
        <v>425</v>
      </c>
      <c r="I1774" t="s">
        <v>82</v>
      </c>
      <c r="J1774" t="s">
        <v>17</v>
      </c>
      <c r="K1774" s="13">
        <v>4397453</v>
      </c>
      <c r="L1774" s="8">
        <v>43974.53</v>
      </c>
      <c r="M1774" s="13">
        <f t="shared" si="60"/>
        <v>4397453</v>
      </c>
    </row>
    <row r="1775" spans="1:13" x14ac:dyDescent="0.25">
      <c r="A1775" s="9" t="s">
        <v>400</v>
      </c>
      <c r="B1775" s="10" t="s">
        <v>733</v>
      </c>
      <c r="C1775" s="5" t="s">
        <v>735</v>
      </c>
      <c r="D1775" t="s">
        <v>22</v>
      </c>
      <c r="E1775" t="s">
        <v>100</v>
      </c>
      <c r="F1775" t="s">
        <v>49</v>
      </c>
      <c r="G1775" t="s">
        <v>469</v>
      </c>
      <c r="H1775" t="s">
        <v>444</v>
      </c>
      <c r="I1775" t="s">
        <v>82</v>
      </c>
      <c r="J1775" t="s">
        <v>17</v>
      </c>
      <c r="K1775" s="13">
        <v>65353</v>
      </c>
      <c r="L1775" s="8">
        <v>653.53</v>
      </c>
      <c r="M1775" s="13">
        <f t="shared" si="60"/>
        <v>65353</v>
      </c>
    </row>
    <row r="1776" spans="1:13" x14ac:dyDescent="0.25">
      <c r="A1776" s="9" t="s">
        <v>400</v>
      </c>
      <c r="B1776" s="10" t="s">
        <v>733</v>
      </c>
      <c r="C1776" s="5" t="s">
        <v>735</v>
      </c>
      <c r="D1776" t="s">
        <v>22</v>
      </c>
      <c r="E1776" t="s">
        <v>100</v>
      </c>
      <c r="F1776" t="s">
        <v>49</v>
      </c>
      <c r="G1776" t="s">
        <v>469</v>
      </c>
      <c r="H1776" t="s">
        <v>445</v>
      </c>
      <c r="I1776" t="s">
        <v>82</v>
      </c>
      <c r="J1776" t="s">
        <v>17</v>
      </c>
      <c r="K1776" s="13">
        <v>3919</v>
      </c>
      <c r="L1776" s="8">
        <v>39.19</v>
      </c>
      <c r="M1776" s="13">
        <f t="shared" si="60"/>
        <v>3919</v>
      </c>
    </row>
    <row r="1777" spans="1:13" x14ac:dyDescent="0.25">
      <c r="A1777" s="9" t="s">
        <v>400</v>
      </c>
      <c r="B1777" s="10" t="s">
        <v>733</v>
      </c>
      <c r="C1777" s="5" t="s">
        <v>735</v>
      </c>
      <c r="D1777" t="s">
        <v>22</v>
      </c>
      <c r="E1777" t="s">
        <v>100</v>
      </c>
      <c r="F1777" t="s">
        <v>49</v>
      </c>
      <c r="G1777" t="s">
        <v>469</v>
      </c>
      <c r="H1777" t="s">
        <v>428</v>
      </c>
      <c r="I1777" t="s">
        <v>15</v>
      </c>
      <c r="J1777" t="s">
        <v>17</v>
      </c>
      <c r="K1777" s="13">
        <v>839561</v>
      </c>
      <c r="L1777" s="8">
        <v>8395.61</v>
      </c>
      <c r="M1777" s="13">
        <f t="shared" si="60"/>
        <v>839561</v>
      </c>
    </row>
    <row r="1778" spans="1:13" x14ac:dyDescent="0.25">
      <c r="A1778" s="9" t="s">
        <v>400</v>
      </c>
      <c r="B1778" s="10" t="s">
        <v>733</v>
      </c>
      <c r="C1778" s="5" t="s">
        <v>735</v>
      </c>
      <c r="D1778" t="s">
        <v>22</v>
      </c>
      <c r="E1778" t="s">
        <v>100</v>
      </c>
      <c r="F1778" t="s">
        <v>49</v>
      </c>
      <c r="G1778" t="s">
        <v>470</v>
      </c>
      <c r="H1778" t="s">
        <v>487</v>
      </c>
      <c r="I1778" t="s">
        <v>15</v>
      </c>
      <c r="J1778" t="s">
        <v>17</v>
      </c>
      <c r="K1778" s="13">
        <v>613264</v>
      </c>
      <c r="L1778" s="8">
        <v>6132.64</v>
      </c>
      <c r="M1778" s="13">
        <f t="shared" si="60"/>
        <v>613264</v>
      </c>
    </row>
    <row r="1779" spans="1:13" x14ac:dyDescent="0.25">
      <c r="A1779" s="9" t="s">
        <v>400</v>
      </c>
      <c r="B1779" s="10" t="s">
        <v>733</v>
      </c>
      <c r="C1779" s="5" t="s">
        <v>735</v>
      </c>
      <c r="D1779" t="s">
        <v>22</v>
      </c>
      <c r="E1779" t="s">
        <v>100</v>
      </c>
      <c r="F1779" t="s">
        <v>49</v>
      </c>
      <c r="G1779" t="s">
        <v>470</v>
      </c>
      <c r="H1779" t="s">
        <v>471</v>
      </c>
      <c r="I1779" t="s">
        <v>15</v>
      </c>
      <c r="J1779" t="s">
        <v>17</v>
      </c>
      <c r="K1779" s="13">
        <v>121623</v>
      </c>
      <c r="L1779" s="8">
        <v>1216.23</v>
      </c>
      <c r="M1779" s="13">
        <f t="shared" si="60"/>
        <v>121623</v>
      </c>
    </row>
    <row r="1780" spans="1:13" x14ac:dyDescent="0.25">
      <c r="A1780" s="9" t="s">
        <v>400</v>
      </c>
      <c r="B1780" s="10" t="s">
        <v>733</v>
      </c>
      <c r="C1780" s="5" t="s">
        <v>735</v>
      </c>
      <c r="D1780" t="s">
        <v>22</v>
      </c>
      <c r="E1780" t="s">
        <v>100</v>
      </c>
      <c r="F1780" t="s">
        <v>49</v>
      </c>
      <c r="G1780" t="s">
        <v>470</v>
      </c>
      <c r="H1780" t="s">
        <v>472</v>
      </c>
      <c r="I1780" t="s">
        <v>15</v>
      </c>
      <c r="J1780" t="s">
        <v>17</v>
      </c>
      <c r="K1780" s="13">
        <v>1576310</v>
      </c>
      <c r="L1780" s="8">
        <v>15763.1</v>
      </c>
      <c r="M1780" s="13">
        <f t="shared" si="60"/>
        <v>1576310</v>
      </c>
    </row>
    <row r="1781" spans="1:13" x14ac:dyDescent="0.25">
      <c r="A1781" s="9" t="s">
        <v>400</v>
      </c>
      <c r="B1781" s="10" t="s">
        <v>733</v>
      </c>
      <c r="C1781" s="5" t="s">
        <v>735</v>
      </c>
      <c r="D1781" t="s">
        <v>22</v>
      </c>
      <c r="E1781" t="s">
        <v>100</v>
      </c>
      <c r="F1781" t="s">
        <v>49</v>
      </c>
      <c r="G1781" t="s">
        <v>470</v>
      </c>
      <c r="H1781" t="s">
        <v>473</v>
      </c>
      <c r="I1781" t="s">
        <v>15</v>
      </c>
      <c r="J1781" t="s">
        <v>17</v>
      </c>
      <c r="K1781" s="13">
        <v>5233535</v>
      </c>
      <c r="L1781" s="8">
        <v>52335.35</v>
      </c>
      <c r="M1781" s="13">
        <f t="shared" si="60"/>
        <v>5233535</v>
      </c>
    </row>
    <row r="1782" spans="1:13" x14ac:dyDescent="0.25">
      <c r="A1782" s="9" t="s">
        <v>400</v>
      </c>
      <c r="B1782" s="10" t="s">
        <v>733</v>
      </c>
      <c r="C1782" s="5" t="s">
        <v>736</v>
      </c>
      <c r="D1782" t="s">
        <v>22</v>
      </c>
      <c r="E1782" t="s">
        <v>114</v>
      </c>
      <c r="F1782" t="s">
        <v>399</v>
      </c>
      <c r="G1782" t="s">
        <v>436</v>
      </c>
      <c r="H1782" t="s">
        <v>437</v>
      </c>
      <c r="I1782" t="s">
        <v>368</v>
      </c>
      <c r="J1782" t="s">
        <v>17</v>
      </c>
      <c r="K1782" s="13">
        <v>106981808</v>
      </c>
      <c r="L1782" s="8">
        <v>1069818.08</v>
      </c>
      <c r="M1782" s="13">
        <f t="shared" si="60"/>
        <v>106981808</v>
      </c>
    </row>
    <row r="1783" spans="1:13" x14ac:dyDescent="0.25">
      <c r="A1783" s="9" t="s">
        <v>400</v>
      </c>
      <c r="B1783" s="10" t="s">
        <v>733</v>
      </c>
      <c r="C1783" s="5" t="s">
        <v>736</v>
      </c>
      <c r="D1783" t="s">
        <v>22</v>
      </c>
      <c r="E1783" t="s">
        <v>114</v>
      </c>
      <c r="F1783" t="s">
        <v>399</v>
      </c>
      <c r="G1783" t="s">
        <v>436</v>
      </c>
      <c r="H1783" t="s">
        <v>438</v>
      </c>
      <c r="I1783" t="s">
        <v>439</v>
      </c>
      <c r="J1783" t="s">
        <v>17</v>
      </c>
      <c r="K1783" s="13">
        <v>3175136</v>
      </c>
      <c r="L1783" s="8">
        <v>31751.360000000001</v>
      </c>
      <c r="M1783" s="13">
        <f t="shared" si="60"/>
        <v>3175136</v>
      </c>
    </row>
    <row r="1784" spans="1:13" x14ac:dyDescent="0.25">
      <c r="A1784" s="9" t="s">
        <v>400</v>
      </c>
      <c r="B1784" s="10" t="s">
        <v>733</v>
      </c>
      <c r="C1784" s="5" t="s">
        <v>736</v>
      </c>
      <c r="D1784" t="s">
        <v>22</v>
      </c>
      <c r="E1784" t="s">
        <v>114</v>
      </c>
      <c r="F1784" t="s">
        <v>399</v>
      </c>
      <c r="G1784" t="s">
        <v>436</v>
      </c>
      <c r="H1784" t="s">
        <v>440</v>
      </c>
      <c r="I1784" t="s">
        <v>368</v>
      </c>
      <c r="J1784" t="s">
        <v>17</v>
      </c>
      <c r="K1784" s="13">
        <v>74813</v>
      </c>
      <c r="L1784" s="8">
        <v>748.13</v>
      </c>
      <c r="M1784" s="13">
        <f t="shared" si="60"/>
        <v>74813</v>
      </c>
    </row>
    <row r="1785" spans="1:13" x14ac:dyDescent="0.25">
      <c r="A1785" s="9" t="s">
        <v>400</v>
      </c>
      <c r="B1785" s="10" t="s">
        <v>733</v>
      </c>
      <c r="C1785" s="5" t="s">
        <v>736</v>
      </c>
      <c r="D1785" t="s">
        <v>22</v>
      </c>
      <c r="E1785" t="s">
        <v>114</v>
      </c>
      <c r="F1785" t="s">
        <v>399</v>
      </c>
      <c r="G1785" t="s">
        <v>436</v>
      </c>
      <c r="H1785" t="s">
        <v>440</v>
      </c>
      <c r="I1785" t="s">
        <v>368</v>
      </c>
      <c r="J1785" t="s">
        <v>17</v>
      </c>
      <c r="K1785" s="13">
        <v>376549</v>
      </c>
      <c r="L1785" s="8">
        <v>3765.49</v>
      </c>
      <c r="M1785" s="13">
        <f t="shared" si="60"/>
        <v>376549</v>
      </c>
    </row>
    <row r="1786" spans="1:13" x14ac:dyDescent="0.25">
      <c r="A1786" s="9" t="s">
        <v>400</v>
      </c>
      <c r="B1786" s="10" t="s">
        <v>733</v>
      </c>
      <c r="C1786" s="5" t="s">
        <v>736</v>
      </c>
      <c r="D1786" t="s">
        <v>22</v>
      </c>
      <c r="E1786" t="s">
        <v>114</v>
      </c>
      <c r="F1786" t="s">
        <v>399</v>
      </c>
      <c r="G1786" t="s">
        <v>436</v>
      </c>
      <c r="H1786" t="s">
        <v>442</v>
      </c>
      <c r="I1786" t="s">
        <v>368</v>
      </c>
      <c r="J1786" t="s">
        <v>17</v>
      </c>
      <c r="K1786" s="13">
        <v>149995</v>
      </c>
      <c r="L1786" s="8">
        <v>1499.95</v>
      </c>
      <c r="M1786" s="13">
        <f t="shared" si="60"/>
        <v>149995</v>
      </c>
    </row>
    <row r="1787" spans="1:13" x14ac:dyDescent="0.25">
      <c r="A1787" s="9" t="s">
        <v>400</v>
      </c>
      <c r="B1787" s="10" t="s">
        <v>733</v>
      </c>
      <c r="C1787" s="5" t="s">
        <v>736</v>
      </c>
      <c r="D1787" t="s">
        <v>22</v>
      </c>
      <c r="E1787" t="s">
        <v>114</v>
      </c>
      <c r="F1787" t="s">
        <v>399</v>
      </c>
      <c r="G1787" t="s">
        <v>436</v>
      </c>
      <c r="H1787" t="s">
        <v>443</v>
      </c>
      <c r="I1787" t="s">
        <v>439</v>
      </c>
      <c r="J1787" t="s">
        <v>17</v>
      </c>
      <c r="K1787" s="13">
        <v>189500</v>
      </c>
      <c r="L1787" s="8">
        <v>1895</v>
      </c>
      <c r="M1787" s="13">
        <f t="shared" si="60"/>
        <v>189500</v>
      </c>
    </row>
    <row r="1788" spans="1:13" x14ac:dyDescent="0.25">
      <c r="A1788" s="9" t="s">
        <v>400</v>
      </c>
      <c r="B1788" s="10" t="s">
        <v>733</v>
      </c>
      <c r="C1788" s="5" t="s">
        <v>736</v>
      </c>
      <c r="D1788" t="s">
        <v>22</v>
      </c>
      <c r="E1788" t="s">
        <v>114</v>
      </c>
      <c r="F1788" t="s">
        <v>399</v>
      </c>
      <c r="G1788" t="s">
        <v>436</v>
      </c>
      <c r="H1788" t="s">
        <v>425</v>
      </c>
      <c r="I1788" t="s">
        <v>368</v>
      </c>
      <c r="J1788" t="s">
        <v>17</v>
      </c>
      <c r="K1788" s="13">
        <v>34619498</v>
      </c>
      <c r="L1788" s="8">
        <v>346194.98</v>
      </c>
      <c r="M1788" s="13">
        <f t="shared" si="60"/>
        <v>34619498</v>
      </c>
    </row>
    <row r="1789" spans="1:13" x14ac:dyDescent="0.25">
      <c r="A1789" s="9" t="s">
        <v>400</v>
      </c>
      <c r="B1789" s="10" t="s">
        <v>733</v>
      </c>
      <c r="C1789" s="5" t="s">
        <v>736</v>
      </c>
      <c r="D1789" t="s">
        <v>22</v>
      </c>
      <c r="E1789" t="s">
        <v>114</v>
      </c>
      <c r="F1789" t="s">
        <v>399</v>
      </c>
      <c r="G1789" t="s">
        <v>436</v>
      </c>
      <c r="H1789" t="s">
        <v>425</v>
      </c>
      <c r="I1789" t="s">
        <v>439</v>
      </c>
      <c r="J1789" t="s">
        <v>17</v>
      </c>
      <c r="K1789" s="13">
        <v>740360</v>
      </c>
      <c r="L1789" s="8">
        <v>7403.6</v>
      </c>
      <c r="M1789" s="13">
        <f t="shared" si="60"/>
        <v>740360</v>
      </c>
    </row>
    <row r="1790" spans="1:13" x14ac:dyDescent="0.25">
      <c r="A1790" s="9" t="s">
        <v>400</v>
      </c>
      <c r="B1790" s="10" t="s">
        <v>733</v>
      </c>
      <c r="C1790" s="5" t="s">
        <v>736</v>
      </c>
      <c r="D1790" t="s">
        <v>22</v>
      </c>
      <c r="E1790" t="s">
        <v>114</v>
      </c>
      <c r="F1790" t="s">
        <v>399</v>
      </c>
      <c r="G1790" t="s">
        <v>436</v>
      </c>
      <c r="H1790" t="s">
        <v>444</v>
      </c>
      <c r="I1790" t="s">
        <v>368</v>
      </c>
      <c r="J1790" t="s">
        <v>17</v>
      </c>
      <c r="K1790" s="13">
        <v>46800</v>
      </c>
      <c r="L1790" s="8">
        <v>468</v>
      </c>
      <c r="M1790" s="13">
        <f t="shared" si="60"/>
        <v>46800</v>
      </c>
    </row>
    <row r="1791" spans="1:13" x14ac:dyDescent="0.25">
      <c r="A1791" s="9" t="s">
        <v>400</v>
      </c>
      <c r="B1791" s="10" t="s">
        <v>733</v>
      </c>
      <c r="C1791" s="5" t="s">
        <v>736</v>
      </c>
      <c r="D1791" t="s">
        <v>22</v>
      </c>
      <c r="E1791" t="s">
        <v>114</v>
      </c>
      <c r="F1791" t="s">
        <v>399</v>
      </c>
      <c r="G1791" t="s">
        <v>436</v>
      </c>
      <c r="H1791" t="s">
        <v>444</v>
      </c>
      <c r="I1791" t="s">
        <v>368</v>
      </c>
      <c r="J1791" t="s">
        <v>17</v>
      </c>
      <c r="K1791" s="13">
        <v>89505</v>
      </c>
      <c r="L1791" s="8">
        <v>895.05</v>
      </c>
      <c r="M1791" s="13">
        <f t="shared" si="60"/>
        <v>89505</v>
      </c>
    </row>
    <row r="1792" spans="1:13" x14ac:dyDescent="0.25">
      <c r="A1792" s="9" t="s">
        <v>400</v>
      </c>
      <c r="B1792" s="10" t="s">
        <v>733</v>
      </c>
      <c r="C1792" s="5" t="s">
        <v>736</v>
      </c>
      <c r="D1792" t="s">
        <v>22</v>
      </c>
      <c r="E1792" t="s">
        <v>114</v>
      </c>
      <c r="F1792" t="s">
        <v>399</v>
      </c>
      <c r="G1792" t="s">
        <v>436</v>
      </c>
      <c r="H1792" t="s">
        <v>444</v>
      </c>
      <c r="I1792" t="s">
        <v>439</v>
      </c>
      <c r="J1792" t="s">
        <v>17</v>
      </c>
      <c r="K1792" s="13">
        <v>41406</v>
      </c>
      <c r="L1792" s="8">
        <v>414.06</v>
      </c>
      <c r="M1792" s="13">
        <f t="shared" si="60"/>
        <v>41406</v>
      </c>
    </row>
    <row r="1793" spans="1:13" x14ac:dyDescent="0.25">
      <c r="A1793" s="9" t="s">
        <v>400</v>
      </c>
      <c r="B1793" s="10" t="s">
        <v>733</v>
      </c>
      <c r="C1793" s="5" t="s">
        <v>736</v>
      </c>
      <c r="D1793" t="s">
        <v>22</v>
      </c>
      <c r="E1793" t="s">
        <v>114</v>
      </c>
      <c r="F1793" t="s">
        <v>399</v>
      </c>
      <c r="G1793" t="s">
        <v>436</v>
      </c>
      <c r="H1793" t="s">
        <v>446</v>
      </c>
      <c r="I1793" t="s">
        <v>15</v>
      </c>
      <c r="J1793" t="s">
        <v>17</v>
      </c>
      <c r="K1793" s="13">
        <v>765139</v>
      </c>
      <c r="L1793" s="8">
        <v>7651.39</v>
      </c>
      <c r="M1793" s="13">
        <f t="shared" si="60"/>
        <v>765139</v>
      </c>
    </row>
    <row r="1794" spans="1:13" x14ac:dyDescent="0.25">
      <c r="A1794" s="9" t="s">
        <v>400</v>
      </c>
      <c r="B1794" s="10" t="s">
        <v>733</v>
      </c>
      <c r="C1794" s="5" t="s">
        <v>736</v>
      </c>
      <c r="D1794" t="s">
        <v>22</v>
      </c>
      <c r="E1794" t="s">
        <v>114</v>
      </c>
      <c r="F1794" t="s">
        <v>399</v>
      </c>
      <c r="G1794" t="s">
        <v>436</v>
      </c>
      <c r="H1794" t="s">
        <v>448</v>
      </c>
      <c r="I1794" t="s">
        <v>15</v>
      </c>
      <c r="J1794" t="s">
        <v>17</v>
      </c>
      <c r="K1794" s="13">
        <v>225117.99999999997</v>
      </c>
      <c r="L1794" s="8">
        <v>2251.1799999999998</v>
      </c>
      <c r="M1794" s="13">
        <f t="shared" ref="M1794:M1857" si="61">L1794*100</f>
        <v>225117.99999999997</v>
      </c>
    </row>
    <row r="1795" spans="1:13" x14ac:dyDescent="0.25">
      <c r="A1795" s="9" t="s">
        <v>400</v>
      </c>
      <c r="B1795" s="10" t="s">
        <v>733</v>
      </c>
      <c r="C1795" s="5" t="s">
        <v>736</v>
      </c>
      <c r="D1795" t="s">
        <v>22</v>
      </c>
      <c r="E1795" t="s">
        <v>114</v>
      </c>
      <c r="F1795" t="s">
        <v>399</v>
      </c>
      <c r="G1795" t="s">
        <v>436</v>
      </c>
      <c r="H1795" t="s">
        <v>428</v>
      </c>
      <c r="I1795" t="s">
        <v>15</v>
      </c>
      <c r="J1795" t="s">
        <v>17</v>
      </c>
      <c r="K1795" s="13">
        <v>1935450.9999999998</v>
      </c>
      <c r="L1795" s="8">
        <v>19354.509999999998</v>
      </c>
      <c r="M1795" s="13">
        <f t="shared" si="61"/>
        <v>1935450.9999999998</v>
      </c>
    </row>
    <row r="1796" spans="1:13" x14ac:dyDescent="0.25">
      <c r="A1796" s="9" t="s">
        <v>400</v>
      </c>
      <c r="B1796" s="10" t="s">
        <v>733</v>
      </c>
      <c r="C1796" s="5" t="s">
        <v>736</v>
      </c>
      <c r="D1796" t="s">
        <v>22</v>
      </c>
      <c r="E1796" t="s">
        <v>114</v>
      </c>
      <c r="F1796" t="s">
        <v>399</v>
      </c>
      <c r="G1796" t="s">
        <v>436</v>
      </c>
      <c r="H1796" t="s">
        <v>449</v>
      </c>
      <c r="I1796" t="s">
        <v>15</v>
      </c>
      <c r="J1796" t="s">
        <v>17</v>
      </c>
      <c r="K1796" s="13">
        <v>6498</v>
      </c>
      <c r="L1796" s="8">
        <v>64.98</v>
      </c>
      <c r="M1796" s="13">
        <f t="shared" si="61"/>
        <v>6498</v>
      </c>
    </row>
    <row r="1797" spans="1:13" x14ac:dyDescent="0.25">
      <c r="A1797" s="9" t="s">
        <v>400</v>
      </c>
      <c r="B1797" s="10" t="s">
        <v>733</v>
      </c>
      <c r="C1797" s="5" t="s">
        <v>736</v>
      </c>
      <c r="D1797" t="s">
        <v>22</v>
      </c>
      <c r="E1797" t="s">
        <v>114</v>
      </c>
      <c r="F1797" t="s">
        <v>399</v>
      </c>
      <c r="G1797" t="s">
        <v>436</v>
      </c>
      <c r="H1797" t="s">
        <v>450</v>
      </c>
      <c r="I1797" t="s">
        <v>15</v>
      </c>
      <c r="J1797" t="s">
        <v>17</v>
      </c>
      <c r="K1797" s="13">
        <v>893677</v>
      </c>
      <c r="L1797" s="8">
        <v>8936.77</v>
      </c>
      <c r="M1797" s="13">
        <f t="shared" si="61"/>
        <v>893677</v>
      </c>
    </row>
    <row r="1798" spans="1:13" x14ac:dyDescent="0.25">
      <c r="A1798" s="9" t="s">
        <v>400</v>
      </c>
      <c r="B1798" s="10" t="s">
        <v>733</v>
      </c>
      <c r="C1798" s="5" t="s">
        <v>736</v>
      </c>
      <c r="D1798" t="s">
        <v>22</v>
      </c>
      <c r="E1798" t="s">
        <v>114</v>
      </c>
      <c r="F1798" t="s">
        <v>399</v>
      </c>
      <c r="G1798" t="s">
        <v>483</v>
      </c>
      <c r="H1798" t="s">
        <v>428</v>
      </c>
      <c r="I1798" t="s">
        <v>15</v>
      </c>
      <c r="J1798" t="s">
        <v>17</v>
      </c>
      <c r="K1798" s="13">
        <v>19762</v>
      </c>
      <c r="L1798" s="8">
        <v>197.62</v>
      </c>
      <c r="M1798" s="13">
        <f t="shared" si="61"/>
        <v>19762</v>
      </c>
    </row>
    <row r="1799" spans="1:13" x14ac:dyDescent="0.25">
      <c r="A1799" s="9" t="s">
        <v>400</v>
      </c>
      <c r="B1799" s="10" t="s">
        <v>733</v>
      </c>
      <c r="C1799" s="5" t="s">
        <v>736</v>
      </c>
      <c r="D1799" t="s">
        <v>22</v>
      </c>
      <c r="E1799" t="s">
        <v>114</v>
      </c>
      <c r="F1799" t="s">
        <v>399</v>
      </c>
      <c r="G1799" t="s">
        <v>451</v>
      </c>
      <c r="H1799" t="s">
        <v>452</v>
      </c>
      <c r="I1799" t="s">
        <v>368</v>
      </c>
      <c r="J1799" t="s">
        <v>17</v>
      </c>
      <c r="K1799" s="13">
        <v>135349</v>
      </c>
      <c r="L1799" s="8">
        <v>1353.49</v>
      </c>
      <c r="M1799" s="13">
        <f t="shared" si="61"/>
        <v>135349</v>
      </c>
    </row>
    <row r="1800" spans="1:13" x14ac:dyDescent="0.25">
      <c r="A1800" s="9" t="s">
        <v>400</v>
      </c>
      <c r="B1800" s="10" t="s">
        <v>733</v>
      </c>
      <c r="C1800" s="5" t="s">
        <v>736</v>
      </c>
      <c r="D1800" t="s">
        <v>22</v>
      </c>
      <c r="E1800" t="s">
        <v>114</v>
      </c>
      <c r="F1800" t="s">
        <v>399</v>
      </c>
      <c r="G1800" t="s">
        <v>451</v>
      </c>
      <c r="H1800" t="s">
        <v>444</v>
      </c>
      <c r="I1800" t="s">
        <v>368</v>
      </c>
      <c r="J1800" t="s">
        <v>17</v>
      </c>
      <c r="K1800" s="13">
        <v>29643</v>
      </c>
      <c r="L1800" s="8">
        <v>296.43</v>
      </c>
      <c r="M1800" s="13">
        <f t="shared" si="61"/>
        <v>29643</v>
      </c>
    </row>
    <row r="1801" spans="1:13" x14ac:dyDescent="0.25">
      <c r="A1801" s="9" t="s">
        <v>400</v>
      </c>
      <c r="B1801" s="10" t="s">
        <v>733</v>
      </c>
      <c r="C1801" s="5" t="s">
        <v>736</v>
      </c>
      <c r="D1801" t="s">
        <v>22</v>
      </c>
      <c r="E1801" t="s">
        <v>114</v>
      </c>
      <c r="F1801" t="s">
        <v>399</v>
      </c>
      <c r="G1801" t="s">
        <v>484</v>
      </c>
      <c r="H1801" t="s">
        <v>428</v>
      </c>
      <c r="I1801" t="s">
        <v>15</v>
      </c>
      <c r="J1801" t="s">
        <v>17</v>
      </c>
      <c r="K1801" s="13">
        <v>56476</v>
      </c>
      <c r="L1801" s="8">
        <v>564.76</v>
      </c>
      <c r="M1801" s="13">
        <f t="shared" si="61"/>
        <v>56476</v>
      </c>
    </row>
    <row r="1802" spans="1:13" x14ac:dyDescent="0.25">
      <c r="A1802" s="9" t="s">
        <v>400</v>
      </c>
      <c r="B1802" s="10" t="s">
        <v>733</v>
      </c>
      <c r="C1802" s="5" t="s">
        <v>736</v>
      </c>
      <c r="D1802" t="s">
        <v>22</v>
      </c>
      <c r="E1802" t="s">
        <v>114</v>
      </c>
      <c r="F1802" t="s">
        <v>453</v>
      </c>
      <c r="G1802" t="s">
        <v>434</v>
      </c>
      <c r="H1802" t="s">
        <v>437</v>
      </c>
      <c r="I1802" t="s">
        <v>368</v>
      </c>
      <c r="J1802" t="s">
        <v>306</v>
      </c>
      <c r="K1802" s="13">
        <v>6114979</v>
      </c>
      <c r="L1802" s="8">
        <v>61149.79</v>
      </c>
      <c r="M1802" s="13">
        <f t="shared" si="61"/>
        <v>6114979</v>
      </c>
    </row>
    <row r="1803" spans="1:13" x14ac:dyDescent="0.25">
      <c r="A1803" s="9" t="s">
        <v>400</v>
      </c>
      <c r="B1803" s="10" t="s">
        <v>733</v>
      </c>
      <c r="C1803" s="5" t="s">
        <v>736</v>
      </c>
      <c r="D1803" t="s">
        <v>22</v>
      </c>
      <c r="E1803" t="s">
        <v>114</v>
      </c>
      <c r="F1803" t="s">
        <v>453</v>
      </c>
      <c r="G1803" t="s">
        <v>434</v>
      </c>
      <c r="H1803" t="s">
        <v>438</v>
      </c>
      <c r="I1803" t="s">
        <v>439</v>
      </c>
      <c r="J1803" t="s">
        <v>306</v>
      </c>
      <c r="K1803" s="13">
        <v>1122978</v>
      </c>
      <c r="L1803" s="8">
        <v>11229.78</v>
      </c>
      <c r="M1803" s="13">
        <f t="shared" si="61"/>
        <v>1122978</v>
      </c>
    </row>
    <row r="1804" spans="1:13" x14ac:dyDescent="0.25">
      <c r="A1804" s="9" t="s">
        <v>400</v>
      </c>
      <c r="B1804" s="10" t="s">
        <v>733</v>
      </c>
      <c r="C1804" s="5" t="s">
        <v>736</v>
      </c>
      <c r="D1804" t="s">
        <v>22</v>
      </c>
      <c r="E1804" t="s">
        <v>114</v>
      </c>
      <c r="F1804" t="s">
        <v>453</v>
      </c>
      <c r="G1804" t="s">
        <v>434</v>
      </c>
      <c r="H1804" t="s">
        <v>438</v>
      </c>
      <c r="I1804" t="s">
        <v>439</v>
      </c>
      <c r="J1804" t="s">
        <v>306</v>
      </c>
      <c r="K1804" s="13">
        <v>2652069</v>
      </c>
      <c r="L1804" s="8">
        <v>26520.69</v>
      </c>
      <c r="M1804" s="13">
        <f t="shared" si="61"/>
        <v>2652069</v>
      </c>
    </row>
    <row r="1805" spans="1:13" x14ac:dyDescent="0.25">
      <c r="A1805" s="9" t="s">
        <v>400</v>
      </c>
      <c r="B1805" s="10" t="s">
        <v>733</v>
      </c>
      <c r="C1805" s="5" t="s">
        <v>736</v>
      </c>
      <c r="D1805" t="s">
        <v>22</v>
      </c>
      <c r="E1805" t="s">
        <v>114</v>
      </c>
      <c r="F1805" t="s">
        <v>453</v>
      </c>
      <c r="G1805" t="s">
        <v>434</v>
      </c>
      <c r="H1805" t="s">
        <v>443</v>
      </c>
      <c r="I1805" t="s">
        <v>439</v>
      </c>
      <c r="J1805" t="s">
        <v>17</v>
      </c>
      <c r="K1805" s="13">
        <v>179500</v>
      </c>
      <c r="L1805" s="8">
        <v>1795</v>
      </c>
      <c r="M1805" s="13">
        <f t="shared" si="61"/>
        <v>179500</v>
      </c>
    </row>
    <row r="1806" spans="1:13" x14ac:dyDescent="0.25">
      <c r="A1806" s="9" t="s">
        <v>400</v>
      </c>
      <c r="B1806" s="10" t="s">
        <v>733</v>
      </c>
      <c r="C1806" s="5" t="s">
        <v>736</v>
      </c>
      <c r="D1806" t="s">
        <v>22</v>
      </c>
      <c r="E1806" t="s">
        <v>114</v>
      </c>
      <c r="F1806" t="s">
        <v>453</v>
      </c>
      <c r="G1806" t="s">
        <v>434</v>
      </c>
      <c r="H1806" t="s">
        <v>425</v>
      </c>
      <c r="I1806" t="s">
        <v>368</v>
      </c>
      <c r="J1806" t="s">
        <v>306</v>
      </c>
      <c r="K1806" s="13">
        <v>2167791</v>
      </c>
      <c r="L1806" s="8">
        <v>21677.91</v>
      </c>
      <c r="M1806" s="13">
        <f t="shared" si="61"/>
        <v>2167791</v>
      </c>
    </row>
    <row r="1807" spans="1:13" x14ac:dyDescent="0.25">
      <c r="A1807" s="9" t="s">
        <v>400</v>
      </c>
      <c r="B1807" s="10" t="s">
        <v>733</v>
      </c>
      <c r="C1807" s="5" t="s">
        <v>736</v>
      </c>
      <c r="D1807" t="s">
        <v>22</v>
      </c>
      <c r="E1807" t="s">
        <v>114</v>
      </c>
      <c r="F1807" t="s">
        <v>453</v>
      </c>
      <c r="G1807" t="s">
        <v>434</v>
      </c>
      <c r="H1807" t="s">
        <v>425</v>
      </c>
      <c r="I1807" t="s">
        <v>439</v>
      </c>
      <c r="J1807" t="s">
        <v>306</v>
      </c>
      <c r="K1807" s="13">
        <v>431280</v>
      </c>
      <c r="L1807" s="8">
        <v>4312.8</v>
      </c>
      <c r="M1807" s="13">
        <f t="shared" si="61"/>
        <v>431280</v>
      </c>
    </row>
    <row r="1808" spans="1:13" x14ac:dyDescent="0.25">
      <c r="A1808" s="9" t="s">
        <v>400</v>
      </c>
      <c r="B1808" s="10" t="s">
        <v>733</v>
      </c>
      <c r="C1808" s="5" t="s">
        <v>736</v>
      </c>
      <c r="D1808" t="s">
        <v>22</v>
      </c>
      <c r="E1808" t="s">
        <v>114</v>
      </c>
      <c r="F1808" t="s">
        <v>453</v>
      </c>
      <c r="G1808" t="s">
        <v>434</v>
      </c>
      <c r="H1808" t="s">
        <v>425</v>
      </c>
      <c r="I1808" t="s">
        <v>439</v>
      </c>
      <c r="J1808" t="s">
        <v>306</v>
      </c>
      <c r="K1808" s="13">
        <v>1424579</v>
      </c>
      <c r="L1808" s="8">
        <v>14245.79</v>
      </c>
      <c r="M1808" s="13">
        <f t="shared" si="61"/>
        <v>1424579</v>
      </c>
    </row>
    <row r="1809" spans="1:13" x14ac:dyDescent="0.25">
      <c r="A1809" s="9" t="s">
        <v>400</v>
      </c>
      <c r="B1809" s="10" t="s">
        <v>733</v>
      </c>
      <c r="C1809" s="5" t="s">
        <v>736</v>
      </c>
      <c r="D1809" t="s">
        <v>22</v>
      </c>
      <c r="E1809" t="s">
        <v>114</v>
      </c>
      <c r="F1809" t="s">
        <v>453</v>
      </c>
      <c r="G1809" t="s">
        <v>434</v>
      </c>
      <c r="H1809" t="s">
        <v>444</v>
      </c>
      <c r="I1809" t="s">
        <v>439</v>
      </c>
      <c r="J1809" t="s">
        <v>17</v>
      </c>
      <c r="K1809" s="13">
        <v>39112</v>
      </c>
      <c r="L1809" s="8">
        <v>391.12</v>
      </c>
      <c r="M1809" s="13">
        <f t="shared" si="61"/>
        <v>39112</v>
      </c>
    </row>
    <row r="1810" spans="1:13" x14ac:dyDescent="0.25">
      <c r="A1810" s="9" t="s">
        <v>400</v>
      </c>
      <c r="B1810" s="10" t="s">
        <v>733</v>
      </c>
      <c r="C1810" s="5" t="s">
        <v>736</v>
      </c>
      <c r="D1810" t="s">
        <v>22</v>
      </c>
      <c r="E1810" t="s">
        <v>114</v>
      </c>
      <c r="F1810" t="s">
        <v>453</v>
      </c>
      <c r="G1810" t="s">
        <v>454</v>
      </c>
      <c r="H1810" t="s">
        <v>437</v>
      </c>
      <c r="I1810" t="s">
        <v>368</v>
      </c>
      <c r="J1810" t="s">
        <v>306</v>
      </c>
      <c r="K1810" s="13">
        <v>8334567.9999999991</v>
      </c>
      <c r="L1810" s="8">
        <v>83345.679999999993</v>
      </c>
      <c r="M1810" s="13">
        <f t="shared" si="61"/>
        <v>8334567.9999999991</v>
      </c>
    </row>
    <row r="1811" spans="1:13" x14ac:dyDescent="0.25">
      <c r="A1811" s="9" t="s">
        <v>400</v>
      </c>
      <c r="B1811" s="10" t="s">
        <v>733</v>
      </c>
      <c r="C1811" s="5" t="s">
        <v>736</v>
      </c>
      <c r="D1811" t="s">
        <v>22</v>
      </c>
      <c r="E1811" t="s">
        <v>114</v>
      </c>
      <c r="F1811" t="s">
        <v>453</v>
      </c>
      <c r="G1811" t="s">
        <v>454</v>
      </c>
      <c r="H1811" t="s">
        <v>437</v>
      </c>
      <c r="I1811" t="s">
        <v>368</v>
      </c>
      <c r="J1811" t="s">
        <v>456</v>
      </c>
      <c r="K1811" s="13">
        <v>1077332</v>
      </c>
      <c r="L1811" s="8">
        <v>10773.32</v>
      </c>
      <c r="M1811" s="13">
        <f t="shared" si="61"/>
        <v>1077332</v>
      </c>
    </row>
    <row r="1812" spans="1:13" x14ac:dyDescent="0.25">
      <c r="A1812" s="9" t="s">
        <v>400</v>
      </c>
      <c r="B1812" s="10" t="s">
        <v>733</v>
      </c>
      <c r="C1812" s="5" t="s">
        <v>736</v>
      </c>
      <c r="D1812" t="s">
        <v>22</v>
      </c>
      <c r="E1812" t="s">
        <v>114</v>
      </c>
      <c r="F1812" t="s">
        <v>453</v>
      </c>
      <c r="G1812" t="s">
        <v>454</v>
      </c>
      <c r="H1812" t="s">
        <v>425</v>
      </c>
      <c r="I1812" t="s">
        <v>368</v>
      </c>
      <c r="J1812" t="s">
        <v>306</v>
      </c>
      <c r="K1812" s="13">
        <v>1854225</v>
      </c>
      <c r="L1812" s="8">
        <v>18542.25</v>
      </c>
      <c r="M1812" s="13">
        <f t="shared" si="61"/>
        <v>1854225</v>
      </c>
    </row>
    <row r="1813" spans="1:13" x14ac:dyDescent="0.25">
      <c r="A1813" s="9" t="s">
        <v>400</v>
      </c>
      <c r="B1813" s="10" t="s">
        <v>733</v>
      </c>
      <c r="C1813" s="5" t="s">
        <v>736</v>
      </c>
      <c r="D1813" t="s">
        <v>22</v>
      </c>
      <c r="E1813" t="s">
        <v>114</v>
      </c>
      <c r="F1813" t="s">
        <v>453</v>
      </c>
      <c r="G1813" t="s">
        <v>454</v>
      </c>
      <c r="H1813" t="s">
        <v>425</v>
      </c>
      <c r="I1813" t="s">
        <v>368</v>
      </c>
      <c r="J1813" t="s">
        <v>456</v>
      </c>
      <c r="K1813" s="13">
        <v>592797</v>
      </c>
      <c r="L1813" s="8">
        <v>5927.97</v>
      </c>
      <c r="M1813" s="13">
        <f t="shared" si="61"/>
        <v>592797</v>
      </c>
    </row>
    <row r="1814" spans="1:13" x14ac:dyDescent="0.25">
      <c r="A1814" s="9" t="s">
        <v>400</v>
      </c>
      <c r="B1814" s="10" t="s">
        <v>733</v>
      </c>
      <c r="C1814" s="5" t="s">
        <v>736</v>
      </c>
      <c r="D1814" t="s">
        <v>22</v>
      </c>
      <c r="E1814" t="s">
        <v>114</v>
      </c>
      <c r="F1814" t="s">
        <v>453</v>
      </c>
      <c r="G1814" t="s">
        <v>455</v>
      </c>
      <c r="H1814" t="s">
        <v>437</v>
      </c>
      <c r="I1814" t="s">
        <v>368</v>
      </c>
      <c r="J1814" t="s">
        <v>456</v>
      </c>
      <c r="K1814" s="13">
        <v>1808131.0000000002</v>
      </c>
      <c r="L1814" s="8">
        <v>18081.310000000001</v>
      </c>
      <c r="M1814" s="13">
        <f t="shared" si="61"/>
        <v>1808131.0000000002</v>
      </c>
    </row>
    <row r="1815" spans="1:13" x14ac:dyDescent="0.25">
      <c r="A1815" s="9" t="s">
        <v>400</v>
      </c>
      <c r="B1815" s="10" t="s">
        <v>733</v>
      </c>
      <c r="C1815" s="5" t="s">
        <v>736</v>
      </c>
      <c r="D1815" t="s">
        <v>22</v>
      </c>
      <c r="E1815" t="s">
        <v>114</v>
      </c>
      <c r="F1815" t="s">
        <v>453</v>
      </c>
      <c r="G1815" t="s">
        <v>455</v>
      </c>
      <c r="H1815" t="s">
        <v>438</v>
      </c>
      <c r="I1815" t="s">
        <v>439</v>
      </c>
      <c r="J1815" t="s">
        <v>456</v>
      </c>
      <c r="K1815" s="13">
        <v>158002</v>
      </c>
      <c r="L1815" s="8">
        <v>1580.02</v>
      </c>
      <c r="M1815" s="13">
        <f t="shared" si="61"/>
        <v>158002</v>
      </c>
    </row>
    <row r="1816" spans="1:13" x14ac:dyDescent="0.25">
      <c r="A1816" s="9" t="s">
        <v>400</v>
      </c>
      <c r="B1816" s="10" t="s">
        <v>733</v>
      </c>
      <c r="C1816" s="5" t="s">
        <v>736</v>
      </c>
      <c r="D1816" t="s">
        <v>22</v>
      </c>
      <c r="E1816" t="s">
        <v>114</v>
      </c>
      <c r="F1816" t="s">
        <v>453</v>
      </c>
      <c r="G1816" t="s">
        <v>455</v>
      </c>
      <c r="H1816" t="s">
        <v>438</v>
      </c>
      <c r="I1816" t="s">
        <v>439</v>
      </c>
      <c r="J1816" t="s">
        <v>456</v>
      </c>
      <c r="K1816" s="13">
        <v>3415955.0000000005</v>
      </c>
      <c r="L1816" s="8">
        <v>34159.550000000003</v>
      </c>
      <c r="M1816" s="13">
        <f t="shared" si="61"/>
        <v>3415955.0000000005</v>
      </c>
    </row>
    <row r="1817" spans="1:13" x14ac:dyDescent="0.25">
      <c r="A1817" s="9" t="s">
        <v>400</v>
      </c>
      <c r="B1817" s="10" t="s">
        <v>733</v>
      </c>
      <c r="C1817" s="5" t="s">
        <v>736</v>
      </c>
      <c r="D1817" t="s">
        <v>22</v>
      </c>
      <c r="E1817" t="s">
        <v>114</v>
      </c>
      <c r="F1817" t="s">
        <v>453</v>
      </c>
      <c r="G1817" t="s">
        <v>455</v>
      </c>
      <c r="H1817" t="s">
        <v>441</v>
      </c>
      <c r="I1817" t="s">
        <v>439</v>
      </c>
      <c r="J1817" t="s">
        <v>17</v>
      </c>
      <c r="K1817" s="13">
        <v>186</v>
      </c>
      <c r="L1817" s="8">
        <v>1.86</v>
      </c>
      <c r="M1817" s="13">
        <f t="shared" si="61"/>
        <v>186</v>
      </c>
    </row>
    <row r="1818" spans="1:13" x14ac:dyDescent="0.25">
      <c r="A1818" s="9" t="s">
        <v>400</v>
      </c>
      <c r="B1818" s="10" t="s">
        <v>733</v>
      </c>
      <c r="C1818" s="5" t="s">
        <v>736</v>
      </c>
      <c r="D1818" t="s">
        <v>22</v>
      </c>
      <c r="E1818" t="s">
        <v>114</v>
      </c>
      <c r="F1818" t="s">
        <v>453</v>
      </c>
      <c r="G1818" t="s">
        <v>455</v>
      </c>
      <c r="H1818" t="s">
        <v>441</v>
      </c>
      <c r="I1818" t="s">
        <v>439</v>
      </c>
      <c r="J1818" t="s">
        <v>17</v>
      </c>
      <c r="K1818" s="13">
        <v>909</v>
      </c>
      <c r="L1818" s="8">
        <v>9.09</v>
      </c>
      <c r="M1818" s="13">
        <f t="shared" si="61"/>
        <v>909</v>
      </c>
    </row>
    <row r="1819" spans="1:13" x14ac:dyDescent="0.25">
      <c r="A1819" s="9" t="s">
        <v>400</v>
      </c>
      <c r="B1819" s="10" t="s">
        <v>733</v>
      </c>
      <c r="C1819" s="5" t="s">
        <v>736</v>
      </c>
      <c r="D1819" t="s">
        <v>22</v>
      </c>
      <c r="E1819" t="s">
        <v>114</v>
      </c>
      <c r="F1819" t="s">
        <v>453</v>
      </c>
      <c r="G1819" t="s">
        <v>455</v>
      </c>
      <c r="H1819" t="s">
        <v>425</v>
      </c>
      <c r="I1819" t="s">
        <v>368</v>
      </c>
      <c r="J1819" t="s">
        <v>456</v>
      </c>
      <c r="K1819" s="13">
        <v>707625</v>
      </c>
      <c r="L1819" s="8">
        <v>7076.25</v>
      </c>
      <c r="M1819" s="13">
        <f t="shared" si="61"/>
        <v>707625</v>
      </c>
    </row>
    <row r="1820" spans="1:13" x14ac:dyDescent="0.25">
      <c r="A1820" s="9" t="s">
        <v>400</v>
      </c>
      <c r="B1820" s="10" t="s">
        <v>733</v>
      </c>
      <c r="C1820" s="5" t="s">
        <v>736</v>
      </c>
      <c r="D1820" t="s">
        <v>22</v>
      </c>
      <c r="E1820" t="s">
        <v>114</v>
      </c>
      <c r="F1820" t="s">
        <v>453</v>
      </c>
      <c r="G1820" t="s">
        <v>455</v>
      </c>
      <c r="H1820" t="s">
        <v>425</v>
      </c>
      <c r="I1820" t="s">
        <v>439</v>
      </c>
      <c r="J1820" t="s">
        <v>456</v>
      </c>
      <c r="K1820" s="13">
        <v>35617</v>
      </c>
      <c r="L1820" s="8">
        <v>356.17</v>
      </c>
      <c r="M1820" s="13">
        <f t="shared" si="61"/>
        <v>35617</v>
      </c>
    </row>
    <row r="1821" spans="1:13" x14ac:dyDescent="0.25">
      <c r="A1821" s="9" t="s">
        <v>400</v>
      </c>
      <c r="B1821" s="10" t="s">
        <v>733</v>
      </c>
      <c r="C1821" s="5" t="s">
        <v>736</v>
      </c>
      <c r="D1821" t="s">
        <v>22</v>
      </c>
      <c r="E1821" t="s">
        <v>114</v>
      </c>
      <c r="F1821" t="s">
        <v>453</v>
      </c>
      <c r="G1821" t="s">
        <v>455</v>
      </c>
      <c r="H1821" t="s">
        <v>425</v>
      </c>
      <c r="I1821" t="s">
        <v>439</v>
      </c>
      <c r="J1821" t="s">
        <v>456</v>
      </c>
      <c r="K1821" s="13">
        <v>860362.00000000012</v>
      </c>
      <c r="L1821" s="8">
        <v>8603.6200000000008</v>
      </c>
      <c r="M1821" s="13">
        <f t="shared" si="61"/>
        <v>860362.00000000012</v>
      </c>
    </row>
    <row r="1822" spans="1:13" x14ac:dyDescent="0.25">
      <c r="A1822" s="9" t="s">
        <v>400</v>
      </c>
      <c r="B1822" s="10" t="s">
        <v>733</v>
      </c>
      <c r="C1822" s="5" t="s">
        <v>736</v>
      </c>
      <c r="D1822" t="s">
        <v>22</v>
      </c>
      <c r="E1822" t="s">
        <v>114</v>
      </c>
      <c r="F1822" t="s">
        <v>453</v>
      </c>
      <c r="G1822" t="s">
        <v>455</v>
      </c>
      <c r="H1822" t="s">
        <v>445</v>
      </c>
      <c r="I1822" t="s">
        <v>439</v>
      </c>
      <c r="J1822" t="s">
        <v>17</v>
      </c>
      <c r="K1822" s="13">
        <v>41</v>
      </c>
      <c r="L1822" s="8">
        <v>0.41</v>
      </c>
      <c r="M1822" s="13">
        <f t="shared" si="61"/>
        <v>41</v>
      </c>
    </row>
    <row r="1823" spans="1:13" x14ac:dyDescent="0.25">
      <c r="A1823" s="9" t="s">
        <v>400</v>
      </c>
      <c r="B1823" s="10" t="s">
        <v>733</v>
      </c>
      <c r="C1823" s="5" t="s">
        <v>736</v>
      </c>
      <c r="D1823" t="s">
        <v>22</v>
      </c>
      <c r="E1823" t="s">
        <v>114</v>
      </c>
      <c r="F1823" t="s">
        <v>453</v>
      </c>
      <c r="G1823" t="s">
        <v>455</v>
      </c>
      <c r="H1823" t="s">
        <v>445</v>
      </c>
      <c r="I1823" t="s">
        <v>439</v>
      </c>
      <c r="J1823" t="s">
        <v>17</v>
      </c>
      <c r="K1823" s="13">
        <v>197</v>
      </c>
      <c r="L1823" s="8">
        <v>1.97</v>
      </c>
      <c r="M1823" s="13">
        <f t="shared" si="61"/>
        <v>197</v>
      </c>
    </row>
    <row r="1824" spans="1:13" x14ac:dyDescent="0.25">
      <c r="A1824" s="9" t="s">
        <v>400</v>
      </c>
      <c r="B1824" s="10" t="s">
        <v>733</v>
      </c>
      <c r="C1824" s="5" t="s">
        <v>736</v>
      </c>
      <c r="D1824" t="s">
        <v>22</v>
      </c>
      <c r="E1824" t="s">
        <v>114</v>
      </c>
      <c r="F1824" t="s">
        <v>453</v>
      </c>
      <c r="G1824" t="s">
        <v>455</v>
      </c>
      <c r="H1824" t="s">
        <v>428</v>
      </c>
      <c r="I1824" t="s">
        <v>15</v>
      </c>
      <c r="J1824" t="s">
        <v>456</v>
      </c>
      <c r="K1824" s="13">
        <v>1882</v>
      </c>
      <c r="L1824" s="8">
        <v>18.82</v>
      </c>
      <c r="M1824" s="13">
        <f t="shared" si="61"/>
        <v>1882</v>
      </c>
    </row>
    <row r="1825" spans="1:13" x14ac:dyDescent="0.25">
      <c r="A1825" s="9" t="s">
        <v>400</v>
      </c>
      <c r="B1825" s="10" t="s">
        <v>733</v>
      </c>
      <c r="C1825" s="5" t="s">
        <v>736</v>
      </c>
      <c r="D1825" t="s">
        <v>22</v>
      </c>
      <c r="E1825" t="s">
        <v>114</v>
      </c>
      <c r="F1825" t="s">
        <v>89</v>
      </c>
      <c r="G1825" t="s">
        <v>90</v>
      </c>
      <c r="H1825" t="s">
        <v>452</v>
      </c>
      <c r="I1825" t="s">
        <v>368</v>
      </c>
      <c r="J1825" t="s">
        <v>17</v>
      </c>
      <c r="K1825" s="13">
        <v>75926</v>
      </c>
      <c r="L1825" s="8">
        <v>759.26</v>
      </c>
      <c r="M1825" s="13">
        <f t="shared" si="61"/>
        <v>75926</v>
      </c>
    </row>
    <row r="1826" spans="1:13" x14ac:dyDescent="0.25">
      <c r="A1826" s="9" t="s">
        <v>400</v>
      </c>
      <c r="B1826" s="10" t="s">
        <v>733</v>
      </c>
      <c r="C1826" s="5" t="s">
        <v>736</v>
      </c>
      <c r="D1826" t="s">
        <v>22</v>
      </c>
      <c r="E1826" t="s">
        <v>114</v>
      </c>
      <c r="F1826" t="s">
        <v>89</v>
      </c>
      <c r="G1826" t="s">
        <v>90</v>
      </c>
      <c r="H1826" t="s">
        <v>444</v>
      </c>
      <c r="I1826" t="s">
        <v>368</v>
      </c>
      <c r="J1826" t="s">
        <v>17</v>
      </c>
      <c r="K1826" s="13">
        <v>16401</v>
      </c>
      <c r="L1826" s="8">
        <v>164.01</v>
      </c>
      <c r="M1826" s="13">
        <f t="shared" si="61"/>
        <v>16401</v>
      </c>
    </row>
    <row r="1827" spans="1:13" x14ac:dyDescent="0.25">
      <c r="A1827" s="9" t="s">
        <v>400</v>
      </c>
      <c r="B1827" s="10" t="s">
        <v>733</v>
      </c>
      <c r="C1827" s="5" t="s">
        <v>736</v>
      </c>
      <c r="D1827" t="s">
        <v>22</v>
      </c>
      <c r="E1827" t="s">
        <v>114</v>
      </c>
      <c r="F1827" t="s">
        <v>293</v>
      </c>
      <c r="G1827" t="s">
        <v>294</v>
      </c>
      <c r="H1827" t="s">
        <v>437</v>
      </c>
      <c r="I1827" t="s">
        <v>368</v>
      </c>
      <c r="J1827" t="s">
        <v>17</v>
      </c>
      <c r="K1827" s="13">
        <v>20646867</v>
      </c>
      <c r="L1827" s="8">
        <v>206468.67</v>
      </c>
      <c r="M1827" s="13">
        <f t="shared" si="61"/>
        <v>20646867</v>
      </c>
    </row>
    <row r="1828" spans="1:13" x14ac:dyDescent="0.25">
      <c r="A1828" s="9" t="s">
        <v>400</v>
      </c>
      <c r="B1828" s="10" t="s">
        <v>733</v>
      </c>
      <c r="C1828" s="5" t="s">
        <v>736</v>
      </c>
      <c r="D1828" t="s">
        <v>22</v>
      </c>
      <c r="E1828" t="s">
        <v>114</v>
      </c>
      <c r="F1828" t="s">
        <v>293</v>
      </c>
      <c r="G1828" t="s">
        <v>294</v>
      </c>
      <c r="H1828" t="s">
        <v>438</v>
      </c>
      <c r="I1828" t="s">
        <v>439</v>
      </c>
      <c r="J1828" t="s">
        <v>17</v>
      </c>
      <c r="K1828" s="13">
        <v>5679228</v>
      </c>
      <c r="L1828" s="8">
        <v>56792.28</v>
      </c>
      <c r="M1828" s="13">
        <f t="shared" si="61"/>
        <v>5679228</v>
      </c>
    </row>
    <row r="1829" spans="1:13" x14ac:dyDescent="0.25">
      <c r="A1829" s="9" t="s">
        <v>400</v>
      </c>
      <c r="B1829" s="10" t="s">
        <v>733</v>
      </c>
      <c r="C1829" s="5" t="s">
        <v>736</v>
      </c>
      <c r="D1829" t="s">
        <v>22</v>
      </c>
      <c r="E1829" t="s">
        <v>114</v>
      </c>
      <c r="F1829" t="s">
        <v>293</v>
      </c>
      <c r="G1829" t="s">
        <v>294</v>
      </c>
      <c r="H1829" t="s">
        <v>441</v>
      </c>
      <c r="I1829" t="s">
        <v>439</v>
      </c>
      <c r="J1829" t="s">
        <v>17</v>
      </c>
      <c r="K1829" s="13">
        <v>678</v>
      </c>
      <c r="L1829" s="8">
        <v>6.78</v>
      </c>
      <c r="M1829" s="13">
        <f t="shared" si="61"/>
        <v>678</v>
      </c>
    </row>
    <row r="1830" spans="1:13" x14ac:dyDescent="0.25">
      <c r="A1830" s="9" t="s">
        <v>400</v>
      </c>
      <c r="B1830" s="10" t="s">
        <v>733</v>
      </c>
      <c r="C1830" s="5" t="s">
        <v>736</v>
      </c>
      <c r="D1830" t="s">
        <v>22</v>
      </c>
      <c r="E1830" t="s">
        <v>114</v>
      </c>
      <c r="F1830" t="s">
        <v>293</v>
      </c>
      <c r="G1830" t="s">
        <v>294</v>
      </c>
      <c r="H1830" t="s">
        <v>442</v>
      </c>
      <c r="I1830" t="s">
        <v>368</v>
      </c>
      <c r="J1830" t="s">
        <v>17</v>
      </c>
      <c r="K1830" s="13">
        <v>50000</v>
      </c>
      <c r="L1830" s="8">
        <v>500</v>
      </c>
      <c r="M1830" s="13">
        <f t="shared" si="61"/>
        <v>50000</v>
      </c>
    </row>
    <row r="1831" spans="1:13" x14ac:dyDescent="0.25">
      <c r="A1831" s="9" t="s">
        <v>400</v>
      </c>
      <c r="B1831" s="10" t="s">
        <v>733</v>
      </c>
      <c r="C1831" s="5" t="s">
        <v>736</v>
      </c>
      <c r="D1831" t="s">
        <v>22</v>
      </c>
      <c r="E1831" t="s">
        <v>114</v>
      </c>
      <c r="F1831" t="s">
        <v>293</v>
      </c>
      <c r="G1831" t="s">
        <v>294</v>
      </c>
      <c r="H1831" t="s">
        <v>443</v>
      </c>
      <c r="I1831" t="s">
        <v>439</v>
      </c>
      <c r="J1831" t="s">
        <v>17</v>
      </c>
      <c r="K1831" s="13">
        <v>209500</v>
      </c>
      <c r="L1831" s="8">
        <v>2095</v>
      </c>
      <c r="M1831" s="13">
        <f t="shared" si="61"/>
        <v>209500</v>
      </c>
    </row>
    <row r="1832" spans="1:13" x14ac:dyDescent="0.25">
      <c r="A1832" s="9" t="s">
        <v>400</v>
      </c>
      <c r="B1832" s="10" t="s">
        <v>733</v>
      </c>
      <c r="C1832" s="5" t="s">
        <v>736</v>
      </c>
      <c r="D1832" t="s">
        <v>22</v>
      </c>
      <c r="E1832" t="s">
        <v>114</v>
      </c>
      <c r="F1832" t="s">
        <v>293</v>
      </c>
      <c r="G1832" t="s">
        <v>294</v>
      </c>
      <c r="H1832" t="s">
        <v>425</v>
      </c>
      <c r="I1832" t="s">
        <v>368</v>
      </c>
      <c r="J1832" t="s">
        <v>17</v>
      </c>
      <c r="K1832" s="13">
        <v>6831103</v>
      </c>
      <c r="L1832" s="8">
        <v>68311.03</v>
      </c>
      <c r="M1832" s="13">
        <f t="shared" si="61"/>
        <v>6831103</v>
      </c>
    </row>
    <row r="1833" spans="1:13" x14ac:dyDescent="0.25">
      <c r="A1833" s="9" t="s">
        <v>400</v>
      </c>
      <c r="B1833" s="10" t="s">
        <v>733</v>
      </c>
      <c r="C1833" s="5" t="s">
        <v>736</v>
      </c>
      <c r="D1833" t="s">
        <v>22</v>
      </c>
      <c r="E1833" t="s">
        <v>114</v>
      </c>
      <c r="F1833" t="s">
        <v>293</v>
      </c>
      <c r="G1833" t="s">
        <v>294</v>
      </c>
      <c r="H1833" t="s">
        <v>425</v>
      </c>
      <c r="I1833" t="s">
        <v>439</v>
      </c>
      <c r="J1833" t="s">
        <v>17</v>
      </c>
      <c r="K1833" s="13">
        <v>2987006</v>
      </c>
      <c r="L1833" s="8">
        <v>29870.06</v>
      </c>
      <c r="M1833" s="13">
        <f t="shared" si="61"/>
        <v>2987006</v>
      </c>
    </row>
    <row r="1834" spans="1:13" x14ac:dyDescent="0.25">
      <c r="A1834" s="9" t="s">
        <v>400</v>
      </c>
      <c r="B1834" s="10" t="s">
        <v>733</v>
      </c>
      <c r="C1834" s="5" t="s">
        <v>736</v>
      </c>
      <c r="D1834" t="s">
        <v>22</v>
      </c>
      <c r="E1834" t="s">
        <v>114</v>
      </c>
      <c r="F1834" t="s">
        <v>293</v>
      </c>
      <c r="G1834" t="s">
        <v>294</v>
      </c>
      <c r="H1834" t="s">
        <v>444</v>
      </c>
      <c r="I1834" t="s">
        <v>368</v>
      </c>
      <c r="J1834" t="s">
        <v>17</v>
      </c>
      <c r="K1834" s="13">
        <v>10643</v>
      </c>
      <c r="L1834" s="8">
        <v>106.43</v>
      </c>
      <c r="M1834" s="13">
        <f t="shared" si="61"/>
        <v>10643</v>
      </c>
    </row>
    <row r="1835" spans="1:13" x14ac:dyDescent="0.25">
      <c r="A1835" s="9" t="s">
        <v>400</v>
      </c>
      <c r="B1835" s="10" t="s">
        <v>733</v>
      </c>
      <c r="C1835" s="5" t="s">
        <v>736</v>
      </c>
      <c r="D1835" t="s">
        <v>22</v>
      </c>
      <c r="E1835" t="s">
        <v>114</v>
      </c>
      <c r="F1835" t="s">
        <v>293</v>
      </c>
      <c r="G1835" t="s">
        <v>294</v>
      </c>
      <c r="H1835" t="s">
        <v>444</v>
      </c>
      <c r="I1835" t="s">
        <v>439</v>
      </c>
      <c r="J1835" t="s">
        <v>17</v>
      </c>
      <c r="K1835" s="13">
        <v>45776</v>
      </c>
      <c r="L1835" s="8">
        <v>457.76</v>
      </c>
      <c r="M1835" s="13">
        <f t="shared" si="61"/>
        <v>45776</v>
      </c>
    </row>
    <row r="1836" spans="1:13" x14ac:dyDescent="0.25">
      <c r="A1836" s="9" t="s">
        <v>400</v>
      </c>
      <c r="B1836" s="10" t="s">
        <v>733</v>
      </c>
      <c r="C1836" s="5" t="s">
        <v>736</v>
      </c>
      <c r="D1836" t="s">
        <v>22</v>
      </c>
      <c r="E1836" t="s">
        <v>114</v>
      </c>
      <c r="F1836" t="s">
        <v>293</v>
      </c>
      <c r="G1836" t="s">
        <v>294</v>
      </c>
      <c r="H1836" t="s">
        <v>445</v>
      </c>
      <c r="I1836" t="s">
        <v>439</v>
      </c>
      <c r="J1836" t="s">
        <v>17</v>
      </c>
      <c r="K1836" s="13">
        <v>147</v>
      </c>
      <c r="L1836" s="8">
        <v>1.47</v>
      </c>
      <c r="M1836" s="13">
        <f t="shared" si="61"/>
        <v>147</v>
      </c>
    </row>
    <row r="1837" spans="1:13" x14ac:dyDescent="0.25">
      <c r="A1837" s="9" t="s">
        <v>400</v>
      </c>
      <c r="B1837" s="10" t="s">
        <v>733</v>
      </c>
      <c r="C1837" s="5" t="s">
        <v>736</v>
      </c>
      <c r="D1837" t="s">
        <v>22</v>
      </c>
      <c r="E1837" t="s">
        <v>114</v>
      </c>
      <c r="F1837" t="s">
        <v>293</v>
      </c>
      <c r="G1837" t="s">
        <v>294</v>
      </c>
      <c r="H1837" t="s">
        <v>428</v>
      </c>
      <c r="I1837" t="s">
        <v>15</v>
      </c>
      <c r="J1837" t="s">
        <v>17</v>
      </c>
      <c r="K1837" s="13">
        <v>49968</v>
      </c>
      <c r="L1837" s="8">
        <v>499.68</v>
      </c>
      <c r="M1837" s="13">
        <f t="shared" si="61"/>
        <v>49968</v>
      </c>
    </row>
    <row r="1838" spans="1:13" x14ac:dyDescent="0.25">
      <c r="A1838" s="9" t="s">
        <v>400</v>
      </c>
      <c r="B1838" s="10" t="s">
        <v>733</v>
      </c>
      <c r="C1838" s="5" t="s">
        <v>736</v>
      </c>
      <c r="D1838" t="s">
        <v>22</v>
      </c>
      <c r="E1838" t="s">
        <v>114</v>
      </c>
      <c r="F1838" t="s">
        <v>56</v>
      </c>
      <c r="G1838" t="s">
        <v>458</v>
      </c>
      <c r="H1838" t="s">
        <v>459</v>
      </c>
      <c r="I1838" t="s">
        <v>368</v>
      </c>
      <c r="J1838" t="s">
        <v>17</v>
      </c>
      <c r="K1838" s="13">
        <v>102400</v>
      </c>
      <c r="L1838" s="8">
        <v>1024</v>
      </c>
      <c r="M1838" s="13">
        <f t="shared" si="61"/>
        <v>102400</v>
      </c>
    </row>
    <row r="1839" spans="1:13" x14ac:dyDescent="0.25">
      <c r="A1839" s="9" t="s">
        <v>400</v>
      </c>
      <c r="B1839" s="10" t="s">
        <v>733</v>
      </c>
      <c r="C1839" s="5" t="s">
        <v>736</v>
      </c>
      <c r="D1839" t="s">
        <v>22</v>
      </c>
      <c r="E1839" t="s">
        <v>114</v>
      </c>
      <c r="F1839" t="s">
        <v>56</v>
      </c>
      <c r="G1839" t="s">
        <v>458</v>
      </c>
      <c r="H1839" t="s">
        <v>445</v>
      </c>
      <c r="I1839" t="s">
        <v>368</v>
      </c>
      <c r="J1839" t="s">
        <v>17</v>
      </c>
      <c r="K1839" s="13">
        <v>22374</v>
      </c>
      <c r="L1839" s="8">
        <v>223.74</v>
      </c>
      <c r="M1839" s="13">
        <f t="shared" si="61"/>
        <v>22374</v>
      </c>
    </row>
    <row r="1840" spans="1:13" x14ac:dyDescent="0.25">
      <c r="A1840" s="9" t="s">
        <v>400</v>
      </c>
      <c r="B1840" s="10" t="s">
        <v>733</v>
      </c>
      <c r="C1840" s="5" t="s">
        <v>736</v>
      </c>
      <c r="D1840" t="s">
        <v>22</v>
      </c>
      <c r="E1840" t="s">
        <v>114</v>
      </c>
      <c r="F1840" t="s">
        <v>32</v>
      </c>
      <c r="G1840" t="s">
        <v>460</v>
      </c>
      <c r="H1840" t="s">
        <v>437</v>
      </c>
      <c r="I1840" t="s">
        <v>368</v>
      </c>
      <c r="J1840" t="s">
        <v>17</v>
      </c>
      <c r="K1840" s="13">
        <v>5610016</v>
      </c>
      <c r="L1840" s="8">
        <v>56100.160000000003</v>
      </c>
      <c r="M1840" s="13">
        <f t="shared" si="61"/>
        <v>5610016</v>
      </c>
    </row>
    <row r="1841" spans="1:13" x14ac:dyDescent="0.25">
      <c r="A1841" s="9" t="s">
        <v>400</v>
      </c>
      <c r="B1841" s="10" t="s">
        <v>733</v>
      </c>
      <c r="C1841" s="5" t="s">
        <v>736</v>
      </c>
      <c r="D1841" t="s">
        <v>22</v>
      </c>
      <c r="E1841" t="s">
        <v>114</v>
      </c>
      <c r="F1841" t="s">
        <v>32</v>
      </c>
      <c r="G1841" t="s">
        <v>460</v>
      </c>
      <c r="H1841" t="s">
        <v>440</v>
      </c>
      <c r="I1841" t="s">
        <v>368</v>
      </c>
      <c r="J1841" t="s">
        <v>17</v>
      </c>
      <c r="K1841" s="13">
        <v>65732</v>
      </c>
      <c r="L1841" s="8">
        <v>657.32</v>
      </c>
      <c r="M1841" s="13">
        <f t="shared" si="61"/>
        <v>65732</v>
      </c>
    </row>
    <row r="1842" spans="1:13" x14ac:dyDescent="0.25">
      <c r="A1842" s="9" t="s">
        <v>400</v>
      </c>
      <c r="B1842" s="10" t="s">
        <v>733</v>
      </c>
      <c r="C1842" s="5" t="s">
        <v>736</v>
      </c>
      <c r="D1842" t="s">
        <v>22</v>
      </c>
      <c r="E1842" t="s">
        <v>114</v>
      </c>
      <c r="F1842" t="s">
        <v>32</v>
      </c>
      <c r="G1842" t="s">
        <v>460</v>
      </c>
      <c r="H1842" t="s">
        <v>425</v>
      </c>
      <c r="I1842" t="s">
        <v>368</v>
      </c>
      <c r="J1842" t="s">
        <v>17</v>
      </c>
      <c r="K1842" s="13">
        <v>2149396</v>
      </c>
      <c r="L1842" s="8">
        <v>21493.96</v>
      </c>
      <c r="M1842" s="13">
        <f t="shared" si="61"/>
        <v>2149396</v>
      </c>
    </row>
    <row r="1843" spans="1:13" x14ac:dyDescent="0.25">
      <c r="A1843" s="9" t="s">
        <v>400</v>
      </c>
      <c r="B1843" s="10" t="s">
        <v>733</v>
      </c>
      <c r="C1843" s="5" t="s">
        <v>736</v>
      </c>
      <c r="D1843" t="s">
        <v>22</v>
      </c>
      <c r="E1843" t="s">
        <v>114</v>
      </c>
      <c r="F1843" t="s">
        <v>32</v>
      </c>
      <c r="G1843" t="s">
        <v>460</v>
      </c>
      <c r="H1843" t="s">
        <v>444</v>
      </c>
      <c r="I1843" t="s">
        <v>368</v>
      </c>
      <c r="J1843" t="s">
        <v>17</v>
      </c>
      <c r="K1843" s="13">
        <v>14202.000000000002</v>
      </c>
      <c r="L1843" s="8">
        <v>142.02000000000001</v>
      </c>
      <c r="M1843" s="13">
        <f t="shared" si="61"/>
        <v>14202.000000000002</v>
      </c>
    </row>
    <row r="1844" spans="1:13" x14ac:dyDescent="0.25">
      <c r="A1844" s="9" t="s">
        <v>400</v>
      </c>
      <c r="B1844" s="10" t="s">
        <v>733</v>
      </c>
      <c r="C1844" s="5" t="s">
        <v>736</v>
      </c>
      <c r="D1844" t="s">
        <v>22</v>
      </c>
      <c r="E1844" t="s">
        <v>114</v>
      </c>
      <c r="F1844" t="s">
        <v>32</v>
      </c>
      <c r="G1844" t="s">
        <v>488</v>
      </c>
      <c r="H1844" t="s">
        <v>438</v>
      </c>
      <c r="I1844" t="s">
        <v>439</v>
      </c>
      <c r="J1844" t="s">
        <v>17</v>
      </c>
      <c r="K1844" s="13">
        <v>303300</v>
      </c>
      <c r="L1844" s="8">
        <v>3033</v>
      </c>
      <c r="M1844" s="13">
        <f t="shared" si="61"/>
        <v>303300</v>
      </c>
    </row>
    <row r="1845" spans="1:13" x14ac:dyDescent="0.25">
      <c r="A1845" s="9" t="s">
        <v>400</v>
      </c>
      <c r="B1845" s="10" t="s">
        <v>733</v>
      </c>
      <c r="C1845" s="5" t="s">
        <v>736</v>
      </c>
      <c r="D1845" t="s">
        <v>22</v>
      </c>
      <c r="E1845" t="s">
        <v>114</v>
      </c>
      <c r="F1845" t="s">
        <v>32</v>
      </c>
      <c r="G1845" t="s">
        <v>488</v>
      </c>
      <c r="H1845" t="s">
        <v>441</v>
      </c>
      <c r="I1845" t="s">
        <v>439</v>
      </c>
      <c r="J1845" t="s">
        <v>17</v>
      </c>
      <c r="K1845" s="13">
        <v>1825</v>
      </c>
      <c r="L1845" s="8">
        <v>18.25</v>
      </c>
      <c r="M1845" s="13">
        <f t="shared" si="61"/>
        <v>1825</v>
      </c>
    </row>
    <row r="1846" spans="1:13" x14ac:dyDescent="0.25">
      <c r="A1846" s="9" t="s">
        <v>400</v>
      </c>
      <c r="B1846" s="10" t="s">
        <v>733</v>
      </c>
      <c r="C1846" s="5" t="s">
        <v>736</v>
      </c>
      <c r="D1846" t="s">
        <v>22</v>
      </c>
      <c r="E1846" t="s">
        <v>114</v>
      </c>
      <c r="F1846" t="s">
        <v>32</v>
      </c>
      <c r="G1846" t="s">
        <v>488</v>
      </c>
      <c r="H1846" t="s">
        <v>425</v>
      </c>
      <c r="I1846" t="s">
        <v>439</v>
      </c>
      <c r="J1846" t="s">
        <v>17</v>
      </c>
      <c r="K1846" s="13">
        <v>68647</v>
      </c>
      <c r="L1846" s="8">
        <v>686.47</v>
      </c>
      <c r="M1846" s="13">
        <f t="shared" si="61"/>
        <v>68647</v>
      </c>
    </row>
    <row r="1847" spans="1:13" x14ac:dyDescent="0.25">
      <c r="A1847" s="9" t="s">
        <v>400</v>
      </c>
      <c r="B1847" s="10" t="s">
        <v>733</v>
      </c>
      <c r="C1847" s="5" t="s">
        <v>736</v>
      </c>
      <c r="D1847" t="s">
        <v>22</v>
      </c>
      <c r="E1847" t="s">
        <v>114</v>
      </c>
      <c r="F1847" t="s">
        <v>32</v>
      </c>
      <c r="G1847" t="s">
        <v>488</v>
      </c>
      <c r="H1847" t="s">
        <v>445</v>
      </c>
      <c r="I1847" t="s">
        <v>439</v>
      </c>
      <c r="J1847" t="s">
        <v>17</v>
      </c>
      <c r="K1847" s="13">
        <v>399</v>
      </c>
      <c r="L1847" s="8">
        <v>3.99</v>
      </c>
      <c r="M1847" s="13">
        <f t="shared" si="61"/>
        <v>399</v>
      </c>
    </row>
    <row r="1848" spans="1:13" x14ac:dyDescent="0.25">
      <c r="A1848" s="9" t="s">
        <v>400</v>
      </c>
      <c r="B1848" s="10" t="s">
        <v>733</v>
      </c>
      <c r="C1848" s="5" t="s">
        <v>736</v>
      </c>
      <c r="D1848" t="s">
        <v>22</v>
      </c>
      <c r="E1848" t="s">
        <v>114</v>
      </c>
      <c r="F1848" t="s">
        <v>32</v>
      </c>
      <c r="G1848" t="s">
        <v>461</v>
      </c>
      <c r="H1848" t="s">
        <v>437</v>
      </c>
      <c r="I1848" t="s">
        <v>368</v>
      </c>
      <c r="J1848" t="s">
        <v>306</v>
      </c>
      <c r="K1848" s="13">
        <v>4793624</v>
      </c>
      <c r="L1848" s="8">
        <v>47936.24</v>
      </c>
      <c r="M1848" s="13">
        <f t="shared" si="61"/>
        <v>4793624</v>
      </c>
    </row>
    <row r="1849" spans="1:13" x14ac:dyDescent="0.25">
      <c r="A1849" s="9" t="s">
        <v>400</v>
      </c>
      <c r="B1849" s="10" t="s">
        <v>733</v>
      </c>
      <c r="C1849" s="5" t="s">
        <v>736</v>
      </c>
      <c r="D1849" t="s">
        <v>22</v>
      </c>
      <c r="E1849" t="s">
        <v>114</v>
      </c>
      <c r="F1849" t="s">
        <v>32</v>
      </c>
      <c r="G1849" t="s">
        <v>461</v>
      </c>
      <c r="H1849" t="s">
        <v>440</v>
      </c>
      <c r="I1849" t="s">
        <v>368</v>
      </c>
      <c r="J1849" t="s">
        <v>17</v>
      </c>
      <c r="K1849" s="13">
        <v>129120</v>
      </c>
      <c r="L1849" s="8">
        <v>1291.2</v>
      </c>
      <c r="M1849" s="13">
        <f t="shared" si="61"/>
        <v>129120</v>
      </c>
    </row>
    <row r="1850" spans="1:13" x14ac:dyDescent="0.25">
      <c r="A1850" s="9" t="s">
        <v>400</v>
      </c>
      <c r="B1850" s="10" t="s">
        <v>733</v>
      </c>
      <c r="C1850" s="5" t="s">
        <v>736</v>
      </c>
      <c r="D1850" t="s">
        <v>22</v>
      </c>
      <c r="E1850" t="s">
        <v>114</v>
      </c>
      <c r="F1850" t="s">
        <v>32</v>
      </c>
      <c r="G1850" t="s">
        <v>461</v>
      </c>
      <c r="H1850" t="s">
        <v>425</v>
      </c>
      <c r="I1850" t="s">
        <v>368</v>
      </c>
      <c r="J1850" t="s">
        <v>306</v>
      </c>
      <c r="K1850" s="13">
        <v>1829621</v>
      </c>
      <c r="L1850" s="8">
        <v>18296.21</v>
      </c>
      <c r="M1850" s="13">
        <f t="shared" si="61"/>
        <v>1829621</v>
      </c>
    </row>
    <row r="1851" spans="1:13" x14ac:dyDescent="0.25">
      <c r="A1851" s="9" t="s">
        <v>400</v>
      </c>
      <c r="B1851" s="10" t="s">
        <v>733</v>
      </c>
      <c r="C1851" s="5" t="s">
        <v>736</v>
      </c>
      <c r="D1851" t="s">
        <v>22</v>
      </c>
      <c r="E1851" t="s">
        <v>114</v>
      </c>
      <c r="F1851" t="s">
        <v>32</v>
      </c>
      <c r="G1851" t="s">
        <v>461</v>
      </c>
      <c r="H1851" t="s">
        <v>444</v>
      </c>
      <c r="I1851" t="s">
        <v>368</v>
      </c>
      <c r="J1851" t="s">
        <v>17</v>
      </c>
      <c r="K1851" s="13">
        <v>28266.000000000004</v>
      </c>
      <c r="L1851" s="8">
        <v>282.66000000000003</v>
      </c>
      <c r="M1851" s="13">
        <f t="shared" si="61"/>
        <v>28266.000000000004</v>
      </c>
    </row>
    <row r="1852" spans="1:13" x14ac:dyDescent="0.25">
      <c r="A1852" s="9" t="s">
        <v>400</v>
      </c>
      <c r="B1852" s="10" t="s">
        <v>733</v>
      </c>
      <c r="C1852" s="5" t="s">
        <v>736</v>
      </c>
      <c r="D1852" t="s">
        <v>22</v>
      </c>
      <c r="E1852" t="s">
        <v>114</v>
      </c>
      <c r="F1852" t="s">
        <v>14</v>
      </c>
      <c r="G1852" t="s">
        <v>486</v>
      </c>
      <c r="H1852" t="s">
        <v>438</v>
      </c>
      <c r="I1852" t="s">
        <v>439</v>
      </c>
      <c r="J1852" t="s">
        <v>17</v>
      </c>
      <c r="K1852" s="13">
        <v>2528328</v>
      </c>
      <c r="L1852" s="8">
        <v>25283.279999999999</v>
      </c>
      <c r="M1852" s="13">
        <f t="shared" si="61"/>
        <v>2528328</v>
      </c>
    </row>
    <row r="1853" spans="1:13" x14ac:dyDescent="0.25">
      <c r="A1853" s="9" t="s">
        <v>400</v>
      </c>
      <c r="B1853" s="10" t="s">
        <v>733</v>
      </c>
      <c r="C1853" s="5" t="s">
        <v>736</v>
      </c>
      <c r="D1853" t="s">
        <v>22</v>
      </c>
      <c r="E1853" t="s">
        <v>114</v>
      </c>
      <c r="F1853" t="s">
        <v>14</v>
      </c>
      <c r="G1853" t="s">
        <v>486</v>
      </c>
      <c r="H1853" t="s">
        <v>441</v>
      </c>
      <c r="I1853" t="s">
        <v>439</v>
      </c>
      <c r="J1853" t="s">
        <v>17</v>
      </c>
      <c r="K1853" s="13">
        <v>503</v>
      </c>
      <c r="L1853" s="8">
        <v>5.03</v>
      </c>
      <c r="M1853" s="13">
        <f t="shared" si="61"/>
        <v>503</v>
      </c>
    </row>
    <row r="1854" spans="1:13" x14ac:dyDescent="0.25">
      <c r="A1854" s="9" t="s">
        <v>400</v>
      </c>
      <c r="B1854" s="10" t="s">
        <v>733</v>
      </c>
      <c r="C1854" s="5" t="s">
        <v>736</v>
      </c>
      <c r="D1854" t="s">
        <v>22</v>
      </c>
      <c r="E1854" t="s">
        <v>114</v>
      </c>
      <c r="F1854" t="s">
        <v>14</v>
      </c>
      <c r="G1854" t="s">
        <v>486</v>
      </c>
      <c r="H1854" t="s">
        <v>443</v>
      </c>
      <c r="I1854" t="s">
        <v>439</v>
      </c>
      <c r="J1854" t="s">
        <v>17</v>
      </c>
      <c r="K1854" s="13">
        <v>179500</v>
      </c>
      <c r="L1854" s="8">
        <v>1795</v>
      </c>
      <c r="M1854" s="13">
        <f t="shared" si="61"/>
        <v>179500</v>
      </c>
    </row>
    <row r="1855" spans="1:13" x14ac:dyDescent="0.25">
      <c r="A1855" s="9" t="s">
        <v>400</v>
      </c>
      <c r="B1855" s="10" t="s">
        <v>733</v>
      </c>
      <c r="C1855" s="5" t="s">
        <v>736</v>
      </c>
      <c r="D1855" t="s">
        <v>22</v>
      </c>
      <c r="E1855" t="s">
        <v>114</v>
      </c>
      <c r="F1855" t="s">
        <v>14</v>
      </c>
      <c r="G1855" t="s">
        <v>486</v>
      </c>
      <c r="H1855" t="s">
        <v>425</v>
      </c>
      <c r="I1855" t="s">
        <v>439</v>
      </c>
      <c r="J1855" t="s">
        <v>17</v>
      </c>
      <c r="K1855" s="13">
        <v>1400072</v>
      </c>
      <c r="L1855" s="8">
        <v>14000.72</v>
      </c>
      <c r="M1855" s="13">
        <f t="shared" si="61"/>
        <v>1400072</v>
      </c>
    </row>
    <row r="1856" spans="1:13" x14ac:dyDescent="0.25">
      <c r="A1856" s="9" t="s">
        <v>400</v>
      </c>
      <c r="B1856" s="10" t="s">
        <v>733</v>
      </c>
      <c r="C1856" s="5" t="s">
        <v>736</v>
      </c>
      <c r="D1856" t="s">
        <v>22</v>
      </c>
      <c r="E1856" t="s">
        <v>114</v>
      </c>
      <c r="F1856" t="s">
        <v>14</v>
      </c>
      <c r="G1856" t="s">
        <v>486</v>
      </c>
      <c r="H1856" t="s">
        <v>444</v>
      </c>
      <c r="I1856" t="s">
        <v>439</v>
      </c>
      <c r="J1856" t="s">
        <v>17</v>
      </c>
      <c r="K1856" s="13">
        <v>39221</v>
      </c>
      <c r="L1856" s="8">
        <v>392.21</v>
      </c>
      <c r="M1856" s="13">
        <f t="shared" si="61"/>
        <v>39221</v>
      </c>
    </row>
    <row r="1857" spans="1:13" x14ac:dyDescent="0.25">
      <c r="A1857" s="9" t="s">
        <v>400</v>
      </c>
      <c r="B1857" s="10" t="s">
        <v>733</v>
      </c>
      <c r="C1857" s="5" t="s">
        <v>736</v>
      </c>
      <c r="D1857" t="s">
        <v>22</v>
      </c>
      <c r="E1857" t="s">
        <v>114</v>
      </c>
      <c r="F1857" t="s">
        <v>14</v>
      </c>
      <c r="G1857" t="s">
        <v>486</v>
      </c>
      <c r="H1857" t="s">
        <v>445</v>
      </c>
      <c r="I1857" t="s">
        <v>439</v>
      </c>
      <c r="J1857" t="s">
        <v>17</v>
      </c>
      <c r="K1857" s="13">
        <v>110.00000000000001</v>
      </c>
      <c r="L1857" s="8">
        <v>1.1000000000000001</v>
      </c>
      <c r="M1857" s="13">
        <f t="shared" si="61"/>
        <v>110.00000000000001</v>
      </c>
    </row>
    <row r="1858" spans="1:13" x14ac:dyDescent="0.25">
      <c r="A1858" s="9" t="s">
        <v>400</v>
      </c>
      <c r="B1858" s="10" t="s">
        <v>733</v>
      </c>
      <c r="C1858" s="5" t="s">
        <v>736</v>
      </c>
      <c r="D1858" t="s">
        <v>22</v>
      </c>
      <c r="E1858" t="s">
        <v>114</v>
      </c>
      <c r="F1858" t="s">
        <v>462</v>
      </c>
      <c r="G1858" t="s">
        <v>463</v>
      </c>
      <c r="H1858" t="s">
        <v>464</v>
      </c>
      <c r="I1858" t="s">
        <v>284</v>
      </c>
      <c r="J1858" t="s">
        <v>17</v>
      </c>
      <c r="K1858" s="13">
        <v>16655600</v>
      </c>
      <c r="L1858" s="8">
        <v>166556</v>
      </c>
      <c r="M1858" s="13">
        <f t="shared" ref="M1858:M1921" si="62">L1858*100</f>
        <v>16655600</v>
      </c>
    </row>
    <row r="1859" spans="1:13" x14ac:dyDescent="0.25">
      <c r="A1859" s="9" t="s">
        <v>400</v>
      </c>
      <c r="B1859" s="10" t="s">
        <v>733</v>
      </c>
      <c r="C1859" s="5" t="s">
        <v>736</v>
      </c>
      <c r="D1859" t="s">
        <v>22</v>
      </c>
      <c r="E1859" t="s">
        <v>114</v>
      </c>
      <c r="F1859" t="s">
        <v>462</v>
      </c>
      <c r="G1859" t="s">
        <v>463</v>
      </c>
      <c r="H1859" t="s">
        <v>438</v>
      </c>
      <c r="I1859" t="s">
        <v>465</v>
      </c>
      <c r="J1859" t="s">
        <v>17</v>
      </c>
      <c r="K1859" s="13">
        <v>7360019</v>
      </c>
      <c r="L1859" s="8">
        <v>73600.19</v>
      </c>
      <c r="M1859" s="13">
        <f t="shared" si="62"/>
        <v>7360019</v>
      </c>
    </row>
    <row r="1860" spans="1:13" x14ac:dyDescent="0.25">
      <c r="A1860" s="9" t="s">
        <v>400</v>
      </c>
      <c r="B1860" s="10" t="s">
        <v>733</v>
      </c>
      <c r="C1860" s="5" t="s">
        <v>736</v>
      </c>
      <c r="D1860" t="s">
        <v>22</v>
      </c>
      <c r="E1860" t="s">
        <v>114</v>
      </c>
      <c r="F1860" t="s">
        <v>462</v>
      </c>
      <c r="G1860" t="s">
        <v>463</v>
      </c>
      <c r="H1860" t="s">
        <v>466</v>
      </c>
      <c r="I1860" t="s">
        <v>465</v>
      </c>
      <c r="J1860" t="s">
        <v>17</v>
      </c>
      <c r="K1860" s="13">
        <v>660</v>
      </c>
      <c r="L1860" s="8">
        <v>6.6</v>
      </c>
      <c r="M1860" s="13">
        <f t="shared" si="62"/>
        <v>660</v>
      </c>
    </row>
    <row r="1861" spans="1:13" x14ac:dyDescent="0.25">
      <c r="A1861" s="9" t="s">
        <v>400</v>
      </c>
      <c r="B1861" s="10" t="s">
        <v>733</v>
      </c>
      <c r="C1861" s="5" t="s">
        <v>736</v>
      </c>
      <c r="D1861" t="s">
        <v>22</v>
      </c>
      <c r="E1861" t="s">
        <v>114</v>
      </c>
      <c r="F1861" t="s">
        <v>462</v>
      </c>
      <c r="G1861" t="s">
        <v>463</v>
      </c>
      <c r="H1861" t="s">
        <v>441</v>
      </c>
      <c r="I1861" t="s">
        <v>465</v>
      </c>
      <c r="J1861" t="s">
        <v>17</v>
      </c>
      <c r="K1861" s="13">
        <v>324</v>
      </c>
      <c r="L1861" s="8">
        <v>3.24</v>
      </c>
      <c r="M1861" s="13">
        <f t="shared" si="62"/>
        <v>324</v>
      </c>
    </row>
    <row r="1862" spans="1:13" x14ac:dyDescent="0.25">
      <c r="A1862" s="9" t="s">
        <v>400</v>
      </c>
      <c r="B1862" s="10" t="s">
        <v>733</v>
      </c>
      <c r="C1862" s="5" t="s">
        <v>736</v>
      </c>
      <c r="D1862" t="s">
        <v>22</v>
      </c>
      <c r="E1862" t="s">
        <v>114</v>
      </c>
      <c r="F1862" t="s">
        <v>462</v>
      </c>
      <c r="G1862" t="s">
        <v>463</v>
      </c>
      <c r="H1862" t="s">
        <v>443</v>
      </c>
      <c r="I1862" t="s">
        <v>465</v>
      </c>
      <c r="J1862" t="s">
        <v>17</v>
      </c>
      <c r="K1862" s="13">
        <v>199500</v>
      </c>
      <c r="L1862" s="8">
        <v>1995</v>
      </c>
      <c r="M1862" s="13">
        <f t="shared" si="62"/>
        <v>199500</v>
      </c>
    </row>
    <row r="1863" spans="1:13" x14ac:dyDescent="0.25">
      <c r="A1863" s="9" t="s">
        <v>400</v>
      </c>
      <c r="B1863" s="10" t="s">
        <v>733</v>
      </c>
      <c r="C1863" s="5" t="s">
        <v>736</v>
      </c>
      <c r="D1863" t="s">
        <v>22</v>
      </c>
      <c r="E1863" t="s">
        <v>114</v>
      </c>
      <c r="F1863" t="s">
        <v>462</v>
      </c>
      <c r="G1863" t="s">
        <v>463</v>
      </c>
      <c r="H1863" t="s">
        <v>425</v>
      </c>
      <c r="I1863" t="s">
        <v>284</v>
      </c>
      <c r="J1863" t="s">
        <v>17</v>
      </c>
      <c r="K1863" s="13">
        <v>5310361</v>
      </c>
      <c r="L1863" s="8">
        <v>53103.61</v>
      </c>
      <c r="M1863" s="13">
        <f t="shared" si="62"/>
        <v>5310361</v>
      </c>
    </row>
    <row r="1864" spans="1:13" x14ac:dyDescent="0.25">
      <c r="A1864" s="9" t="s">
        <v>400</v>
      </c>
      <c r="B1864" s="10" t="s">
        <v>733</v>
      </c>
      <c r="C1864" s="5" t="s">
        <v>736</v>
      </c>
      <c r="D1864" t="s">
        <v>22</v>
      </c>
      <c r="E1864" t="s">
        <v>114</v>
      </c>
      <c r="F1864" t="s">
        <v>462</v>
      </c>
      <c r="G1864" t="s">
        <v>463</v>
      </c>
      <c r="H1864" t="s">
        <v>425</v>
      </c>
      <c r="I1864" t="s">
        <v>465</v>
      </c>
      <c r="J1864" t="s">
        <v>17</v>
      </c>
      <c r="K1864" s="13">
        <v>3299961</v>
      </c>
      <c r="L1864" s="8">
        <v>32999.61</v>
      </c>
      <c r="M1864" s="13">
        <f t="shared" si="62"/>
        <v>3299961</v>
      </c>
    </row>
    <row r="1865" spans="1:13" x14ac:dyDescent="0.25">
      <c r="A1865" s="9" t="s">
        <v>400</v>
      </c>
      <c r="B1865" s="10" t="s">
        <v>733</v>
      </c>
      <c r="C1865" s="5" t="s">
        <v>736</v>
      </c>
      <c r="D1865" t="s">
        <v>22</v>
      </c>
      <c r="E1865" t="s">
        <v>114</v>
      </c>
      <c r="F1865" t="s">
        <v>462</v>
      </c>
      <c r="G1865" t="s">
        <v>463</v>
      </c>
      <c r="H1865" t="s">
        <v>444</v>
      </c>
      <c r="I1865" t="s">
        <v>465</v>
      </c>
      <c r="J1865" t="s">
        <v>17</v>
      </c>
      <c r="K1865" s="13">
        <v>43540</v>
      </c>
      <c r="L1865" s="8">
        <v>435.4</v>
      </c>
      <c r="M1865" s="13">
        <f t="shared" si="62"/>
        <v>43540</v>
      </c>
    </row>
    <row r="1866" spans="1:13" x14ac:dyDescent="0.25">
      <c r="A1866" s="9" t="s">
        <v>400</v>
      </c>
      <c r="B1866" s="10" t="s">
        <v>733</v>
      </c>
      <c r="C1866" s="5" t="s">
        <v>736</v>
      </c>
      <c r="D1866" t="s">
        <v>22</v>
      </c>
      <c r="E1866" t="s">
        <v>114</v>
      </c>
      <c r="F1866" t="s">
        <v>462</v>
      </c>
      <c r="G1866" t="s">
        <v>463</v>
      </c>
      <c r="H1866" t="s">
        <v>445</v>
      </c>
      <c r="I1866" t="s">
        <v>465</v>
      </c>
      <c r="J1866" t="s">
        <v>17</v>
      </c>
      <c r="K1866" s="13">
        <v>214</v>
      </c>
      <c r="L1866" s="8">
        <v>2.14</v>
      </c>
      <c r="M1866" s="13">
        <f t="shared" si="62"/>
        <v>214</v>
      </c>
    </row>
    <row r="1867" spans="1:13" x14ac:dyDescent="0.25">
      <c r="A1867" s="9" t="s">
        <v>400</v>
      </c>
      <c r="B1867" s="10" t="s">
        <v>733</v>
      </c>
      <c r="C1867" s="5" t="s">
        <v>736</v>
      </c>
      <c r="D1867" t="s">
        <v>22</v>
      </c>
      <c r="E1867" t="s">
        <v>114</v>
      </c>
      <c r="F1867" t="s">
        <v>462</v>
      </c>
      <c r="G1867" t="s">
        <v>463</v>
      </c>
      <c r="H1867" t="s">
        <v>468</v>
      </c>
      <c r="I1867" t="s">
        <v>15</v>
      </c>
      <c r="J1867" t="s">
        <v>17</v>
      </c>
      <c r="K1867" s="13">
        <v>2230</v>
      </c>
      <c r="L1867" s="8">
        <v>22.3</v>
      </c>
      <c r="M1867" s="13">
        <f t="shared" si="62"/>
        <v>2230</v>
      </c>
    </row>
    <row r="1868" spans="1:13" x14ac:dyDescent="0.25">
      <c r="A1868" s="9" t="s">
        <v>400</v>
      </c>
      <c r="B1868" s="10" t="s">
        <v>733</v>
      </c>
      <c r="C1868" s="5" t="s">
        <v>736</v>
      </c>
      <c r="D1868" t="s">
        <v>22</v>
      </c>
      <c r="E1868" t="s">
        <v>114</v>
      </c>
      <c r="F1868" t="s">
        <v>462</v>
      </c>
      <c r="G1868" t="s">
        <v>463</v>
      </c>
      <c r="H1868" t="s">
        <v>447</v>
      </c>
      <c r="I1868" t="s">
        <v>15</v>
      </c>
      <c r="J1868" t="s">
        <v>17</v>
      </c>
      <c r="K1868" s="13">
        <v>58592.999999999993</v>
      </c>
      <c r="L1868" s="8">
        <v>585.92999999999995</v>
      </c>
      <c r="M1868" s="13">
        <f t="shared" si="62"/>
        <v>58592.999999999993</v>
      </c>
    </row>
    <row r="1869" spans="1:13" x14ac:dyDescent="0.25">
      <c r="A1869" s="9" t="s">
        <v>400</v>
      </c>
      <c r="B1869" s="10" t="s">
        <v>733</v>
      </c>
      <c r="C1869" s="5" t="s">
        <v>736</v>
      </c>
      <c r="D1869" t="s">
        <v>22</v>
      </c>
      <c r="E1869" t="s">
        <v>114</v>
      </c>
      <c r="F1869" t="s">
        <v>462</v>
      </c>
      <c r="G1869" t="s">
        <v>463</v>
      </c>
      <c r="H1869" t="s">
        <v>428</v>
      </c>
      <c r="I1869" t="s">
        <v>15</v>
      </c>
      <c r="J1869" t="s">
        <v>17</v>
      </c>
      <c r="K1869" s="13">
        <v>32088</v>
      </c>
      <c r="L1869" s="8">
        <v>320.88</v>
      </c>
      <c r="M1869" s="13">
        <f t="shared" si="62"/>
        <v>32088</v>
      </c>
    </row>
    <row r="1870" spans="1:13" x14ac:dyDescent="0.25">
      <c r="A1870" s="9" t="s">
        <v>400</v>
      </c>
      <c r="B1870" s="10" t="s">
        <v>733</v>
      </c>
      <c r="C1870" s="5" t="s">
        <v>736</v>
      </c>
      <c r="D1870" t="s">
        <v>22</v>
      </c>
      <c r="E1870" t="s">
        <v>114</v>
      </c>
      <c r="F1870" t="s">
        <v>462</v>
      </c>
      <c r="G1870" t="s">
        <v>463</v>
      </c>
      <c r="H1870" t="s">
        <v>449</v>
      </c>
      <c r="I1870" t="s">
        <v>15</v>
      </c>
      <c r="J1870" t="s">
        <v>17</v>
      </c>
      <c r="K1870" s="13">
        <v>89735</v>
      </c>
      <c r="L1870" s="8">
        <v>897.35</v>
      </c>
      <c r="M1870" s="13">
        <f t="shared" si="62"/>
        <v>89735</v>
      </c>
    </row>
    <row r="1871" spans="1:13" x14ac:dyDescent="0.25">
      <c r="A1871" s="9" t="s">
        <v>400</v>
      </c>
      <c r="B1871" s="10" t="s">
        <v>733</v>
      </c>
      <c r="C1871" s="5" t="s">
        <v>736</v>
      </c>
      <c r="D1871" t="s">
        <v>22</v>
      </c>
      <c r="E1871" t="s">
        <v>114</v>
      </c>
      <c r="F1871" t="s">
        <v>49</v>
      </c>
      <c r="G1871" t="s">
        <v>469</v>
      </c>
      <c r="H1871" t="s">
        <v>438</v>
      </c>
      <c r="I1871" t="s">
        <v>82</v>
      </c>
      <c r="J1871" t="s">
        <v>17</v>
      </c>
      <c r="K1871" s="13">
        <v>8552284</v>
      </c>
      <c r="L1871" s="8">
        <v>85522.84</v>
      </c>
      <c r="M1871" s="13">
        <f t="shared" si="62"/>
        <v>8552284</v>
      </c>
    </row>
    <row r="1872" spans="1:13" x14ac:dyDescent="0.25">
      <c r="A1872" s="9" t="s">
        <v>400</v>
      </c>
      <c r="B1872" s="10" t="s">
        <v>733</v>
      </c>
      <c r="C1872" s="5" t="s">
        <v>736</v>
      </c>
      <c r="D1872" t="s">
        <v>22</v>
      </c>
      <c r="E1872" t="s">
        <v>114</v>
      </c>
      <c r="F1872" t="s">
        <v>49</v>
      </c>
      <c r="G1872" t="s">
        <v>469</v>
      </c>
      <c r="H1872" t="s">
        <v>466</v>
      </c>
      <c r="I1872" t="s">
        <v>82</v>
      </c>
      <c r="J1872" t="s">
        <v>17</v>
      </c>
      <c r="K1872" s="13">
        <v>5243</v>
      </c>
      <c r="L1872" s="8">
        <v>52.43</v>
      </c>
      <c r="M1872" s="13">
        <f t="shared" si="62"/>
        <v>5243</v>
      </c>
    </row>
    <row r="1873" spans="1:13" x14ac:dyDescent="0.25">
      <c r="A1873" s="9" t="s">
        <v>400</v>
      </c>
      <c r="B1873" s="10" t="s">
        <v>733</v>
      </c>
      <c r="C1873" s="5" t="s">
        <v>736</v>
      </c>
      <c r="D1873" t="s">
        <v>22</v>
      </c>
      <c r="E1873" t="s">
        <v>114</v>
      </c>
      <c r="F1873" t="s">
        <v>49</v>
      </c>
      <c r="G1873" t="s">
        <v>469</v>
      </c>
      <c r="H1873" t="s">
        <v>441</v>
      </c>
      <c r="I1873" t="s">
        <v>82</v>
      </c>
      <c r="J1873" t="s">
        <v>17</v>
      </c>
      <c r="K1873" s="13">
        <v>2835</v>
      </c>
      <c r="L1873" s="8">
        <v>28.35</v>
      </c>
      <c r="M1873" s="13">
        <f t="shared" si="62"/>
        <v>2835</v>
      </c>
    </row>
    <row r="1874" spans="1:13" x14ac:dyDescent="0.25">
      <c r="A1874" s="9" t="s">
        <v>400</v>
      </c>
      <c r="B1874" s="10" t="s">
        <v>733</v>
      </c>
      <c r="C1874" s="5" t="s">
        <v>736</v>
      </c>
      <c r="D1874" t="s">
        <v>22</v>
      </c>
      <c r="E1874" t="s">
        <v>114</v>
      </c>
      <c r="F1874" t="s">
        <v>49</v>
      </c>
      <c r="G1874" t="s">
        <v>469</v>
      </c>
      <c r="H1874" t="s">
        <v>443</v>
      </c>
      <c r="I1874" t="s">
        <v>82</v>
      </c>
      <c r="J1874" t="s">
        <v>17</v>
      </c>
      <c r="K1874" s="13">
        <v>70000</v>
      </c>
      <c r="L1874" s="8">
        <v>700</v>
      </c>
      <c r="M1874" s="13">
        <f t="shared" si="62"/>
        <v>70000</v>
      </c>
    </row>
    <row r="1875" spans="1:13" x14ac:dyDescent="0.25">
      <c r="A1875" s="9" t="s">
        <v>400</v>
      </c>
      <c r="B1875" s="10" t="s">
        <v>733</v>
      </c>
      <c r="C1875" s="5" t="s">
        <v>736</v>
      </c>
      <c r="D1875" t="s">
        <v>22</v>
      </c>
      <c r="E1875" t="s">
        <v>114</v>
      </c>
      <c r="F1875" t="s">
        <v>49</v>
      </c>
      <c r="G1875" t="s">
        <v>469</v>
      </c>
      <c r="H1875" t="s">
        <v>425</v>
      </c>
      <c r="I1875" t="s">
        <v>82</v>
      </c>
      <c r="J1875" t="s">
        <v>17</v>
      </c>
      <c r="K1875" s="13">
        <v>3563076</v>
      </c>
      <c r="L1875" s="8">
        <v>35630.76</v>
      </c>
      <c r="M1875" s="13">
        <f t="shared" si="62"/>
        <v>3563076</v>
      </c>
    </row>
    <row r="1876" spans="1:13" x14ac:dyDescent="0.25">
      <c r="A1876" s="9" t="s">
        <v>400</v>
      </c>
      <c r="B1876" s="10" t="s">
        <v>733</v>
      </c>
      <c r="C1876" s="5" t="s">
        <v>736</v>
      </c>
      <c r="D1876" t="s">
        <v>22</v>
      </c>
      <c r="E1876" t="s">
        <v>114</v>
      </c>
      <c r="F1876" t="s">
        <v>49</v>
      </c>
      <c r="G1876" t="s">
        <v>469</v>
      </c>
      <c r="H1876" t="s">
        <v>444</v>
      </c>
      <c r="I1876" t="s">
        <v>82</v>
      </c>
      <c r="J1876" t="s">
        <v>17</v>
      </c>
      <c r="K1876" s="13">
        <v>15297</v>
      </c>
      <c r="L1876" s="8">
        <v>152.97</v>
      </c>
      <c r="M1876" s="13">
        <f t="shared" si="62"/>
        <v>15297</v>
      </c>
    </row>
    <row r="1877" spans="1:13" x14ac:dyDescent="0.25">
      <c r="A1877" s="9" t="s">
        <v>400</v>
      </c>
      <c r="B1877" s="10" t="s">
        <v>733</v>
      </c>
      <c r="C1877" s="5" t="s">
        <v>736</v>
      </c>
      <c r="D1877" t="s">
        <v>22</v>
      </c>
      <c r="E1877" t="s">
        <v>114</v>
      </c>
      <c r="F1877" t="s">
        <v>49</v>
      </c>
      <c r="G1877" t="s">
        <v>469</v>
      </c>
      <c r="H1877" t="s">
        <v>445</v>
      </c>
      <c r="I1877" t="s">
        <v>82</v>
      </c>
      <c r="J1877" t="s">
        <v>17</v>
      </c>
      <c r="K1877" s="13">
        <v>1764.9999999999998</v>
      </c>
      <c r="L1877" s="8">
        <v>17.649999999999999</v>
      </c>
      <c r="M1877" s="13">
        <f t="shared" si="62"/>
        <v>1764.9999999999998</v>
      </c>
    </row>
    <row r="1878" spans="1:13" x14ac:dyDescent="0.25">
      <c r="A1878" s="9" t="s">
        <v>400</v>
      </c>
      <c r="B1878" s="10" t="s">
        <v>733</v>
      </c>
      <c r="C1878" s="5" t="s">
        <v>736</v>
      </c>
      <c r="D1878" t="s">
        <v>22</v>
      </c>
      <c r="E1878" t="s">
        <v>114</v>
      </c>
      <c r="F1878" t="s">
        <v>49</v>
      </c>
      <c r="G1878" t="s">
        <v>469</v>
      </c>
      <c r="H1878" t="s">
        <v>428</v>
      </c>
      <c r="I1878" t="s">
        <v>15</v>
      </c>
      <c r="J1878" t="s">
        <v>17</v>
      </c>
      <c r="K1878" s="13">
        <v>818325</v>
      </c>
      <c r="L1878" s="8">
        <v>8183.25</v>
      </c>
      <c r="M1878" s="13">
        <f t="shared" si="62"/>
        <v>818325</v>
      </c>
    </row>
    <row r="1879" spans="1:13" x14ac:dyDescent="0.25">
      <c r="A1879" s="9" t="s">
        <v>400</v>
      </c>
      <c r="B1879" s="10" t="s">
        <v>733</v>
      </c>
      <c r="C1879" s="5" t="s">
        <v>736</v>
      </c>
      <c r="D1879" t="s">
        <v>22</v>
      </c>
      <c r="E1879" t="s">
        <v>114</v>
      </c>
      <c r="F1879" t="s">
        <v>49</v>
      </c>
      <c r="G1879" t="s">
        <v>470</v>
      </c>
      <c r="H1879" t="s">
        <v>487</v>
      </c>
      <c r="I1879" t="s">
        <v>15</v>
      </c>
      <c r="J1879" t="s">
        <v>17</v>
      </c>
      <c r="K1879" s="13">
        <v>651716</v>
      </c>
      <c r="L1879" s="8">
        <v>6517.16</v>
      </c>
      <c r="M1879" s="13">
        <f t="shared" si="62"/>
        <v>651716</v>
      </c>
    </row>
    <row r="1880" spans="1:13" x14ac:dyDescent="0.25">
      <c r="A1880" s="9" t="s">
        <v>400</v>
      </c>
      <c r="B1880" s="10" t="s">
        <v>733</v>
      </c>
      <c r="C1880" s="5" t="s">
        <v>736</v>
      </c>
      <c r="D1880" t="s">
        <v>22</v>
      </c>
      <c r="E1880" t="s">
        <v>114</v>
      </c>
      <c r="F1880" t="s">
        <v>49</v>
      </c>
      <c r="G1880" t="s">
        <v>470</v>
      </c>
      <c r="H1880" t="s">
        <v>471</v>
      </c>
      <c r="I1880" t="s">
        <v>15</v>
      </c>
      <c r="J1880" t="s">
        <v>17</v>
      </c>
      <c r="K1880" s="13">
        <v>109574</v>
      </c>
      <c r="L1880" s="8">
        <v>1095.74</v>
      </c>
      <c r="M1880" s="13">
        <f t="shared" si="62"/>
        <v>109574</v>
      </c>
    </row>
    <row r="1881" spans="1:13" x14ac:dyDescent="0.25">
      <c r="A1881" s="9" t="s">
        <v>400</v>
      </c>
      <c r="B1881" s="10" t="s">
        <v>733</v>
      </c>
      <c r="C1881" s="5" t="s">
        <v>736</v>
      </c>
      <c r="D1881" t="s">
        <v>22</v>
      </c>
      <c r="E1881" t="s">
        <v>114</v>
      </c>
      <c r="F1881" t="s">
        <v>49</v>
      </c>
      <c r="G1881" t="s">
        <v>470</v>
      </c>
      <c r="H1881" t="s">
        <v>472</v>
      </c>
      <c r="I1881" t="s">
        <v>15</v>
      </c>
      <c r="J1881" t="s">
        <v>17</v>
      </c>
      <c r="K1881" s="13">
        <v>1509257</v>
      </c>
      <c r="L1881" s="8">
        <v>15092.57</v>
      </c>
      <c r="M1881" s="13">
        <f t="shared" si="62"/>
        <v>1509257</v>
      </c>
    </row>
    <row r="1882" spans="1:13" x14ac:dyDescent="0.25">
      <c r="A1882" s="9" t="s">
        <v>400</v>
      </c>
      <c r="B1882" s="10" t="s">
        <v>733</v>
      </c>
      <c r="C1882" s="5" t="s">
        <v>736</v>
      </c>
      <c r="D1882" t="s">
        <v>22</v>
      </c>
      <c r="E1882" t="s">
        <v>114</v>
      </c>
      <c r="F1882" t="s">
        <v>49</v>
      </c>
      <c r="G1882" t="s">
        <v>470</v>
      </c>
      <c r="H1882" t="s">
        <v>473</v>
      </c>
      <c r="I1882" t="s">
        <v>15</v>
      </c>
      <c r="J1882" t="s">
        <v>17</v>
      </c>
      <c r="K1882" s="13">
        <v>4509832</v>
      </c>
      <c r="L1882" s="8">
        <v>45098.32</v>
      </c>
      <c r="M1882" s="13">
        <f t="shared" si="62"/>
        <v>4509832</v>
      </c>
    </row>
    <row r="1883" spans="1:13" x14ac:dyDescent="0.25">
      <c r="A1883" s="9" t="s">
        <v>400</v>
      </c>
      <c r="B1883" s="10" t="s">
        <v>733</v>
      </c>
      <c r="C1883" s="5" t="s">
        <v>737</v>
      </c>
      <c r="D1883" t="s">
        <v>22</v>
      </c>
      <c r="E1883" t="s">
        <v>117</v>
      </c>
      <c r="F1883" t="s">
        <v>399</v>
      </c>
      <c r="G1883" t="s">
        <v>436</v>
      </c>
      <c r="H1883" t="s">
        <v>437</v>
      </c>
      <c r="I1883" t="s">
        <v>368</v>
      </c>
      <c r="J1883" t="s">
        <v>17</v>
      </c>
      <c r="K1883" s="13">
        <v>106324362.00000001</v>
      </c>
      <c r="L1883" s="8">
        <v>1063243.6200000001</v>
      </c>
      <c r="M1883" s="13">
        <f t="shared" si="62"/>
        <v>106324362.00000001</v>
      </c>
    </row>
    <row r="1884" spans="1:13" x14ac:dyDescent="0.25">
      <c r="A1884" s="9" t="s">
        <v>400</v>
      </c>
      <c r="B1884" s="10" t="s">
        <v>733</v>
      </c>
      <c r="C1884" s="5" t="s">
        <v>737</v>
      </c>
      <c r="D1884" t="s">
        <v>22</v>
      </c>
      <c r="E1884" t="s">
        <v>117</v>
      </c>
      <c r="F1884" t="s">
        <v>399</v>
      </c>
      <c r="G1884" t="s">
        <v>436</v>
      </c>
      <c r="H1884" t="s">
        <v>438</v>
      </c>
      <c r="I1884" t="s">
        <v>439</v>
      </c>
      <c r="J1884" t="s">
        <v>17</v>
      </c>
      <c r="K1884" s="13">
        <v>5204112</v>
      </c>
      <c r="L1884" s="8">
        <v>52041.120000000003</v>
      </c>
      <c r="M1884" s="13">
        <f t="shared" si="62"/>
        <v>5204112</v>
      </c>
    </row>
    <row r="1885" spans="1:13" x14ac:dyDescent="0.25">
      <c r="A1885" s="9" t="s">
        <v>400</v>
      </c>
      <c r="B1885" s="10" t="s">
        <v>733</v>
      </c>
      <c r="C1885" s="5" t="s">
        <v>737</v>
      </c>
      <c r="D1885" t="s">
        <v>22</v>
      </c>
      <c r="E1885" t="s">
        <v>117</v>
      </c>
      <c r="F1885" t="s">
        <v>399</v>
      </c>
      <c r="G1885" t="s">
        <v>436</v>
      </c>
      <c r="H1885" t="s">
        <v>440</v>
      </c>
      <c r="I1885" t="s">
        <v>368</v>
      </c>
      <c r="J1885" t="s">
        <v>17</v>
      </c>
      <c r="K1885" s="13">
        <v>126791.00000000001</v>
      </c>
      <c r="L1885" s="8">
        <v>1267.9100000000001</v>
      </c>
      <c r="M1885" s="13">
        <f t="shared" si="62"/>
        <v>126791.00000000001</v>
      </c>
    </row>
    <row r="1886" spans="1:13" x14ac:dyDescent="0.25">
      <c r="A1886" s="9" t="s">
        <v>400</v>
      </c>
      <c r="B1886" s="10" t="s">
        <v>733</v>
      </c>
      <c r="C1886" s="5" t="s">
        <v>737</v>
      </c>
      <c r="D1886" t="s">
        <v>22</v>
      </c>
      <c r="E1886" t="s">
        <v>117</v>
      </c>
      <c r="F1886" t="s">
        <v>399</v>
      </c>
      <c r="G1886" t="s">
        <v>436</v>
      </c>
      <c r="H1886" t="s">
        <v>441</v>
      </c>
      <c r="I1886" t="s">
        <v>439</v>
      </c>
      <c r="J1886" t="s">
        <v>17</v>
      </c>
      <c r="K1886" s="13">
        <v>62646</v>
      </c>
      <c r="L1886" s="8">
        <v>626.46</v>
      </c>
      <c r="M1886" s="13">
        <f t="shared" si="62"/>
        <v>62646</v>
      </c>
    </row>
    <row r="1887" spans="1:13" x14ac:dyDescent="0.25">
      <c r="A1887" s="9" t="s">
        <v>400</v>
      </c>
      <c r="B1887" s="10" t="s">
        <v>733</v>
      </c>
      <c r="C1887" s="5" t="s">
        <v>737</v>
      </c>
      <c r="D1887" t="s">
        <v>22</v>
      </c>
      <c r="E1887" t="s">
        <v>117</v>
      </c>
      <c r="F1887" t="s">
        <v>399</v>
      </c>
      <c r="G1887" t="s">
        <v>436</v>
      </c>
      <c r="H1887" t="s">
        <v>442</v>
      </c>
      <c r="I1887" t="s">
        <v>368</v>
      </c>
      <c r="J1887" t="s">
        <v>17</v>
      </c>
      <c r="K1887" s="13">
        <v>150000</v>
      </c>
      <c r="L1887" s="8">
        <v>1500</v>
      </c>
      <c r="M1887" s="13">
        <f t="shared" si="62"/>
        <v>150000</v>
      </c>
    </row>
    <row r="1888" spans="1:13" x14ac:dyDescent="0.25">
      <c r="A1888" s="9" t="s">
        <v>400</v>
      </c>
      <c r="B1888" s="10" t="s">
        <v>733</v>
      </c>
      <c r="C1888" s="5" t="s">
        <v>737</v>
      </c>
      <c r="D1888" t="s">
        <v>22</v>
      </c>
      <c r="E1888" t="s">
        <v>117</v>
      </c>
      <c r="F1888" t="s">
        <v>399</v>
      </c>
      <c r="G1888" t="s">
        <v>436</v>
      </c>
      <c r="H1888" t="s">
        <v>443</v>
      </c>
      <c r="I1888" t="s">
        <v>439</v>
      </c>
      <c r="J1888" t="s">
        <v>17</v>
      </c>
      <c r="K1888" s="13">
        <v>169500</v>
      </c>
      <c r="L1888" s="8">
        <v>1695</v>
      </c>
      <c r="M1888" s="13">
        <f t="shared" si="62"/>
        <v>169500</v>
      </c>
    </row>
    <row r="1889" spans="1:13" x14ac:dyDescent="0.25">
      <c r="A1889" s="9" t="s">
        <v>400</v>
      </c>
      <c r="B1889" s="10" t="s">
        <v>733</v>
      </c>
      <c r="C1889" s="5" t="s">
        <v>737</v>
      </c>
      <c r="D1889" t="s">
        <v>22</v>
      </c>
      <c r="E1889" t="s">
        <v>117</v>
      </c>
      <c r="F1889" t="s">
        <v>399</v>
      </c>
      <c r="G1889" t="s">
        <v>436</v>
      </c>
      <c r="H1889" t="s">
        <v>425</v>
      </c>
      <c r="I1889" t="s">
        <v>368</v>
      </c>
      <c r="J1889" t="s">
        <v>17</v>
      </c>
      <c r="K1889" s="13">
        <v>35385738</v>
      </c>
      <c r="L1889" s="8">
        <v>353857.38</v>
      </c>
      <c r="M1889" s="13">
        <f t="shared" si="62"/>
        <v>35385738</v>
      </c>
    </row>
    <row r="1890" spans="1:13" x14ac:dyDescent="0.25">
      <c r="A1890" s="9" t="s">
        <v>400</v>
      </c>
      <c r="B1890" s="10" t="s">
        <v>733</v>
      </c>
      <c r="C1890" s="5" t="s">
        <v>737</v>
      </c>
      <c r="D1890" t="s">
        <v>22</v>
      </c>
      <c r="E1890" t="s">
        <v>117</v>
      </c>
      <c r="F1890" t="s">
        <v>399</v>
      </c>
      <c r="G1890" t="s">
        <v>436</v>
      </c>
      <c r="H1890" t="s">
        <v>425</v>
      </c>
      <c r="I1890" t="s">
        <v>439</v>
      </c>
      <c r="J1890" t="s">
        <v>17</v>
      </c>
      <c r="K1890" s="13">
        <v>2152259</v>
      </c>
      <c r="L1890" s="8">
        <v>21522.59</v>
      </c>
      <c r="M1890" s="13">
        <f t="shared" si="62"/>
        <v>2152259</v>
      </c>
    </row>
    <row r="1891" spans="1:13" x14ac:dyDescent="0.25">
      <c r="A1891" s="9" t="s">
        <v>400</v>
      </c>
      <c r="B1891" s="10" t="s">
        <v>733</v>
      </c>
      <c r="C1891" s="5" t="s">
        <v>737</v>
      </c>
      <c r="D1891" t="s">
        <v>22</v>
      </c>
      <c r="E1891" t="s">
        <v>117</v>
      </c>
      <c r="F1891" t="s">
        <v>399</v>
      </c>
      <c r="G1891" t="s">
        <v>436</v>
      </c>
      <c r="H1891" t="s">
        <v>444</v>
      </c>
      <c r="I1891" t="s">
        <v>368</v>
      </c>
      <c r="J1891" t="s">
        <v>17</v>
      </c>
      <c r="K1891" s="13">
        <v>31327.999999999996</v>
      </c>
      <c r="L1891" s="8">
        <v>313.27999999999997</v>
      </c>
      <c r="M1891" s="13">
        <f t="shared" si="62"/>
        <v>31327.999999999996</v>
      </c>
    </row>
    <row r="1892" spans="1:13" x14ac:dyDescent="0.25">
      <c r="A1892" s="9" t="s">
        <v>400</v>
      </c>
      <c r="B1892" s="10" t="s">
        <v>733</v>
      </c>
      <c r="C1892" s="5" t="s">
        <v>737</v>
      </c>
      <c r="D1892" t="s">
        <v>22</v>
      </c>
      <c r="E1892" t="s">
        <v>117</v>
      </c>
      <c r="F1892" t="s">
        <v>399</v>
      </c>
      <c r="G1892" t="s">
        <v>436</v>
      </c>
      <c r="H1892" t="s">
        <v>444</v>
      </c>
      <c r="I1892" t="s">
        <v>368</v>
      </c>
      <c r="J1892" t="s">
        <v>17</v>
      </c>
      <c r="K1892" s="13">
        <v>27758</v>
      </c>
      <c r="L1892" s="8">
        <v>277.58</v>
      </c>
      <c r="M1892" s="13">
        <f t="shared" si="62"/>
        <v>27758</v>
      </c>
    </row>
    <row r="1893" spans="1:13" x14ac:dyDescent="0.25">
      <c r="A1893" s="9" t="s">
        <v>400</v>
      </c>
      <c r="B1893" s="10" t="s">
        <v>733</v>
      </c>
      <c r="C1893" s="5" t="s">
        <v>737</v>
      </c>
      <c r="D1893" t="s">
        <v>22</v>
      </c>
      <c r="E1893" t="s">
        <v>117</v>
      </c>
      <c r="F1893" t="s">
        <v>399</v>
      </c>
      <c r="G1893" t="s">
        <v>436</v>
      </c>
      <c r="H1893" t="s">
        <v>444</v>
      </c>
      <c r="I1893" t="s">
        <v>439</v>
      </c>
      <c r="J1893" t="s">
        <v>17</v>
      </c>
      <c r="K1893" s="13">
        <v>36926</v>
      </c>
      <c r="L1893" s="8">
        <v>369.26</v>
      </c>
      <c r="M1893" s="13">
        <f t="shared" si="62"/>
        <v>36926</v>
      </c>
    </row>
    <row r="1894" spans="1:13" x14ac:dyDescent="0.25">
      <c r="A1894" s="9" t="s">
        <v>400</v>
      </c>
      <c r="B1894" s="10" t="s">
        <v>733</v>
      </c>
      <c r="C1894" s="5" t="s">
        <v>737</v>
      </c>
      <c r="D1894" t="s">
        <v>22</v>
      </c>
      <c r="E1894" t="s">
        <v>117</v>
      </c>
      <c r="F1894" t="s">
        <v>399</v>
      </c>
      <c r="G1894" t="s">
        <v>436</v>
      </c>
      <c r="H1894" t="s">
        <v>445</v>
      </c>
      <c r="I1894" t="s">
        <v>439</v>
      </c>
      <c r="J1894" t="s">
        <v>17</v>
      </c>
      <c r="K1894" s="13">
        <v>13555.000000000002</v>
      </c>
      <c r="L1894" s="8">
        <v>135.55000000000001</v>
      </c>
      <c r="M1894" s="13">
        <f t="shared" si="62"/>
        <v>13555.000000000002</v>
      </c>
    </row>
    <row r="1895" spans="1:13" x14ac:dyDescent="0.25">
      <c r="A1895" s="9" t="s">
        <v>400</v>
      </c>
      <c r="B1895" s="10" t="s">
        <v>733</v>
      </c>
      <c r="C1895" s="5" t="s">
        <v>737</v>
      </c>
      <c r="D1895" t="s">
        <v>22</v>
      </c>
      <c r="E1895" t="s">
        <v>117</v>
      </c>
      <c r="F1895" t="s">
        <v>399</v>
      </c>
      <c r="G1895" t="s">
        <v>436</v>
      </c>
      <c r="H1895" t="s">
        <v>446</v>
      </c>
      <c r="I1895" t="s">
        <v>15</v>
      </c>
      <c r="J1895" t="s">
        <v>17</v>
      </c>
      <c r="K1895" s="13">
        <v>866370.00000000012</v>
      </c>
      <c r="L1895" s="8">
        <v>8663.7000000000007</v>
      </c>
      <c r="M1895" s="13">
        <f t="shared" si="62"/>
        <v>866370.00000000012</v>
      </c>
    </row>
    <row r="1896" spans="1:13" x14ac:dyDescent="0.25">
      <c r="A1896" s="9" t="s">
        <v>400</v>
      </c>
      <c r="B1896" s="10" t="s">
        <v>733</v>
      </c>
      <c r="C1896" s="5" t="s">
        <v>737</v>
      </c>
      <c r="D1896" t="s">
        <v>22</v>
      </c>
      <c r="E1896" t="s">
        <v>117</v>
      </c>
      <c r="F1896" t="s">
        <v>399</v>
      </c>
      <c r="G1896" t="s">
        <v>436</v>
      </c>
      <c r="H1896" t="s">
        <v>448</v>
      </c>
      <c r="I1896" t="s">
        <v>15</v>
      </c>
      <c r="J1896" t="s">
        <v>17</v>
      </c>
      <c r="K1896" s="13">
        <v>169493</v>
      </c>
      <c r="L1896" s="8">
        <v>1694.93</v>
      </c>
      <c r="M1896" s="13">
        <f t="shared" si="62"/>
        <v>169493</v>
      </c>
    </row>
    <row r="1897" spans="1:13" x14ac:dyDescent="0.25">
      <c r="A1897" s="9" t="s">
        <v>400</v>
      </c>
      <c r="B1897" s="10" t="s">
        <v>733</v>
      </c>
      <c r="C1897" s="5" t="s">
        <v>737</v>
      </c>
      <c r="D1897" t="s">
        <v>22</v>
      </c>
      <c r="E1897" t="s">
        <v>117</v>
      </c>
      <c r="F1897" t="s">
        <v>399</v>
      </c>
      <c r="G1897" t="s">
        <v>436</v>
      </c>
      <c r="H1897" t="s">
        <v>428</v>
      </c>
      <c r="I1897" t="s">
        <v>15</v>
      </c>
      <c r="J1897" t="s">
        <v>17</v>
      </c>
      <c r="K1897" s="13">
        <v>1792591</v>
      </c>
      <c r="L1897" s="8">
        <v>17925.91</v>
      </c>
      <c r="M1897" s="13">
        <f t="shared" si="62"/>
        <v>1792591</v>
      </c>
    </row>
    <row r="1898" spans="1:13" x14ac:dyDescent="0.25">
      <c r="A1898" s="9" t="s">
        <v>400</v>
      </c>
      <c r="B1898" s="10" t="s">
        <v>733</v>
      </c>
      <c r="C1898" s="5" t="s">
        <v>737</v>
      </c>
      <c r="D1898" t="s">
        <v>22</v>
      </c>
      <c r="E1898" t="s">
        <v>117</v>
      </c>
      <c r="F1898" t="s">
        <v>399</v>
      </c>
      <c r="G1898" t="s">
        <v>474</v>
      </c>
      <c r="H1898" t="s">
        <v>428</v>
      </c>
      <c r="I1898" t="s">
        <v>15</v>
      </c>
      <c r="J1898" t="s">
        <v>17</v>
      </c>
      <c r="K1898" s="13">
        <v>5012</v>
      </c>
      <c r="L1898" s="8">
        <v>50.12</v>
      </c>
      <c r="M1898" s="13">
        <f t="shared" si="62"/>
        <v>5012</v>
      </c>
    </row>
    <row r="1899" spans="1:13" x14ac:dyDescent="0.25">
      <c r="A1899" s="9" t="s">
        <v>400</v>
      </c>
      <c r="B1899" s="10" t="s">
        <v>733</v>
      </c>
      <c r="C1899" s="5" t="s">
        <v>737</v>
      </c>
      <c r="D1899" t="s">
        <v>22</v>
      </c>
      <c r="E1899" t="s">
        <v>117</v>
      </c>
      <c r="F1899" t="s">
        <v>399</v>
      </c>
      <c r="G1899" t="s">
        <v>475</v>
      </c>
      <c r="H1899" t="s">
        <v>428</v>
      </c>
      <c r="I1899" t="s">
        <v>15</v>
      </c>
      <c r="J1899" t="s">
        <v>17</v>
      </c>
      <c r="K1899" s="13">
        <v>5658</v>
      </c>
      <c r="L1899" s="8">
        <v>56.58</v>
      </c>
      <c r="M1899" s="13">
        <f t="shared" si="62"/>
        <v>5658</v>
      </c>
    </row>
    <row r="1900" spans="1:13" x14ac:dyDescent="0.25">
      <c r="A1900" s="9" t="s">
        <v>400</v>
      </c>
      <c r="B1900" s="10" t="s">
        <v>733</v>
      </c>
      <c r="C1900" s="5" t="s">
        <v>737</v>
      </c>
      <c r="D1900" t="s">
        <v>22</v>
      </c>
      <c r="E1900" t="s">
        <v>117</v>
      </c>
      <c r="F1900" t="s">
        <v>399</v>
      </c>
      <c r="G1900" t="s">
        <v>294</v>
      </c>
      <c r="H1900" t="s">
        <v>428</v>
      </c>
      <c r="I1900" t="s">
        <v>15</v>
      </c>
      <c r="J1900" t="s">
        <v>17</v>
      </c>
      <c r="K1900" s="13">
        <v>29377</v>
      </c>
      <c r="L1900" s="8">
        <v>293.77</v>
      </c>
      <c r="M1900" s="13">
        <f t="shared" si="62"/>
        <v>29377</v>
      </c>
    </row>
    <row r="1901" spans="1:13" x14ac:dyDescent="0.25">
      <c r="A1901" s="9" t="s">
        <v>400</v>
      </c>
      <c r="B1901" s="10" t="s">
        <v>733</v>
      </c>
      <c r="C1901" s="5" t="s">
        <v>737</v>
      </c>
      <c r="D1901" t="s">
        <v>22</v>
      </c>
      <c r="E1901" t="s">
        <v>117</v>
      </c>
      <c r="F1901" t="s">
        <v>399</v>
      </c>
      <c r="G1901" t="s">
        <v>451</v>
      </c>
      <c r="H1901" t="s">
        <v>452</v>
      </c>
      <c r="I1901" t="s">
        <v>368</v>
      </c>
      <c r="J1901" t="s">
        <v>17</v>
      </c>
      <c r="K1901" s="13">
        <v>135349</v>
      </c>
      <c r="L1901" s="8">
        <v>1353.49</v>
      </c>
      <c r="M1901" s="13">
        <f t="shared" si="62"/>
        <v>135349</v>
      </c>
    </row>
    <row r="1902" spans="1:13" x14ac:dyDescent="0.25">
      <c r="A1902" s="9" t="s">
        <v>400</v>
      </c>
      <c r="B1902" s="10" t="s">
        <v>733</v>
      </c>
      <c r="C1902" s="5" t="s">
        <v>737</v>
      </c>
      <c r="D1902" t="s">
        <v>22</v>
      </c>
      <c r="E1902" t="s">
        <v>117</v>
      </c>
      <c r="F1902" t="s">
        <v>399</v>
      </c>
      <c r="G1902" t="s">
        <v>451</v>
      </c>
      <c r="H1902" t="s">
        <v>444</v>
      </c>
      <c r="I1902" t="s">
        <v>368</v>
      </c>
      <c r="J1902" t="s">
        <v>17</v>
      </c>
      <c r="K1902" s="13">
        <v>27677.999999999996</v>
      </c>
      <c r="L1902" s="8">
        <v>276.77999999999997</v>
      </c>
      <c r="M1902" s="13">
        <f t="shared" si="62"/>
        <v>27677.999999999996</v>
      </c>
    </row>
    <row r="1903" spans="1:13" x14ac:dyDescent="0.25">
      <c r="A1903" s="9" t="s">
        <v>400</v>
      </c>
      <c r="B1903" s="10" t="s">
        <v>733</v>
      </c>
      <c r="C1903" s="5" t="s">
        <v>737</v>
      </c>
      <c r="D1903" t="s">
        <v>22</v>
      </c>
      <c r="E1903" t="s">
        <v>117</v>
      </c>
      <c r="F1903" t="s">
        <v>399</v>
      </c>
      <c r="G1903" t="s">
        <v>433</v>
      </c>
      <c r="H1903" t="s">
        <v>446</v>
      </c>
      <c r="I1903" t="s">
        <v>15</v>
      </c>
      <c r="J1903" t="s">
        <v>17</v>
      </c>
      <c r="K1903" s="13">
        <v>66665</v>
      </c>
      <c r="L1903" s="8">
        <v>666.65</v>
      </c>
      <c r="M1903" s="13">
        <f t="shared" si="62"/>
        <v>66665</v>
      </c>
    </row>
    <row r="1904" spans="1:13" x14ac:dyDescent="0.25">
      <c r="A1904" s="9" t="s">
        <v>400</v>
      </c>
      <c r="B1904" s="10" t="s">
        <v>733</v>
      </c>
      <c r="C1904" s="5" t="s">
        <v>737</v>
      </c>
      <c r="D1904" t="s">
        <v>22</v>
      </c>
      <c r="E1904" t="s">
        <v>117</v>
      </c>
      <c r="F1904" t="s">
        <v>399</v>
      </c>
      <c r="G1904" t="s">
        <v>433</v>
      </c>
      <c r="H1904" t="s">
        <v>428</v>
      </c>
      <c r="I1904" t="s">
        <v>15</v>
      </c>
      <c r="J1904" t="s">
        <v>17</v>
      </c>
      <c r="K1904" s="13">
        <v>585557</v>
      </c>
      <c r="L1904" s="8">
        <v>5855.57</v>
      </c>
      <c r="M1904" s="13">
        <f t="shared" si="62"/>
        <v>585557</v>
      </c>
    </row>
    <row r="1905" spans="1:13" x14ac:dyDescent="0.25">
      <c r="A1905" s="9" t="s">
        <v>400</v>
      </c>
      <c r="B1905" s="10" t="s">
        <v>733</v>
      </c>
      <c r="C1905" s="5" t="s">
        <v>737</v>
      </c>
      <c r="D1905" t="s">
        <v>22</v>
      </c>
      <c r="E1905" t="s">
        <v>117</v>
      </c>
      <c r="F1905" t="s">
        <v>399</v>
      </c>
      <c r="G1905" t="s">
        <v>433</v>
      </c>
      <c r="H1905" t="s">
        <v>485</v>
      </c>
      <c r="I1905" t="s">
        <v>15</v>
      </c>
      <c r="J1905" t="s">
        <v>17</v>
      </c>
      <c r="K1905" s="13">
        <v>312500</v>
      </c>
      <c r="L1905" s="8">
        <v>3125</v>
      </c>
      <c r="M1905" s="13">
        <f t="shared" si="62"/>
        <v>312500</v>
      </c>
    </row>
    <row r="1906" spans="1:13" x14ac:dyDescent="0.25">
      <c r="A1906" s="9" t="s">
        <v>400</v>
      </c>
      <c r="B1906" s="10" t="s">
        <v>733</v>
      </c>
      <c r="C1906" s="5" t="s">
        <v>737</v>
      </c>
      <c r="D1906" t="s">
        <v>22</v>
      </c>
      <c r="E1906" t="s">
        <v>117</v>
      </c>
      <c r="F1906" t="s">
        <v>453</v>
      </c>
      <c r="G1906" t="s">
        <v>434</v>
      </c>
      <c r="H1906" t="s">
        <v>437</v>
      </c>
      <c r="I1906" t="s">
        <v>368</v>
      </c>
      <c r="J1906" t="s">
        <v>306</v>
      </c>
      <c r="K1906" s="13">
        <v>24393238</v>
      </c>
      <c r="L1906" s="8">
        <v>243932.38</v>
      </c>
      <c r="M1906" s="13">
        <f t="shared" si="62"/>
        <v>24393238</v>
      </c>
    </row>
    <row r="1907" spans="1:13" x14ac:dyDescent="0.25">
      <c r="A1907" s="9" t="s">
        <v>400</v>
      </c>
      <c r="B1907" s="10" t="s">
        <v>733</v>
      </c>
      <c r="C1907" s="5" t="s">
        <v>737</v>
      </c>
      <c r="D1907" t="s">
        <v>22</v>
      </c>
      <c r="E1907" t="s">
        <v>117</v>
      </c>
      <c r="F1907" t="s">
        <v>453</v>
      </c>
      <c r="G1907" t="s">
        <v>434</v>
      </c>
      <c r="H1907" t="s">
        <v>438</v>
      </c>
      <c r="I1907" t="s">
        <v>439</v>
      </c>
      <c r="J1907" t="s">
        <v>17</v>
      </c>
      <c r="K1907" s="13">
        <v>317927</v>
      </c>
      <c r="L1907" s="8">
        <v>3179.27</v>
      </c>
      <c r="M1907" s="13">
        <f t="shared" si="62"/>
        <v>317927</v>
      </c>
    </row>
    <row r="1908" spans="1:13" x14ac:dyDescent="0.25">
      <c r="A1908" s="9" t="s">
        <v>400</v>
      </c>
      <c r="B1908" s="10" t="s">
        <v>733</v>
      </c>
      <c r="C1908" s="5" t="s">
        <v>737</v>
      </c>
      <c r="D1908" t="s">
        <v>22</v>
      </c>
      <c r="E1908" t="s">
        <v>117</v>
      </c>
      <c r="F1908" t="s">
        <v>453</v>
      </c>
      <c r="G1908" t="s">
        <v>434</v>
      </c>
      <c r="H1908" t="s">
        <v>438</v>
      </c>
      <c r="I1908" t="s">
        <v>439</v>
      </c>
      <c r="J1908" t="s">
        <v>306</v>
      </c>
      <c r="K1908" s="13">
        <v>590208</v>
      </c>
      <c r="L1908" s="8">
        <v>5902.08</v>
      </c>
      <c r="M1908" s="13">
        <f t="shared" si="62"/>
        <v>590208</v>
      </c>
    </row>
    <row r="1909" spans="1:13" x14ac:dyDescent="0.25">
      <c r="A1909" s="9" t="s">
        <v>400</v>
      </c>
      <c r="B1909" s="10" t="s">
        <v>733</v>
      </c>
      <c r="C1909" s="5" t="s">
        <v>737</v>
      </c>
      <c r="D1909" t="s">
        <v>22</v>
      </c>
      <c r="E1909" t="s">
        <v>117</v>
      </c>
      <c r="F1909" t="s">
        <v>453</v>
      </c>
      <c r="G1909" t="s">
        <v>434</v>
      </c>
      <c r="H1909" t="s">
        <v>438</v>
      </c>
      <c r="I1909" t="s">
        <v>439</v>
      </c>
      <c r="J1909" t="s">
        <v>306</v>
      </c>
      <c r="K1909" s="13">
        <v>6853819</v>
      </c>
      <c r="L1909" s="8">
        <v>68538.19</v>
      </c>
      <c r="M1909" s="13">
        <f t="shared" si="62"/>
        <v>6853819</v>
      </c>
    </row>
    <row r="1910" spans="1:13" x14ac:dyDescent="0.25">
      <c r="A1910" s="9" t="s">
        <v>400</v>
      </c>
      <c r="B1910" s="10" t="s">
        <v>733</v>
      </c>
      <c r="C1910" s="5" t="s">
        <v>737</v>
      </c>
      <c r="D1910" t="s">
        <v>22</v>
      </c>
      <c r="E1910" t="s">
        <v>117</v>
      </c>
      <c r="F1910" t="s">
        <v>453</v>
      </c>
      <c r="G1910" t="s">
        <v>434</v>
      </c>
      <c r="H1910" t="s">
        <v>440</v>
      </c>
      <c r="I1910" t="s">
        <v>368</v>
      </c>
      <c r="J1910" t="s">
        <v>17</v>
      </c>
      <c r="K1910" s="13">
        <v>226017</v>
      </c>
      <c r="L1910" s="8">
        <v>2260.17</v>
      </c>
      <c r="M1910" s="13">
        <f t="shared" si="62"/>
        <v>226017</v>
      </c>
    </row>
    <row r="1911" spans="1:13" x14ac:dyDescent="0.25">
      <c r="A1911" s="9" t="s">
        <v>400</v>
      </c>
      <c r="B1911" s="10" t="s">
        <v>733</v>
      </c>
      <c r="C1911" s="5" t="s">
        <v>737</v>
      </c>
      <c r="D1911" t="s">
        <v>22</v>
      </c>
      <c r="E1911" t="s">
        <v>117</v>
      </c>
      <c r="F1911" t="s">
        <v>453</v>
      </c>
      <c r="G1911" t="s">
        <v>434</v>
      </c>
      <c r="H1911" t="s">
        <v>441</v>
      </c>
      <c r="I1911" t="s">
        <v>439</v>
      </c>
      <c r="J1911" t="s">
        <v>17</v>
      </c>
      <c r="K1911" s="13">
        <v>450</v>
      </c>
      <c r="L1911" s="8">
        <v>4.5</v>
      </c>
      <c r="M1911" s="13">
        <f t="shared" si="62"/>
        <v>450</v>
      </c>
    </row>
    <row r="1912" spans="1:13" x14ac:dyDescent="0.25">
      <c r="A1912" s="9" t="s">
        <v>400</v>
      </c>
      <c r="B1912" s="10" t="s">
        <v>733</v>
      </c>
      <c r="C1912" s="5" t="s">
        <v>737</v>
      </c>
      <c r="D1912" t="s">
        <v>22</v>
      </c>
      <c r="E1912" t="s">
        <v>117</v>
      </c>
      <c r="F1912" t="s">
        <v>453</v>
      </c>
      <c r="G1912" t="s">
        <v>434</v>
      </c>
      <c r="H1912" t="s">
        <v>442</v>
      </c>
      <c r="I1912" t="s">
        <v>368</v>
      </c>
      <c r="J1912" t="s">
        <v>17</v>
      </c>
      <c r="K1912" s="13">
        <v>50000</v>
      </c>
      <c r="L1912" s="8">
        <v>500</v>
      </c>
      <c r="M1912" s="13">
        <f t="shared" si="62"/>
        <v>50000</v>
      </c>
    </row>
    <row r="1913" spans="1:13" x14ac:dyDescent="0.25">
      <c r="A1913" s="9" t="s">
        <v>400</v>
      </c>
      <c r="B1913" s="10" t="s">
        <v>733</v>
      </c>
      <c r="C1913" s="5" t="s">
        <v>737</v>
      </c>
      <c r="D1913" t="s">
        <v>22</v>
      </c>
      <c r="E1913" t="s">
        <v>117</v>
      </c>
      <c r="F1913" t="s">
        <v>453</v>
      </c>
      <c r="G1913" t="s">
        <v>434</v>
      </c>
      <c r="H1913" t="s">
        <v>443</v>
      </c>
      <c r="I1913" t="s">
        <v>439</v>
      </c>
      <c r="J1913" t="s">
        <v>17</v>
      </c>
      <c r="K1913" s="13">
        <v>199500</v>
      </c>
      <c r="L1913" s="8">
        <v>1995</v>
      </c>
      <c r="M1913" s="13">
        <f t="shared" si="62"/>
        <v>199500</v>
      </c>
    </row>
    <row r="1914" spans="1:13" x14ac:dyDescent="0.25">
      <c r="A1914" s="9" t="s">
        <v>400</v>
      </c>
      <c r="B1914" s="10" t="s">
        <v>733</v>
      </c>
      <c r="C1914" s="5" t="s">
        <v>737</v>
      </c>
      <c r="D1914" t="s">
        <v>22</v>
      </c>
      <c r="E1914" t="s">
        <v>117</v>
      </c>
      <c r="F1914" t="s">
        <v>453</v>
      </c>
      <c r="G1914" t="s">
        <v>434</v>
      </c>
      <c r="H1914" t="s">
        <v>425</v>
      </c>
      <c r="I1914" t="s">
        <v>368</v>
      </c>
      <c r="J1914" t="s">
        <v>306</v>
      </c>
      <c r="K1914" s="13">
        <v>8239037</v>
      </c>
      <c r="L1914" s="8">
        <v>82390.37</v>
      </c>
      <c r="M1914" s="13">
        <f t="shared" si="62"/>
        <v>8239037</v>
      </c>
    </row>
    <row r="1915" spans="1:13" x14ac:dyDescent="0.25">
      <c r="A1915" s="9" t="s">
        <v>400</v>
      </c>
      <c r="B1915" s="10" t="s">
        <v>733</v>
      </c>
      <c r="C1915" s="5" t="s">
        <v>737</v>
      </c>
      <c r="D1915" t="s">
        <v>22</v>
      </c>
      <c r="E1915" t="s">
        <v>117</v>
      </c>
      <c r="F1915" t="s">
        <v>453</v>
      </c>
      <c r="G1915" t="s">
        <v>434</v>
      </c>
      <c r="H1915" t="s">
        <v>425</v>
      </c>
      <c r="I1915" t="s">
        <v>439</v>
      </c>
      <c r="J1915" t="s">
        <v>17</v>
      </c>
      <c r="K1915" s="13">
        <v>69468</v>
      </c>
      <c r="L1915" s="8">
        <v>694.68</v>
      </c>
      <c r="M1915" s="13">
        <f t="shared" si="62"/>
        <v>69468</v>
      </c>
    </row>
    <row r="1916" spans="1:13" x14ac:dyDescent="0.25">
      <c r="A1916" s="9" t="s">
        <v>400</v>
      </c>
      <c r="B1916" s="10" t="s">
        <v>733</v>
      </c>
      <c r="C1916" s="5" t="s">
        <v>737</v>
      </c>
      <c r="D1916" t="s">
        <v>22</v>
      </c>
      <c r="E1916" t="s">
        <v>117</v>
      </c>
      <c r="F1916" t="s">
        <v>453</v>
      </c>
      <c r="G1916" t="s">
        <v>434</v>
      </c>
      <c r="H1916" t="s">
        <v>425</v>
      </c>
      <c r="I1916" t="s">
        <v>439</v>
      </c>
      <c r="J1916" t="s">
        <v>306</v>
      </c>
      <c r="K1916" s="13">
        <v>323957</v>
      </c>
      <c r="L1916" s="8">
        <v>3239.57</v>
      </c>
      <c r="M1916" s="13">
        <f t="shared" si="62"/>
        <v>323957</v>
      </c>
    </row>
    <row r="1917" spans="1:13" x14ac:dyDescent="0.25">
      <c r="A1917" s="9" t="s">
        <v>400</v>
      </c>
      <c r="B1917" s="10" t="s">
        <v>733</v>
      </c>
      <c r="C1917" s="5" t="s">
        <v>737</v>
      </c>
      <c r="D1917" t="s">
        <v>22</v>
      </c>
      <c r="E1917" t="s">
        <v>117</v>
      </c>
      <c r="F1917" t="s">
        <v>453</v>
      </c>
      <c r="G1917" t="s">
        <v>434</v>
      </c>
      <c r="H1917" t="s">
        <v>425</v>
      </c>
      <c r="I1917" t="s">
        <v>439</v>
      </c>
      <c r="J1917" t="s">
        <v>306</v>
      </c>
      <c r="K1917" s="13">
        <v>3650414</v>
      </c>
      <c r="L1917" s="8">
        <v>36504.14</v>
      </c>
      <c r="M1917" s="13">
        <f t="shared" si="62"/>
        <v>3650414</v>
      </c>
    </row>
    <row r="1918" spans="1:13" x14ac:dyDescent="0.25">
      <c r="A1918" s="9" t="s">
        <v>400</v>
      </c>
      <c r="B1918" s="10" t="s">
        <v>733</v>
      </c>
      <c r="C1918" s="5" t="s">
        <v>737</v>
      </c>
      <c r="D1918" t="s">
        <v>22</v>
      </c>
      <c r="E1918" t="s">
        <v>117</v>
      </c>
      <c r="F1918" t="s">
        <v>453</v>
      </c>
      <c r="G1918" t="s">
        <v>434</v>
      </c>
      <c r="H1918" t="s">
        <v>444</v>
      </c>
      <c r="I1918" t="s">
        <v>368</v>
      </c>
      <c r="J1918" t="s">
        <v>17</v>
      </c>
      <c r="K1918" s="13">
        <v>54745.000000000007</v>
      </c>
      <c r="L1918" s="8">
        <v>547.45000000000005</v>
      </c>
      <c r="M1918" s="13">
        <f t="shared" si="62"/>
        <v>54745.000000000007</v>
      </c>
    </row>
    <row r="1919" spans="1:13" x14ac:dyDescent="0.25">
      <c r="A1919" s="9" t="s">
        <v>400</v>
      </c>
      <c r="B1919" s="10" t="s">
        <v>733</v>
      </c>
      <c r="C1919" s="5" t="s">
        <v>737</v>
      </c>
      <c r="D1919" t="s">
        <v>22</v>
      </c>
      <c r="E1919" t="s">
        <v>117</v>
      </c>
      <c r="F1919" t="s">
        <v>453</v>
      </c>
      <c r="G1919" t="s">
        <v>434</v>
      </c>
      <c r="H1919" t="s">
        <v>444</v>
      </c>
      <c r="I1919" t="s">
        <v>439</v>
      </c>
      <c r="J1919" t="s">
        <v>17</v>
      </c>
      <c r="K1919" s="13">
        <v>43591</v>
      </c>
      <c r="L1919" s="8">
        <v>435.91</v>
      </c>
      <c r="M1919" s="13">
        <f t="shared" si="62"/>
        <v>43591</v>
      </c>
    </row>
    <row r="1920" spans="1:13" x14ac:dyDescent="0.25">
      <c r="A1920" s="9" t="s">
        <v>400</v>
      </c>
      <c r="B1920" s="10" t="s">
        <v>733</v>
      </c>
      <c r="C1920" s="5" t="s">
        <v>737</v>
      </c>
      <c r="D1920" t="s">
        <v>22</v>
      </c>
      <c r="E1920" t="s">
        <v>117</v>
      </c>
      <c r="F1920" t="s">
        <v>453</v>
      </c>
      <c r="G1920" t="s">
        <v>434</v>
      </c>
      <c r="H1920" t="s">
        <v>445</v>
      </c>
      <c r="I1920" t="s">
        <v>439</v>
      </c>
      <c r="J1920" t="s">
        <v>17</v>
      </c>
      <c r="K1920" s="13">
        <v>99</v>
      </c>
      <c r="L1920" s="8">
        <v>0.99</v>
      </c>
      <c r="M1920" s="13">
        <f t="shared" si="62"/>
        <v>99</v>
      </c>
    </row>
    <row r="1921" spans="1:13" x14ac:dyDescent="0.25">
      <c r="A1921" s="9" t="s">
        <v>400</v>
      </c>
      <c r="B1921" s="10" t="s">
        <v>733</v>
      </c>
      <c r="C1921" s="5" t="s">
        <v>737</v>
      </c>
      <c r="D1921" t="s">
        <v>22</v>
      </c>
      <c r="E1921" t="s">
        <v>117</v>
      </c>
      <c r="F1921" t="s">
        <v>453</v>
      </c>
      <c r="G1921" t="s">
        <v>454</v>
      </c>
      <c r="H1921" t="s">
        <v>437</v>
      </c>
      <c r="I1921" t="s">
        <v>368</v>
      </c>
      <c r="J1921" t="s">
        <v>306</v>
      </c>
      <c r="K1921" s="13">
        <v>6090891</v>
      </c>
      <c r="L1921" s="8">
        <v>60908.91</v>
      </c>
      <c r="M1921" s="13">
        <f t="shared" si="62"/>
        <v>6090891</v>
      </c>
    </row>
    <row r="1922" spans="1:13" x14ac:dyDescent="0.25">
      <c r="A1922" s="9" t="s">
        <v>400</v>
      </c>
      <c r="B1922" s="10" t="s">
        <v>733</v>
      </c>
      <c r="C1922" s="5" t="s">
        <v>737</v>
      </c>
      <c r="D1922" t="s">
        <v>22</v>
      </c>
      <c r="E1922" t="s">
        <v>117</v>
      </c>
      <c r="F1922" t="s">
        <v>453</v>
      </c>
      <c r="G1922" t="s">
        <v>454</v>
      </c>
      <c r="H1922" t="s">
        <v>425</v>
      </c>
      <c r="I1922" t="s">
        <v>368</v>
      </c>
      <c r="J1922" t="s">
        <v>306</v>
      </c>
      <c r="K1922" s="13">
        <v>1982922</v>
      </c>
      <c r="L1922" s="8">
        <v>19829.22</v>
      </c>
      <c r="M1922" s="13">
        <f t="shared" ref="M1922:M1985" si="63">L1922*100</f>
        <v>1982922</v>
      </c>
    </row>
    <row r="1923" spans="1:13" x14ac:dyDescent="0.25">
      <c r="A1923" s="9" t="s">
        <v>400</v>
      </c>
      <c r="B1923" s="10" t="s">
        <v>733</v>
      </c>
      <c r="C1923" s="5" t="s">
        <v>737</v>
      </c>
      <c r="D1923" t="s">
        <v>22</v>
      </c>
      <c r="E1923" t="s">
        <v>117</v>
      </c>
      <c r="F1923" t="s">
        <v>453</v>
      </c>
      <c r="G1923" t="s">
        <v>455</v>
      </c>
      <c r="H1923" t="s">
        <v>437</v>
      </c>
      <c r="I1923" t="s">
        <v>368</v>
      </c>
      <c r="J1923" t="s">
        <v>456</v>
      </c>
      <c r="K1923" s="13">
        <v>4331397</v>
      </c>
      <c r="L1923" s="8">
        <v>43313.97</v>
      </c>
      <c r="M1923" s="13">
        <f t="shared" si="63"/>
        <v>4331397</v>
      </c>
    </row>
    <row r="1924" spans="1:13" x14ac:dyDescent="0.25">
      <c r="A1924" s="9" t="s">
        <v>400</v>
      </c>
      <c r="B1924" s="10" t="s">
        <v>733</v>
      </c>
      <c r="C1924" s="5" t="s">
        <v>737</v>
      </c>
      <c r="D1924" t="s">
        <v>22</v>
      </c>
      <c r="E1924" t="s">
        <v>117</v>
      </c>
      <c r="F1924" t="s">
        <v>453</v>
      </c>
      <c r="G1924" t="s">
        <v>455</v>
      </c>
      <c r="H1924" t="s">
        <v>438</v>
      </c>
      <c r="I1924" t="s">
        <v>439</v>
      </c>
      <c r="J1924" t="s">
        <v>456</v>
      </c>
      <c r="K1924" s="13">
        <v>3508731</v>
      </c>
      <c r="L1924" s="8">
        <v>35087.31</v>
      </c>
      <c r="M1924" s="13">
        <f t="shared" si="63"/>
        <v>3508731</v>
      </c>
    </row>
    <row r="1925" spans="1:13" x14ac:dyDescent="0.25">
      <c r="A1925" s="9" t="s">
        <v>400</v>
      </c>
      <c r="B1925" s="10" t="s">
        <v>733</v>
      </c>
      <c r="C1925" s="5" t="s">
        <v>737</v>
      </c>
      <c r="D1925" t="s">
        <v>22</v>
      </c>
      <c r="E1925" t="s">
        <v>117</v>
      </c>
      <c r="F1925" t="s">
        <v>453</v>
      </c>
      <c r="G1925" t="s">
        <v>455</v>
      </c>
      <c r="H1925" t="s">
        <v>440</v>
      </c>
      <c r="I1925" t="s">
        <v>368</v>
      </c>
      <c r="J1925" t="s">
        <v>17</v>
      </c>
      <c r="K1925" s="13">
        <v>39899</v>
      </c>
      <c r="L1925" s="8">
        <v>398.99</v>
      </c>
      <c r="M1925" s="13">
        <f t="shared" si="63"/>
        <v>39899</v>
      </c>
    </row>
    <row r="1926" spans="1:13" x14ac:dyDescent="0.25">
      <c r="A1926" s="9" t="s">
        <v>400</v>
      </c>
      <c r="B1926" s="10" t="s">
        <v>733</v>
      </c>
      <c r="C1926" s="5" t="s">
        <v>737</v>
      </c>
      <c r="D1926" t="s">
        <v>22</v>
      </c>
      <c r="E1926" t="s">
        <v>117</v>
      </c>
      <c r="F1926" t="s">
        <v>453</v>
      </c>
      <c r="G1926" t="s">
        <v>455</v>
      </c>
      <c r="H1926" t="s">
        <v>440</v>
      </c>
      <c r="I1926" t="s">
        <v>368</v>
      </c>
      <c r="J1926" t="s">
        <v>17</v>
      </c>
      <c r="K1926" s="13">
        <v>67044</v>
      </c>
      <c r="L1926" s="8">
        <v>670.44</v>
      </c>
      <c r="M1926" s="13">
        <f t="shared" si="63"/>
        <v>67044</v>
      </c>
    </row>
    <row r="1927" spans="1:13" x14ac:dyDescent="0.25">
      <c r="A1927" s="9" t="s">
        <v>400</v>
      </c>
      <c r="B1927" s="10" t="s">
        <v>733</v>
      </c>
      <c r="C1927" s="5" t="s">
        <v>737</v>
      </c>
      <c r="D1927" t="s">
        <v>22</v>
      </c>
      <c r="E1927" t="s">
        <v>117</v>
      </c>
      <c r="F1927" t="s">
        <v>453</v>
      </c>
      <c r="G1927" t="s">
        <v>455</v>
      </c>
      <c r="H1927" t="s">
        <v>441</v>
      </c>
      <c r="I1927" t="s">
        <v>439</v>
      </c>
      <c r="J1927" t="s">
        <v>17</v>
      </c>
      <c r="K1927" s="13">
        <v>3638.0000000000005</v>
      </c>
      <c r="L1927" s="8">
        <v>36.380000000000003</v>
      </c>
      <c r="M1927" s="13">
        <f t="shared" si="63"/>
        <v>3638.0000000000005</v>
      </c>
    </row>
    <row r="1928" spans="1:13" x14ac:dyDescent="0.25">
      <c r="A1928" s="9" t="s">
        <v>400</v>
      </c>
      <c r="B1928" s="10" t="s">
        <v>733</v>
      </c>
      <c r="C1928" s="5" t="s">
        <v>737</v>
      </c>
      <c r="D1928" t="s">
        <v>22</v>
      </c>
      <c r="E1928" t="s">
        <v>117</v>
      </c>
      <c r="F1928" t="s">
        <v>453</v>
      </c>
      <c r="G1928" t="s">
        <v>455</v>
      </c>
      <c r="H1928" t="s">
        <v>425</v>
      </c>
      <c r="I1928" t="s">
        <v>368</v>
      </c>
      <c r="J1928" t="s">
        <v>456</v>
      </c>
      <c r="K1928" s="13">
        <v>1247319</v>
      </c>
      <c r="L1928" s="8">
        <v>12473.19</v>
      </c>
      <c r="M1928" s="13">
        <f t="shared" si="63"/>
        <v>1247319</v>
      </c>
    </row>
    <row r="1929" spans="1:13" x14ac:dyDescent="0.25">
      <c r="A1929" s="9" t="s">
        <v>400</v>
      </c>
      <c r="B1929" s="10" t="s">
        <v>733</v>
      </c>
      <c r="C1929" s="5" t="s">
        <v>737</v>
      </c>
      <c r="D1929" t="s">
        <v>22</v>
      </c>
      <c r="E1929" t="s">
        <v>117</v>
      </c>
      <c r="F1929" t="s">
        <v>453</v>
      </c>
      <c r="G1929" t="s">
        <v>455</v>
      </c>
      <c r="H1929" t="s">
        <v>425</v>
      </c>
      <c r="I1929" t="s">
        <v>439</v>
      </c>
      <c r="J1929" t="s">
        <v>456</v>
      </c>
      <c r="K1929" s="13">
        <v>1197775</v>
      </c>
      <c r="L1929" s="8">
        <v>11977.75</v>
      </c>
      <c r="M1929" s="13">
        <f t="shared" si="63"/>
        <v>1197775</v>
      </c>
    </row>
    <row r="1930" spans="1:13" x14ac:dyDescent="0.25">
      <c r="A1930" s="9" t="s">
        <v>400</v>
      </c>
      <c r="B1930" s="10" t="s">
        <v>733</v>
      </c>
      <c r="C1930" s="5" t="s">
        <v>737</v>
      </c>
      <c r="D1930" t="s">
        <v>22</v>
      </c>
      <c r="E1930" t="s">
        <v>117</v>
      </c>
      <c r="F1930" t="s">
        <v>453</v>
      </c>
      <c r="G1930" t="s">
        <v>455</v>
      </c>
      <c r="H1930" t="s">
        <v>444</v>
      </c>
      <c r="I1930" t="s">
        <v>368</v>
      </c>
      <c r="J1930" t="s">
        <v>17</v>
      </c>
      <c r="K1930" s="13">
        <v>8729</v>
      </c>
      <c r="L1930" s="8">
        <v>87.29</v>
      </c>
      <c r="M1930" s="13">
        <f t="shared" si="63"/>
        <v>8729</v>
      </c>
    </row>
    <row r="1931" spans="1:13" x14ac:dyDescent="0.25">
      <c r="A1931" s="9" t="s">
        <v>400</v>
      </c>
      <c r="B1931" s="10" t="s">
        <v>733</v>
      </c>
      <c r="C1931" s="5" t="s">
        <v>737</v>
      </c>
      <c r="D1931" t="s">
        <v>22</v>
      </c>
      <c r="E1931" t="s">
        <v>117</v>
      </c>
      <c r="F1931" t="s">
        <v>453</v>
      </c>
      <c r="G1931" t="s">
        <v>455</v>
      </c>
      <c r="H1931" t="s">
        <v>444</v>
      </c>
      <c r="I1931" t="s">
        <v>368</v>
      </c>
      <c r="J1931" t="s">
        <v>17</v>
      </c>
      <c r="K1931" s="13">
        <v>14680.000000000002</v>
      </c>
      <c r="L1931" s="8">
        <v>146.80000000000001</v>
      </c>
      <c r="M1931" s="13">
        <f t="shared" si="63"/>
        <v>14680.000000000002</v>
      </c>
    </row>
    <row r="1932" spans="1:13" x14ac:dyDescent="0.25">
      <c r="A1932" s="9" t="s">
        <v>400</v>
      </c>
      <c r="B1932" s="10" t="s">
        <v>733</v>
      </c>
      <c r="C1932" s="5" t="s">
        <v>737</v>
      </c>
      <c r="D1932" t="s">
        <v>22</v>
      </c>
      <c r="E1932" t="s">
        <v>117</v>
      </c>
      <c r="F1932" t="s">
        <v>453</v>
      </c>
      <c r="G1932" t="s">
        <v>455</v>
      </c>
      <c r="H1932" t="s">
        <v>445</v>
      </c>
      <c r="I1932" t="s">
        <v>439</v>
      </c>
      <c r="J1932" t="s">
        <v>17</v>
      </c>
      <c r="K1932" s="13">
        <v>795</v>
      </c>
      <c r="L1932" s="8">
        <v>7.95</v>
      </c>
      <c r="M1932" s="13">
        <f t="shared" si="63"/>
        <v>795</v>
      </c>
    </row>
    <row r="1933" spans="1:13" x14ac:dyDescent="0.25">
      <c r="A1933" s="9" t="s">
        <v>400</v>
      </c>
      <c r="B1933" s="10" t="s">
        <v>733</v>
      </c>
      <c r="C1933" s="5" t="s">
        <v>737</v>
      </c>
      <c r="D1933" t="s">
        <v>22</v>
      </c>
      <c r="E1933" t="s">
        <v>117</v>
      </c>
      <c r="F1933" t="s">
        <v>453</v>
      </c>
      <c r="G1933" t="s">
        <v>455</v>
      </c>
      <c r="H1933" t="s">
        <v>428</v>
      </c>
      <c r="I1933" t="s">
        <v>15</v>
      </c>
      <c r="J1933" t="s">
        <v>456</v>
      </c>
      <c r="K1933" s="13">
        <v>12991</v>
      </c>
      <c r="L1933" s="8">
        <v>129.91</v>
      </c>
      <c r="M1933" s="13">
        <f t="shared" si="63"/>
        <v>12991</v>
      </c>
    </row>
    <row r="1934" spans="1:13" x14ac:dyDescent="0.25">
      <c r="A1934" s="9" t="s">
        <v>400</v>
      </c>
      <c r="B1934" s="10" t="s">
        <v>733</v>
      </c>
      <c r="C1934" s="5" t="s">
        <v>737</v>
      </c>
      <c r="D1934" t="s">
        <v>22</v>
      </c>
      <c r="E1934" t="s">
        <v>117</v>
      </c>
      <c r="F1934" t="s">
        <v>89</v>
      </c>
      <c r="G1934" t="s">
        <v>90</v>
      </c>
      <c r="H1934" t="s">
        <v>452</v>
      </c>
      <c r="I1934" t="s">
        <v>368</v>
      </c>
      <c r="J1934" t="s">
        <v>17</v>
      </c>
      <c r="K1934" s="13">
        <v>56433.000000000007</v>
      </c>
      <c r="L1934" s="8">
        <v>564.33000000000004</v>
      </c>
      <c r="M1934" s="13">
        <f t="shared" si="63"/>
        <v>56433.000000000007</v>
      </c>
    </row>
    <row r="1935" spans="1:13" x14ac:dyDescent="0.25">
      <c r="A1935" s="9" t="s">
        <v>400</v>
      </c>
      <c r="B1935" s="10" t="s">
        <v>733</v>
      </c>
      <c r="C1935" s="5" t="s">
        <v>737</v>
      </c>
      <c r="D1935" t="s">
        <v>22</v>
      </c>
      <c r="E1935" t="s">
        <v>117</v>
      </c>
      <c r="F1935" t="s">
        <v>89</v>
      </c>
      <c r="G1935" t="s">
        <v>90</v>
      </c>
      <c r="H1935" t="s">
        <v>444</v>
      </c>
      <c r="I1935" t="s">
        <v>368</v>
      </c>
      <c r="J1935" t="s">
        <v>17</v>
      </c>
      <c r="K1935" s="13">
        <v>10536</v>
      </c>
      <c r="L1935" s="8">
        <v>105.36</v>
      </c>
      <c r="M1935" s="13">
        <f t="shared" si="63"/>
        <v>10536</v>
      </c>
    </row>
    <row r="1936" spans="1:13" x14ac:dyDescent="0.25">
      <c r="A1936" s="9" t="s">
        <v>400</v>
      </c>
      <c r="B1936" s="10" t="s">
        <v>733</v>
      </c>
      <c r="C1936" s="5" t="s">
        <v>737</v>
      </c>
      <c r="D1936" t="s">
        <v>22</v>
      </c>
      <c r="E1936" t="s">
        <v>117</v>
      </c>
      <c r="F1936" t="s">
        <v>293</v>
      </c>
      <c r="G1936" t="s">
        <v>294</v>
      </c>
      <c r="H1936" t="s">
        <v>437</v>
      </c>
      <c r="I1936" t="s">
        <v>368</v>
      </c>
      <c r="J1936" t="s">
        <v>17</v>
      </c>
      <c r="K1936" s="13">
        <v>21056647</v>
      </c>
      <c r="L1936" s="8">
        <v>210566.47</v>
      </c>
      <c r="M1936" s="13">
        <f t="shared" si="63"/>
        <v>21056647</v>
      </c>
    </row>
    <row r="1937" spans="1:13" x14ac:dyDescent="0.25">
      <c r="A1937" s="9" t="s">
        <v>400</v>
      </c>
      <c r="B1937" s="10" t="s">
        <v>733</v>
      </c>
      <c r="C1937" s="5" t="s">
        <v>737</v>
      </c>
      <c r="D1937" t="s">
        <v>22</v>
      </c>
      <c r="E1937" t="s">
        <v>117</v>
      </c>
      <c r="F1937" t="s">
        <v>293</v>
      </c>
      <c r="G1937" t="s">
        <v>294</v>
      </c>
      <c r="H1937" t="s">
        <v>438</v>
      </c>
      <c r="I1937" t="s">
        <v>439</v>
      </c>
      <c r="J1937" t="s">
        <v>17</v>
      </c>
      <c r="K1937" s="13">
        <v>5204385</v>
      </c>
      <c r="L1937" s="8">
        <v>52043.85</v>
      </c>
      <c r="M1937" s="13">
        <f t="shared" si="63"/>
        <v>5204385</v>
      </c>
    </row>
    <row r="1938" spans="1:13" x14ac:dyDescent="0.25">
      <c r="A1938" s="9" t="s">
        <v>400</v>
      </c>
      <c r="B1938" s="10" t="s">
        <v>733</v>
      </c>
      <c r="C1938" s="5" t="s">
        <v>737</v>
      </c>
      <c r="D1938" t="s">
        <v>22</v>
      </c>
      <c r="E1938" t="s">
        <v>117</v>
      </c>
      <c r="F1938" t="s">
        <v>293</v>
      </c>
      <c r="G1938" t="s">
        <v>294</v>
      </c>
      <c r="H1938" t="s">
        <v>442</v>
      </c>
      <c r="I1938" t="s">
        <v>368</v>
      </c>
      <c r="J1938" t="s">
        <v>17</v>
      </c>
      <c r="K1938" s="13">
        <v>50000</v>
      </c>
      <c r="L1938" s="8">
        <v>500</v>
      </c>
      <c r="M1938" s="13">
        <f t="shared" si="63"/>
        <v>50000</v>
      </c>
    </row>
    <row r="1939" spans="1:13" x14ac:dyDescent="0.25">
      <c r="A1939" s="9" t="s">
        <v>400</v>
      </c>
      <c r="B1939" s="10" t="s">
        <v>733</v>
      </c>
      <c r="C1939" s="5" t="s">
        <v>737</v>
      </c>
      <c r="D1939" t="s">
        <v>22</v>
      </c>
      <c r="E1939" t="s">
        <v>117</v>
      </c>
      <c r="F1939" t="s">
        <v>293</v>
      </c>
      <c r="G1939" t="s">
        <v>294</v>
      </c>
      <c r="H1939" t="s">
        <v>443</v>
      </c>
      <c r="I1939" t="s">
        <v>439</v>
      </c>
      <c r="J1939" t="s">
        <v>17</v>
      </c>
      <c r="K1939" s="13">
        <v>25000</v>
      </c>
      <c r="L1939" s="8">
        <v>250</v>
      </c>
      <c r="M1939" s="13">
        <f t="shared" si="63"/>
        <v>25000</v>
      </c>
    </row>
    <row r="1940" spans="1:13" x14ac:dyDescent="0.25">
      <c r="A1940" s="9" t="s">
        <v>400</v>
      </c>
      <c r="B1940" s="10" t="s">
        <v>733</v>
      </c>
      <c r="C1940" s="5" t="s">
        <v>737</v>
      </c>
      <c r="D1940" t="s">
        <v>22</v>
      </c>
      <c r="E1940" t="s">
        <v>117</v>
      </c>
      <c r="F1940" t="s">
        <v>293</v>
      </c>
      <c r="G1940" t="s">
        <v>294</v>
      </c>
      <c r="H1940" t="s">
        <v>425</v>
      </c>
      <c r="I1940" t="s">
        <v>368</v>
      </c>
      <c r="J1940" t="s">
        <v>17</v>
      </c>
      <c r="K1940" s="13">
        <v>6794892</v>
      </c>
      <c r="L1940" s="8">
        <v>67948.92</v>
      </c>
      <c r="M1940" s="13">
        <f t="shared" si="63"/>
        <v>6794892</v>
      </c>
    </row>
    <row r="1941" spans="1:13" x14ac:dyDescent="0.25">
      <c r="A1941" s="9" t="s">
        <v>400</v>
      </c>
      <c r="B1941" s="10" t="s">
        <v>733</v>
      </c>
      <c r="C1941" s="5" t="s">
        <v>737</v>
      </c>
      <c r="D1941" t="s">
        <v>22</v>
      </c>
      <c r="E1941" t="s">
        <v>117</v>
      </c>
      <c r="F1941" t="s">
        <v>293</v>
      </c>
      <c r="G1941" t="s">
        <v>294</v>
      </c>
      <c r="H1941" t="s">
        <v>425</v>
      </c>
      <c r="I1941" t="s">
        <v>439</v>
      </c>
      <c r="J1941" t="s">
        <v>17</v>
      </c>
      <c r="K1941" s="13">
        <v>1400428</v>
      </c>
      <c r="L1941" s="8">
        <v>14004.28</v>
      </c>
      <c r="M1941" s="13">
        <f t="shared" si="63"/>
        <v>1400428</v>
      </c>
    </row>
    <row r="1942" spans="1:13" x14ac:dyDescent="0.25">
      <c r="A1942" s="9" t="s">
        <v>400</v>
      </c>
      <c r="B1942" s="10" t="s">
        <v>733</v>
      </c>
      <c r="C1942" s="5" t="s">
        <v>737</v>
      </c>
      <c r="D1942" t="s">
        <v>22</v>
      </c>
      <c r="E1942" t="s">
        <v>117</v>
      </c>
      <c r="F1942" t="s">
        <v>293</v>
      </c>
      <c r="G1942" t="s">
        <v>294</v>
      </c>
      <c r="H1942" t="s">
        <v>444</v>
      </c>
      <c r="I1942" t="s">
        <v>368</v>
      </c>
      <c r="J1942" t="s">
        <v>17</v>
      </c>
      <c r="K1942" s="13">
        <v>9068</v>
      </c>
      <c r="L1942" s="8">
        <v>90.68</v>
      </c>
      <c r="M1942" s="13">
        <f t="shared" si="63"/>
        <v>9068</v>
      </c>
    </row>
    <row r="1943" spans="1:13" x14ac:dyDescent="0.25">
      <c r="A1943" s="9" t="s">
        <v>400</v>
      </c>
      <c r="B1943" s="10" t="s">
        <v>733</v>
      </c>
      <c r="C1943" s="5" t="s">
        <v>737</v>
      </c>
      <c r="D1943" t="s">
        <v>22</v>
      </c>
      <c r="E1943" t="s">
        <v>117</v>
      </c>
      <c r="F1943" t="s">
        <v>293</v>
      </c>
      <c r="G1943" t="s">
        <v>294</v>
      </c>
      <c r="H1943" t="s">
        <v>444</v>
      </c>
      <c r="I1943" t="s">
        <v>439</v>
      </c>
      <c r="J1943" t="s">
        <v>17</v>
      </c>
      <c r="K1943" s="13">
        <v>5228</v>
      </c>
      <c r="L1943" s="8">
        <v>52.28</v>
      </c>
      <c r="M1943" s="13">
        <f t="shared" si="63"/>
        <v>5228</v>
      </c>
    </row>
    <row r="1944" spans="1:13" x14ac:dyDescent="0.25">
      <c r="A1944" s="9" t="s">
        <v>400</v>
      </c>
      <c r="B1944" s="10" t="s">
        <v>733</v>
      </c>
      <c r="C1944" s="5" t="s">
        <v>737</v>
      </c>
      <c r="D1944" t="s">
        <v>22</v>
      </c>
      <c r="E1944" t="s">
        <v>117</v>
      </c>
      <c r="F1944" t="s">
        <v>32</v>
      </c>
      <c r="G1944" t="s">
        <v>460</v>
      </c>
      <c r="H1944" t="s">
        <v>437</v>
      </c>
      <c r="I1944" t="s">
        <v>368</v>
      </c>
      <c r="J1944" t="s">
        <v>17</v>
      </c>
      <c r="K1944" s="13">
        <v>5373026</v>
      </c>
      <c r="L1944" s="8">
        <v>53730.26</v>
      </c>
      <c r="M1944" s="13">
        <f t="shared" si="63"/>
        <v>5373026</v>
      </c>
    </row>
    <row r="1945" spans="1:13" x14ac:dyDescent="0.25">
      <c r="A1945" s="9" t="s">
        <v>400</v>
      </c>
      <c r="B1945" s="10" t="s">
        <v>733</v>
      </c>
      <c r="C1945" s="5" t="s">
        <v>737</v>
      </c>
      <c r="D1945" t="s">
        <v>22</v>
      </c>
      <c r="E1945" t="s">
        <v>117</v>
      </c>
      <c r="F1945" t="s">
        <v>32</v>
      </c>
      <c r="G1945" t="s">
        <v>460</v>
      </c>
      <c r="H1945" t="s">
        <v>425</v>
      </c>
      <c r="I1945" t="s">
        <v>368</v>
      </c>
      <c r="J1945" t="s">
        <v>17</v>
      </c>
      <c r="K1945" s="13">
        <v>1858593</v>
      </c>
      <c r="L1945" s="8">
        <v>18585.93</v>
      </c>
      <c r="M1945" s="13">
        <f t="shared" si="63"/>
        <v>1858593</v>
      </c>
    </row>
    <row r="1946" spans="1:13" x14ac:dyDescent="0.25">
      <c r="A1946" s="9" t="s">
        <v>400</v>
      </c>
      <c r="B1946" s="10" t="s">
        <v>733</v>
      </c>
      <c r="C1946" s="5" t="s">
        <v>737</v>
      </c>
      <c r="D1946" t="s">
        <v>22</v>
      </c>
      <c r="E1946" t="s">
        <v>117</v>
      </c>
      <c r="F1946" t="s">
        <v>32</v>
      </c>
      <c r="G1946" t="s">
        <v>461</v>
      </c>
      <c r="H1946" t="s">
        <v>437</v>
      </c>
      <c r="I1946" t="s">
        <v>368</v>
      </c>
      <c r="J1946" t="s">
        <v>306</v>
      </c>
      <c r="K1946" s="13">
        <v>6233458</v>
      </c>
      <c r="L1946" s="8">
        <v>62334.58</v>
      </c>
      <c r="M1946" s="13">
        <f t="shared" si="63"/>
        <v>6233458</v>
      </c>
    </row>
    <row r="1947" spans="1:13" x14ac:dyDescent="0.25">
      <c r="A1947" s="9" t="s">
        <v>400</v>
      </c>
      <c r="B1947" s="10" t="s">
        <v>733</v>
      </c>
      <c r="C1947" s="5" t="s">
        <v>737</v>
      </c>
      <c r="D1947" t="s">
        <v>22</v>
      </c>
      <c r="E1947" t="s">
        <v>117</v>
      </c>
      <c r="F1947" t="s">
        <v>32</v>
      </c>
      <c r="G1947" t="s">
        <v>461</v>
      </c>
      <c r="H1947" t="s">
        <v>425</v>
      </c>
      <c r="I1947" t="s">
        <v>368</v>
      </c>
      <c r="J1947" t="s">
        <v>306</v>
      </c>
      <c r="K1947" s="13">
        <v>2223416</v>
      </c>
      <c r="L1947" s="8">
        <v>22234.16</v>
      </c>
      <c r="M1947" s="13">
        <f t="shared" si="63"/>
        <v>2223416</v>
      </c>
    </row>
    <row r="1948" spans="1:13" x14ac:dyDescent="0.25">
      <c r="A1948" s="9" t="s">
        <v>400</v>
      </c>
      <c r="B1948" s="10" t="s">
        <v>733</v>
      </c>
      <c r="C1948" s="5" t="s">
        <v>737</v>
      </c>
      <c r="D1948" t="s">
        <v>22</v>
      </c>
      <c r="E1948" t="s">
        <v>117</v>
      </c>
      <c r="F1948" t="s">
        <v>14</v>
      </c>
      <c r="G1948" t="s">
        <v>486</v>
      </c>
      <c r="H1948" t="s">
        <v>446</v>
      </c>
      <c r="I1948" t="s">
        <v>15</v>
      </c>
      <c r="J1948" t="s">
        <v>17</v>
      </c>
      <c r="K1948" s="13">
        <v>380361</v>
      </c>
      <c r="L1948" s="8">
        <v>3803.61</v>
      </c>
      <c r="M1948" s="13">
        <f t="shared" si="63"/>
        <v>380361</v>
      </c>
    </row>
    <row r="1949" spans="1:13" x14ac:dyDescent="0.25">
      <c r="A1949" s="9" t="s">
        <v>400</v>
      </c>
      <c r="B1949" s="10" t="s">
        <v>733</v>
      </c>
      <c r="C1949" s="5" t="s">
        <v>737</v>
      </c>
      <c r="D1949" t="s">
        <v>22</v>
      </c>
      <c r="E1949" t="s">
        <v>117</v>
      </c>
      <c r="F1949" t="s">
        <v>462</v>
      </c>
      <c r="G1949" t="s">
        <v>463</v>
      </c>
      <c r="H1949" t="s">
        <v>464</v>
      </c>
      <c r="I1949" t="s">
        <v>284</v>
      </c>
      <c r="J1949" t="s">
        <v>17</v>
      </c>
      <c r="K1949" s="13">
        <v>19378540</v>
      </c>
      <c r="L1949" s="8">
        <v>193785.4</v>
      </c>
      <c r="M1949" s="13">
        <f t="shared" si="63"/>
        <v>19378540</v>
      </c>
    </row>
    <row r="1950" spans="1:13" x14ac:dyDescent="0.25">
      <c r="A1950" s="9" t="s">
        <v>400</v>
      </c>
      <c r="B1950" s="10" t="s">
        <v>733</v>
      </c>
      <c r="C1950" s="5" t="s">
        <v>737</v>
      </c>
      <c r="D1950" t="s">
        <v>22</v>
      </c>
      <c r="E1950" t="s">
        <v>117</v>
      </c>
      <c r="F1950" t="s">
        <v>462</v>
      </c>
      <c r="G1950" t="s">
        <v>463</v>
      </c>
      <c r="H1950" t="s">
        <v>438</v>
      </c>
      <c r="I1950" t="s">
        <v>465</v>
      </c>
      <c r="J1950" t="s">
        <v>17</v>
      </c>
      <c r="K1950" s="13">
        <v>5425301</v>
      </c>
      <c r="L1950" s="8">
        <v>54253.01</v>
      </c>
      <c r="M1950" s="13">
        <f t="shared" si="63"/>
        <v>5425301</v>
      </c>
    </row>
    <row r="1951" spans="1:13" x14ac:dyDescent="0.25">
      <c r="A1951" s="9" t="s">
        <v>400</v>
      </c>
      <c r="B1951" s="10" t="s">
        <v>733</v>
      </c>
      <c r="C1951" s="5" t="s">
        <v>737</v>
      </c>
      <c r="D1951" t="s">
        <v>22</v>
      </c>
      <c r="E1951" t="s">
        <v>117</v>
      </c>
      <c r="F1951" t="s">
        <v>462</v>
      </c>
      <c r="G1951" t="s">
        <v>463</v>
      </c>
      <c r="H1951" t="s">
        <v>466</v>
      </c>
      <c r="I1951" t="s">
        <v>465</v>
      </c>
      <c r="J1951" t="s">
        <v>17</v>
      </c>
      <c r="K1951" s="13">
        <v>37703</v>
      </c>
      <c r="L1951" s="8">
        <v>377.03</v>
      </c>
      <c r="M1951" s="13">
        <f t="shared" si="63"/>
        <v>37703</v>
      </c>
    </row>
    <row r="1952" spans="1:13" x14ac:dyDescent="0.25">
      <c r="A1952" s="9" t="s">
        <v>400</v>
      </c>
      <c r="B1952" s="10" t="s">
        <v>733</v>
      </c>
      <c r="C1952" s="5" t="s">
        <v>737</v>
      </c>
      <c r="D1952" t="s">
        <v>22</v>
      </c>
      <c r="E1952" t="s">
        <v>117</v>
      </c>
      <c r="F1952" t="s">
        <v>462</v>
      </c>
      <c r="G1952" t="s">
        <v>463</v>
      </c>
      <c r="H1952" t="s">
        <v>441</v>
      </c>
      <c r="I1952" t="s">
        <v>465</v>
      </c>
      <c r="J1952" t="s">
        <v>17</v>
      </c>
      <c r="K1952" s="13">
        <v>36038</v>
      </c>
      <c r="L1952" s="8">
        <v>360.38</v>
      </c>
      <c r="M1952" s="13">
        <f t="shared" si="63"/>
        <v>36038</v>
      </c>
    </row>
    <row r="1953" spans="1:13" x14ac:dyDescent="0.25">
      <c r="A1953" s="9" t="s">
        <v>400</v>
      </c>
      <c r="B1953" s="10" t="s">
        <v>733</v>
      </c>
      <c r="C1953" s="5" t="s">
        <v>737</v>
      </c>
      <c r="D1953" t="s">
        <v>22</v>
      </c>
      <c r="E1953" t="s">
        <v>117</v>
      </c>
      <c r="F1953" t="s">
        <v>462</v>
      </c>
      <c r="G1953" t="s">
        <v>463</v>
      </c>
      <c r="H1953" t="s">
        <v>467</v>
      </c>
      <c r="I1953" t="s">
        <v>284</v>
      </c>
      <c r="J1953" t="s">
        <v>17</v>
      </c>
      <c r="K1953" s="13">
        <v>78000</v>
      </c>
      <c r="L1953" s="8">
        <v>780</v>
      </c>
      <c r="M1953" s="13">
        <f t="shared" si="63"/>
        <v>78000</v>
      </c>
    </row>
    <row r="1954" spans="1:13" x14ac:dyDescent="0.25">
      <c r="A1954" s="9" t="s">
        <v>400</v>
      </c>
      <c r="B1954" s="10" t="s">
        <v>733</v>
      </c>
      <c r="C1954" s="5" t="s">
        <v>737</v>
      </c>
      <c r="D1954" t="s">
        <v>22</v>
      </c>
      <c r="E1954" t="s">
        <v>117</v>
      </c>
      <c r="F1954" t="s">
        <v>462</v>
      </c>
      <c r="G1954" t="s">
        <v>463</v>
      </c>
      <c r="H1954" t="s">
        <v>443</v>
      </c>
      <c r="I1954" t="s">
        <v>465</v>
      </c>
      <c r="J1954" t="s">
        <v>17</v>
      </c>
      <c r="K1954" s="13">
        <v>25000</v>
      </c>
      <c r="L1954" s="8">
        <v>250</v>
      </c>
      <c r="M1954" s="13">
        <f t="shared" si="63"/>
        <v>25000</v>
      </c>
    </row>
    <row r="1955" spans="1:13" x14ac:dyDescent="0.25">
      <c r="A1955" s="9" t="s">
        <v>400</v>
      </c>
      <c r="B1955" s="10" t="s">
        <v>733</v>
      </c>
      <c r="C1955" s="5" t="s">
        <v>737</v>
      </c>
      <c r="D1955" t="s">
        <v>22</v>
      </c>
      <c r="E1955" t="s">
        <v>117</v>
      </c>
      <c r="F1955" t="s">
        <v>462</v>
      </c>
      <c r="G1955" t="s">
        <v>463</v>
      </c>
      <c r="H1955" t="s">
        <v>425</v>
      </c>
      <c r="I1955" t="s">
        <v>284</v>
      </c>
      <c r="J1955" t="s">
        <v>17</v>
      </c>
      <c r="K1955" s="13">
        <v>6068207</v>
      </c>
      <c r="L1955" s="8">
        <v>60682.07</v>
      </c>
      <c r="M1955" s="13">
        <f t="shared" si="63"/>
        <v>6068207</v>
      </c>
    </row>
    <row r="1956" spans="1:13" x14ac:dyDescent="0.25">
      <c r="A1956" s="9" t="s">
        <v>400</v>
      </c>
      <c r="B1956" s="10" t="s">
        <v>733</v>
      </c>
      <c r="C1956" s="5" t="s">
        <v>737</v>
      </c>
      <c r="D1956" t="s">
        <v>22</v>
      </c>
      <c r="E1956" t="s">
        <v>117</v>
      </c>
      <c r="F1956" t="s">
        <v>462</v>
      </c>
      <c r="G1956" t="s">
        <v>463</v>
      </c>
      <c r="H1956" t="s">
        <v>425</v>
      </c>
      <c r="I1956" t="s">
        <v>465</v>
      </c>
      <c r="J1956" t="s">
        <v>17</v>
      </c>
      <c r="K1956" s="13">
        <v>2147381</v>
      </c>
      <c r="L1956" s="8">
        <v>21473.81</v>
      </c>
      <c r="M1956" s="13">
        <f t="shared" si="63"/>
        <v>2147381</v>
      </c>
    </row>
    <row r="1957" spans="1:13" x14ac:dyDescent="0.25">
      <c r="A1957" s="9" t="s">
        <v>400</v>
      </c>
      <c r="B1957" s="10" t="s">
        <v>733</v>
      </c>
      <c r="C1957" s="5" t="s">
        <v>737</v>
      </c>
      <c r="D1957" t="s">
        <v>22</v>
      </c>
      <c r="E1957" t="s">
        <v>117</v>
      </c>
      <c r="F1957" t="s">
        <v>462</v>
      </c>
      <c r="G1957" t="s">
        <v>463</v>
      </c>
      <c r="H1957" t="s">
        <v>444</v>
      </c>
      <c r="I1957" t="s">
        <v>465</v>
      </c>
      <c r="J1957" t="s">
        <v>17</v>
      </c>
      <c r="K1957" s="13">
        <v>5463</v>
      </c>
      <c r="L1957" s="8">
        <v>54.63</v>
      </c>
      <c r="M1957" s="13">
        <f t="shared" si="63"/>
        <v>5463</v>
      </c>
    </row>
    <row r="1958" spans="1:13" x14ac:dyDescent="0.25">
      <c r="A1958" s="9" t="s">
        <v>400</v>
      </c>
      <c r="B1958" s="10" t="s">
        <v>733</v>
      </c>
      <c r="C1958" s="5" t="s">
        <v>737</v>
      </c>
      <c r="D1958" t="s">
        <v>22</v>
      </c>
      <c r="E1958" t="s">
        <v>117</v>
      </c>
      <c r="F1958" t="s">
        <v>462</v>
      </c>
      <c r="G1958" t="s">
        <v>463</v>
      </c>
      <c r="H1958" t="s">
        <v>445</v>
      </c>
      <c r="I1958" t="s">
        <v>284</v>
      </c>
      <c r="J1958" t="s">
        <v>17</v>
      </c>
      <c r="K1958" s="13">
        <v>1135</v>
      </c>
      <c r="L1958" s="8">
        <v>11.35</v>
      </c>
      <c r="M1958" s="13">
        <f t="shared" si="63"/>
        <v>1135</v>
      </c>
    </row>
    <row r="1959" spans="1:13" x14ac:dyDescent="0.25">
      <c r="A1959" s="9" t="s">
        <v>400</v>
      </c>
      <c r="B1959" s="10" t="s">
        <v>733</v>
      </c>
      <c r="C1959" s="5" t="s">
        <v>737</v>
      </c>
      <c r="D1959" t="s">
        <v>22</v>
      </c>
      <c r="E1959" t="s">
        <v>117</v>
      </c>
      <c r="F1959" t="s">
        <v>462</v>
      </c>
      <c r="G1959" t="s">
        <v>463</v>
      </c>
      <c r="H1959" t="s">
        <v>445</v>
      </c>
      <c r="I1959" t="s">
        <v>465</v>
      </c>
      <c r="J1959" t="s">
        <v>17</v>
      </c>
      <c r="K1959" s="13">
        <v>13930.000000000002</v>
      </c>
      <c r="L1959" s="8">
        <v>139.30000000000001</v>
      </c>
      <c r="M1959" s="13">
        <f t="shared" si="63"/>
        <v>13930.000000000002</v>
      </c>
    </row>
    <row r="1960" spans="1:13" x14ac:dyDescent="0.25">
      <c r="A1960" s="9" t="s">
        <v>400</v>
      </c>
      <c r="B1960" s="10" t="s">
        <v>733</v>
      </c>
      <c r="C1960" s="5" t="s">
        <v>737</v>
      </c>
      <c r="D1960" t="s">
        <v>22</v>
      </c>
      <c r="E1960" t="s">
        <v>117</v>
      </c>
      <c r="F1960" t="s">
        <v>462</v>
      </c>
      <c r="G1960" t="s">
        <v>463</v>
      </c>
      <c r="H1960" t="s">
        <v>468</v>
      </c>
      <c r="I1960" t="s">
        <v>15</v>
      </c>
      <c r="J1960" t="s">
        <v>17</v>
      </c>
      <c r="K1960" s="13">
        <v>3099</v>
      </c>
      <c r="L1960" s="8">
        <v>30.99</v>
      </c>
      <c r="M1960" s="13">
        <f t="shared" si="63"/>
        <v>3099</v>
      </c>
    </row>
    <row r="1961" spans="1:13" x14ac:dyDescent="0.25">
      <c r="A1961" s="9" t="s">
        <v>400</v>
      </c>
      <c r="B1961" s="10" t="s">
        <v>733</v>
      </c>
      <c r="C1961" s="5" t="s">
        <v>737</v>
      </c>
      <c r="D1961" t="s">
        <v>22</v>
      </c>
      <c r="E1961" t="s">
        <v>117</v>
      </c>
      <c r="F1961" t="s">
        <v>462</v>
      </c>
      <c r="G1961" t="s">
        <v>463</v>
      </c>
      <c r="H1961" t="s">
        <v>447</v>
      </c>
      <c r="I1961" t="s">
        <v>15</v>
      </c>
      <c r="J1961" t="s">
        <v>17</v>
      </c>
      <c r="K1961" s="13">
        <v>21640</v>
      </c>
      <c r="L1961" s="8">
        <v>216.4</v>
      </c>
      <c r="M1961" s="13">
        <f t="shared" si="63"/>
        <v>21640</v>
      </c>
    </row>
    <row r="1962" spans="1:13" x14ac:dyDescent="0.25">
      <c r="A1962" s="9" t="s">
        <v>400</v>
      </c>
      <c r="B1962" s="10" t="s">
        <v>733</v>
      </c>
      <c r="C1962" s="5" t="s">
        <v>737</v>
      </c>
      <c r="D1962" t="s">
        <v>22</v>
      </c>
      <c r="E1962" t="s">
        <v>117</v>
      </c>
      <c r="F1962" t="s">
        <v>462</v>
      </c>
      <c r="G1962" t="s">
        <v>463</v>
      </c>
      <c r="H1962" t="s">
        <v>428</v>
      </c>
      <c r="I1962" t="s">
        <v>15</v>
      </c>
      <c r="J1962" t="s">
        <v>17</v>
      </c>
      <c r="K1962" s="13">
        <v>514777.00000000006</v>
      </c>
      <c r="L1962" s="8">
        <v>5147.7700000000004</v>
      </c>
      <c r="M1962" s="13">
        <f t="shared" si="63"/>
        <v>514777.00000000006</v>
      </c>
    </row>
    <row r="1963" spans="1:13" x14ac:dyDescent="0.25">
      <c r="A1963" s="9" t="s">
        <v>400</v>
      </c>
      <c r="B1963" s="10" t="s">
        <v>733</v>
      </c>
      <c r="C1963" s="5" t="s">
        <v>737</v>
      </c>
      <c r="D1963" t="s">
        <v>22</v>
      </c>
      <c r="E1963" t="s">
        <v>117</v>
      </c>
      <c r="F1963" t="s">
        <v>49</v>
      </c>
      <c r="G1963" t="s">
        <v>469</v>
      </c>
      <c r="H1963" t="s">
        <v>438</v>
      </c>
      <c r="I1963" t="s">
        <v>82</v>
      </c>
      <c r="J1963" t="s">
        <v>17</v>
      </c>
      <c r="K1963" s="13">
        <v>12110248</v>
      </c>
      <c r="L1963" s="8">
        <v>121102.48</v>
      </c>
      <c r="M1963" s="13">
        <f t="shared" si="63"/>
        <v>12110248</v>
      </c>
    </row>
    <row r="1964" spans="1:13" x14ac:dyDescent="0.25">
      <c r="A1964" s="9" t="s">
        <v>400</v>
      </c>
      <c r="B1964" s="10" t="s">
        <v>733</v>
      </c>
      <c r="C1964" s="5" t="s">
        <v>737</v>
      </c>
      <c r="D1964" t="s">
        <v>22</v>
      </c>
      <c r="E1964" t="s">
        <v>117</v>
      </c>
      <c r="F1964" t="s">
        <v>49</v>
      </c>
      <c r="G1964" t="s">
        <v>469</v>
      </c>
      <c r="H1964" t="s">
        <v>466</v>
      </c>
      <c r="I1964" t="s">
        <v>82</v>
      </c>
      <c r="J1964" t="s">
        <v>17</v>
      </c>
      <c r="K1964" s="13">
        <v>1648.9999999999998</v>
      </c>
      <c r="L1964" s="8">
        <v>16.489999999999998</v>
      </c>
      <c r="M1964" s="13">
        <f t="shared" si="63"/>
        <v>1648.9999999999998</v>
      </c>
    </row>
    <row r="1965" spans="1:13" x14ac:dyDescent="0.25">
      <c r="A1965" s="9" t="s">
        <v>400</v>
      </c>
      <c r="B1965" s="10" t="s">
        <v>733</v>
      </c>
      <c r="C1965" s="5" t="s">
        <v>737</v>
      </c>
      <c r="D1965" t="s">
        <v>22</v>
      </c>
      <c r="E1965" t="s">
        <v>117</v>
      </c>
      <c r="F1965" t="s">
        <v>49</v>
      </c>
      <c r="G1965" t="s">
        <v>469</v>
      </c>
      <c r="H1965" t="s">
        <v>443</v>
      </c>
      <c r="I1965" t="s">
        <v>82</v>
      </c>
      <c r="J1965" t="s">
        <v>17</v>
      </c>
      <c r="K1965" s="13">
        <v>458500</v>
      </c>
      <c r="L1965" s="8">
        <v>4585</v>
      </c>
      <c r="M1965" s="13">
        <f t="shared" si="63"/>
        <v>458500</v>
      </c>
    </row>
    <row r="1966" spans="1:13" x14ac:dyDescent="0.25">
      <c r="A1966" s="9" t="s">
        <v>400</v>
      </c>
      <c r="B1966" s="10" t="s">
        <v>733</v>
      </c>
      <c r="C1966" s="5" t="s">
        <v>737</v>
      </c>
      <c r="D1966" t="s">
        <v>22</v>
      </c>
      <c r="E1966" t="s">
        <v>117</v>
      </c>
      <c r="F1966" t="s">
        <v>49</v>
      </c>
      <c r="G1966" t="s">
        <v>469</v>
      </c>
      <c r="H1966" t="s">
        <v>425</v>
      </c>
      <c r="I1966" t="s">
        <v>82</v>
      </c>
      <c r="J1966" t="s">
        <v>17</v>
      </c>
      <c r="K1966" s="13">
        <v>5193727</v>
      </c>
      <c r="L1966" s="8">
        <v>51937.27</v>
      </c>
      <c r="M1966" s="13">
        <f t="shared" si="63"/>
        <v>5193727</v>
      </c>
    </row>
    <row r="1967" spans="1:13" x14ac:dyDescent="0.25">
      <c r="A1967" s="9" t="s">
        <v>400</v>
      </c>
      <c r="B1967" s="10" t="s">
        <v>733</v>
      </c>
      <c r="C1967" s="5" t="s">
        <v>737</v>
      </c>
      <c r="D1967" t="s">
        <v>22</v>
      </c>
      <c r="E1967" t="s">
        <v>117</v>
      </c>
      <c r="F1967" t="s">
        <v>49</v>
      </c>
      <c r="G1967" t="s">
        <v>469</v>
      </c>
      <c r="H1967" t="s">
        <v>444</v>
      </c>
      <c r="I1967" t="s">
        <v>82</v>
      </c>
      <c r="J1967" t="s">
        <v>17</v>
      </c>
      <c r="K1967" s="13">
        <v>100200</v>
      </c>
      <c r="L1967" s="8">
        <v>1002</v>
      </c>
      <c r="M1967" s="13">
        <f t="shared" si="63"/>
        <v>100200</v>
      </c>
    </row>
    <row r="1968" spans="1:13" x14ac:dyDescent="0.25">
      <c r="A1968" s="9" t="s">
        <v>400</v>
      </c>
      <c r="B1968" s="10" t="s">
        <v>733</v>
      </c>
      <c r="C1968" s="5" t="s">
        <v>737</v>
      </c>
      <c r="D1968" t="s">
        <v>22</v>
      </c>
      <c r="E1968" t="s">
        <v>117</v>
      </c>
      <c r="F1968" t="s">
        <v>49</v>
      </c>
      <c r="G1968" t="s">
        <v>469</v>
      </c>
      <c r="H1968" t="s">
        <v>445</v>
      </c>
      <c r="I1968" t="s">
        <v>82</v>
      </c>
      <c r="J1968" t="s">
        <v>17</v>
      </c>
      <c r="K1968" s="13">
        <v>360</v>
      </c>
      <c r="L1968" s="8">
        <v>3.6</v>
      </c>
      <c r="M1968" s="13">
        <f t="shared" si="63"/>
        <v>360</v>
      </c>
    </row>
    <row r="1969" spans="1:13" x14ac:dyDescent="0.25">
      <c r="A1969" s="9" t="s">
        <v>400</v>
      </c>
      <c r="B1969" s="10" t="s">
        <v>733</v>
      </c>
      <c r="C1969" s="5" t="s">
        <v>737</v>
      </c>
      <c r="D1969" t="s">
        <v>22</v>
      </c>
      <c r="E1969" t="s">
        <v>117</v>
      </c>
      <c r="F1969" t="s">
        <v>49</v>
      </c>
      <c r="G1969" t="s">
        <v>469</v>
      </c>
      <c r="H1969" t="s">
        <v>428</v>
      </c>
      <c r="I1969" t="s">
        <v>15</v>
      </c>
      <c r="J1969" t="s">
        <v>17</v>
      </c>
      <c r="K1969" s="13">
        <v>1267285</v>
      </c>
      <c r="L1969" s="8">
        <v>12672.85</v>
      </c>
      <c r="M1969" s="13">
        <f t="shared" si="63"/>
        <v>1267285</v>
      </c>
    </row>
    <row r="1970" spans="1:13" x14ac:dyDescent="0.25">
      <c r="A1970" s="9" t="s">
        <v>400</v>
      </c>
      <c r="B1970" s="10" t="s">
        <v>733</v>
      </c>
      <c r="C1970" s="5" t="s">
        <v>737</v>
      </c>
      <c r="D1970" t="s">
        <v>22</v>
      </c>
      <c r="E1970" t="s">
        <v>117</v>
      </c>
      <c r="F1970" t="s">
        <v>49</v>
      </c>
      <c r="G1970" t="s">
        <v>470</v>
      </c>
      <c r="H1970" t="s">
        <v>471</v>
      </c>
      <c r="I1970" t="s">
        <v>15</v>
      </c>
      <c r="J1970" t="s">
        <v>17</v>
      </c>
      <c r="K1970" s="13">
        <v>105630</v>
      </c>
      <c r="L1970" s="8">
        <v>1056.3</v>
      </c>
      <c r="M1970" s="13">
        <f t="shared" si="63"/>
        <v>105630</v>
      </c>
    </row>
    <row r="1971" spans="1:13" x14ac:dyDescent="0.25">
      <c r="A1971" s="9" t="s">
        <v>400</v>
      </c>
      <c r="B1971" s="10" t="s">
        <v>733</v>
      </c>
      <c r="C1971" s="5" t="s">
        <v>737</v>
      </c>
      <c r="D1971" t="s">
        <v>22</v>
      </c>
      <c r="E1971" t="s">
        <v>117</v>
      </c>
      <c r="F1971" t="s">
        <v>49</v>
      </c>
      <c r="G1971" t="s">
        <v>470</v>
      </c>
      <c r="H1971" t="s">
        <v>472</v>
      </c>
      <c r="I1971" t="s">
        <v>15</v>
      </c>
      <c r="J1971" t="s">
        <v>17</v>
      </c>
      <c r="K1971" s="13">
        <v>887537.00000000012</v>
      </c>
      <c r="L1971" s="8">
        <v>8875.3700000000008</v>
      </c>
      <c r="M1971" s="13">
        <f t="shared" si="63"/>
        <v>887537.00000000012</v>
      </c>
    </row>
    <row r="1972" spans="1:13" x14ac:dyDescent="0.25">
      <c r="A1972" s="9" t="s">
        <v>400</v>
      </c>
      <c r="B1972" s="10" t="s">
        <v>733</v>
      </c>
      <c r="C1972" s="5" t="s">
        <v>737</v>
      </c>
      <c r="D1972" t="s">
        <v>22</v>
      </c>
      <c r="E1972" t="s">
        <v>117</v>
      </c>
      <c r="F1972" t="s">
        <v>49</v>
      </c>
      <c r="G1972" t="s">
        <v>470</v>
      </c>
      <c r="H1972" t="s">
        <v>473</v>
      </c>
      <c r="I1972" t="s">
        <v>15</v>
      </c>
      <c r="J1972" t="s">
        <v>17</v>
      </c>
      <c r="K1972" s="13">
        <v>7628262</v>
      </c>
      <c r="L1972" s="8">
        <v>76282.62</v>
      </c>
      <c r="M1972" s="13">
        <f t="shared" si="63"/>
        <v>7628262</v>
      </c>
    </row>
    <row r="1973" spans="1:13" x14ac:dyDescent="0.25">
      <c r="A1973" s="9" t="s">
        <v>400</v>
      </c>
      <c r="B1973" s="10" t="s">
        <v>733</v>
      </c>
      <c r="C1973" s="5" t="s">
        <v>738</v>
      </c>
      <c r="D1973" t="s">
        <v>22</v>
      </c>
      <c r="E1973" t="s">
        <v>125</v>
      </c>
      <c r="F1973" t="s">
        <v>399</v>
      </c>
      <c r="G1973" t="s">
        <v>436</v>
      </c>
      <c r="H1973" t="s">
        <v>437</v>
      </c>
      <c r="I1973" t="s">
        <v>368</v>
      </c>
      <c r="J1973" t="s">
        <v>17</v>
      </c>
      <c r="K1973" s="13">
        <v>66749869.999999993</v>
      </c>
      <c r="L1973" s="8">
        <v>667498.69999999995</v>
      </c>
      <c r="M1973" s="13">
        <f t="shared" si="63"/>
        <v>66749869.999999993</v>
      </c>
    </row>
    <row r="1974" spans="1:13" x14ac:dyDescent="0.25">
      <c r="A1974" s="9" t="s">
        <v>400</v>
      </c>
      <c r="B1974" s="10" t="s">
        <v>733</v>
      </c>
      <c r="C1974" s="5" t="s">
        <v>738</v>
      </c>
      <c r="D1974" t="s">
        <v>22</v>
      </c>
      <c r="E1974" t="s">
        <v>125</v>
      </c>
      <c r="F1974" t="s">
        <v>399</v>
      </c>
      <c r="G1974" t="s">
        <v>436</v>
      </c>
      <c r="H1974" t="s">
        <v>438</v>
      </c>
      <c r="I1974" t="s">
        <v>439</v>
      </c>
      <c r="J1974" t="s">
        <v>17</v>
      </c>
      <c r="K1974" s="13">
        <v>1989086</v>
      </c>
      <c r="L1974" s="8">
        <v>19890.86</v>
      </c>
      <c r="M1974" s="13">
        <f t="shared" si="63"/>
        <v>1989086</v>
      </c>
    </row>
    <row r="1975" spans="1:13" x14ac:dyDescent="0.25">
      <c r="A1975" s="9" t="s">
        <v>400</v>
      </c>
      <c r="B1975" s="10" t="s">
        <v>733</v>
      </c>
      <c r="C1975" s="5" t="s">
        <v>738</v>
      </c>
      <c r="D1975" t="s">
        <v>22</v>
      </c>
      <c r="E1975" t="s">
        <v>125</v>
      </c>
      <c r="F1975" t="s">
        <v>399</v>
      </c>
      <c r="G1975" t="s">
        <v>436</v>
      </c>
      <c r="H1975" t="s">
        <v>466</v>
      </c>
      <c r="I1975" t="s">
        <v>439</v>
      </c>
      <c r="J1975" t="s">
        <v>17</v>
      </c>
      <c r="K1975" s="13">
        <v>210</v>
      </c>
      <c r="L1975" s="8">
        <v>2.1</v>
      </c>
      <c r="M1975" s="13">
        <f t="shared" si="63"/>
        <v>210</v>
      </c>
    </row>
    <row r="1976" spans="1:13" x14ac:dyDescent="0.25">
      <c r="A1976" s="9" t="s">
        <v>400</v>
      </c>
      <c r="B1976" s="10" t="s">
        <v>733</v>
      </c>
      <c r="C1976" s="5" t="s">
        <v>738</v>
      </c>
      <c r="D1976" t="s">
        <v>22</v>
      </c>
      <c r="E1976" t="s">
        <v>125</v>
      </c>
      <c r="F1976" t="s">
        <v>399</v>
      </c>
      <c r="G1976" t="s">
        <v>436</v>
      </c>
      <c r="H1976" t="s">
        <v>440</v>
      </c>
      <c r="I1976" t="s">
        <v>368</v>
      </c>
      <c r="J1976" t="s">
        <v>17</v>
      </c>
      <c r="K1976" s="13">
        <v>380019</v>
      </c>
      <c r="L1976" s="8">
        <v>3800.19</v>
      </c>
      <c r="M1976" s="13">
        <f t="shared" si="63"/>
        <v>380019</v>
      </c>
    </row>
    <row r="1977" spans="1:13" x14ac:dyDescent="0.25">
      <c r="A1977" s="9" t="s">
        <v>400</v>
      </c>
      <c r="B1977" s="10" t="s">
        <v>733</v>
      </c>
      <c r="C1977" s="5" t="s">
        <v>738</v>
      </c>
      <c r="D1977" t="s">
        <v>22</v>
      </c>
      <c r="E1977" t="s">
        <v>125</v>
      </c>
      <c r="F1977" t="s">
        <v>399</v>
      </c>
      <c r="G1977" t="s">
        <v>436</v>
      </c>
      <c r="H1977" t="s">
        <v>441</v>
      </c>
      <c r="I1977" t="s">
        <v>439</v>
      </c>
      <c r="J1977" t="s">
        <v>17</v>
      </c>
      <c r="K1977" s="13">
        <v>23500</v>
      </c>
      <c r="L1977" s="8">
        <v>235</v>
      </c>
      <c r="M1977" s="13">
        <f t="shared" si="63"/>
        <v>23500</v>
      </c>
    </row>
    <row r="1978" spans="1:13" x14ac:dyDescent="0.25">
      <c r="A1978" s="9" t="s">
        <v>400</v>
      </c>
      <c r="B1978" s="10" t="s">
        <v>733</v>
      </c>
      <c r="C1978" s="5" t="s">
        <v>738</v>
      </c>
      <c r="D1978" t="s">
        <v>22</v>
      </c>
      <c r="E1978" t="s">
        <v>125</v>
      </c>
      <c r="F1978" t="s">
        <v>399</v>
      </c>
      <c r="G1978" t="s">
        <v>436</v>
      </c>
      <c r="H1978" t="s">
        <v>442</v>
      </c>
      <c r="I1978" t="s">
        <v>368</v>
      </c>
      <c r="J1978" t="s">
        <v>17</v>
      </c>
      <c r="K1978" s="13">
        <v>74995</v>
      </c>
      <c r="L1978" s="8">
        <v>749.95</v>
      </c>
      <c r="M1978" s="13">
        <f t="shared" si="63"/>
        <v>74995</v>
      </c>
    </row>
    <row r="1979" spans="1:13" x14ac:dyDescent="0.25">
      <c r="A1979" s="9" t="s">
        <v>400</v>
      </c>
      <c r="B1979" s="10" t="s">
        <v>733</v>
      </c>
      <c r="C1979" s="5" t="s">
        <v>738</v>
      </c>
      <c r="D1979" t="s">
        <v>22</v>
      </c>
      <c r="E1979" t="s">
        <v>125</v>
      </c>
      <c r="F1979" t="s">
        <v>399</v>
      </c>
      <c r="G1979" t="s">
        <v>436</v>
      </c>
      <c r="H1979" t="s">
        <v>425</v>
      </c>
      <c r="I1979" t="s">
        <v>368</v>
      </c>
      <c r="J1979" t="s">
        <v>17</v>
      </c>
      <c r="K1979" s="13">
        <v>23708546</v>
      </c>
      <c r="L1979" s="8">
        <v>237085.46</v>
      </c>
      <c r="M1979" s="13">
        <f t="shared" si="63"/>
        <v>23708546</v>
      </c>
    </row>
    <row r="1980" spans="1:13" x14ac:dyDescent="0.25">
      <c r="A1980" s="9" t="s">
        <v>400</v>
      </c>
      <c r="B1980" s="10" t="s">
        <v>733</v>
      </c>
      <c r="C1980" s="5" t="s">
        <v>738</v>
      </c>
      <c r="D1980" t="s">
        <v>22</v>
      </c>
      <c r="E1980" t="s">
        <v>125</v>
      </c>
      <c r="F1980" t="s">
        <v>399</v>
      </c>
      <c r="G1980" t="s">
        <v>436</v>
      </c>
      <c r="H1980" t="s">
        <v>425</v>
      </c>
      <c r="I1980" t="s">
        <v>439</v>
      </c>
      <c r="J1980" t="s">
        <v>17</v>
      </c>
      <c r="K1980" s="13">
        <v>1264356</v>
      </c>
      <c r="L1980" s="8">
        <v>12643.56</v>
      </c>
      <c r="M1980" s="13">
        <f t="shared" si="63"/>
        <v>1264356</v>
      </c>
    </row>
    <row r="1981" spans="1:13" x14ac:dyDescent="0.25">
      <c r="A1981" s="9" t="s">
        <v>400</v>
      </c>
      <c r="B1981" s="10" t="s">
        <v>733</v>
      </c>
      <c r="C1981" s="5" t="s">
        <v>738</v>
      </c>
      <c r="D1981" t="s">
        <v>22</v>
      </c>
      <c r="E1981" t="s">
        <v>125</v>
      </c>
      <c r="F1981" t="s">
        <v>399</v>
      </c>
      <c r="G1981" t="s">
        <v>436</v>
      </c>
      <c r="H1981" t="s">
        <v>444</v>
      </c>
      <c r="I1981" t="s">
        <v>368</v>
      </c>
      <c r="J1981" t="s">
        <v>17</v>
      </c>
      <c r="K1981" s="13">
        <v>16421</v>
      </c>
      <c r="L1981" s="8">
        <v>164.21</v>
      </c>
      <c r="M1981" s="13">
        <f t="shared" si="63"/>
        <v>16421</v>
      </c>
    </row>
    <row r="1982" spans="1:13" x14ac:dyDescent="0.25">
      <c r="A1982" s="9" t="s">
        <v>400</v>
      </c>
      <c r="B1982" s="10" t="s">
        <v>733</v>
      </c>
      <c r="C1982" s="5" t="s">
        <v>738</v>
      </c>
      <c r="D1982" t="s">
        <v>22</v>
      </c>
      <c r="E1982" t="s">
        <v>125</v>
      </c>
      <c r="F1982" t="s">
        <v>399</v>
      </c>
      <c r="G1982" t="s">
        <v>436</v>
      </c>
      <c r="H1982" t="s">
        <v>444</v>
      </c>
      <c r="I1982" t="s">
        <v>368</v>
      </c>
      <c r="J1982" t="s">
        <v>17</v>
      </c>
      <c r="K1982" s="13">
        <v>83195</v>
      </c>
      <c r="L1982" s="8">
        <v>831.95</v>
      </c>
      <c r="M1982" s="13">
        <f t="shared" si="63"/>
        <v>83195</v>
      </c>
    </row>
    <row r="1983" spans="1:13" x14ac:dyDescent="0.25">
      <c r="A1983" s="9" t="s">
        <v>400</v>
      </c>
      <c r="B1983" s="10" t="s">
        <v>733</v>
      </c>
      <c r="C1983" s="5" t="s">
        <v>738</v>
      </c>
      <c r="D1983" t="s">
        <v>22</v>
      </c>
      <c r="E1983" t="s">
        <v>125</v>
      </c>
      <c r="F1983" t="s">
        <v>399</v>
      </c>
      <c r="G1983" t="s">
        <v>436</v>
      </c>
      <c r="H1983" t="s">
        <v>445</v>
      </c>
      <c r="I1983" t="s">
        <v>439</v>
      </c>
      <c r="J1983" t="s">
        <v>17</v>
      </c>
      <c r="K1983" s="13">
        <v>4953</v>
      </c>
      <c r="L1983" s="8">
        <v>49.53</v>
      </c>
      <c r="M1983" s="13">
        <f t="shared" si="63"/>
        <v>4953</v>
      </c>
    </row>
    <row r="1984" spans="1:13" x14ac:dyDescent="0.25">
      <c r="A1984" s="9" t="s">
        <v>400</v>
      </c>
      <c r="B1984" s="10" t="s">
        <v>733</v>
      </c>
      <c r="C1984" s="5" t="s">
        <v>738</v>
      </c>
      <c r="D1984" t="s">
        <v>22</v>
      </c>
      <c r="E1984" t="s">
        <v>125</v>
      </c>
      <c r="F1984" t="s">
        <v>399</v>
      </c>
      <c r="G1984" t="s">
        <v>436</v>
      </c>
      <c r="H1984" t="s">
        <v>446</v>
      </c>
      <c r="I1984" t="s">
        <v>15</v>
      </c>
      <c r="J1984" t="s">
        <v>17</v>
      </c>
      <c r="K1984" s="13">
        <v>416524</v>
      </c>
      <c r="L1984" s="8">
        <v>4165.24</v>
      </c>
      <c r="M1984" s="13">
        <f t="shared" si="63"/>
        <v>416524</v>
      </c>
    </row>
    <row r="1985" spans="1:13" x14ac:dyDescent="0.25">
      <c r="A1985" s="9" t="s">
        <v>400</v>
      </c>
      <c r="B1985" s="10" t="s">
        <v>733</v>
      </c>
      <c r="C1985" s="5" t="s">
        <v>738</v>
      </c>
      <c r="D1985" t="s">
        <v>22</v>
      </c>
      <c r="E1985" t="s">
        <v>125</v>
      </c>
      <c r="F1985" t="s">
        <v>399</v>
      </c>
      <c r="G1985" t="s">
        <v>436</v>
      </c>
      <c r="H1985" t="s">
        <v>428</v>
      </c>
      <c r="I1985" t="s">
        <v>15</v>
      </c>
      <c r="J1985" t="s">
        <v>17</v>
      </c>
      <c r="K1985" s="13">
        <v>456450</v>
      </c>
      <c r="L1985" s="8">
        <v>4564.5</v>
      </c>
      <c r="M1985" s="13">
        <f t="shared" si="63"/>
        <v>456450</v>
      </c>
    </row>
    <row r="1986" spans="1:13" x14ac:dyDescent="0.25">
      <c r="A1986" s="9" t="s">
        <v>400</v>
      </c>
      <c r="B1986" s="10" t="s">
        <v>733</v>
      </c>
      <c r="C1986" s="5" t="s">
        <v>738</v>
      </c>
      <c r="D1986" t="s">
        <v>22</v>
      </c>
      <c r="E1986" t="s">
        <v>125</v>
      </c>
      <c r="F1986" t="s">
        <v>399</v>
      </c>
      <c r="G1986" t="s">
        <v>436</v>
      </c>
      <c r="H1986" t="s">
        <v>450</v>
      </c>
      <c r="I1986" t="s">
        <v>15</v>
      </c>
      <c r="J1986" t="s">
        <v>17</v>
      </c>
      <c r="K1986" s="13">
        <v>1347610</v>
      </c>
      <c r="L1986" s="8">
        <v>13476.1</v>
      </c>
      <c r="M1986" s="13">
        <f t="shared" ref="M1986:M2049" si="64">L1986*100</f>
        <v>1347610</v>
      </c>
    </row>
    <row r="1987" spans="1:13" x14ac:dyDescent="0.25">
      <c r="A1987" s="9" t="s">
        <v>400</v>
      </c>
      <c r="B1987" s="10" t="s">
        <v>733</v>
      </c>
      <c r="C1987" s="5" t="s">
        <v>738</v>
      </c>
      <c r="D1987" t="s">
        <v>22</v>
      </c>
      <c r="E1987" t="s">
        <v>125</v>
      </c>
      <c r="F1987" t="s">
        <v>399</v>
      </c>
      <c r="G1987" t="s">
        <v>474</v>
      </c>
      <c r="H1987" t="s">
        <v>428</v>
      </c>
      <c r="I1987" t="s">
        <v>15</v>
      </c>
      <c r="J1987" t="s">
        <v>17</v>
      </c>
      <c r="K1987" s="13">
        <v>5196</v>
      </c>
      <c r="L1987" s="8">
        <v>51.96</v>
      </c>
      <c r="M1987" s="13">
        <f t="shared" si="64"/>
        <v>5196</v>
      </c>
    </row>
    <row r="1988" spans="1:13" x14ac:dyDescent="0.25">
      <c r="A1988" s="9" t="s">
        <v>400</v>
      </c>
      <c r="B1988" s="10" t="s">
        <v>733</v>
      </c>
      <c r="C1988" s="5" t="s">
        <v>738</v>
      </c>
      <c r="D1988" t="s">
        <v>22</v>
      </c>
      <c r="E1988" t="s">
        <v>125</v>
      </c>
      <c r="F1988" t="s">
        <v>399</v>
      </c>
      <c r="G1988" t="s">
        <v>475</v>
      </c>
      <c r="H1988" t="s">
        <v>428</v>
      </c>
      <c r="I1988" t="s">
        <v>15</v>
      </c>
      <c r="J1988" t="s">
        <v>17</v>
      </c>
      <c r="K1988" s="13">
        <v>9396</v>
      </c>
      <c r="L1988" s="8">
        <v>93.96</v>
      </c>
      <c r="M1988" s="13">
        <f t="shared" si="64"/>
        <v>9396</v>
      </c>
    </row>
    <row r="1989" spans="1:13" x14ac:dyDescent="0.25">
      <c r="A1989" s="9" t="s">
        <v>400</v>
      </c>
      <c r="B1989" s="10" t="s">
        <v>733</v>
      </c>
      <c r="C1989" s="5" t="s">
        <v>738</v>
      </c>
      <c r="D1989" t="s">
        <v>22</v>
      </c>
      <c r="E1989" t="s">
        <v>125</v>
      </c>
      <c r="F1989" t="s">
        <v>399</v>
      </c>
      <c r="G1989" t="s">
        <v>476</v>
      </c>
      <c r="H1989" t="s">
        <v>428</v>
      </c>
      <c r="I1989" t="s">
        <v>15</v>
      </c>
      <c r="J1989" t="s">
        <v>17</v>
      </c>
      <c r="K1989" s="13">
        <v>14837</v>
      </c>
      <c r="L1989" s="8">
        <v>148.37</v>
      </c>
      <c r="M1989" s="13">
        <f t="shared" si="64"/>
        <v>14837</v>
      </c>
    </row>
    <row r="1990" spans="1:13" x14ac:dyDescent="0.25">
      <c r="A1990" s="9" t="s">
        <v>400</v>
      </c>
      <c r="B1990" s="10" t="s">
        <v>733</v>
      </c>
      <c r="C1990" s="5" t="s">
        <v>738</v>
      </c>
      <c r="D1990" t="s">
        <v>22</v>
      </c>
      <c r="E1990" t="s">
        <v>125</v>
      </c>
      <c r="F1990" t="s">
        <v>399</v>
      </c>
      <c r="G1990" t="s">
        <v>476</v>
      </c>
      <c r="H1990" t="s">
        <v>450</v>
      </c>
      <c r="I1990" t="s">
        <v>15</v>
      </c>
      <c r="J1990" t="s">
        <v>17</v>
      </c>
      <c r="K1990" s="13">
        <v>1399</v>
      </c>
      <c r="L1990" s="8">
        <v>13.99</v>
      </c>
      <c r="M1990" s="13">
        <f t="shared" si="64"/>
        <v>1399</v>
      </c>
    </row>
    <row r="1991" spans="1:13" x14ac:dyDescent="0.25">
      <c r="A1991" s="9" t="s">
        <v>400</v>
      </c>
      <c r="B1991" s="10" t="s">
        <v>733</v>
      </c>
      <c r="C1991" s="5" t="s">
        <v>738</v>
      </c>
      <c r="D1991" t="s">
        <v>22</v>
      </c>
      <c r="E1991" t="s">
        <v>125</v>
      </c>
      <c r="F1991" t="s">
        <v>399</v>
      </c>
      <c r="G1991" t="s">
        <v>477</v>
      </c>
      <c r="H1991" t="s">
        <v>428</v>
      </c>
      <c r="I1991" t="s">
        <v>15</v>
      </c>
      <c r="J1991" t="s">
        <v>17</v>
      </c>
      <c r="K1991" s="13">
        <v>24929</v>
      </c>
      <c r="L1991" s="8">
        <v>249.29</v>
      </c>
      <c r="M1991" s="13">
        <f t="shared" si="64"/>
        <v>24929</v>
      </c>
    </row>
    <row r="1992" spans="1:13" x14ac:dyDescent="0.25">
      <c r="A1992" s="9" t="s">
        <v>400</v>
      </c>
      <c r="B1992" s="10" t="s">
        <v>733</v>
      </c>
      <c r="C1992" s="5" t="s">
        <v>738</v>
      </c>
      <c r="D1992" t="s">
        <v>22</v>
      </c>
      <c r="E1992" t="s">
        <v>125</v>
      </c>
      <c r="F1992" t="s">
        <v>399</v>
      </c>
      <c r="G1992" t="s">
        <v>478</v>
      </c>
      <c r="H1992" t="s">
        <v>428</v>
      </c>
      <c r="I1992" t="s">
        <v>15</v>
      </c>
      <c r="J1992" t="s">
        <v>17</v>
      </c>
      <c r="K1992" s="13">
        <v>8315</v>
      </c>
      <c r="L1992" s="8">
        <v>83.15</v>
      </c>
      <c r="M1992" s="13">
        <f t="shared" si="64"/>
        <v>8315</v>
      </c>
    </row>
    <row r="1993" spans="1:13" x14ac:dyDescent="0.25">
      <c r="A1993" s="9" t="s">
        <v>400</v>
      </c>
      <c r="B1993" s="10" t="s">
        <v>733</v>
      </c>
      <c r="C1993" s="5" t="s">
        <v>738</v>
      </c>
      <c r="D1993" t="s">
        <v>22</v>
      </c>
      <c r="E1993" t="s">
        <v>125</v>
      </c>
      <c r="F1993" t="s">
        <v>399</v>
      </c>
      <c r="G1993" t="s">
        <v>294</v>
      </c>
      <c r="H1993" t="s">
        <v>428</v>
      </c>
      <c r="I1993" t="s">
        <v>15</v>
      </c>
      <c r="J1993" t="s">
        <v>17</v>
      </c>
      <c r="K1993" s="13">
        <v>22069</v>
      </c>
      <c r="L1993" s="8">
        <v>220.69</v>
      </c>
      <c r="M1993" s="13">
        <f t="shared" si="64"/>
        <v>22069</v>
      </c>
    </row>
    <row r="1994" spans="1:13" x14ac:dyDescent="0.25">
      <c r="A1994" s="9" t="s">
        <v>400</v>
      </c>
      <c r="B1994" s="10" t="s">
        <v>733</v>
      </c>
      <c r="C1994" s="5" t="s">
        <v>738</v>
      </c>
      <c r="D1994" t="s">
        <v>22</v>
      </c>
      <c r="E1994" t="s">
        <v>125</v>
      </c>
      <c r="F1994" t="s">
        <v>399</v>
      </c>
      <c r="G1994" t="s">
        <v>483</v>
      </c>
      <c r="H1994" t="s">
        <v>428</v>
      </c>
      <c r="I1994" t="s">
        <v>15</v>
      </c>
      <c r="J1994" t="s">
        <v>17</v>
      </c>
      <c r="K1994" s="13">
        <v>63479</v>
      </c>
      <c r="L1994" s="8">
        <v>634.79</v>
      </c>
      <c r="M1994" s="13">
        <f t="shared" si="64"/>
        <v>63479</v>
      </c>
    </row>
    <row r="1995" spans="1:13" x14ac:dyDescent="0.25">
      <c r="A1995" s="9" t="s">
        <v>400</v>
      </c>
      <c r="B1995" s="10" t="s">
        <v>733</v>
      </c>
      <c r="C1995" s="5" t="s">
        <v>738</v>
      </c>
      <c r="D1995" t="s">
        <v>22</v>
      </c>
      <c r="E1995" t="s">
        <v>125</v>
      </c>
      <c r="F1995" t="s">
        <v>399</v>
      </c>
      <c r="G1995" t="s">
        <v>451</v>
      </c>
      <c r="H1995" t="s">
        <v>452</v>
      </c>
      <c r="I1995" t="s">
        <v>368</v>
      </c>
      <c r="J1995" t="s">
        <v>17</v>
      </c>
      <c r="K1995" s="13">
        <v>135349</v>
      </c>
      <c r="L1995" s="8">
        <v>1353.49</v>
      </c>
      <c r="M1995" s="13">
        <f t="shared" si="64"/>
        <v>135349</v>
      </c>
    </row>
    <row r="1996" spans="1:13" x14ac:dyDescent="0.25">
      <c r="A1996" s="9" t="s">
        <v>400</v>
      </c>
      <c r="B1996" s="10" t="s">
        <v>733</v>
      </c>
      <c r="C1996" s="5" t="s">
        <v>738</v>
      </c>
      <c r="D1996" t="s">
        <v>22</v>
      </c>
      <c r="E1996" t="s">
        <v>125</v>
      </c>
      <c r="F1996" t="s">
        <v>399</v>
      </c>
      <c r="G1996" t="s">
        <v>451</v>
      </c>
      <c r="H1996" t="s">
        <v>444</v>
      </c>
      <c r="I1996" t="s">
        <v>368</v>
      </c>
      <c r="J1996" t="s">
        <v>17</v>
      </c>
      <c r="K1996" s="13">
        <v>29642</v>
      </c>
      <c r="L1996" s="8">
        <v>296.42</v>
      </c>
      <c r="M1996" s="13">
        <f t="shared" si="64"/>
        <v>29642</v>
      </c>
    </row>
    <row r="1997" spans="1:13" x14ac:dyDescent="0.25">
      <c r="A1997" s="9" t="s">
        <v>400</v>
      </c>
      <c r="B1997" s="10" t="s">
        <v>733</v>
      </c>
      <c r="C1997" s="5" t="s">
        <v>738</v>
      </c>
      <c r="D1997" t="s">
        <v>22</v>
      </c>
      <c r="E1997" t="s">
        <v>125</v>
      </c>
      <c r="F1997" t="s">
        <v>399</v>
      </c>
      <c r="G1997" t="s">
        <v>451</v>
      </c>
      <c r="H1997" t="s">
        <v>428</v>
      </c>
      <c r="I1997" t="s">
        <v>15</v>
      </c>
      <c r="J1997" t="s">
        <v>17</v>
      </c>
      <c r="K1997" s="14">
        <v>-541</v>
      </c>
      <c r="L1997" s="8">
        <v>-5.41</v>
      </c>
      <c r="M1997" s="14">
        <f t="shared" si="64"/>
        <v>-541</v>
      </c>
    </row>
    <row r="1998" spans="1:13" x14ac:dyDescent="0.25">
      <c r="A1998" s="9" t="s">
        <v>400</v>
      </c>
      <c r="B1998" s="10" t="s">
        <v>733</v>
      </c>
      <c r="C1998" s="5" t="s">
        <v>738</v>
      </c>
      <c r="D1998" t="s">
        <v>22</v>
      </c>
      <c r="E1998" t="s">
        <v>125</v>
      </c>
      <c r="F1998" t="s">
        <v>399</v>
      </c>
      <c r="G1998" t="s">
        <v>484</v>
      </c>
      <c r="H1998" t="s">
        <v>428</v>
      </c>
      <c r="I1998" t="s">
        <v>15</v>
      </c>
      <c r="J1998" t="s">
        <v>17</v>
      </c>
      <c r="K1998" s="13">
        <v>52421</v>
      </c>
      <c r="L1998" s="8">
        <v>524.21</v>
      </c>
      <c r="M1998" s="13">
        <f t="shared" si="64"/>
        <v>52421</v>
      </c>
    </row>
    <row r="1999" spans="1:13" x14ac:dyDescent="0.25">
      <c r="A1999" s="9" t="s">
        <v>400</v>
      </c>
      <c r="B1999" s="10" t="s">
        <v>733</v>
      </c>
      <c r="C1999" s="5" t="s">
        <v>738</v>
      </c>
      <c r="D1999" t="s">
        <v>22</v>
      </c>
      <c r="E1999" t="s">
        <v>125</v>
      </c>
      <c r="F1999" t="s">
        <v>453</v>
      </c>
      <c r="G1999" t="s">
        <v>434</v>
      </c>
      <c r="H1999" t="s">
        <v>437</v>
      </c>
      <c r="I1999" t="s">
        <v>368</v>
      </c>
      <c r="J1999" t="s">
        <v>306</v>
      </c>
      <c r="K1999" s="13">
        <v>15776546</v>
      </c>
      <c r="L1999" s="8">
        <v>157765.46</v>
      </c>
      <c r="M1999" s="13">
        <f t="shared" si="64"/>
        <v>15776546</v>
      </c>
    </row>
    <row r="2000" spans="1:13" x14ac:dyDescent="0.25">
      <c r="A2000" s="9" t="s">
        <v>400</v>
      </c>
      <c r="B2000" s="10" t="s">
        <v>733</v>
      </c>
      <c r="C2000" s="5" t="s">
        <v>738</v>
      </c>
      <c r="D2000" t="s">
        <v>22</v>
      </c>
      <c r="E2000" t="s">
        <v>125</v>
      </c>
      <c r="F2000" t="s">
        <v>453</v>
      </c>
      <c r="G2000" t="s">
        <v>434</v>
      </c>
      <c r="H2000" t="s">
        <v>438</v>
      </c>
      <c r="I2000" t="s">
        <v>439</v>
      </c>
      <c r="J2000" t="s">
        <v>17</v>
      </c>
      <c r="K2000" s="13">
        <v>470718.99999999994</v>
      </c>
      <c r="L2000" s="8">
        <v>4707.1899999999996</v>
      </c>
      <c r="M2000" s="13">
        <f t="shared" si="64"/>
        <v>470718.99999999994</v>
      </c>
    </row>
    <row r="2001" spans="1:13" x14ac:dyDescent="0.25">
      <c r="A2001" s="9" t="s">
        <v>400</v>
      </c>
      <c r="B2001" s="10" t="s">
        <v>733</v>
      </c>
      <c r="C2001" s="5" t="s">
        <v>738</v>
      </c>
      <c r="D2001" t="s">
        <v>22</v>
      </c>
      <c r="E2001" t="s">
        <v>125</v>
      </c>
      <c r="F2001" t="s">
        <v>453</v>
      </c>
      <c r="G2001" t="s">
        <v>434</v>
      </c>
      <c r="H2001" t="s">
        <v>438</v>
      </c>
      <c r="I2001" t="s">
        <v>439</v>
      </c>
      <c r="J2001" t="s">
        <v>306</v>
      </c>
      <c r="K2001" s="13">
        <v>11179566</v>
      </c>
      <c r="L2001" s="8">
        <v>111795.66</v>
      </c>
      <c r="M2001" s="13">
        <f t="shared" si="64"/>
        <v>11179566</v>
      </c>
    </row>
    <row r="2002" spans="1:13" x14ac:dyDescent="0.25">
      <c r="A2002" s="9" t="s">
        <v>400</v>
      </c>
      <c r="B2002" s="10" t="s">
        <v>733</v>
      </c>
      <c r="C2002" s="5" t="s">
        <v>738</v>
      </c>
      <c r="D2002" t="s">
        <v>22</v>
      </c>
      <c r="E2002" t="s">
        <v>125</v>
      </c>
      <c r="F2002" t="s">
        <v>453</v>
      </c>
      <c r="G2002" t="s">
        <v>434</v>
      </c>
      <c r="H2002" t="s">
        <v>440</v>
      </c>
      <c r="I2002" t="s">
        <v>368</v>
      </c>
      <c r="J2002" t="s">
        <v>17</v>
      </c>
      <c r="K2002" s="13">
        <v>158952</v>
      </c>
      <c r="L2002" s="8">
        <v>1589.52</v>
      </c>
      <c r="M2002" s="13">
        <f t="shared" si="64"/>
        <v>158952</v>
      </c>
    </row>
    <row r="2003" spans="1:13" x14ac:dyDescent="0.25">
      <c r="A2003" s="9" t="s">
        <v>400</v>
      </c>
      <c r="B2003" s="10" t="s">
        <v>733</v>
      </c>
      <c r="C2003" s="5" t="s">
        <v>738</v>
      </c>
      <c r="D2003" t="s">
        <v>22</v>
      </c>
      <c r="E2003" t="s">
        <v>125</v>
      </c>
      <c r="F2003" t="s">
        <v>453</v>
      </c>
      <c r="G2003" t="s">
        <v>434</v>
      </c>
      <c r="H2003" t="s">
        <v>440</v>
      </c>
      <c r="I2003" t="s">
        <v>368</v>
      </c>
      <c r="J2003" t="s">
        <v>306</v>
      </c>
      <c r="K2003" s="13">
        <v>43696</v>
      </c>
      <c r="L2003" s="8">
        <v>436.96</v>
      </c>
      <c r="M2003" s="13">
        <f t="shared" si="64"/>
        <v>43696</v>
      </c>
    </row>
    <row r="2004" spans="1:13" x14ac:dyDescent="0.25">
      <c r="A2004" s="9" t="s">
        <v>400</v>
      </c>
      <c r="B2004" s="10" t="s">
        <v>733</v>
      </c>
      <c r="C2004" s="5" t="s">
        <v>738</v>
      </c>
      <c r="D2004" t="s">
        <v>22</v>
      </c>
      <c r="E2004" t="s">
        <v>125</v>
      </c>
      <c r="F2004" t="s">
        <v>453</v>
      </c>
      <c r="G2004" t="s">
        <v>434</v>
      </c>
      <c r="H2004" t="s">
        <v>441</v>
      </c>
      <c r="I2004" t="s">
        <v>439</v>
      </c>
      <c r="J2004" t="s">
        <v>17</v>
      </c>
      <c r="K2004" s="13">
        <v>2162</v>
      </c>
      <c r="L2004" s="8">
        <v>21.62</v>
      </c>
      <c r="M2004" s="13">
        <f t="shared" si="64"/>
        <v>2162</v>
      </c>
    </row>
    <row r="2005" spans="1:13" x14ac:dyDescent="0.25">
      <c r="A2005" s="9" t="s">
        <v>400</v>
      </c>
      <c r="B2005" s="10" t="s">
        <v>733</v>
      </c>
      <c r="C2005" s="5" t="s">
        <v>738</v>
      </c>
      <c r="D2005" t="s">
        <v>22</v>
      </c>
      <c r="E2005" t="s">
        <v>125</v>
      </c>
      <c r="F2005" t="s">
        <v>453</v>
      </c>
      <c r="G2005" t="s">
        <v>434</v>
      </c>
      <c r="H2005" t="s">
        <v>441</v>
      </c>
      <c r="I2005" t="s">
        <v>439</v>
      </c>
      <c r="J2005" t="s">
        <v>17</v>
      </c>
      <c r="K2005" s="14">
        <v>-910</v>
      </c>
      <c r="L2005" s="8">
        <v>-9.1</v>
      </c>
      <c r="M2005" s="14">
        <f t="shared" si="64"/>
        <v>-910</v>
      </c>
    </row>
    <row r="2006" spans="1:13" x14ac:dyDescent="0.25">
      <c r="A2006" s="9" t="s">
        <v>400</v>
      </c>
      <c r="B2006" s="10" t="s">
        <v>733</v>
      </c>
      <c r="C2006" s="5" t="s">
        <v>738</v>
      </c>
      <c r="D2006" t="s">
        <v>22</v>
      </c>
      <c r="E2006" t="s">
        <v>125</v>
      </c>
      <c r="F2006" t="s">
        <v>453</v>
      </c>
      <c r="G2006" t="s">
        <v>434</v>
      </c>
      <c r="H2006" t="s">
        <v>441</v>
      </c>
      <c r="I2006" t="s">
        <v>439</v>
      </c>
      <c r="J2006" t="s">
        <v>306</v>
      </c>
      <c r="K2006" s="13">
        <v>910</v>
      </c>
      <c r="L2006" s="8">
        <v>9.1</v>
      </c>
      <c r="M2006" s="13">
        <f t="shared" si="64"/>
        <v>910</v>
      </c>
    </row>
    <row r="2007" spans="1:13" x14ac:dyDescent="0.25">
      <c r="A2007" s="9" t="s">
        <v>400</v>
      </c>
      <c r="B2007" s="10" t="s">
        <v>733</v>
      </c>
      <c r="C2007" s="5" t="s">
        <v>738</v>
      </c>
      <c r="D2007" t="s">
        <v>22</v>
      </c>
      <c r="E2007" t="s">
        <v>125</v>
      </c>
      <c r="F2007" t="s">
        <v>453</v>
      </c>
      <c r="G2007" t="s">
        <v>434</v>
      </c>
      <c r="H2007" t="s">
        <v>442</v>
      </c>
      <c r="I2007" t="s">
        <v>368</v>
      </c>
      <c r="J2007" t="s">
        <v>17</v>
      </c>
      <c r="K2007" s="13">
        <v>50000</v>
      </c>
      <c r="L2007" s="8">
        <v>500</v>
      </c>
      <c r="M2007" s="13">
        <f t="shared" si="64"/>
        <v>50000</v>
      </c>
    </row>
    <row r="2008" spans="1:13" x14ac:dyDescent="0.25">
      <c r="A2008" s="9" t="s">
        <v>400</v>
      </c>
      <c r="B2008" s="10" t="s">
        <v>733</v>
      </c>
      <c r="C2008" s="5" t="s">
        <v>738</v>
      </c>
      <c r="D2008" t="s">
        <v>22</v>
      </c>
      <c r="E2008" t="s">
        <v>125</v>
      </c>
      <c r="F2008" t="s">
        <v>453</v>
      </c>
      <c r="G2008" t="s">
        <v>434</v>
      </c>
      <c r="H2008" t="s">
        <v>443</v>
      </c>
      <c r="I2008" t="s">
        <v>439</v>
      </c>
      <c r="J2008" t="s">
        <v>17</v>
      </c>
      <c r="K2008" s="13">
        <v>164500</v>
      </c>
      <c r="L2008" s="8">
        <v>1645</v>
      </c>
      <c r="M2008" s="13">
        <f t="shared" si="64"/>
        <v>164500</v>
      </c>
    </row>
    <row r="2009" spans="1:13" x14ac:dyDescent="0.25">
      <c r="A2009" s="9" t="s">
        <v>400</v>
      </c>
      <c r="B2009" s="10" t="s">
        <v>733</v>
      </c>
      <c r="C2009" s="5" t="s">
        <v>738</v>
      </c>
      <c r="D2009" t="s">
        <v>22</v>
      </c>
      <c r="E2009" t="s">
        <v>125</v>
      </c>
      <c r="F2009" t="s">
        <v>453</v>
      </c>
      <c r="G2009" t="s">
        <v>434</v>
      </c>
      <c r="H2009" t="s">
        <v>425</v>
      </c>
      <c r="I2009" t="s">
        <v>368</v>
      </c>
      <c r="J2009" t="s">
        <v>306</v>
      </c>
      <c r="K2009" s="13">
        <v>5273555</v>
      </c>
      <c r="L2009" s="8">
        <v>52735.55</v>
      </c>
      <c r="M2009" s="13">
        <f t="shared" si="64"/>
        <v>5273555</v>
      </c>
    </row>
    <row r="2010" spans="1:13" x14ac:dyDescent="0.25">
      <c r="A2010" s="9" t="s">
        <v>400</v>
      </c>
      <c r="B2010" s="10" t="s">
        <v>733</v>
      </c>
      <c r="C2010" s="5" t="s">
        <v>738</v>
      </c>
      <c r="D2010" t="s">
        <v>22</v>
      </c>
      <c r="E2010" t="s">
        <v>125</v>
      </c>
      <c r="F2010" t="s">
        <v>453</v>
      </c>
      <c r="G2010" t="s">
        <v>434</v>
      </c>
      <c r="H2010" t="s">
        <v>425</v>
      </c>
      <c r="I2010" t="s">
        <v>439</v>
      </c>
      <c r="J2010" t="s">
        <v>17</v>
      </c>
      <c r="K2010" s="13">
        <v>106383</v>
      </c>
      <c r="L2010" s="8">
        <v>1063.83</v>
      </c>
      <c r="M2010" s="13">
        <f t="shared" si="64"/>
        <v>106383</v>
      </c>
    </row>
    <row r="2011" spans="1:13" x14ac:dyDescent="0.25">
      <c r="A2011" s="9" t="s">
        <v>400</v>
      </c>
      <c r="B2011" s="10" t="s">
        <v>733</v>
      </c>
      <c r="C2011" s="5" t="s">
        <v>738</v>
      </c>
      <c r="D2011" t="s">
        <v>22</v>
      </c>
      <c r="E2011" t="s">
        <v>125</v>
      </c>
      <c r="F2011" t="s">
        <v>453</v>
      </c>
      <c r="G2011" t="s">
        <v>434</v>
      </c>
      <c r="H2011" t="s">
        <v>425</v>
      </c>
      <c r="I2011" t="s">
        <v>439</v>
      </c>
      <c r="J2011" t="s">
        <v>306</v>
      </c>
      <c r="K2011" s="13">
        <v>3485367</v>
      </c>
      <c r="L2011" s="8">
        <v>34853.67</v>
      </c>
      <c r="M2011" s="13">
        <f t="shared" si="64"/>
        <v>3485367</v>
      </c>
    </row>
    <row r="2012" spans="1:13" x14ac:dyDescent="0.25">
      <c r="A2012" s="9" t="s">
        <v>400</v>
      </c>
      <c r="B2012" s="10" t="s">
        <v>733</v>
      </c>
      <c r="C2012" s="5" t="s">
        <v>738</v>
      </c>
      <c r="D2012" t="s">
        <v>22</v>
      </c>
      <c r="E2012" t="s">
        <v>125</v>
      </c>
      <c r="F2012" t="s">
        <v>453</v>
      </c>
      <c r="G2012" t="s">
        <v>434</v>
      </c>
      <c r="H2012" t="s">
        <v>444</v>
      </c>
      <c r="I2012" t="s">
        <v>368</v>
      </c>
      <c r="J2012" t="s">
        <v>17</v>
      </c>
      <c r="K2012" s="13">
        <v>41247</v>
      </c>
      <c r="L2012" s="8">
        <v>412.47</v>
      </c>
      <c r="M2012" s="13">
        <f t="shared" si="64"/>
        <v>41247</v>
      </c>
    </row>
    <row r="2013" spans="1:13" x14ac:dyDescent="0.25">
      <c r="A2013" s="9" t="s">
        <v>400</v>
      </c>
      <c r="B2013" s="10" t="s">
        <v>733</v>
      </c>
      <c r="C2013" s="5" t="s">
        <v>738</v>
      </c>
      <c r="D2013" t="s">
        <v>22</v>
      </c>
      <c r="E2013" t="s">
        <v>125</v>
      </c>
      <c r="F2013" t="s">
        <v>453</v>
      </c>
      <c r="G2013" t="s">
        <v>434</v>
      </c>
      <c r="H2013" t="s">
        <v>444</v>
      </c>
      <c r="I2013" t="s">
        <v>368</v>
      </c>
      <c r="J2013" t="s">
        <v>306</v>
      </c>
      <c r="K2013" s="13">
        <v>9470</v>
      </c>
      <c r="L2013" s="8">
        <v>94.7</v>
      </c>
      <c r="M2013" s="13">
        <f t="shared" si="64"/>
        <v>9470</v>
      </c>
    </row>
    <row r="2014" spans="1:13" x14ac:dyDescent="0.25">
      <c r="A2014" s="9" t="s">
        <v>400</v>
      </c>
      <c r="B2014" s="10" t="s">
        <v>733</v>
      </c>
      <c r="C2014" s="5" t="s">
        <v>738</v>
      </c>
      <c r="D2014" t="s">
        <v>22</v>
      </c>
      <c r="E2014" t="s">
        <v>125</v>
      </c>
      <c r="F2014" t="s">
        <v>453</v>
      </c>
      <c r="G2014" t="s">
        <v>434</v>
      </c>
      <c r="H2014" t="s">
        <v>444</v>
      </c>
      <c r="I2014" t="s">
        <v>439</v>
      </c>
      <c r="J2014" t="s">
        <v>17</v>
      </c>
      <c r="K2014" s="13">
        <v>35944</v>
      </c>
      <c r="L2014" s="8">
        <v>359.44</v>
      </c>
      <c r="M2014" s="13">
        <f t="shared" si="64"/>
        <v>35944</v>
      </c>
    </row>
    <row r="2015" spans="1:13" x14ac:dyDescent="0.25">
      <c r="A2015" s="9" t="s">
        <v>400</v>
      </c>
      <c r="B2015" s="10" t="s">
        <v>733</v>
      </c>
      <c r="C2015" s="5" t="s">
        <v>738</v>
      </c>
      <c r="D2015" t="s">
        <v>22</v>
      </c>
      <c r="E2015" t="s">
        <v>125</v>
      </c>
      <c r="F2015" t="s">
        <v>453</v>
      </c>
      <c r="G2015" t="s">
        <v>434</v>
      </c>
      <c r="H2015" t="s">
        <v>445</v>
      </c>
      <c r="I2015" t="s">
        <v>439</v>
      </c>
      <c r="J2015" t="s">
        <v>17</v>
      </c>
      <c r="K2015" s="13">
        <v>475</v>
      </c>
      <c r="L2015" s="8">
        <v>4.75</v>
      </c>
      <c r="M2015" s="13">
        <f t="shared" si="64"/>
        <v>475</v>
      </c>
    </row>
    <row r="2016" spans="1:13" x14ac:dyDescent="0.25">
      <c r="A2016" s="9" t="s">
        <v>400</v>
      </c>
      <c r="B2016" s="10" t="s">
        <v>733</v>
      </c>
      <c r="C2016" s="5" t="s">
        <v>738</v>
      </c>
      <c r="D2016" t="s">
        <v>22</v>
      </c>
      <c r="E2016" t="s">
        <v>125</v>
      </c>
      <c r="F2016" t="s">
        <v>453</v>
      </c>
      <c r="G2016" t="s">
        <v>434</v>
      </c>
      <c r="H2016" t="s">
        <v>445</v>
      </c>
      <c r="I2016" t="s">
        <v>439</v>
      </c>
      <c r="J2016" t="s">
        <v>17</v>
      </c>
      <c r="K2016" s="14">
        <v>-200.99999999999997</v>
      </c>
      <c r="L2016" s="8">
        <v>-2.0099999999999998</v>
      </c>
      <c r="M2016" s="14">
        <f t="shared" si="64"/>
        <v>-200.99999999999997</v>
      </c>
    </row>
    <row r="2017" spans="1:13" x14ac:dyDescent="0.25">
      <c r="A2017" s="9" t="s">
        <v>400</v>
      </c>
      <c r="B2017" s="10" t="s">
        <v>733</v>
      </c>
      <c r="C2017" s="5" t="s">
        <v>738</v>
      </c>
      <c r="D2017" t="s">
        <v>22</v>
      </c>
      <c r="E2017" t="s">
        <v>125</v>
      </c>
      <c r="F2017" t="s">
        <v>453</v>
      </c>
      <c r="G2017" t="s">
        <v>434</v>
      </c>
      <c r="H2017" t="s">
        <v>445</v>
      </c>
      <c r="I2017" t="s">
        <v>439</v>
      </c>
      <c r="J2017" t="s">
        <v>306</v>
      </c>
      <c r="K2017" s="13">
        <v>200.99999999999997</v>
      </c>
      <c r="L2017" s="8">
        <v>2.0099999999999998</v>
      </c>
      <c r="M2017" s="13">
        <f t="shared" si="64"/>
        <v>200.99999999999997</v>
      </c>
    </row>
    <row r="2018" spans="1:13" x14ac:dyDescent="0.25">
      <c r="A2018" s="9" t="s">
        <v>400</v>
      </c>
      <c r="B2018" s="10" t="s">
        <v>733</v>
      </c>
      <c r="C2018" s="5" t="s">
        <v>738</v>
      </c>
      <c r="D2018" t="s">
        <v>22</v>
      </c>
      <c r="E2018" t="s">
        <v>125</v>
      </c>
      <c r="F2018" t="s">
        <v>453</v>
      </c>
      <c r="G2018" t="s">
        <v>434</v>
      </c>
      <c r="H2018" t="s">
        <v>428</v>
      </c>
      <c r="I2018" t="s">
        <v>15</v>
      </c>
      <c r="J2018" t="s">
        <v>306</v>
      </c>
      <c r="K2018" s="13">
        <v>31570</v>
      </c>
      <c r="L2018" s="8">
        <v>315.7</v>
      </c>
      <c r="M2018" s="13">
        <f t="shared" si="64"/>
        <v>31570</v>
      </c>
    </row>
    <row r="2019" spans="1:13" x14ac:dyDescent="0.25">
      <c r="A2019" s="9" t="s">
        <v>400</v>
      </c>
      <c r="B2019" s="10" t="s">
        <v>733</v>
      </c>
      <c r="C2019" s="5" t="s">
        <v>738</v>
      </c>
      <c r="D2019" t="s">
        <v>22</v>
      </c>
      <c r="E2019" t="s">
        <v>125</v>
      </c>
      <c r="F2019" t="s">
        <v>453</v>
      </c>
      <c r="G2019" t="s">
        <v>455</v>
      </c>
      <c r="H2019" t="s">
        <v>437</v>
      </c>
      <c r="I2019" t="s">
        <v>368</v>
      </c>
      <c r="J2019" t="s">
        <v>456</v>
      </c>
      <c r="K2019" s="13">
        <v>1808138</v>
      </c>
      <c r="L2019" s="8">
        <v>18081.38</v>
      </c>
      <c r="M2019" s="13">
        <f t="shared" si="64"/>
        <v>1808138</v>
      </c>
    </row>
    <row r="2020" spans="1:13" x14ac:dyDescent="0.25">
      <c r="A2020" s="9" t="s">
        <v>400</v>
      </c>
      <c r="B2020" s="10" t="s">
        <v>733</v>
      </c>
      <c r="C2020" s="5" t="s">
        <v>738</v>
      </c>
      <c r="D2020" t="s">
        <v>22</v>
      </c>
      <c r="E2020" t="s">
        <v>125</v>
      </c>
      <c r="F2020" t="s">
        <v>453</v>
      </c>
      <c r="G2020" t="s">
        <v>455</v>
      </c>
      <c r="H2020" t="s">
        <v>438</v>
      </c>
      <c r="I2020" t="s">
        <v>439</v>
      </c>
      <c r="J2020" t="s">
        <v>456</v>
      </c>
      <c r="K2020" s="13">
        <v>3794799</v>
      </c>
      <c r="L2020" s="8">
        <v>37947.99</v>
      </c>
      <c r="M2020" s="13">
        <f t="shared" si="64"/>
        <v>3794799</v>
      </c>
    </row>
    <row r="2021" spans="1:13" x14ac:dyDescent="0.25">
      <c r="A2021" s="9" t="s">
        <v>400</v>
      </c>
      <c r="B2021" s="10" t="s">
        <v>733</v>
      </c>
      <c r="C2021" s="5" t="s">
        <v>738</v>
      </c>
      <c r="D2021" t="s">
        <v>22</v>
      </c>
      <c r="E2021" t="s">
        <v>125</v>
      </c>
      <c r="F2021" t="s">
        <v>453</v>
      </c>
      <c r="G2021" t="s">
        <v>455</v>
      </c>
      <c r="H2021" t="s">
        <v>443</v>
      </c>
      <c r="I2021" t="s">
        <v>439</v>
      </c>
      <c r="J2021" t="s">
        <v>17</v>
      </c>
      <c r="K2021" s="13">
        <v>17500</v>
      </c>
      <c r="L2021" s="8">
        <v>175</v>
      </c>
      <c r="M2021" s="13">
        <f t="shared" si="64"/>
        <v>17500</v>
      </c>
    </row>
    <row r="2022" spans="1:13" x14ac:dyDescent="0.25">
      <c r="A2022" s="9" t="s">
        <v>400</v>
      </c>
      <c r="B2022" s="10" t="s">
        <v>733</v>
      </c>
      <c r="C2022" s="5" t="s">
        <v>738</v>
      </c>
      <c r="D2022" t="s">
        <v>22</v>
      </c>
      <c r="E2022" t="s">
        <v>125</v>
      </c>
      <c r="F2022" t="s">
        <v>453</v>
      </c>
      <c r="G2022" t="s">
        <v>455</v>
      </c>
      <c r="H2022" t="s">
        <v>425</v>
      </c>
      <c r="I2022" t="s">
        <v>368</v>
      </c>
      <c r="J2022" t="s">
        <v>456</v>
      </c>
      <c r="K2022" s="13">
        <v>737080</v>
      </c>
      <c r="L2022" s="8">
        <v>7370.8</v>
      </c>
      <c r="M2022" s="13">
        <f t="shared" si="64"/>
        <v>737080</v>
      </c>
    </row>
    <row r="2023" spans="1:13" x14ac:dyDescent="0.25">
      <c r="A2023" s="9" t="s">
        <v>400</v>
      </c>
      <c r="B2023" s="10" t="s">
        <v>733</v>
      </c>
      <c r="C2023" s="5" t="s">
        <v>738</v>
      </c>
      <c r="D2023" t="s">
        <v>22</v>
      </c>
      <c r="E2023" t="s">
        <v>125</v>
      </c>
      <c r="F2023" t="s">
        <v>453</v>
      </c>
      <c r="G2023" t="s">
        <v>455</v>
      </c>
      <c r="H2023" t="s">
        <v>425</v>
      </c>
      <c r="I2023" t="s">
        <v>439</v>
      </c>
      <c r="J2023" t="s">
        <v>456</v>
      </c>
      <c r="K2023" s="13">
        <v>1144246</v>
      </c>
      <c r="L2023" s="8">
        <v>11442.46</v>
      </c>
      <c r="M2023" s="13">
        <f t="shared" si="64"/>
        <v>1144246</v>
      </c>
    </row>
    <row r="2024" spans="1:13" x14ac:dyDescent="0.25">
      <c r="A2024" s="9" t="s">
        <v>400</v>
      </c>
      <c r="B2024" s="10" t="s">
        <v>733</v>
      </c>
      <c r="C2024" s="5" t="s">
        <v>738</v>
      </c>
      <c r="D2024" t="s">
        <v>22</v>
      </c>
      <c r="E2024" t="s">
        <v>125</v>
      </c>
      <c r="F2024" t="s">
        <v>453</v>
      </c>
      <c r="G2024" t="s">
        <v>455</v>
      </c>
      <c r="H2024" t="s">
        <v>444</v>
      </c>
      <c r="I2024" t="s">
        <v>439</v>
      </c>
      <c r="J2024" t="s">
        <v>17</v>
      </c>
      <c r="K2024" s="13">
        <v>3824</v>
      </c>
      <c r="L2024" s="8">
        <v>38.24</v>
      </c>
      <c r="M2024" s="13">
        <f t="shared" si="64"/>
        <v>3824</v>
      </c>
    </row>
    <row r="2025" spans="1:13" x14ac:dyDescent="0.25">
      <c r="A2025" s="9" t="s">
        <v>400</v>
      </c>
      <c r="B2025" s="10" t="s">
        <v>733</v>
      </c>
      <c r="C2025" s="5" t="s">
        <v>738</v>
      </c>
      <c r="D2025" t="s">
        <v>22</v>
      </c>
      <c r="E2025" t="s">
        <v>125</v>
      </c>
      <c r="F2025" t="s">
        <v>453</v>
      </c>
      <c r="G2025" t="s">
        <v>455</v>
      </c>
      <c r="H2025" t="s">
        <v>428</v>
      </c>
      <c r="I2025" t="s">
        <v>15</v>
      </c>
      <c r="J2025" t="s">
        <v>456</v>
      </c>
      <c r="K2025" s="13">
        <v>12835</v>
      </c>
      <c r="L2025" s="8">
        <v>128.35</v>
      </c>
      <c r="M2025" s="13">
        <f t="shared" si="64"/>
        <v>12835</v>
      </c>
    </row>
    <row r="2026" spans="1:13" x14ac:dyDescent="0.25">
      <c r="A2026" s="9" t="s">
        <v>400</v>
      </c>
      <c r="B2026" s="10" t="s">
        <v>733</v>
      </c>
      <c r="C2026" s="5" t="s">
        <v>738</v>
      </c>
      <c r="D2026" t="s">
        <v>22</v>
      </c>
      <c r="E2026" t="s">
        <v>125</v>
      </c>
      <c r="F2026" t="s">
        <v>89</v>
      </c>
      <c r="G2026" t="s">
        <v>90</v>
      </c>
      <c r="H2026" t="s">
        <v>452</v>
      </c>
      <c r="I2026" t="s">
        <v>368</v>
      </c>
      <c r="J2026" t="s">
        <v>17</v>
      </c>
      <c r="K2026" s="13">
        <v>56434</v>
      </c>
      <c r="L2026" s="8">
        <v>564.34</v>
      </c>
      <c r="M2026" s="13">
        <f t="shared" si="64"/>
        <v>56434</v>
      </c>
    </row>
    <row r="2027" spans="1:13" x14ac:dyDescent="0.25">
      <c r="A2027" s="9" t="s">
        <v>400</v>
      </c>
      <c r="B2027" s="10" t="s">
        <v>733</v>
      </c>
      <c r="C2027" s="5" t="s">
        <v>738</v>
      </c>
      <c r="D2027" t="s">
        <v>22</v>
      </c>
      <c r="E2027" t="s">
        <v>125</v>
      </c>
      <c r="F2027" t="s">
        <v>89</v>
      </c>
      <c r="G2027" t="s">
        <v>90</v>
      </c>
      <c r="H2027" t="s">
        <v>444</v>
      </c>
      <c r="I2027" t="s">
        <v>368</v>
      </c>
      <c r="J2027" t="s">
        <v>17</v>
      </c>
      <c r="K2027" s="13">
        <v>10235</v>
      </c>
      <c r="L2027" s="8">
        <v>102.35</v>
      </c>
      <c r="M2027" s="13">
        <f t="shared" si="64"/>
        <v>10235</v>
      </c>
    </row>
    <row r="2028" spans="1:13" x14ac:dyDescent="0.25">
      <c r="A2028" s="9" t="s">
        <v>400</v>
      </c>
      <c r="B2028" s="10" t="s">
        <v>733</v>
      </c>
      <c r="C2028" s="5" t="s">
        <v>738</v>
      </c>
      <c r="D2028" t="s">
        <v>22</v>
      </c>
      <c r="E2028" t="s">
        <v>125</v>
      </c>
      <c r="F2028" t="s">
        <v>293</v>
      </c>
      <c r="G2028" t="s">
        <v>294</v>
      </c>
      <c r="H2028" t="s">
        <v>437</v>
      </c>
      <c r="I2028" t="s">
        <v>368</v>
      </c>
      <c r="J2028" t="s">
        <v>17</v>
      </c>
      <c r="K2028" s="13">
        <v>13926654</v>
      </c>
      <c r="L2028" s="8">
        <v>139266.54</v>
      </c>
      <c r="M2028" s="13">
        <f t="shared" si="64"/>
        <v>13926654</v>
      </c>
    </row>
    <row r="2029" spans="1:13" x14ac:dyDescent="0.25">
      <c r="A2029" s="9" t="s">
        <v>400</v>
      </c>
      <c r="B2029" s="10" t="s">
        <v>733</v>
      </c>
      <c r="C2029" s="5" t="s">
        <v>738</v>
      </c>
      <c r="D2029" t="s">
        <v>22</v>
      </c>
      <c r="E2029" t="s">
        <v>125</v>
      </c>
      <c r="F2029" t="s">
        <v>293</v>
      </c>
      <c r="G2029" t="s">
        <v>294</v>
      </c>
      <c r="H2029" t="s">
        <v>438</v>
      </c>
      <c r="I2029" t="s">
        <v>439</v>
      </c>
      <c r="J2029" t="s">
        <v>17</v>
      </c>
      <c r="K2029" s="13">
        <v>2544287</v>
      </c>
      <c r="L2029" s="8">
        <v>25442.87</v>
      </c>
      <c r="M2029" s="13">
        <f t="shared" si="64"/>
        <v>2544287</v>
      </c>
    </row>
    <row r="2030" spans="1:13" x14ac:dyDescent="0.25">
      <c r="A2030" s="9" t="s">
        <v>400</v>
      </c>
      <c r="B2030" s="10" t="s">
        <v>733</v>
      </c>
      <c r="C2030" s="5" t="s">
        <v>738</v>
      </c>
      <c r="D2030" t="s">
        <v>22</v>
      </c>
      <c r="E2030" t="s">
        <v>125</v>
      </c>
      <c r="F2030" t="s">
        <v>293</v>
      </c>
      <c r="G2030" t="s">
        <v>294</v>
      </c>
      <c r="H2030" t="s">
        <v>443</v>
      </c>
      <c r="I2030" t="s">
        <v>439</v>
      </c>
      <c r="J2030" t="s">
        <v>17</v>
      </c>
      <c r="K2030" s="13">
        <v>30000</v>
      </c>
      <c r="L2030" s="8">
        <v>300</v>
      </c>
      <c r="M2030" s="13">
        <f t="shared" si="64"/>
        <v>30000</v>
      </c>
    </row>
    <row r="2031" spans="1:13" x14ac:dyDescent="0.25">
      <c r="A2031" s="9" t="s">
        <v>400</v>
      </c>
      <c r="B2031" s="10" t="s">
        <v>733</v>
      </c>
      <c r="C2031" s="5" t="s">
        <v>738</v>
      </c>
      <c r="D2031" t="s">
        <v>22</v>
      </c>
      <c r="E2031" t="s">
        <v>125</v>
      </c>
      <c r="F2031" t="s">
        <v>293</v>
      </c>
      <c r="G2031" t="s">
        <v>294</v>
      </c>
      <c r="H2031" t="s">
        <v>425</v>
      </c>
      <c r="I2031" t="s">
        <v>368</v>
      </c>
      <c r="J2031" t="s">
        <v>17</v>
      </c>
      <c r="K2031" s="13">
        <v>5067361</v>
      </c>
      <c r="L2031" s="8">
        <v>50673.61</v>
      </c>
      <c r="M2031" s="13">
        <f t="shared" si="64"/>
        <v>5067361</v>
      </c>
    </row>
    <row r="2032" spans="1:13" x14ac:dyDescent="0.25">
      <c r="A2032" s="9" t="s">
        <v>400</v>
      </c>
      <c r="B2032" s="10" t="s">
        <v>733</v>
      </c>
      <c r="C2032" s="5" t="s">
        <v>738</v>
      </c>
      <c r="D2032" t="s">
        <v>22</v>
      </c>
      <c r="E2032" t="s">
        <v>125</v>
      </c>
      <c r="F2032" t="s">
        <v>293</v>
      </c>
      <c r="G2032" t="s">
        <v>294</v>
      </c>
      <c r="H2032" t="s">
        <v>425</v>
      </c>
      <c r="I2032" t="s">
        <v>439</v>
      </c>
      <c r="J2032" t="s">
        <v>17</v>
      </c>
      <c r="K2032" s="13">
        <v>1179075</v>
      </c>
      <c r="L2032" s="8">
        <v>11790.75</v>
      </c>
      <c r="M2032" s="13">
        <f t="shared" si="64"/>
        <v>1179075</v>
      </c>
    </row>
    <row r="2033" spans="1:13" x14ac:dyDescent="0.25">
      <c r="A2033" s="9" t="s">
        <v>400</v>
      </c>
      <c r="B2033" s="10" t="s">
        <v>733</v>
      </c>
      <c r="C2033" s="5" t="s">
        <v>738</v>
      </c>
      <c r="D2033" t="s">
        <v>22</v>
      </c>
      <c r="E2033" t="s">
        <v>125</v>
      </c>
      <c r="F2033" t="s">
        <v>293</v>
      </c>
      <c r="G2033" t="s">
        <v>294</v>
      </c>
      <c r="H2033" t="s">
        <v>444</v>
      </c>
      <c r="I2033" t="s">
        <v>439</v>
      </c>
      <c r="J2033" t="s">
        <v>17</v>
      </c>
      <c r="K2033" s="13">
        <v>3335</v>
      </c>
      <c r="L2033" s="8">
        <v>33.35</v>
      </c>
      <c r="M2033" s="13">
        <f t="shared" si="64"/>
        <v>3335</v>
      </c>
    </row>
    <row r="2034" spans="1:13" x14ac:dyDescent="0.25">
      <c r="A2034" s="9" t="s">
        <v>400</v>
      </c>
      <c r="B2034" s="10" t="s">
        <v>733</v>
      </c>
      <c r="C2034" s="5" t="s">
        <v>738</v>
      </c>
      <c r="D2034" t="s">
        <v>22</v>
      </c>
      <c r="E2034" t="s">
        <v>125</v>
      </c>
      <c r="F2034" t="s">
        <v>56</v>
      </c>
      <c r="G2034" t="s">
        <v>458</v>
      </c>
      <c r="H2034" t="s">
        <v>459</v>
      </c>
      <c r="I2034" t="s">
        <v>368</v>
      </c>
      <c r="J2034" t="s">
        <v>17</v>
      </c>
      <c r="K2034" s="13">
        <v>42400</v>
      </c>
      <c r="L2034" s="8">
        <v>424</v>
      </c>
      <c r="M2034" s="13">
        <f t="shared" si="64"/>
        <v>42400</v>
      </c>
    </row>
    <row r="2035" spans="1:13" x14ac:dyDescent="0.25">
      <c r="A2035" s="9" t="s">
        <v>400</v>
      </c>
      <c r="B2035" s="10" t="s">
        <v>733</v>
      </c>
      <c r="C2035" s="5" t="s">
        <v>738</v>
      </c>
      <c r="D2035" t="s">
        <v>22</v>
      </c>
      <c r="E2035" t="s">
        <v>125</v>
      </c>
      <c r="F2035" t="s">
        <v>56</v>
      </c>
      <c r="G2035" t="s">
        <v>458</v>
      </c>
      <c r="H2035" t="s">
        <v>445</v>
      </c>
      <c r="I2035" t="s">
        <v>368</v>
      </c>
      <c r="J2035" t="s">
        <v>17</v>
      </c>
      <c r="K2035" s="13">
        <v>9261</v>
      </c>
      <c r="L2035" s="8">
        <v>92.61</v>
      </c>
      <c r="M2035" s="13">
        <f t="shared" si="64"/>
        <v>9261</v>
      </c>
    </row>
    <row r="2036" spans="1:13" x14ac:dyDescent="0.25">
      <c r="A2036" s="9" t="s">
        <v>400</v>
      </c>
      <c r="B2036" s="10" t="s">
        <v>733</v>
      </c>
      <c r="C2036" s="5" t="s">
        <v>738</v>
      </c>
      <c r="D2036" t="s">
        <v>22</v>
      </c>
      <c r="E2036" t="s">
        <v>125</v>
      </c>
      <c r="F2036" t="s">
        <v>32</v>
      </c>
      <c r="G2036" t="s">
        <v>412</v>
      </c>
      <c r="H2036" t="s">
        <v>437</v>
      </c>
      <c r="I2036" t="s">
        <v>368</v>
      </c>
      <c r="J2036" t="s">
        <v>306</v>
      </c>
      <c r="K2036" s="13">
        <v>7649627</v>
      </c>
      <c r="L2036" s="8">
        <v>76496.27</v>
      </c>
      <c r="M2036" s="13">
        <f t="shared" si="64"/>
        <v>7649627</v>
      </c>
    </row>
    <row r="2037" spans="1:13" x14ac:dyDescent="0.25">
      <c r="A2037" s="9" t="s">
        <v>400</v>
      </c>
      <c r="B2037" s="10" t="s">
        <v>733</v>
      </c>
      <c r="C2037" s="5" t="s">
        <v>738</v>
      </c>
      <c r="D2037" t="s">
        <v>22</v>
      </c>
      <c r="E2037" t="s">
        <v>125</v>
      </c>
      <c r="F2037" t="s">
        <v>32</v>
      </c>
      <c r="G2037" t="s">
        <v>412</v>
      </c>
      <c r="H2037" t="s">
        <v>425</v>
      </c>
      <c r="I2037" t="s">
        <v>368</v>
      </c>
      <c r="J2037" t="s">
        <v>306</v>
      </c>
      <c r="K2037" s="13">
        <v>2831232</v>
      </c>
      <c r="L2037" s="8">
        <v>28312.32</v>
      </c>
      <c r="M2037" s="13">
        <f t="shared" si="64"/>
        <v>2831232</v>
      </c>
    </row>
    <row r="2038" spans="1:13" x14ac:dyDescent="0.25">
      <c r="A2038" s="9" t="s">
        <v>400</v>
      </c>
      <c r="B2038" s="10" t="s">
        <v>733</v>
      </c>
      <c r="C2038" s="5" t="s">
        <v>738</v>
      </c>
      <c r="D2038" t="s">
        <v>22</v>
      </c>
      <c r="E2038" t="s">
        <v>125</v>
      </c>
      <c r="F2038" t="s">
        <v>32</v>
      </c>
      <c r="G2038" t="s">
        <v>460</v>
      </c>
      <c r="H2038" t="s">
        <v>437</v>
      </c>
      <c r="I2038" t="s">
        <v>368</v>
      </c>
      <c r="J2038" t="s">
        <v>17</v>
      </c>
      <c r="K2038" s="13">
        <v>6413160</v>
      </c>
      <c r="L2038" s="8">
        <v>64131.6</v>
      </c>
      <c r="M2038" s="13">
        <f t="shared" si="64"/>
        <v>6413160</v>
      </c>
    </row>
    <row r="2039" spans="1:13" x14ac:dyDescent="0.25">
      <c r="A2039" s="9" t="s">
        <v>400</v>
      </c>
      <c r="B2039" s="10" t="s">
        <v>733</v>
      </c>
      <c r="C2039" s="5" t="s">
        <v>738</v>
      </c>
      <c r="D2039" t="s">
        <v>22</v>
      </c>
      <c r="E2039" t="s">
        <v>125</v>
      </c>
      <c r="F2039" t="s">
        <v>32</v>
      </c>
      <c r="G2039" t="s">
        <v>460</v>
      </c>
      <c r="H2039" t="s">
        <v>425</v>
      </c>
      <c r="I2039" t="s">
        <v>368</v>
      </c>
      <c r="J2039" t="s">
        <v>17</v>
      </c>
      <c r="K2039" s="13">
        <v>1685396</v>
      </c>
      <c r="L2039" s="8">
        <v>16853.96</v>
      </c>
      <c r="M2039" s="13">
        <f t="shared" si="64"/>
        <v>1685396</v>
      </c>
    </row>
    <row r="2040" spans="1:13" x14ac:dyDescent="0.25">
      <c r="A2040" s="9" t="s">
        <v>400</v>
      </c>
      <c r="B2040" s="10" t="s">
        <v>733</v>
      </c>
      <c r="C2040" s="5" t="s">
        <v>738</v>
      </c>
      <c r="D2040" t="s">
        <v>22</v>
      </c>
      <c r="E2040" t="s">
        <v>125</v>
      </c>
      <c r="F2040" t="s">
        <v>32</v>
      </c>
      <c r="G2040" t="s">
        <v>461</v>
      </c>
      <c r="H2040" t="s">
        <v>437</v>
      </c>
      <c r="I2040" t="s">
        <v>368</v>
      </c>
      <c r="J2040" t="s">
        <v>306</v>
      </c>
      <c r="K2040" s="13">
        <v>2465309</v>
      </c>
      <c r="L2040" s="8">
        <v>24653.09</v>
      </c>
      <c r="M2040" s="13">
        <f t="shared" si="64"/>
        <v>2465309</v>
      </c>
    </row>
    <row r="2041" spans="1:13" x14ac:dyDescent="0.25">
      <c r="A2041" s="9" t="s">
        <v>400</v>
      </c>
      <c r="B2041" s="10" t="s">
        <v>733</v>
      </c>
      <c r="C2041" s="5" t="s">
        <v>738</v>
      </c>
      <c r="D2041" t="s">
        <v>22</v>
      </c>
      <c r="E2041" t="s">
        <v>125</v>
      </c>
      <c r="F2041" t="s">
        <v>32</v>
      </c>
      <c r="G2041" t="s">
        <v>461</v>
      </c>
      <c r="H2041" t="s">
        <v>425</v>
      </c>
      <c r="I2041" t="s">
        <v>368</v>
      </c>
      <c r="J2041" t="s">
        <v>306</v>
      </c>
      <c r="K2041" s="13">
        <v>799607</v>
      </c>
      <c r="L2041" s="8">
        <v>7996.07</v>
      </c>
      <c r="M2041" s="13">
        <f t="shared" si="64"/>
        <v>799607</v>
      </c>
    </row>
    <row r="2042" spans="1:13" x14ac:dyDescent="0.25">
      <c r="A2042" s="9" t="s">
        <v>400</v>
      </c>
      <c r="B2042" s="10" t="s">
        <v>733</v>
      </c>
      <c r="C2042" s="5" t="s">
        <v>738</v>
      </c>
      <c r="D2042" t="s">
        <v>22</v>
      </c>
      <c r="E2042" t="s">
        <v>125</v>
      </c>
      <c r="F2042" t="s">
        <v>32</v>
      </c>
      <c r="G2042" t="s">
        <v>461</v>
      </c>
      <c r="H2042" t="s">
        <v>428</v>
      </c>
      <c r="I2042" t="s">
        <v>15</v>
      </c>
      <c r="J2042" t="s">
        <v>306</v>
      </c>
      <c r="K2042" s="13">
        <v>15566.999999999998</v>
      </c>
      <c r="L2042" s="8">
        <v>155.66999999999999</v>
      </c>
      <c r="M2042" s="13">
        <f t="shared" si="64"/>
        <v>15566.999999999998</v>
      </c>
    </row>
    <row r="2043" spans="1:13" x14ac:dyDescent="0.25">
      <c r="A2043" s="9" t="s">
        <v>400</v>
      </c>
      <c r="B2043" s="10" t="s">
        <v>733</v>
      </c>
      <c r="C2043" s="5" t="s">
        <v>738</v>
      </c>
      <c r="D2043" t="s">
        <v>22</v>
      </c>
      <c r="E2043" t="s">
        <v>125</v>
      </c>
      <c r="F2043" t="s">
        <v>462</v>
      </c>
      <c r="G2043" t="s">
        <v>463</v>
      </c>
      <c r="H2043" t="s">
        <v>464</v>
      </c>
      <c r="I2043" t="s">
        <v>284</v>
      </c>
      <c r="J2043" t="s">
        <v>17</v>
      </c>
      <c r="K2043" s="13">
        <v>9273600</v>
      </c>
      <c r="L2043" s="8">
        <v>92736</v>
      </c>
      <c r="M2043" s="13">
        <f t="shared" si="64"/>
        <v>9273600</v>
      </c>
    </row>
    <row r="2044" spans="1:13" x14ac:dyDescent="0.25">
      <c r="A2044" s="9" t="s">
        <v>400</v>
      </c>
      <c r="B2044" s="10" t="s">
        <v>733</v>
      </c>
      <c r="C2044" s="5" t="s">
        <v>738</v>
      </c>
      <c r="D2044" t="s">
        <v>22</v>
      </c>
      <c r="E2044" t="s">
        <v>125</v>
      </c>
      <c r="F2044" t="s">
        <v>462</v>
      </c>
      <c r="G2044" t="s">
        <v>463</v>
      </c>
      <c r="H2044" t="s">
        <v>438</v>
      </c>
      <c r="I2044" t="s">
        <v>465</v>
      </c>
      <c r="J2044" t="s">
        <v>17</v>
      </c>
      <c r="K2044" s="13">
        <v>4601127</v>
      </c>
      <c r="L2044" s="8">
        <v>46011.27</v>
      </c>
      <c r="M2044" s="13">
        <f t="shared" si="64"/>
        <v>4601127</v>
      </c>
    </row>
    <row r="2045" spans="1:13" x14ac:dyDescent="0.25">
      <c r="A2045" s="9" t="s">
        <v>400</v>
      </c>
      <c r="B2045" s="10" t="s">
        <v>733</v>
      </c>
      <c r="C2045" s="5" t="s">
        <v>738</v>
      </c>
      <c r="D2045" t="s">
        <v>22</v>
      </c>
      <c r="E2045" t="s">
        <v>125</v>
      </c>
      <c r="F2045" t="s">
        <v>462</v>
      </c>
      <c r="G2045" t="s">
        <v>463</v>
      </c>
      <c r="H2045" t="s">
        <v>467</v>
      </c>
      <c r="I2045" t="s">
        <v>284</v>
      </c>
      <c r="J2045" t="s">
        <v>17</v>
      </c>
      <c r="K2045" s="13">
        <v>78000</v>
      </c>
      <c r="L2045" s="8">
        <v>780</v>
      </c>
      <c r="M2045" s="13">
        <f t="shared" si="64"/>
        <v>78000</v>
      </c>
    </row>
    <row r="2046" spans="1:13" x14ac:dyDescent="0.25">
      <c r="A2046" s="9" t="s">
        <v>400</v>
      </c>
      <c r="B2046" s="10" t="s">
        <v>733</v>
      </c>
      <c r="C2046" s="5" t="s">
        <v>738</v>
      </c>
      <c r="D2046" t="s">
        <v>22</v>
      </c>
      <c r="E2046" t="s">
        <v>125</v>
      </c>
      <c r="F2046" t="s">
        <v>462</v>
      </c>
      <c r="G2046" t="s">
        <v>463</v>
      </c>
      <c r="H2046" t="s">
        <v>443</v>
      </c>
      <c r="I2046" t="s">
        <v>465</v>
      </c>
      <c r="J2046" t="s">
        <v>17</v>
      </c>
      <c r="K2046" s="13">
        <v>135110</v>
      </c>
      <c r="L2046" s="8">
        <v>1351.1</v>
      </c>
      <c r="M2046" s="13">
        <f t="shared" si="64"/>
        <v>135110</v>
      </c>
    </row>
    <row r="2047" spans="1:13" x14ac:dyDescent="0.25">
      <c r="A2047" s="9" t="s">
        <v>400</v>
      </c>
      <c r="B2047" s="10" t="s">
        <v>733</v>
      </c>
      <c r="C2047" s="5" t="s">
        <v>738</v>
      </c>
      <c r="D2047" t="s">
        <v>22</v>
      </c>
      <c r="E2047" t="s">
        <v>125</v>
      </c>
      <c r="F2047" t="s">
        <v>462</v>
      </c>
      <c r="G2047" t="s">
        <v>463</v>
      </c>
      <c r="H2047" t="s">
        <v>425</v>
      </c>
      <c r="I2047" t="s">
        <v>284</v>
      </c>
      <c r="J2047" t="s">
        <v>17</v>
      </c>
      <c r="K2047" s="13">
        <v>2891191</v>
      </c>
      <c r="L2047" s="8">
        <v>28911.91</v>
      </c>
      <c r="M2047" s="13">
        <f t="shared" si="64"/>
        <v>2891191</v>
      </c>
    </row>
    <row r="2048" spans="1:13" x14ac:dyDescent="0.25">
      <c r="A2048" s="9" t="s">
        <v>400</v>
      </c>
      <c r="B2048" s="10" t="s">
        <v>733</v>
      </c>
      <c r="C2048" s="5" t="s">
        <v>738</v>
      </c>
      <c r="D2048" t="s">
        <v>22</v>
      </c>
      <c r="E2048" t="s">
        <v>125</v>
      </c>
      <c r="F2048" t="s">
        <v>462</v>
      </c>
      <c r="G2048" t="s">
        <v>463</v>
      </c>
      <c r="H2048" t="s">
        <v>425</v>
      </c>
      <c r="I2048" t="s">
        <v>465</v>
      </c>
      <c r="J2048" t="s">
        <v>17</v>
      </c>
      <c r="K2048" s="13">
        <v>1957172</v>
      </c>
      <c r="L2048" s="8">
        <v>19571.72</v>
      </c>
      <c r="M2048" s="13">
        <f t="shared" si="64"/>
        <v>1957172</v>
      </c>
    </row>
    <row r="2049" spans="1:13" x14ac:dyDescent="0.25">
      <c r="A2049" s="9" t="s">
        <v>400</v>
      </c>
      <c r="B2049" s="10" t="s">
        <v>733</v>
      </c>
      <c r="C2049" s="5" t="s">
        <v>738</v>
      </c>
      <c r="D2049" t="s">
        <v>22</v>
      </c>
      <c r="E2049" t="s">
        <v>125</v>
      </c>
      <c r="F2049" t="s">
        <v>462</v>
      </c>
      <c r="G2049" t="s">
        <v>463</v>
      </c>
      <c r="H2049" t="s">
        <v>444</v>
      </c>
      <c r="I2049" t="s">
        <v>465</v>
      </c>
      <c r="J2049" t="s">
        <v>17</v>
      </c>
      <c r="K2049" s="13">
        <v>29522.000000000004</v>
      </c>
      <c r="L2049" s="8">
        <v>295.22000000000003</v>
      </c>
      <c r="M2049" s="13">
        <f t="shared" si="64"/>
        <v>29522.000000000004</v>
      </c>
    </row>
    <row r="2050" spans="1:13" x14ac:dyDescent="0.25">
      <c r="A2050" s="9" t="s">
        <v>400</v>
      </c>
      <c r="B2050" s="10" t="s">
        <v>733</v>
      </c>
      <c r="C2050" s="5" t="s">
        <v>738</v>
      </c>
      <c r="D2050" t="s">
        <v>22</v>
      </c>
      <c r="E2050" t="s">
        <v>125</v>
      </c>
      <c r="F2050" t="s">
        <v>462</v>
      </c>
      <c r="G2050" t="s">
        <v>463</v>
      </c>
      <c r="H2050" t="s">
        <v>445</v>
      </c>
      <c r="I2050" t="s">
        <v>284</v>
      </c>
      <c r="J2050" t="s">
        <v>17</v>
      </c>
      <c r="K2050" s="13">
        <v>1128</v>
      </c>
      <c r="L2050" s="8">
        <v>11.28</v>
      </c>
      <c r="M2050" s="13">
        <f t="shared" ref="M2050:M2113" si="65">L2050*100</f>
        <v>1128</v>
      </c>
    </row>
    <row r="2051" spans="1:13" x14ac:dyDescent="0.25">
      <c r="A2051" s="9" t="s">
        <v>400</v>
      </c>
      <c r="B2051" s="10" t="s">
        <v>733</v>
      </c>
      <c r="C2051" s="5" t="s">
        <v>738</v>
      </c>
      <c r="D2051" t="s">
        <v>22</v>
      </c>
      <c r="E2051" t="s">
        <v>125</v>
      </c>
      <c r="F2051" t="s">
        <v>462</v>
      </c>
      <c r="G2051" t="s">
        <v>463</v>
      </c>
      <c r="H2051" t="s">
        <v>446</v>
      </c>
      <c r="I2051" t="s">
        <v>15</v>
      </c>
      <c r="J2051" t="s">
        <v>17</v>
      </c>
      <c r="K2051" s="13">
        <v>216571.99999999997</v>
      </c>
      <c r="L2051" s="8">
        <v>2165.7199999999998</v>
      </c>
      <c r="M2051" s="13">
        <f t="shared" si="65"/>
        <v>216571.99999999997</v>
      </c>
    </row>
    <row r="2052" spans="1:13" x14ac:dyDescent="0.25">
      <c r="A2052" s="9" t="s">
        <v>400</v>
      </c>
      <c r="B2052" s="10" t="s">
        <v>733</v>
      </c>
      <c r="C2052" s="5" t="s">
        <v>738</v>
      </c>
      <c r="D2052" t="s">
        <v>22</v>
      </c>
      <c r="E2052" t="s">
        <v>125</v>
      </c>
      <c r="F2052" t="s">
        <v>462</v>
      </c>
      <c r="G2052" t="s">
        <v>463</v>
      </c>
      <c r="H2052" t="s">
        <v>468</v>
      </c>
      <c r="I2052" t="s">
        <v>15</v>
      </c>
      <c r="J2052" t="s">
        <v>17</v>
      </c>
      <c r="K2052" s="13">
        <v>11124</v>
      </c>
      <c r="L2052" s="8">
        <v>111.24</v>
      </c>
      <c r="M2052" s="13">
        <f t="shared" si="65"/>
        <v>11124</v>
      </c>
    </row>
    <row r="2053" spans="1:13" x14ac:dyDescent="0.25">
      <c r="A2053" s="9" t="s">
        <v>400</v>
      </c>
      <c r="B2053" s="10" t="s">
        <v>733</v>
      </c>
      <c r="C2053" s="5" t="s">
        <v>738</v>
      </c>
      <c r="D2053" t="s">
        <v>22</v>
      </c>
      <c r="E2053" t="s">
        <v>125</v>
      </c>
      <c r="F2053" t="s">
        <v>462</v>
      </c>
      <c r="G2053" t="s">
        <v>463</v>
      </c>
      <c r="H2053" t="s">
        <v>447</v>
      </c>
      <c r="I2053" t="s">
        <v>15</v>
      </c>
      <c r="J2053" t="s">
        <v>17</v>
      </c>
      <c r="K2053" s="13">
        <v>32625</v>
      </c>
      <c r="L2053" s="8">
        <v>326.25</v>
      </c>
      <c r="M2053" s="13">
        <f t="shared" si="65"/>
        <v>32625</v>
      </c>
    </row>
    <row r="2054" spans="1:13" x14ac:dyDescent="0.25">
      <c r="A2054" s="9" t="s">
        <v>400</v>
      </c>
      <c r="B2054" s="10" t="s">
        <v>733</v>
      </c>
      <c r="C2054" s="5" t="s">
        <v>738</v>
      </c>
      <c r="D2054" t="s">
        <v>22</v>
      </c>
      <c r="E2054" t="s">
        <v>125</v>
      </c>
      <c r="F2054" t="s">
        <v>462</v>
      </c>
      <c r="G2054" t="s">
        <v>463</v>
      </c>
      <c r="H2054" t="s">
        <v>448</v>
      </c>
      <c r="I2054" t="s">
        <v>15</v>
      </c>
      <c r="J2054" t="s">
        <v>17</v>
      </c>
      <c r="K2054" s="13">
        <v>45850</v>
      </c>
      <c r="L2054" s="8">
        <v>458.5</v>
      </c>
      <c r="M2054" s="13">
        <f t="shared" si="65"/>
        <v>45850</v>
      </c>
    </row>
    <row r="2055" spans="1:13" x14ac:dyDescent="0.25">
      <c r="A2055" s="9" t="s">
        <v>400</v>
      </c>
      <c r="B2055" s="10" t="s">
        <v>733</v>
      </c>
      <c r="C2055" s="5" t="s">
        <v>738</v>
      </c>
      <c r="D2055" t="s">
        <v>22</v>
      </c>
      <c r="E2055" t="s">
        <v>125</v>
      </c>
      <c r="F2055" t="s">
        <v>462</v>
      </c>
      <c r="G2055" t="s">
        <v>463</v>
      </c>
      <c r="H2055" t="s">
        <v>428</v>
      </c>
      <c r="I2055" t="s">
        <v>15</v>
      </c>
      <c r="J2055" t="s">
        <v>17</v>
      </c>
      <c r="K2055" s="13">
        <v>712099</v>
      </c>
      <c r="L2055" s="8">
        <v>7120.99</v>
      </c>
      <c r="M2055" s="13">
        <f t="shared" si="65"/>
        <v>712099</v>
      </c>
    </row>
    <row r="2056" spans="1:13" x14ac:dyDescent="0.25">
      <c r="A2056" s="9" t="s">
        <v>400</v>
      </c>
      <c r="B2056" s="10" t="s">
        <v>733</v>
      </c>
      <c r="C2056" s="5" t="s">
        <v>738</v>
      </c>
      <c r="D2056" t="s">
        <v>22</v>
      </c>
      <c r="E2056" t="s">
        <v>125</v>
      </c>
      <c r="F2056" t="s">
        <v>462</v>
      </c>
      <c r="G2056" t="s">
        <v>463</v>
      </c>
      <c r="H2056" t="s">
        <v>449</v>
      </c>
      <c r="I2056" t="s">
        <v>15</v>
      </c>
      <c r="J2056" t="s">
        <v>17</v>
      </c>
      <c r="K2056" s="13">
        <v>8308</v>
      </c>
      <c r="L2056" s="8">
        <v>83.08</v>
      </c>
      <c r="M2056" s="13">
        <f t="shared" si="65"/>
        <v>8308</v>
      </c>
    </row>
    <row r="2057" spans="1:13" x14ac:dyDescent="0.25">
      <c r="A2057" s="9" t="s">
        <v>400</v>
      </c>
      <c r="B2057" s="10" t="s">
        <v>733</v>
      </c>
      <c r="C2057" s="5" t="s">
        <v>738</v>
      </c>
      <c r="D2057" t="s">
        <v>22</v>
      </c>
      <c r="E2057" t="s">
        <v>125</v>
      </c>
      <c r="F2057" t="s">
        <v>462</v>
      </c>
      <c r="G2057" t="s">
        <v>463</v>
      </c>
      <c r="H2057" t="s">
        <v>450</v>
      </c>
      <c r="I2057" t="s">
        <v>15</v>
      </c>
      <c r="J2057" t="s">
        <v>17</v>
      </c>
      <c r="K2057" s="13">
        <v>21578</v>
      </c>
      <c r="L2057" s="8">
        <v>215.78</v>
      </c>
      <c r="M2057" s="13">
        <f t="shared" si="65"/>
        <v>21578</v>
      </c>
    </row>
    <row r="2058" spans="1:13" x14ac:dyDescent="0.25">
      <c r="A2058" s="9" t="s">
        <v>400</v>
      </c>
      <c r="B2058" s="10" t="s">
        <v>733</v>
      </c>
      <c r="C2058" s="5" t="s">
        <v>738</v>
      </c>
      <c r="D2058" t="s">
        <v>22</v>
      </c>
      <c r="E2058" t="s">
        <v>125</v>
      </c>
      <c r="F2058" t="s">
        <v>49</v>
      </c>
      <c r="G2058" t="s">
        <v>489</v>
      </c>
      <c r="H2058" t="s">
        <v>428</v>
      </c>
      <c r="I2058" t="s">
        <v>15</v>
      </c>
      <c r="J2058" t="s">
        <v>17</v>
      </c>
      <c r="K2058" s="13">
        <v>466397.99999999994</v>
      </c>
      <c r="L2058" s="8">
        <v>4663.9799999999996</v>
      </c>
      <c r="M2058" s="13">
        <f t="shared" si="65"/>
        <v>466397.99999999994</v>
      </c>
    </row>
    <row r="2059" spans="1:13" x14ac:dyDescent="0.25">
      <c r="A2059" s="9" t="s">
        <v>400</v>
      </c>
      <c r="B2059" s="10" t="s">
        <v>733</v>
      </c>
      <c r="C2059" s="5" t="s">
        <v>738</v>
      </c>
      <c r="D2059" t="s">
        <v>22</v>
      </c>
      <c r="E2059" t="s">
        <v>125</v>
      </c>
      <c r="F2059" t="s">
        <v>49</v>
      </c>
      <c r="G2059" t="s">
        <v>469</v>
      </c>
      <c r="H2059" t="s">
        <v>438</v>
      </c>
      <c r="I2059" t="s">
        <v>82</v>
      </c>
      <c r="J2059" t="s">
        <v>17</v>
      </c>
      <c r="K2059" s="13">
        <v>11219268</v>
      </c>
      <c r="L2059" s="8">
        <v>112192.68</v>
      </c>
      <c r="M2059" s="13">
        <f t="shared" si="65"/>
        <v>11219268</v>
      </c>
    </row>
    <row r="2060" spans="1:13" x14ac:dyDescent="0.25">
      <c r="A2060" s="9" t="s">
        <v>400</v>
      </c>
      <c r="B2060" s="10" t="s">
        <v>733</v>
      </c>
      <c r="C2060" s="5" t="s">
        <v>738</v>
      </c>
      <c r="D2060" t="s">
        <v>22</v>
      </c>
      <c r="E2060" t="s">
        <v>125</v>
      </c>
      <c r="F2060" t="s">
        <v>49</v>
      </c>
      <c r="G2060" t="s">
        <v>469</v>
      </c>
      <c r="H2060" t="s">
        <v>466</v>
      </c>
      <c r="I2060" t="s">
        <v>82</v>
      </c>
      <c r="J2060" t="s">
        <v>17</v>
      </c>
      <c r="K2060" s="13">
        <v>549</v>
      </c>
      <c r="L2060" s="8">
        <v>5.49</v>
      </c>
      <c r="M2060" s="13">
        <f t="shared" si="65"/>
        <v>549</v>
      </c>
    </row>
    <row r="2061" spans="1:13" x14ac:dyDescent="0.25">
      <c r="A2061" s="9" t="s">
        <v>400</v>
      </c>
      <c r="B2061" s="10" t="s">
        <v>733</v>
      </c>
      <c r="C2061" s="5" t="s">
        <v>738</v>
      </c>
      <c r="D2061" t="s">
        <v>22</v>
      </c>
      <c r="E2061" t="s">
        <v>125</v>
      </c>
      <c r="F2061" t="s">
        <v>49</v>
      </c>
      <c r="G2061" t="s">
        <v>469</v>
      </c>
      <c r="H2061" t="s">
        <v>467</v>
      </c>
      <c r="I2061" t="s">
        <v>82</v>
      </c>
      <c r="J2061" t="s">
        <v>17</v>
      </c>
      <c r="K2061" s="13">
        <v>78000</v>
      </c>
      <c r="L2061" s="8">
        <v>780</v>
      </c>
      <c r="M2061" s="13">
        <f t="shared" si="65"/>
        <v>78000</v>
      </c>
    </row>
    <row r="2062" spans="1:13" x14ac:dyDescent="0.25">
      <c r="A2062" s="9" t="s">
        <v>400</v>
      </c>
      <c r="B2062" s="10" t="s">
        <v>733</v>
      </c>
      <c r="C2062" s="5" t="s">
        <v>738</v>
      </c>
      <c r="D2062" t="s">
        <v>22</v>
      </c>
      <c r="E2062" t="s">
        <v>125</v>
      </c>
      <c r="F2062" t="s">
        <v>49</v>
      </c>
      <c r="G2062" t="s">
        <v>469</v>
      </c>
      <c r="H2062" t="s">
        <v>443</v>
      </c>
      <c r="I2062" t="s">
        <v>82</v>
      </c>
      <c r="J2062" t="s">
        <v>17</v>
      </c>
      <c r="K2062" s="13">
        <v>369000</v>
      </c>
      <c r="L2062" s="8">
        <v>3690</v>
      </c>
      <c r="M2062" s="13">
        <f t="shared" si="65"/>
        <v>369000</v>
      </c>
    </row>
    <row r="2063" spans="1:13" x14ac:dyDescent="0.25">
      <c r="A2063" s="9" t="s">
        <v>400</v>
      </c>
      <c r="B2063" s="10" t="s">
        <v>733</v>
      </c>
      <c r="C2063" s="5" t="s">
        <v>738</v>
      </c>
      <c r="D2063" t="s">
        <v>22</v>
      </c>
      <c r="E2063" t="s">
        <v>125</v>
      </c>
      <c r="F2063" t="s">
        <v>49</v>
      </c>
      <c r="G2063" t="s">
        <v>469</v>
      </c>
      <c r="H2063" t="s">
        <v>425</v>
      </c>
      <c r="I2063" t="s">
        <v>82</v>
      </c>
      <c r="J2063" t="s">
        <v>17</v>
      </c>
      <c r="K2063" s="13">
        <v>4757264</v>
      </c>
      <c r="L2063" s="8">
        <v>47572.639999999999</v>
      </c>
      <c r="M2063" s="13">
        <f t="shared" si="65"/>
        <v>4757264</v>
      </c>
    </row>
    <row r="2064" spans="1:13" x14ac:dyDescent="0.25">
      <c r="A2064" s="9" t="s">
        <v>400</v>
      </c>
      <c r="B2064" s="10" t="s">
        <v>733</v>
      </c>
      <c r="C2064" s="5" t="s">
        <v>738</v>
      </c>
      <c r="D2064" t="s">
        <v>22</v>
      </c>
      <c r="E2064" t="s">
        <v>125</v>
      </c>
      <c r="F2064" t="s">
        <v>49</v>
      </c>
      <c r="G2064" t="s">
        <v>469</v>
      </c>
      <c r="H2064" t="s">
        <v>444</v>
      </c>
      <c r="I2064" t="s">
        <v>82</v>
      </c>
      <c r="J2064" t="s">
        <v>17</v>
      </c>
      <c r="K2064" s="13">
        <v>80639</v>
      </c>
      <c r="L2064" s="8">
        <v>806.39</v>
      </c>
      <c r="M2064" s="13">
        <f t="shared" si="65"/>
        <v>80639</v>
      </c>
    </row>
    <row r="2065" spans="1:14" x14ac:dyDescent="0.25">
      <c r="A2065" s="9" t="s">
        <v>400</v>
      </c>
      <c r="B2065" s="10" t="s">
        <v>733</v>
      </c>
      <c r="C2065" s="5" t="s">
        <v>738</v>
      </c>
      <c r="D2065" t="s">
        <v>22</v>
      </c>
      <c r="E2065" t="s">
        <v>125</v>
      </c>
      <c r="F2065" t="s">
        <v>49</v>
      </c>
      <c r="G2065" t="s">
        <v>469</v>
      </c>
      <c r="H2065" t="s">
        <v>445</v>
      </c>
      <c r="I2065" t="s">
        <v>82</v>
      </c>
      <c r="J2065" t="s">
        <v>17</v>
      </c>
      <c r="K2065" s="13">
        <v>1260</v>
      </c>
      <c r="L2065" s="8">
        <v>12.6</v>
      </c>
      <c r="M2065" s="13">
        <f t="shared" si="65"/>
        <v>1260</v>
      </c>
    </row>
    <row r="2066" spans="1:14" x14ac:dyDescent="0.25">
      <c r="A2066" s="9" t="s">
        <v>400</v>
      </c>
      <c r="B2066" s="10" t="s">
        <v>733</v>
      </c>
      <c r="C2066" s="5" t="s">
        <v>738</v>
      </c>
      <c r="D2066" t="s">
        <v>22</v>
      </c>
      <c r="E2066" t="s">
        <v>125</v>
      </c>
      <c r="F2066" t="s">
        <v>49</v>
      </c>
      <c r="G2066" t="s">
        <v>469</v>
      </c>
      <c r="H2066" t="s">
        <v>428</v>
      </c>
      <c r="I2066" t="s">
        <v>15</v>
      </c>
      <c r="J2066" t="s">
        <v>17</v>
      </c>
      <c r="K2066" s="13">
        <v>290685</v>
      </c>
      <c r="L2066" s="8">
        <v>2906.85</v>
      </c>
      <c r="M2066" s="13">
        <f t="shared" si="65"/>
        <v>290685</v>
      </c>
    </row>
    <row r="2067" spans="1:14" x14ac:dyDescent="0.25">
      <c r="A2067" s="9" t="s">
        <v>400</v>
      </c>
      <c r="B2067" s="10" t="s">
        <v>733</v>
      </c>
      <c r="C2067" s="5" t="s">
        <v>738</v>
      </c>
      <c r="D2067" t="s">
        <v>22</v>
      </c>
      <c r="E2067" t="s">
        <v>125</v>
      </c>
      <c r="F2067" t="s">
        <v>49</v>
      </c>
      <c r="G2067" t="s">
        <v>469</v>
      </c>
      <c r="H2067" t="s">
        <v>490</v>
      </c>
      <c r="I2067" t="s">
        <v>15</v>
      </c>
      <c r="J2067" t="s">
        <v>17</v>
      </c>
      <c r="K2067" s="13">
        <v>189514</v>
      </c>
      <c r="L2067" s="8">
        <v>1895.14</v>
      </c>
      <c r="M2067" s="13">
        <f t="shared" si="65"/>
        <v>189514</v>
      </c>
    </row>
    <row r="2068" spans="1:14" x14ac:dyDescent="0.25">
      <c r="A2068" s="9" t="s">
        <v>400</v>
      </c>
      <c r="B2068" s="10" t="s">
        <v>733</v>
      </c>
      <c r="C2068" s="5" t="s">
        <v>738</v>
      </c>
      <c r="D2068" t="s">
        <v>22</v>
      </c>
      <c r="E2068" t="s">
        <v>125</v>
      </c>
      <c r="F2068" t="s">
        <v>49</v>
      </c>
      <c r="G2068" t="s">
        <v>470</v>
      </c>
      <c r="H2068" t="s">
        <v>471</v>
      </c>
      <c r="I2068" t="s">
        <v>15</v>
      </c>
      <c r="J2068" t="s">
        <v>17</v>
      </c>
      <c r="K2068" s="13">
        <v>92369</v>
      </c>
      <c r="L2068" s="8">
        <v>923.69</v>
      </c>
      <c r="M2068" s="13">
        <f t="shared" si="65"/>
        <v>92369</v>
      </c>
    </row>
    <row r="2069" spans="1:14" x14ac:dyDescent="0.25">
      <c r="A2069" s="9" t="s">
        <v>400</v>
      </c>
      <c r="B2069" s="10" t="s">
        <v>733</v>
      </c>
      <c r="C2069" s="5" t="s">
        <v>738</v>
      </c>
      <c r="D2069" t="s">
        <v>22</v>
      </c>
      <c r="E2069" t="s">
        <v>125</v>
      </c>
      <c r="F2069" t="s">
        <v>49</v>
      </c>
      <c r="G2069" t="s">
        <v>470</v>
      </c>
      <c r="H2069" t="s">
        <v>472</v>
      </c>
      <c r="I2069" t="s">
        <v>15</v>
      </c>
      <c r="J2069" t="s">
        <v>17</v>
      </c>
      <c r="K2069" s="13">
        <v>1049099</v>
      </c>
      <c r="L2069" s="8">
        <v>10490.99</v>
      </c>
      <c r="M2069" s="13">
        <f t="shared" si="65"/>
        <v>1049099</v>
      </c>
    </row>
    <row r="2070" spans="1:14" x14ac:dyDescent="0.25">
      <c r="A2070" s="9" t="s">
        <v>400</v>
      </c>
      <c r="B2070" s="10" t="s">
        <v>733</v>
      </c>
      <c r="C2070" s="5" t="s">
        <v>738</v>
      </c>
      <c r="D2070" t="s">
        <v>22</v>
      </c>
      <c r="E2070" t="s">
        <v>125</v>
      </c>
      <c r="F2070" t="s">
        <v>49</v>
      </c>
      <c r="G2070" t="s">
        <v>470</v>
      </c>
      <c r="H2070" t="s">
        <v>473</v>
      </c>
      <c r="I2070" t="s">
        <v>15</v>
      </c>
      <c r="J2070" t="s">
        <v>17</v>
      </c>
      <c r="K2070" s="13">
        <v>4829398</v>
      </c>
      <c r="L2070" s="8">
        <v>48293.98</v>
      </c>
      <c r="M2070" s="13">
        <f t="shared" si="65"/>
        <v>4829398</v>
      </c>
    </row>
    <row r="2071" spans="1:14" x14ac:dyDescent="0.25">
      <c r="A2071" s="76" t="s">
        <v>400</v>
      </c>
      <c r="B2071" s="77" t="s">
        <v>733</v>
      </c>
      <c r="C2071" s="75" t="s">
        <v>739</v>
      </c>
      <c r="D2071" s="75" t="s">
        <v>22</v>
      </c>
      <c r="E2071" s="75" t="s">
        <v>128</v>
      </c>
      <c r="F2071" s="77" t="s">
        <v>49</v>
      </c>
      <c r="G2071" s="77" t="s">
        <v>469</v>
      </c>
      <c r="H2071" s="75" t="s">
        <v>428</v>
      </c>
      <c r="I2071" s="75" t="s">
        <v>15</v>
      </c>
      <c r="J2071" s="75" t="s">
        <v>17</v>
      </c>
      <c r="K2071" s="79">
        <v>369798</v>
      </c>
      <c r="L2071" s="80">
        <v>3697.98</v>
      </c>
      <c r="M2071" s="79">
        <f t="shared" si="65"/>
        <v>369798</v>
      </c>
      <c r="N2071" s="75" t="s">
        <v>921</v>
      </c>
    </row>
    <row r="2072" spans="1:14" x14ac:dyDescent="0.25">
      <c r="A2072" s="9" t="s">
        <v>400</v>
      </c>
      <c r="B2072" s="10" t="s">
        <v>733</v>
      </c>
      <c r="C2072" s="5" t="s">
        <v>739</v>
      </c>
      <c r="D2072" t="s">
        <v>22</v>
      </c>
      <c r="E2072" t="s">
        <v>128</v>
      </c>
      <c r="F2072" t="s">
        <v>399</v>
      </c>
      <c r="G2072" t="s">
        <v>436</v>
      </c>
      <c r="H2072" t="s">
        <v>437</v>
      </c>
      <c r="I2072" t="s">
        <v>368</v>
      </c>
      <c r="J2072" t="s">
        <v>17</v>
      </c>
      <c r="K2072" s="13">
        <v>126247313.99999999</v>
      </c>
      <c r="L2072" s="8">
        <v>1262473.1399999999</v>
      </c>
      <c r="M2072" s="13">
        <f t="shared" si="65"/>
        <v>126247313.99999999</v>
      </c>
    </row>
    <row r="2073" spans="1:14" x14ac:dyDescent="0.25">
      <c r="A2073" s="9" t="s">
        <v>400</v>
      </c>
      <c r="B2073" s="10" t="s">
        <v>733</v>
      </c>
      <c r="C2073" s="5" t="s">
        <v>739</v>
      </c>
      <c r="D2073" t="s">
        <v>22</v>
      </c>
      <c r="E2073" t="s">
        <v>128</v>
      </c>
      <c r="F2073" t="s">
        <v>399</v>
      </c>
      <c r="G2073" t="s">
        <v>436</v>
      </c>
      <c r="H2073" t="s">
        <v>438</v>
      </c>
      <c r="I2073" t="s">
        <v>439</v>
      </c>
      <c r="J2073" t="s">
        <v>17</v>
      </c>
      <c r="K2073" s="13">
        <v>4922259</v>
      </c>
      <c r="L2073" s="8">
        <v>49222.59</v>
      </c>
      <c r="M2073" s="13">
        <f t="shared" si="65"/>
        <v>4922259</v>
      </c>
    </row>
    <row r="2074" spans="1:14" x14ac:dyDescent="0.25">
      <c r="A2074" s="9" t="s">
        <v>400</v>
      </c>
      <c r="B2074" s="10" t="s">
        <v>733</v>
      </c>
      <c r="C2074" s="5" t="s">
        <v>739</v>
      </c>
      <c r="D2074" t="s">
        <v>22</v>
      </c>
      <c r="E2074" t="s">
        <v>128</v>
      </c>
      <c r="F2074" t="s">
        <v>399</v>
      </c>
      <c r="G2074" t="s">
        <v>436</v>
      </c>
      <c r="H2074" t="s">
        <v>440</v>
      </c>
      <c r="I2074" t="s">
        <v>368</v>
      </c>
      <c r="J2074" t="s">
        <v>17</v>
      </c>
      <c r="K2074" s="13">
        <v>224442.99999999997</v>
      </c>
      <c r="L2074" s="8">
        <v>2244.4299999999998</v>
      </c>
      <c r="M2074" s="13">
        <f t="shared" si="65"/>
        <v>224442.99999999997</v>
      </c>
    </row>
    <row r="2075" spans="1:14" x14ac:dyDescent="0.25">
      <c r="A2075" s="9" t="s">
        <v>400</v>
      </c>
      <c r="B2075" s="10" t="s">
        <v>733</v>
      </c>
      <c r="C2075" s="5" t="s">
        <v>739</v>
      </c>
      <c r="D2075" t="s">
        <v>22</v>
      </c>
      <c r="E2075" t="s">
        <v>128</v>
      </c>
      <c r="F2075" t="s">
        <v>399</v>
      </c>
      <c r="G2075" t="s">
        <v>436</v>
      </c>
      <c r="H2075" t="s">
        <v>440</v>
      </c>
      <c r="I2075" t="s">
        <v>368</v>
      </c>
      <c r="J2075" t="s">
        <v>17</v>
      </c>
      <c r="K2075" s="13">
        <v>504450</v>
      </c>
      <c r="L2075" s="8">
        <v>5044.5</v>
      </c>
      <c r="M2075" s="13">
        <f t="shared" si="65"/>
        <v>504450</v>
      </c>
    </row>
    <row r="2076" spans="1:14" x14ac:dyDescent="0.25">
      <c r="A2076" s="9" t="s">
        <v>400</v>
      </c>
      <c r="B2076" s="10" t="s">
        <v>733</v>
      </c>
      <c r="C2076" s="5" t="s">
        <v>739</v>
      </c>
      <c r="D2076" t="s">
        <v>22</v>
      </c>
      <c r="E2076" t="s">
        <v>128</v>
      </c>
      <c r="F2076" t="s">
        <v>399</v>
      </c>
      <c r="G2076" t="s">
        <v>436</v>
      </c>
      <c r="H2076" t="s">
        <v>441</v>
      </c>
      <c r="I2076" t="s">
        <v>368</v>
      </c>
      <c r="J2076" t="s">
        <v>17</v>
      </c>
      <c r="K2076" s="13">
        <v>2912</v>
      </c>
      <c r="L2076" s="8">
        <v>29.12</v>
      </c>
      <c r="M2076" s="13">
        <f t="shared" si="65"/>
        <v>2912</v>
      </c>
    </row>
    <row r="2077" spans="1:14" x14ac:dyDescent="0.25">
      <c r="A2077" s="9" t="s">
        <v>400</v>
      </c>
      <c r="B2077" s="10" t="s">
        <v>733</v>
      </c>
      <c r="C2077" s="5" t="s">
        <v>739</v>
      </c>
      <c r="D2077" t="s">
        <v>22</v>
      </c>
      <c r="E2077" t="s">
        <v>128</v>
      </c>
      <c r="F2077" t="s">
        <v>399</v>
      </c>
      <c r="G2077" t="s">
        <v>436</v>
      </c>
      <c r="H2077" t="s">
        <v>441</v>
      </c>
      <c r="I2077" t="s">
        <v>439</v>
      </c>
      <c r="J2077" t="s">
        <v>17</v>
      </c>
      <c r="K2077" s="13">
        <v>8408</v>
      </c>
      <c r="L2077" s="8">
        <v>84.08</v>
      </c>
      <c r="M2077" s="13">
        <f t="shared" si="65"/>
        <v>8408</v>
      </c>
    </row>
    <row r="2078" spans="1:14" x14ac:dyDescent="0.25">
      <c r="A2078" s="9" t="s">
        <v>400</v>
      </c>
      <c r="B2078" s="10" t="s">
        <v>733</v>
      </c>
      <c r="C2078" s="5" t="s">
        <v>739</v>
      </c>
      <c r="D2078" t="s">
        <v>22</v>
      </c>
      <c r="E2078" t="s">
        <v>128</v>
      </c>
      <c r="F2078" t="s">
        <v>399</v>
      </c>
      <c r="G2078" t="s">
        <v>436</v>
      </c>
      <c r="H2078" t="s">
        <v>442</v>
      </c>
      <c r="I2078" t="s">
        <v>368</v>
      </c>
      <c r="J2078" t="s">
        <v>17</v>
      </c>
      <c r="K2078" s="13">
        <v>250000</v>
      </c>
      <c r="L2078" s="8">
        <v>2500</v>
      </c>
      <c r="M2078" s="13">
        <f t="shared" si="65"/>
        <v>250000</v>
      </c>
    </row>
    <row r="2079" spans="1:14" x14ac:dyDescent="0.25">
      <c r="A2079" s="9" t="s">
        <v>400</v>
      </c>
      <c r="B2079" s="10" t="s">
        <v>733</v>
      </c>
      <c r="C2079" s="5" t="s">
        <v>739</v>
      </c>
      <c r="D2079" t="s">
        <v>22</v>
      </c>
      <c r="E2079" t="s">
        <v>128</v>
      </c>
      <c r="F2079" t="s">
        <v>399</v>
      </c>
      <c r="G2079" t="s">
        <v>436</v>
      </c>
      <c r="H2079" t="s">
        <v>443</v>
      </c>
      <c r="I2079" t="s">
        <v>439</v>
      </c>
      <c r="J2079" t="s">
        <v>17</v>
      </c>
      <c r="K2079" s="13">
        <v>185410</v>
      </c>
      <c r="L2079" s="8">
        <v>1854.1</v>
      </c>
      <c r="M2079" s="13">
        <f t="shared" si="65"/>
        <v>185410</v>
      </c>
    </row>
    <row r="2080" spans="1:14" x14ac:dyDescent="0.25">
      <c r="A2080" s="9" t="s">
        <v>400</v>
      </c>
      <c r="B2080" s="10" t="s">
        <v>733</v>
      </c>
      <c r="C2080" s="5" t="s">
        <v>739</v>
      </c>
      <c r="D2080" t="s">
        <v>22</v>
      </c>
      <c r="E2080" t="s">
        <v>128</v>
      </c>
      <c r="F2080" t="s">
        <v>399</v>
      </c>
      <c r="G2080" t="s">
        <v>436</v>
      </c>
      <c r="H2080" t="s">
        <v>425</v>
      </c>
      <c r="I2080" t="s">
        <v>368</v>
      </c>
      <c r="J2080" t="s">
        <v>17</v>
      </c>
      <c r="K2080" s="13">
        <v>39502231</v>
      </c>
      <c r="L2080" s="8">
        <v>395022.31</v>
      </c>
      <c r="M2080" s="13">
        <f t="shared" si="65"/>
        <v>39502231</v>
      </c>
    </row>
    <row r="2081" spans="1:13" x14ac:dyDescent="0.25">
      <c r="A2081" s="9" t="s">
        <v>400</v>
      </c>
      <c r="B2081" s="10" t="s">
        <v>733</v>
      </c>
      <c r="C2081" s="5" t="s">
        <v>739</v>
      </c>
      <c r="D2081" t="s">
        <v>22</v>
      </c>
      <c r="E2081" t="s">
        <v>128</v>
      </c>
      <c r="F2081" t="s">
        <v>399</v>
      </c>
      <c r="G2081" t="s">
        <v>436</v>
      </c>
      <c r="H2081" t="s">
        <v>425</v>
      </c>
      <c r="I2081" t="s">
        <v>439</v>
      </c>
      <c r="J2081" t="s">
        <v>17</v>
      </c>
      <c r="K2081" s="13">
        <v>2920139</v>
      </c>
      <c r="L2081" s="8">
        <v>29201.39</v>
      </c>
      <c r="M2081" s="13">
        <f t="shared" si="65"/>
        <v>2920139</v>
      </c>
    </row>
    <row r="2082" spans="1:13" x14ac:dyDescent="0.25">
      <c r="A2082" s="9" t="s">
        <v>400</v>
      </c>
      <c r="B2082" s="10" t="s">
        <v>733</v>
      </c>
      <c r="C2082" s="5" t="s">
        <v>739</v>
      </c>
      <c r="D2082" t="s">
        <v>22</v>
      </c>
      <c r="E2082" t="s">
        <v>128</v>
      </c>
      <c r="F2082" t="s">
        <v>399</v>
      </c>
      <c r="G2082" t="s">
        <v>436</v>
      </c>
      <c r="H2082" t="s">
        <v>444</v>
      </c>
      <c r="I2082" t="s">
        <v>368</v>
      </c>
      <c r="J2082" t="s">
        <v>17</v>
      </c>
      <c r="K2082" s="13">
        <v>101917</v>
      </c>
      <c r="L2082" s="8">
        <v>1019.17</v>
      </c>
      <c r="M2082" s="13">
        <f t="shared" si="65"/>
        <v>101917</v>
      </c>
    </row>
    <row r="2083" spans="1:13" x14ac:dyDescent="0.25">
      <c r="A2083" s="9" t="s">
        <v>400</v>
      </c>
      <c r="B2083" s="10" t="s">
        <v>733</v>
      </c>
      <c r="C2083" s="5" t="s">
        <v>739</v>
      </c>
      <c r="D2083" t="s">
        <v>22</v>
      </c>
      <c r="E2083" t="s">
        <v>128</v>
      </c>
      <c r="F2083" t="s">
        <v>399</v>
      </c>
      <c r="G2083" t="s">
        <v>436</v>
      </c>
      <c r="H2083" t="s">
        <v>444</v>
      </c>
      <c r="I2083" t="s">
        <v>368</v>
      </c>
      <c r="J2083" t="s">
        <v>17</v>
      </c>
      <c r="K2083" s="13">
        <v>110299</v>
      </c>
      <c r="L2083" s="8">
        <v>1102.99</v>
      </c>
      <c r="M2083" s="13">
        <f t="shared" si="65"/>
        <v>110299</v>
      </c>
    </row>
    <row r="2084" spans="1:13" x14ac:dyDescent="0.25">
      <c r="A2084" s="9" t="s">
        <v>400</v>
      </c>
      <c r="B2084" s="10" t="s">
        <v>733</v>
      </c>
      <c r="C2084" s="5" t="s">
        <v>739</v>
      </c>
      <c r="D2084" t="s">
        <v>22</v>
      </c>
      <c r="E2084" t="s">
        <v>128</v>
      </c>
      <c r="F2084" t="s">
        <v>399</v>
      </c>
      <c r="G2084" t="s">
        <v>436</v>
      </c>
      <c r="H2084" t="s">
        <v>444</v>
      </c>
      <c r="I2084" t="s">
        <v>439</v>
      </c>
      <c r="J2084" t="s">
        <v>17</v>
      </c>
      <c r="K2084" s="13">
        <v>40365</v>
      </c>
      <c r="L2084" s="8">
        <v>403.65</v>
      </c>
      <c r="M2084" s="13">
        <f t="shared" si="65"/>
        <v>40365</v>
      </c>
    </row>
    <row r="2085" spans="1:13" x14ac:dyDescent="0.25">
      <c r="A2085" s="9" t="s">
        <v>400</v>
      </c>
      <c r="B2085" s="10" t="s">
        <v>733</v>
      </c>
      <c r="C2085" s="5" t="s">
        <v>739</v>
      </c>
      <c r="D2085" t="s">
        <v>22</v>
      </c>
      <c r="E2085" t="s">
        <v>128</v>
      </c>
      <c r="F2085" t="s">
        <v>399</v>
      </c>
      <c r="G2085" t="s">
        <v>436</v>
      </c>
      <c r="H2085" t="s">
        <v>445</v>
      </c>
      <c r="I2085" t="s">
        <v>368</v>
      </c>
      <c r="J2085" t="s">
        <v>17</v>
      </c>
      <c r="K2085" s="13">
        <v>636</v>
      </c>
      <c r="L2085" s="8">
        <v>6.36</v>
      </c>
      <c r="M2085" s="13">
        <f t="shared" si="65"/>
        <v>636</v>
      </c>
    </row>
    <row r="2086" spans="1:13" x14ac:dyDescent="0.25">
      <c r="A2086" s="9" t="s">
        <v>400</v>
      </c>
      <c r="B2086" s="10" t="s">
        <v>733</v>
      </c>
      <c r="C2086" s="5" t="s">
        <v>739</v>
      </c>
      <c r="D2086" t="s">
        <v>22</v>
      </c>
      <c r="E2086" t="s">
        <v>128</v>
      </c>
      <c r="F2086" t="s">
        <v>399</v>
      </c>
      <c r="G2086" t="s">
        <v>436</v>
      </c>
      <c r="H2086" t="s">
        <v>445</v>
      </c>
      <c r="I2086" t="s">
        <v>439</v>
      </c>
      <c r="J2086" t="s">
        <v>17</v>
      </c>
      <c r="K2086" s="13">
        <v>1812</v>
      </c>
      <c r="L2086" s="8">
        <v>18.12</v>
      </c>
      <c r="M2086" s="13">
        <f t="shared" si="65"/>
        <v>1812</v>
      </c>
    </row>
    <row r="2087" spans="1:13" x14ac:dyDescent="0.25">
      <c r="A2087" s="9" t="s">
        <v>400</v>
      </c>
      <c r="B2087" s="10" t="s">
        <v>733</v>
      </c>
      <c r="C2087" s="5" t="s">
        <v>739</v>
      </c>
      <c r="D2087" t="s">
        <v>22</v>
      </c>
      <c r="E2087" t="s">
        <v>128</v>
      </c>
      <c r="F2087" t="s">
        <v>399</v>
      </c>
      <c r="G2087" t="s">
        <v>436</v>
      </c>
      <c r="H2087" t="s">
        <v>446</v>
      </c>
      <c r="I2087" t="s">
        <v>15</v>
      </c>
      <c r="J2087" t="s">
        <v>17</v>
      </c>
      <c r="K2087" s="13">
        <v>785088</v>
      </c>
      <c r="L2087" s="8">
        <v>7850.88</v>
      </c>
      <c r="M2087" s="13">
        <f t="shared" si="65"/>
        <v>785088</v>
      </c>
    </row>
    <row r="2088" spans="1:13" x14ac:dyDescent="0.25">
      <c r="A2088" s="9" t="s">
        <v>400</v>
      </c>
      <c r="B2088" s="10" t="s">
        <v>733</v>
      </c>
      <c r="C2088" s="5" t="s">
        <v>739</v>
      </c>
      <c r="D2088" t="s">
        <v>22</v>
      </c>
      <c r="E2088" t="s">
        <v>128</v>
      </c>
      <c r="F2088" t="s">
        <v>399</v>
      </c>
      <c r="G2088" t="s">
        <v>436</v>
      </c>
      <c r="H2088" t="s">
        <v>448</v>
      </c>
      <c r="I2088" t="s">
        <v>15</v>
      </c>
      <c r="J2088" t="s">
        <v>17</v>
      </c>
      <c r="K2088" s="13">
        <v>107776</v>
      </c>
      <c r="L2088" s="8">
        <v>1077.76</v>
      </c>
      <c r="M2088" s="13">
        <f t="shared" si="65"/>
        <v>107776</v>
      </c>
    </row>
    <row r="2089" spans="1:13" x14ac:dyDescent="0.25">
      <c r="A2089" s="9" t="s">
        <v>400</v>
      </c>
      <c r="B2089" s="10" t="s">
        <v>733</v>
      </c>
      <c r="C2089" s="5" t="s">
        <v>739</v>
      </c>
      <c r="D2089" t="s">
        <v>22</v>
      </c>
      <c r="E2089" t="s">
        <v>128</v>
      </c>
      <c r="F2089" t="s">
        <v>399</v>
      </c>
      <c r="G2089" t="s">
        <v>436</v>
      </c>
      <c r="H2089" t="s">
        <v>480</v>
      </c>
      <c r="I2089" t="s">
        <v>15</v>
      </c>
      <c r="J2089" t="s">
        <v>17</v>
      </c>
      <c r="K2089" s="13">
        <v>15000</v>
      </c>
      <c r="L2089" s="8">
        <v>150</v>
      </c>
      <c r="M2089" s="13">
        <f t="shared" si="65"/>
        <v>15000</v>
      </c>
    </row>
    <row r="2090" spans="1:13" x14ac:dyDescent="0.25">
      <c r="A2090" s="9" t="s">
        <v>400</v>
      </c>
      <c r="B2090" s="10" t="s">
        <v>733</v>
      </c>
      <c r="C2090" s="5" t="s">
        <v>739</v>
      </c>
      <c r="D2090" t="s">
        <v>22</v>
      </c>
      <c r="E2090" t="s">
        <v>128</v>
      </c>
      <c r="F2090" t="s">
        <v>399</v>
      </c>
      <c r="G2090" t="s">
        <v>436</v>
      </c>
      <c r="H2090" t="s">
        <v>428</v>
      </c>
      <c r="I2090" t="s">
        <v>15</v>
      </c>
      <c r="J2090" t="s">
        <v>17</v>
      </c>
      <c r="K2090" s="13">
        <v>6561660.0000000009</v>
      </c>
      <c r="L2090" s="8">
        <v>65616.600000000006</v>
      </c>
      <c r="M2090" s="13">
        <f t="shared" si="65"/>
        <v>6561660.0000000009</v>
      </c>
    </row>
    <row r="2091" spans="1:13" x14ac:dyDescent="0.25">
      <c r="A2091" s="9" t="s">
        <v>400</v>
      </c>
      <c r="B2091" s="10" t="s">
        <v>733</v>
      </c>
      <c r="C2091" s="5" t="s">
        <v>739</v>
      </c>
      <c r="D2091" t="s">
        <v>22</v>
      </c>
      <c r="E2091" t="s">
        <v>128</v>
      </c>
      <c r="F2091" t="s">
        <v>399</v>
      </c>
      <c r="G2091" t="s">
        <v>451</v>
      </c>
      <c r="H2091" t="s">
        <v>452</v>
      </c>
      <c r="I2091" t="s">
        <v>368</v>
      </c>
      <c r="J2091" t="s">
        <v>17</v>
      </c>
      <c r="K2091" s="13">
        <v>135349</v>
      </c>
      <c r="L2091" s="8">
        <v>1353.49</v>
      </c>
      <c r="M2091" s="13">
        <f t="shared" si="65"/>
        <v>135349</v>
      </c>
    </row>
    <row r="2092" spans="1:13" x14ac:dyDescent="0.25">
      <c r="A2092" s="9" t="s">
        <v>400</v>
      </c>
      <c r="B2092" s="10" t="s">
        <v>733</v>
      </c>
      <c r="C2092" s="5" t="s">
        <v>739</v>
      </c>
      <c r="D2092" t="s">
        <v>22</v>
      </c>
      <c r="E2092" t="s">
        <v>128</v>
      </c>
      <c r="F2092" t="s">
        <v>399</v>
      </c>
      <c r="G2092" t="s">
        <v>451</v>
      </c>
      <c r="H2092" t="s">
        <v>444</v>
      </c>
      <c r="I2092" t="s">
        <v>368</v>
      </c>
      <c r="J2092" t="s">
        <v>17</v>
      </c>
      <c r="K2092" s="13">
        <v>29611</v>
      </c>
      <c r="L2092" s="8">
        <v>296.11</v>
      </c>
      <c r="M2092" s="13">
        <f t="shared" si="65"/>
        <v>29611</v>
      </c>
    </row>
    <row r="2093" spans="1:13" x14ac:dyDescent="0.25">
      <c r="A2093" s="9" t="s">
        <v>400</v>
      </c>
      <c r="B2093" s="10" t="s">
        <v>733</v>
      </c>
      <c r="C2093" s="5" t="s">
        <v>739</v>
      </c>
      <c r="D2093" t="s">
        <v>22</v>
      </c>
      <c r="E2093" t="s">
        <v>128</v>
      </c>
      <c r="F2093" t="s">
        <v>453</v>
      </c>
      <c r="G2093" t="s">
        <v>434</v>
      </c>
      <c r="H2093" t="s">
        <v>437</v>
      </c>
      <c r="I2093" t="s">
        <v>368</v>
      </c>
      <c r="J2093" t="s">
        <v>17</v>
      </c>
      <c r="K2093" s="13">
        <v>330149</v>
      </c>
      <c r="L2093" s="8">
        <v>3301.49</v>
      </c>
      <c r="M2093" s="13">
        <f t="shared" si="65"/>
        <v>330149</v>
      </c>
    </row>
    <row r="2094" spans="1:13" x14ac:dyDescent="0.25">
      <c r="A2094" s="9" t="s">
        <v>400</v>
      </c>
      <c r="B2094" s="10" t="s">
        <v>733</v>
      </c>
      <c r="C2094" s="5" t="s">
        <v>739</v>
      </c>
      <c r="D2094" t="s">
        <v>22</v>
      </c>
      <c r="E2094" t="s">
        <v>128</v>
      </c>
      <c r="F2094" t="s">
        <v>453</v>
      </c>
      <c r="G2094" t="s">
        <v>434</v>
      </c>
      <c r="H2094" t="s">
        <v>437</v>
      </c>
      <c r="I2094" t="s">
        <v>368</v>
      </c>
      <c r="J2094" t="s">
        <v>306</v>
      </c>
      <c r="K2094" s="13">
        <v>13987575</v>
      </c>
      <c r="L2094" s="8">
        <v>139875.75</v>
      </c>
      <c r="M2094" s="13">
        <f t="shared" si="65"/>
        <v>13987575</v>
      </c>
    </row>
    <row r="2095" spans="1:13" x14ac:dyDescent="0.25">
      <c r="A2095" s="9" t="s">
        <v>400</v>
      </c>
      <c r="B2095" s="10" t="s">
        <v>733</v>
      </c>
      <c r="C2095" s="5" t="s">
        <v>739</v>
      </c>
      <c r="D2095" t="s">
        <v>22</v>
      </c>
      <c r="E2095" t="s">
        <v>128</v>
      </c>
      <c r="F2095" t="s">
        <v>453</v>
      </c>
      <c r="G2095" t="s">
        <v>434</v>
      </c>
      <c r="H2095" t="s">
        <v>437</v>
      </c>
      <c r="I2095" t="s">
        <v>368</v>
      </c>
      <c r="J2095" t="s">
        <v>456</v>
      </c>
      <c r="K2095" s="13">
        <v>1671900</v>
      </c>
      <c r="L2095" s="8">
        <v>16719</v>
      </c>
      <c r="M2095" s="13">
        <f t="shared" si="65"/>
        <v>1671900</v>
      </c>
    </row>
    <row r="2096" spans="1:13" x14ac:dyDescent="0.25">
      <c r="A2096" s="9" t="s">
        <v>400</v>
      </c>
      <c r="B2096" s="10" t="s">
        <v>733</v>
      </c>
      <c r="C2096" s="5" t="s">
        <v>739</v>
      </c>
      <c r="D2096" t="s">
        <v>22</v>
      </c>
      <c r="E2096" t="s">
        <v>128</v>
      </c>
      <c r="F2096" t="s">
        <v>453</v>
      </c>
      <c r="G2096" t="s">
        <v>434</v>
      </c>
      <c r="H2096" t="s">
        <v>438</v>
      </c>
      <c r="I2096" t="s">
        <v>439</v>
      </c>
      <c r="J2096" t="s">
        <v>306</v>
      </c>
      <c r="K2096" s="13">
        <v>9333155</v>
      </c>
      <c r="L2096" s="8">
        <v>93331.55</v>
      </c>
      <c r="M2096" s="13">
        <f t="shared" si="65"/>
        <v>9333155</v>
      </c>
    </row>
    <row r="2097" spans="1:13" x14ac:dyDescent="0.25">
      <c r="A2097" s="9" t="s">
        <v>400</v>
      </c>
      <c r="B2097" s="10" t="s">
        <v>733</v>
      </c>
      <c r="C2097" s="5" t="s">
        <v>739</v>
      </c>
      <c r="D2097" t="s">
        <v>22</v>
      </c>
      <c r="E2097" t="s">
        <v>128</v>
      </c>
      <c r="F2097" t="s">
        <v>453</v>
      </c>
      <c r="G2097" t="s">
        <v>434</v>
      </c>
      <c r="H2097" t="s">
        <v>440</v>
      </c>
      <c r="I2097" t="s">
        <v>368</v>
      </c>
      <c r="J2097" t="s">
        <v>17</v>
      </c>
      <c r="K2097" s="13">
        <v>89278</v>
      </c>
      <c r="L2097" s="8">
        <v>892.78</v>
      </c>
      <c r="M2097" s="13">
        <f t="shared" si="65"/>
        <v>89278</v>
      </c>
    </row>
    <row r="2098" spans="1:13" x14ac:dyDescent="0.25">
      <c r="A2098" s="9" t="s">
        <v>400</v>
      </c>
      <c r="B2098" s="10" t="s">
        <v>733</v>
      </c>
      <c r="C2098" s="5" t="s">
        <v>739</v>
      </c>
      <c r="D2098" t="s">
        <v>22</v>
      </c>
      <c r="E2098" t="s">
        <v>128</v>
      </c>
      <c r="F2098" t="s">
        <v>453</v>
      </c>
      <c r="G2098" t="s">
        <v>434</v>
      </c>
      <c r="H2098" t="s">
        <v>440</v>
      </c>
      <c r="I2098" t="s">
        <v>368</v>
      </c>
      <c r="J2098" t="s">
        <v>306</v>
      </c>
      <c r="K2098" s="13">
        <v>49882</v>
      </c>
      <c r="L2098" s="8">
        <v>498.82</v>
      </c>
      <c r="M2098" s="13">
        <f t="shared" si="65"/>
        <v>49882</v>
      </c>
    </row>
    <row r="2099" spans="1:13" x14ac:dyDescent="0.25">
      <c r="A2099" s="9" t="s">
        <v>400</v>
      </c>
      <c r="B2099" s="10" t="s">
        <v>733</v>
      </c>
      <c r="C2099" s="5" t="s">
        <v>739</v>
      </c>
      <c r="D2099" t="s">
        <v>22</v>
      </c>
      <c r="E2099" t="s">
        <v>128</v>
      </c>
      <c r="F2099" t="s">
        <v>453</v>
      </c>
      <c r="G2099" t="s">
        <v>434</v>
      </c>
      <c r="H2099" t="s">
        <v>441</v>
      </c>
      <c r="I2099" t="s">
        <v>439</v>
      </c>
      <c r="J2099" t="s">
        <v>17</v>
      </c>
      <c r="K2099" s="13">
        <v>2126</v>
      </c>
      <c r="L2099" s="8">
        <v>21.26</v>
      </c>
      <c r="M2099" s="13">
        <f t="shared" si="65"/>
        <v>2126</v>
      </c>
    </row>
    <row r="2100" spans="1:13" x14ac:dyDescent="0.25">
      <c r="A2100" s="9" t="s">
        <v>400</v>
      </c>
      <c r="B2100" s="10" t="s">
        <v>733</v>
      </c>
      <c r="C2100" s="5" t="s">
        <v>739</v>
      </c>
      <c r="D2100" t="s">
        <v>22</v>
      </c>
      <c r="E2100" t="s">
        <v>128</v>
      </c>
      <c r="F2100" t="s">
        <v>453</v>
      </c>
      <c r="G2100" t="s">
        <v>434</v>
      </c>
      <c r="H2100" t="s">
        <v>441</v>
      </c>
      <c r="I2100" t="s">
        <v>439</v>
      </c>
      <c r="J2100" t="s">
        <v>17</v>
      </c>
      <c r="K2100" s="13">
        <v>1508</v>
      </c>
      <c r="L2100" s="8">
        <v>15.08</v>
      </c>
      <c r="M2100" s="13">
        <f t="shared" si="65"/>
        <v>1508</v>
      </c>
    </row>
    <row r="2101" spans="1:13" x14ac:dyDescent="0.25">
      <c r="A2101" s="9" t="s">
        <v>400</v>
      </c>
      <c r="B2101" s="10" t="s">
        <v>733</v>
      </c>
      <c r="C2101" s="5" t="s">
        <v>739</v>
      </c>
      <c r="D2101" t="s">
        <v>22</v>
      </c>
      <c r="E2101" t="s">
        <v>128</v>
      </c>
      <c r="F2101" t="s">
        <v>453</v>
      </c>
      <c r="G2101" t="s">
        <v>434</v>
      </c>
      <c r="H2101" t="s">
        <v>443</v>
      </c>
      <c r="I2101" t="s">
        <v>439</v>
      </c>
      <c r="J2101" t="s">
        <v>17</v>
      </c>
      <c r="K2101" s="13">
        <v>35000</v>
      </c>
      <c r="L2101" s="8">
        <v>350</v>
      </c>
      <c r="M2101" s="13">
        <f t="shared" si="65"/>
        <v>35000</v>
      </c>
    </row>
    <row r="2102" spans="1:13" x14ac:dyDescent="0.25">
      <c r="A2102" s="9" t="s">
        <v>400</v>
      </c>
      <c r="B2102" s="10" t="s">
        <v>733</v>
      </c>
      <c r="C2102" s="5" t="s">
        <v>739</v>
      </c>
      <c r="D2102" t="s">
        <v>22</v>
      </c>
      <c r="E2102" t="s">
        <v>128</v>
      </c>
      <c r="F2102" t="s">
        <v>453</v>
      </c>
      <c r="G2102" t="s">
        <v>434</v>
      </c>
      <c r="H2102" t="s">
        <v>425</v>
      </c>
      <c r="I2102" t="s">
        <v>368</v>
      </c>
      <c r="J2102" t="s">
        <v>17</v>
      </c>
      <c r="K2102" s="13">
        <v>128665.00000000001</v>
      </c>
      <c r="L2102" s="8">
        <v>1286.6500000000001</v>
      </c>
      <c r="M2102" s="13">
        <f t="shared" si="65"/>
        <v>128665.00000000001</v>
      </c>
    </row>
    <row r="2103" spans="1:13" x14ac:dyDescent="0.25">
      <c r="A2103" s="9" t="s">
        <v>400</v>
      </c>
      <c r="B2103" s="10" t="s">
        <v>733</v>
      </c>
      <c r="C2103" s="5" t="s">
        <v>739</v>
      </c>
      <c r="D2103" t="s">
        <v>22</v>
      </c>
      <c r="E2103" t="s">
        <v>128</v>
      </c>
      <c r="F2103" t="s">
        <v>453</v>
      </c>
      <c r="G2103" t="s">
        <v>434</v>
      </c>
      <c r="H2103" t="s">
        <v>425</v>
      </c>
      <c r="I2103" t="s">
        <v>368</v>
      </c>
      <c r="J2103" t="s">
        <v>306</v>
      </c>
      <c r="K2103" s="13">
        <v>4378423</v>
      </c>
      <c r="L2103" s="8">
        <v>43784.23</v>
      </c>
      <c r="M2103" s="13">
        <f t="shared" si="65"/>
        <v>4378423</v>
      </c>
    </row>
    <row r="2104" spans="1:13" x14ac:dyDescent="0.25">
      <c r="A2104" s="9" t="s">
        <v>400</v>
      </c>
      <c r="B2104" s="10" t="s">
        <v>733</v>
      </c>
      <c r="C2104" s="5" t="s">
        <v>739</v>
      </c>
      <c r="D2104" t="s">
        <v>22</v>
      </c>
      <c r="E2104" t="s">
        <v>128</v>
      </c>
      <c r="F2104" t="s">
        <v>453</v>
      </c>
      <c r="G2104" t="s">
        <v>434</v>
      </c>
      <c r="H2104" t="s">
        <v>425</v>
      </c>
      <c r="I2104" t="s">
        <v>368</v>
      </c>
      <c r="J2104" t="s">
        <v>456</v>
      </c>
      <c r="K2104" s="13">
        <v>651446</v>
      </c>
      <c r="L2104" s="8">
        <v>6514.46</v>
      </c>
      <c r="M2104" s="13">
        <f t="shared" si="65"/>
        <v>651446</v>
      </c>
    </row>
    <row r="2105" spans="1:13" x14ac:dyDescent="0.25">
      <c r="A2105" s="9" t="s">
        <v>400</v>
      </c>
      <c r="B2105" s="10" t="s">
        <v>733</v>
      </c>
      <c r="C2105" s="5" t="s">
        <v>739</v>
      </c>
      <c r="D2105" t="s">
        <v>22</v>
      </c>
      <c r="E2105" t="s">
        <v>128</v>
      </c>
      <c r="F2105" t="s">
        <v>453</v>
      </c>
      <c r="G2105" t="s">
        <v>434</v>
      </c>
      <c r="H2105" t="s">
        <v>425</v>
      </c>
      <c r="I2105" t="s">
        <v>439</v>
      </c>
      <c r="J2105" t="s">
        <v>306</v>
      </c>
      <c r="K2105" s="13">
        <v>3017480</v>
      </c>
      <c r="L2105" s="8">
        <v>30174.799999999999</v>
      </c>
      <c r="M2105" s="13">
        <f t="shared" si="65"/>
        <v>3017480</v>
      </c>
    </row>
    <row r="2106" spans="1:13" x14ac:dyDescent="0.25">
      <c r="A2106" s="9" t="s">
        <v>400</v>
      </c>
      <c r="B2106" s="10" t="s">
        <v>733</v>
      </c>
      <c r="C2106" s="5" t="s">
        <v>739</v>
      </c>
      <c r="D2106" t="s">
        <v>22</v>
      </c>
      <c r="E2106" t="s">
        <v>128</v>
      </c>
      <c r="F2106" t="s">
        <v>453</v>
      </c>
      <c r="G2106" t="s">
        <v>434</v>
      </c>
      <c r="H2106" t="s">
        <v>444</v>
      </c>
      <c r="I2106" t="s">
        <v>368</v>
      </c>
      <c r="J2106" t="s">
        <v>17</v>
      </c>
      <c r="K2106" s="13">
        <v>19528</v>
      </c>
      <c r="L2106" s="8">
        <v>195.28</v>
      </c>
      <c r="M2106" s="13">
        <f t="shared" si="65"/>
        <v>19528</v>
      </c>
    </row>
    <row r="2107" spans="1:13" x14ac:dyDescent="0.25">
      <c r="A2107" s="9" t="s">
        <v>400</v>
      </c>
      <c r="B2107" s="10" t="s">
        <v>733</v>
      </c>
      <c r="C2107" s="5" t="s">
        <v>739</v>
      </c>
      <c r="D2107" t="s">
        <v>22</v>
      </c>
      <c r="E2107" t="s">
        <v>128</v>
      </c>
      <c r="F2107" t="s">
        <v>453</v>
      </c>
      <c r="G2107" t="s">
        <v>434</v>
      </c>
      <c r="H2107" t="s">
        <v>444</v>
      </c>
      <c r="I2107" t="s">
        <v>368</v>
      </c>
      <c r="J2107" t="s">
        <v>306</v>
      </c>
      <c r="K2107" s="13">
        <v>10916</v>
      </c>
      <c r="L2107" s="8">
        <v>109.16</v>
      </c>
      <c r="M2107" s="13">
        <f t="shared" si="65"/>
        <v>10916</v>
      </c>
    </row>
    <row r="2108" spans="1:13" x14ac:dyDescent="0.25">
      <c r="A2108" s="9" t="s">
        <v>400</v>
      </c>
      <c r="B2108" s="10" t="s">
        <v>733</v>
      </c>
      <c r="C2108" s="5" t="s">
        <v>739</v>
      </c>
      <c r="D2108" t="s">
        <v>22</v>
      </c>
      <c r="E2108" t="s">
        <v>128</v>
      </c>
      <c r="F2108" t="s">
        <v>453</v>
      </c>
      <c r="G2108" t="s">
        <v>434</v>
      </c>
      <c r="H2108" t="s">
        <v>444</v>
      </c>
      <c r="I2108" t="s">
        <v>439</v>
      </c>
      <c r="J2108" t="s">
        <v>17</v>
      </c>
      <c r="K2108" s="13">
        <v>7359.9999999999991</v>
      </c>
      <c r="L2108" s="8">
        <v>73.599999999999994</v>
      </c>
      <c r="M2108" s="13">
        <f t="shared" si="65"/>
        <v>7359.9999999999991</v>
      </c>
    </row>
    <row r="2109" spans="1:13" x14ac:dyDescent="0.25">
      <c r="A2109" s="9" t="s">
        <v>400</v>
      </c>
      <c r="B2109" s="10" t="s">
        <v>733</v>
      </c>
      <c r="C2109" s="5" t="s">
        <v>739</v>
      </c>
      <c r="D2109" t="s">
        <v>22</v>
      </c>
      <c r="E2109" t="s">
        <v>128</v>
      </c>
      <c r="F2109" t="s">
        <v>453</v>
      </c>
      <c r="G2109" t="s">
        <v>434</v>
      </c>
      <c r="H2109" t="s">
        <v>445</v>
      </c>
      <c r="I2109" t="s">
        <v>439</v>
      </c>
      <c r="J2109" t="s">
        <v>17</v>
      </c>
      <c r="K2109" s="13">
        <v>459.99999999999994</v>
      </c>
      <c r="L2109" s="8">
        <v>4.5999999999999996</v>
      </c>
      <c r="M2109" s="13">
        <f t="shared" si="65"/>
        <v>459.99999999999994</v>
      </c>
    </row>
    <row r="2110" spans="1:13" x14ac:dyDescent="0.25">
      <c r="A2110" s="9" t="s">
        <v>400</v>
      </c>
      <c r="B2110" s="10" t="s">
        <v>733</v>
      </c>
      <c r="C2110" s="5" t="s">
        <v>739</v>
      </c>
      <c r="D2110" t="s">
        <v>22</v>
      </c>
      <c r="E2110" t="s">
        <v>128</v>
      </c>
      <c r="F2110" t="s">
        <v>453</v>
      </c>
      <c r="G2110" t="s">
        <v>434</v>
      </c>
      <c r="H2110" t="s">
        <v>445</v>
      </c>
      <c r="I2110" t="s">
        <v>439</v>
      </c>
      <c r="J2110" t="s">
        <v>17</v>
      </c>
      <c r="K2110" s="13">
        <v>328</v>
      </c>
      <c r="L2110" s="8">
        <v>3.28</v>
      </c>
      <c r="M2110" s="13">
        <f t="shared" si="65"/>
        <v>328</v>
      </c>
    </row>
    <row r="2111" spans="1:13" x14ac:dyDescent="0.25">
      <c r="A2111" s="9" t="s">
        <v>400</v>
      </c>
      <c r="B2111" s="10" t="s">
        <v>733</v>
      </c>
      <c r="C2111" s="5" t="s">
        <v>739</v>
      </c>
      <c r="D2111" t="s">
        <v>22</v>
      </c>
      <c r="E2111" t="s">
        <v>128</v>
      </c>
      <c r="F2111" t="s">
        <v>453</v>
      </c>
      <c r="G2111" t="s">
        <v>454</v>
      </c>
      <c r="H2111" t="s">
        <v>437</v>
      </c>
      <c r="I2111" t="s">
        <v>368</v>
      </c>
      <c r="J2111" t="s">
        <v>306</v>
      </c>
      <c r="K2111" s="13">
        <v>5246111</v>
      </c>
      <c r="L2111" s="8">
        <v>52461.11</v>
      </c>
      <c r="M2111" s="13">
        <f t="shared" si="65"/>
        <v>5246111</v>
      </c>
    </row>
    <row r="2112" spans="1:13" x14ac:dyDescent="0.25">
      <c r="A2112" s="9" t="s">
        <v>400</v>
      </c>
      <c r="B2112" s="10" t="s">
        <v>733</v>
      </c>
      <c r="C2112" s="5" t="s">
        <v>739</v>
      </c>
      <c r="D2112" t="s">
        <v>22</v>
      </c>
      <c r="E2112" t="s">
        <v>128</v>
      </c>
      <c r="F2112" t="s">
        <v>453</v>
      </c>
      <c r="G2112" t="s">
        <v>454</v>
      </c>
      <c r="H2112" t="s">
        <v>437</v>
      </c>
      <c r="I2112" t="s">
        <v>368</v>
      </c>
      <c r="J2112" t="s">
        <v>456</v>
      </c>
      <c r="K2112" s="13">
        <v>3985715</v>
      </c>
      <c r="L2112" s="8">
        <v>39857.15</v>
      </c>
      <c r="M2112" s="13">
        <f t="shared" si="65"/>
        <v>3985715</v>
      </c>
    </row>
    <row r="2113" spans="1:13" x14ac:dyDescent="0.25">
      <c r="A2113" s="9" t="s">
        <v>400</v>
      </c>
      <c r="B2113" s="10" t="s">
        <v>733</v>
      </c>
      <c r="C2113" s="5" t="s">
        <v>739</v>
      </c>
      <c r="D2113" t="s">
        <v>22</v>
      </c>
      <c r="E2113" t="s">
        <v>128</v>
      </c>
      <c r="F2113" t="s">
        <v>453</v>
      </c>
      <c r="G2113" t="s">
        <v>454</v>
      </c>
      <c r="H2113" t="s">
        <v>440</v>
      </c>
      <c r="I2113" t="s">
        <v>368</v>
      </c>
      <c r="J2113" t="s">
        <v>17</v>
      </c>
      <c r="K2113" s="13">
        <v>173994</v>
      </c>
      <c r="L2113" s="8">
        <v>1739.94</v>
      </c>
      <c r="M2113" s="13">
        <f t="shared" si="65"/>
        <v>173994</v>
      </c>
    </row>
    <row r="2114" spans="1:13" x14ac:dyDescent="0.25">
      <c r="A2114" s="9" t="s">
        <v>400</v>
      </c>
      <c r="B2114" s="10" t="s">
        <v>733</v>
      </c>
      <c r="C2114" s="5" t="s">
        <v>739</v>
      </c>
      <c r="D2114" t="s">
        <v>22</v>
      </c>
      <c r="E2114" t="s">
        <v>128</v>
      </c>
      <c r="F2114" t="s">
        <v>453</v>
      </c>
      <c r="G2114" t="s">
        <v>454</v>
      </c>
      <c r="H2114" t="s">
        <v>425</v>
      </c>
      <c r="I2114" t="s">
        <v>368</v>
      </c>
      <c r="J2114" t="s">
        <v>306</v>
      </c>
      <c r="K2114" s="13">
        <v>2061877</v>
      </c>
      <c r="L2114" s="8">
        <v>20618.77</v>
      </c>
      <c r="M2114" s="13">
        <f t="shared" ref="M2114:M2177" si="66">L2114*100</f>
        <v>2061877</v>
      </c>
    </row>
    <row r="2115" spans="1:13" x14ac:dyDescent="0.25">
      <c r="A2115" s="9" t="s">
        <v>400</v>
      </c>
      <c r="B2115" s="10" t="s">
        <v>733</v>
      </c>
      <c r="C2115" s="5" t="s">
        <v>739</v>
      </c>
      <c r="D2115" t="s">
        <v>22</v>
      </c>
      <c r="E2115" t="s">
        <v>128</v>
      </c>
      <c r="F2115" t="s">
        <v>453</v>
      </c>
      <c r="G2115" t="s">
        <v>454</v>
      </c>
      <c r="H2115" t="s">
        <v>425</v>
      </c>
      <c r="I2115" t="s">
        <v>368</v>
      </c>
      <c r="J2115" t="s">
        <v>456</v>
      </c>
      <c r="K2115" s="13">
        <v>1230030</v>
      </c>
      <c r="L2115" s="8">
        <v>12300.3</v>
      </c>
      <c r="M2115" s="13">
        <f t="shared" si="66"/>
        <v>1230030</v>
      </c>
    </row>
    <row r="2116" spans="1:13" x14ac:dyDescent="0.25">
      <c r="A2116" s="9" t="s">
        <v>400</v>
      </c>
      <c r="B2116" s="10" t="s">
        <v>733</v>
      </c>
      <c r="C2116" s="5" t="s">
        <v>739</v>
      </c>
      <c r="D2116" t="s">
        <v>22</v>
      </c>
      <c r="E2116" t="s">
        <v>128</v>
      </c>
      <c r="F2116" t="s">
        <v>453</v>
      </c>
      <c r="G2116" t="s">
        <v>454</v>
      </c>
      <c r="H2116" t="s">
        <v>444</v>
      </c>
      <c r="I2116" t="s">
        <v>368</v>
      </c>
      <c r="J2116" t="s">
        <v>17</v>
      </c>
      <c r="K2116" s="13">
        <v>37971</v>
      </c>
      <c r="L2116" s="8">
        <v>379.71</v>
      </c>
      <c r="M2116" s="13">
        <f t="shared" si="66"/>
        <v>37971</v>
      </c>
    </row>
    <row r="2117" spans="1:13" x14ac:dyDescent="0.25">
      <c r="A2117" s="9" t="s">
        <v>400</v>
      </c>
      <c r="B2117" s="10" t="s">
        <v>733</v>
      </c>
      <c r="C2117" s="5" t="s">
        <v>739</v>
      </c>
      <c r="D2117" t="s">
        <v>22</v>
      </c>
      <c r="E2117" t="s">
        <v>128</v>
      </c>
      <c r="F2117" t="s">
        <v>453</v>
      </c>
      <c r="G2117" t="s">
        <v>455</v>
      </c>
      <c r="H2117" t="s">
        <v>437</v>
      </c>
      <c r="I2117" t="s">
        <v>368</v>
      </c>
      <c r="J2117" t="s">
        <v>456</v>
      </c>
      <c r="K2117" s="13">
        <v>3059855</v>
      </c>
      <c r="L2117" s="8">
        <v>30598.55</v>
      </c>
      <c r="M2117" s="13">
        <f t="shared" si="66"/>
        <v>3059855</v>
      </c>
    </row>
    <row r="2118" spans="1:13" x14ac:dyDescent="0.25">
      <c r="A2118" s="9" t="s">
        <v>400</v>
      </c>
      <c r="B2118" s="10" t="s">
        <v>733</v>
      </c>
      <c r="C2118" s="5" t="s">
        <v>739</v>
      </c>
      <c r="D2118" t="s">
        <v>22</v>
      </c>
      <c r="E2118" t="s">
        <v>128</v>
      </c>
      <c r="F2118" t="s">
        <v>453</v>
      </c>
      <c r="G2118" t="s">
        <v>455</v>
      </c>
      <c r="H2118" t="s">
        <v>438</v>
      </c>
      <c r="I2118" t="s">
        <v>439</v>
      </c>
      <c r="J2118" t="s">
        <v>456</v>
      </c>
      <c r="K2118" s="13">
        <v>2998067</v>
      </c>
      <c r="L2118" s="8">
        <v>29980.67</v>
      </c>
      <c r="M2118" s="13">
        <f t="shared" si="66"/>
        <v>2998067</v>
      </c>
    </row>
    <row r="2119" spans="1:13" x14ac:dyDescent="0.25">
      <c r="A2119" s="9" t="s">
        <v>400</v>
      </c>
      <c r="B2119" s="10" t="s">
        <v>733</v>
      </c>
      <c r="C2119" s="5" t="s">
        <v>739</v>
      </c>
      <c r="D2119" t="s">
        <v>22</v>
      </c>
      <c r="E2119" t="s">
        <v>128</v>
      </c>
      <c r="F2119" t="s">
        <v>453</v>
      </c>
      <c r="G2119" t="s">
        <v>455</v>
      </c>
      <c r="H2119" t="s">
        <v>441</v>
      </c>
      <c r="I2119" t="s">
        <v>439</v>
      </c>
      <c r="J2119" t="s">
        <v>17</v>
      </c>
      <c r="K2119" s="13">
        <v>764</v>
      </c>
      <c r="L2119" s="8">
        <v>7.64</v>
      </c>
      <c r="M2119" s="13">
        <f t="shared" si="66"/>
        <v>764</v>
      </c>
    </row>
    <row r="2120" spans="1:13" x14ac:dyDescent="0.25">
      <c r="A2120" s="9" t="s">
        <v>400</v>
      </c>
      <c r="B2120" s="10" t="s">
        <v>733</v>
      </c>
      <c r="C2120" s="5" t="s">
        <v>739</v>
      </c>
      <c r="D2120" t="s">
        <v>22</v>
      </c>
      <c r="E2120" t="s">
        <v>128</v>
      </c>
      <c r="F2120" t="s">
        <v>453</v>
      </c>
      <c r="G2120" t="s">
        <v>455</v>
      </c>
      <c r="H2120" t="s">
        <v>425</v>
      </c>
      <c r="I2120" t="s">
        <v>368</v>
      </c>
      <c r="J2120" t="s">
        <v>456</v>
      </c>
      <c r="K2120" s="13">
        <v>1015903.0000000001</v>
      </c>
      <c r="L2120" s="8">
        <v>10159.030000000001</v>
      </c>
      <c r="M2120" s="13">
        <f t="shared" si="66"/>
        <v>1015903.0000000001</v>
      </c>
    </row>
    <row r="2121" spans="1:13" x14ac:dyDescent="0.25">
      <c r="A2121" s="9" t="s">
        <v>400</v>
      </c>
      <c r="B2121" s="10" t="s">
        <v>733</v>
      </c>
      <c r="C2121" s="5" t="s">
        <v>739</v>
      </c>
      <c r="D2121" t="s">
        <v>22</v>
      </c>
      <c r="E2121" t="s">
        <v>128</v>
      </c>
      <c r="F2121" t="s">
        <v>453</v>
      </c>
      <c r="G2121" t="s">
        <v>455</v>
      </c>
      <c r="H2121" t="s">
        <v>425</v>
      </c>
      <c r="I2121" t="s">
        <v>439</v>
      </c>
      <c r="J2121" t="s">
        <v>456</v>
      </c>
      <c r="K2121" s="13">
        <v>1288383</v>
      </c>
      <c r="L2121" s="8">
        <v>12883.83</v>
      </c>
      <c r="M2121" s="13">
        <f t="shared" si="66"/>
        <v>1288383</v>
      </c>
    </row>
    <row r="2122" spans="1:13" x14ac:dyDescent="0.25">
      <c r="A2122" s="9" t="s">
        <v>400</v>
      </c>
      <c r="B2122" s="10" t="s">
        <v>733</v>
      </c>
      <c r="C2122" s="5" t="s">
        <v>739</v>
      </c>
      <c r="D2122" t="s">
        <v>22</v>
      </c>
      <c r="E2122" t="s">
        <v>128</v>
      </c>
      <c r="F2122" t="s">
        <v>453</v>
      </c>
      <c r="G2122" t="s">
        <v>455</v>
      </c>
      <c r="H2122" t="s">
        <v>445</v>
      </c>
      <c r="I2122" t="s">
        <v>439</v>
      </c>
      <c r="J2122" t="s">
        <v>17</v>
      </c>
      <c r="K2122" s="13">
        <v>160</v>
      </c>
      <c r="L2122" s="8">
        <v>1.6</v>
      </c>
      <c r="M2122" s="13">
        <f t="shared" si="66"/>
        <v>160</v>
      </c>
    </row>
    <row r="2123" spans="1:13" x14ac:dyDescent="0.25">
      <c r="A2123" s="9" t="s">
        <v>400</v>
      </c>
      <c r="B2123" s="10" t="s">
        <v>733</v>
      </c>
      <c r="C2123" s="5" t="s">
        <v>739</v>
      </c>
      <c r="D2123" t="s">
        <v>22</v>
      </c>
      <c r="E2123" t="s">
        <v>128</v>
      </c>
      <c r="F2123" t="s">
        <v>453</v>
      </c>
      <c r="G2123" t="s">
        <v>455</v>
      </c>
      <c r="H2123" t="s">
        <v>428</v>
      </c>
      <c r="I2123" t="s">
        <v>15</v>
      </c>
      <c r="J2123" t="s">
        <v>456</v>
      </c>
      <c r="K2123" s="13">
        <v>19337</v>
      </c>
      <c r="L2123" s="8">
        <v>193.37</v>
      </c>
      <c r="M2123" s="13">
        <f t="shared" si="66"/>
        <v>19337</v>
      </c>
    </row>
    <row r="2124" spans="1:13" x14ac:dyDescent="0.25">
      <c r="A2124" s="9" t="s">
        <v>400</v>
      </c>
      <c r="B2124" s="10" t="s">
        <v>733</v>
      </c>
      <c r="C2124" s="5" t="s">
        <v>739</v>
      </c>
      <c r="D2124" t="s">
        <v>22</v>
      </c>
      <c r="E2124" t="s">
        <v>128</v>
      </c>
      <c r="F2124" t="s">
        <v>89</v>
      </c>
      <c r="G2124" t="s">
        <v>90</v>
      </c>
      <c r="H2124" t="s">
        <v>452</v>
      </c>
      <c r="I2124" t="s">
        <v>368</v>
      </c>
      <c r="J2124" t="s">
        <v>17</v>
      </c>
      <c r="K2124" s="13">
        <v>75926</v>
      </c>
      <c r="L2124" s="8">
        <v>759.26</v>
      </c>
      <c r="M2124" s="13">
        <f t="shared" si="66"/>
        <v>75926</v>
      </c>
    </row>
    <row r="2125" spans="1:13" x14ac:dyDescent="0.25">
      <c r="A2125" s="9" t="s">
        <v>400</v>
      </c>
      <c r="B2125" s="10" t="s">
        <v>733</v>
      </c>
      <c r="C2125" s="5" t="s">
        <v>739</v>
      </c>
      <c r="D2125" t="s">
        <v>22</v>
      </c>
      <c r="E2125" t="s">
        <v>128</v>
      </c>
      <c r="F2125" t="s">
        <v>89</v>
      </c>
      <c r="G2125" t="s">
        <v>90</v>
      </c>
      <c r="H2125" t="s">
        <v>444</v>
      </c>
      <c r="I2125" t="s">
        <v>368</v>
      </c>
      <c r="J2125" t="s">
        <v>17</v>
      </c>
      <c r="K2125" s="13">
        <v>16617</v>
      </c>
      <c r="L2125" s="8">
        <v>166.17</v>
      </c>
      <c r="M2125" s="13">
        <f t="shared" si="66"/>
        <v>16617</v>
      </c>
    </row>
    <row r="2126" spans="1:13" x14ac:dyDescent="0.25">
      <c r="A2126" s="9" t="s">
        <v>400</v>
      </c>
      <c r="B2126" s="10" t="s">
        <v>733</v>
      </c>
      <c r="C2126" s="5" t="s">
        <v>739</v>
      </c>
      <c r="D2126" t="s">
        <v>22</v>
      </c>
      <c r="E2126" t="s">
        <v>128</v>
      </c>
      <c r="F2126" t="s">
        <v>293</v>
      </c>
      <c r="G2126" t="s">
        <v>294</v>
      </c>
      <c r="H2126" t="s">
        <v>437</v>
      </c>
      <c r="I2126" t="s">
        <v>368</v>
      </c>
      <c r="J2126" t="s">
        <v>17</v>
      </c>
      <c r="K2126" s="13">
        <v>19723861</v>
      </c>
      <c r="L2126" s="8">
        <v>197238.61</v>
      </c>
      <c r="M2126" s="13">
        <f t="shared" si="66"/>
        <v>19723861</v>
      </c>
    </row>
    <row r="2127" spans="1:13" x14ac:dyDescent="0.25">
      <c r="A2127" s="9" t="s">
        <v>400</v>
      </c>
      <c r="B2127" s="10" t="s">
        <v>733</v>
      </c>
      <c r="C2127" s="5" t="s">
        <v>739</v>
      </c>
      <c r="D2127" t="s">
        <v>22</v>
      </c>
      <c r="E2127" t="s">
        <v>128</v>
      </c>
      <c r="F2127" t="s">
        <v>293</v>
      </c>
      <c r="G2127" t="s">
        <v>294</v>
      </c>
      <c r="H2127" t="s">
        <v>438</v>
      </c>
      <c r="I2127" t="s">
        <v>439</v>
      </c>
      <c r="J2127" t="s">
        <v>17</v>
      </c>
      <c r="K2127" s="13">
        <v>6943906</v>
      </c>
      <c r="L2127" s="8">
        <v>69439.06</v>
      </c>
      <c r="M2127" s="13">
        <f t="shared" si="66"/>
        <v>6943906</v>
      </c>
    </row>
    <row r="2128" spans="1:13" x14ac:dyDescent="0.25">
      <c r="A2128" s="9" t="s">
        <v>400</v>
      </c>
      <c r="B2128" s="10" t="s">
        <v>733</v>
      </c>
      <c r="C2128" s="5" t="s">
        <v>739</v>
      </c>
      <c r="D2128" t="s">
        <v>22</v>
      </c>
      <c r="E2128" t="s">
        <v>128</v>
      </c>
      <c r="F2128" t="s">
        <v>293</v>
      </c>
      <c r="G2128" t="s">
        <v>294</v>
      </c>
      <c r="H2128" t="s">
        <v>441</v>
      </c>
      <c r="I2128" t="s">
        <v>439</v>
      </c>
      <c r="J2128" t="s">
        <v>17</v>
      </c>
      <c r="K2128" s="13">
        <v>6292</v>
      </c>
      <c r="L2128" s="8">
        <v>62.92</v>
      </c>
      <c r="M2128" s="13">
        <f t="shared" si="66"/>
        <v>6292</v>
      </c>
    </row>
    <row r="2129" spans="1:13" x14ac:dyDescent="0.25">
      <c r="A2129" s="9" t="s">
        <v>400</v>
      </c>
      <c r="B2129" s="10" t="s">
        <v>733</v>
      </c>
      <c r="C2129" s="5" t="s">
        <v>739</v>
      </c>
      <c r="D2129" t="s">
        <v>22</v>
      </c>
      <c r="E2129" t="s">
        <v>128</v>
      </c>
      <c r="F2129" t="s">
        <v>293</v>
      </c>
      <c r="G2129" t="s">
        <v>294</v>
      </c>
      <c r="H2129" t="s">
        <v>425</v>
      </c>
      <c r="I2129" t="s">
        <v>368</v>
      </c>
      <c r="J2129" t="s">
        <v>17</v>
      </c>
      <c r="K2129" s="13">
        <v>6767146.0000000009</v>
      </c>
      <c r="L2129" s="8">
        <v>67671.460000000006</v>
      </c>
      <c r="M2129" s="13">
        <f t="shared" si="66"/>
        <v>6767146.0000000009</v>
      </c>
    </row>
    <row r="2130" spans="1:13" x14ac:dyDescent="0.25">
      <c r="A2130" s="9" t="s">
        <v>400</v>
      </c>
      <c r="B2130" s="10" t="s">
        <v>733</v>
      </c>
      <c r="C2130" s="5" t="s">
        <v>739</v>
      </c>
      <c r="D2130" t="s">
        <v>22</v>
      </c>
      <c r="E2130" t="s">
        <v>128</v>
      </c>
      <c r="F2130" t="s">
        <v>293</v>
      </c>
      <c r="G2130" t="s">
        <v>294</v>
      </c>
      <c r="H2130" t="s">
        <v>425</v>
      </c>
      <c r="I2130" t="s">
        <v>439</v>
      </c>
      <c r="J2130" t="s">
        <v>17</v>
      </c>
      <c r="K2130" s="13">
        <v>2387735</v>
      </c>
      <c r="L2130" s="8">
        <v>23877.35</v>
      </c>
      <c r="M2130" s="13">
        <f t="shared" si="66"/>
        <v>2387735</v>
      </c>
    </row>
    <row r="2131" spans="1:13" x14ac:dyDescent="0.25">
      <c r="A2131" s="9" t="s">
        <v>400</v>
      </c>
      <c r="B2131" s="10" t="s">
        <v>733</v>
      </c>
      <c r="C2131" s="5" t="s">
        <v>739</v>
      </c>
      <c r="D2131" t="s">
        <v>22</v>
      </c>
      <c r="E2131" t="s">
        <v>128</v>
      </c>
      <c r="F2131" t="s">
        <v>293</v>
      </c>
      <c r="G2131" t="s">
        <v>294</v>
      </c>
      <c r="H2131" t="s">
        <v>445</v>
      </c>
      <c r="I2131" t="s">
        <v>439</v>
      </c>
      <c r="J2131" t="s">
        <v>17</v>
      </c>
      <c r="K2131" s="13">
        <v>1375</v>
      </c>
      <c r="L2131" s="8">
        <v>13.75</v>
      </c>
      <c r="M2131" s="13">
        <f t="shared" si="66"/>
        <v>1375</v>
      </c>
    </row>
    <row r="2132" spans="1:13" x14ac:dyDescent="0.25">
      <c r="A2132" s="9" t="s">
        <v>400</v>
      </c>
      <c r="B2132" s="10" t="s">
        <v>733</v>
      </c>
      <c r="C2132" s="5" t="s">
        <v>739</v>
      </c>
      <c r="D2132" t="s">
        <v>22</v>
      </c>
      <c r="E2132" t="s">
        <v>128</v>
      </c>
      <c r="F2132" t="s">
        <v>32</v>
      </c>
      <c r="G2132" t="s">
        <v>460</v>
      </c>
      <c r="H2132" t="s">
        <v>437</v>
      </c>
      <c r="I2132" t="s">
        <v>368</v>
      </c>
      <c r="J2132" t="s">
        <v>17</v>
      </c>
      <c r="K2132" s="13">
        <v>5624904</v>
      </c>
      <c r="L2132" s="8">
        <v>56249.04</v>
      </c>
      <c r="M2132" s="13">
        <f t="shared" si="66"/>
        <v>5624904</v>
      </c>
    </row>
    <row r="2133" spans="1:13" x14ac:dyDescent="0.25">
      <c r="A2133" s="9" t="s">
        <v>400</v>
      </c>
      <c r="B2133" s="10" t="s">
        <v>733</v>
      </c>
      <c r="C2133" s="5" t="s">
        <v>739</v>
      </c>
      <c r="D2133" t="s">
        <v>22</v>
      </c>
      <c r="E2133" t="s">
        <v>128</v>
      </c>
      <c r="F2133" t="s">
        <v>32</v>
      </c>
      <c r="G2133" t="s">
        <v>460</v>
      </c>
      <c r="H2133" t="s">
        <v>440</v>
      </c>
      <c r="I2133" t="s">
        <v>368</v>
      </c>
      <c r="J2133" t="s">
        <v>17</v>
      </c>
      <c r="K2133" s="13">
        <v>69444</v>
      </c>
      <c r="L2133" s="8">
        <v>694.44</v>
      </c>
      <c r="M2133" s="13">
        <f t="shared" si="66"/>
        <v>69444</v>
      </c>
    </row>
    <row r="2134" spans="1:13" x14ac:dyDescent="0.25">
      <c r="A2134" s="9" t="s">
        <v>400</v>
      </c>
      <c r="B2134" s="10" t="s">
        <v>733</v>
      </c>
      <c r="C2134" s="5" t="s">
        <v>739</v>
      </c>
      <c r="D2134" t="s">
        <v>22</v>
      </c>
      <c r="E2134" t="s">
        <v>128</v>
      </c>
      <c r="F2134" t="s">
        <v>32</v>
      </c>
      <c r="G2134" t="s">
        <v>460</v>
      </c>
      <c r="H2134" t="s">
        <v>425</v>
      </c>
      <c r="I2134" t="s">
        <v>368</v>
      </c>
      <c r="J2134" t="s">
        <v>17</v>
      </c>
      <c r="K2134" s="13">
        <v>1799216</v>
      </c>
      <c r="L2134" s="8">
        <v>17992.16</v>
      </c>
      <c r="M2134" s="13">
        <f t="shared" si="66"/>
        <v>1799216</v>
      </c>
    </row>
    <row r="2135" spans="1:13" x14ac:dyDescent="0.25">
      <c r="A2135" s="9" t="s">
        <v>400</v>
      </c>
      <c r="B2135" s="10" t="s">
        <v>733</v>
      </c>
      <c r="C2135" s="5" t="s">
        <v>739</v>
      </c>
      <c r="D2135" t="s">
        <v>22</v>
      </c>
      <c r="E2135" t="s">
        <v>128</v>
      </c>
      <c r="F2135" t="s">
        <v>32</v>
      </c>
      <c r="G2135" t="s">
        <v>460</v>
      </c>
      <c r="H2135" t="s">
        <v>444</v>
      </c>
      <c r="I2135" t="s">
        <v>368</v>
      </c>
      <c r="J2135" t="s">
        <v>17</v>
      </c>
      <c r="K2135" s="13">
        <v>11642</v>
      </c>
      <c r="L2135" s="8">
        <v>116.42</v>
      </c>
      <c r="M2135" s="13">
        <f t="shared" si="66"/>
        <v>11642</v>
      </c>
    </row>
    <row r="2136" spans="1:13" x14ac:dyDescent="0.25">
      <c r="A2136" s="9" t="s">
        <v>400</v>
      </c>
      <c r="B2136" s="10" t="s">
        <v>733</v>
      </c>
      <c r="C2136" s="5" t="s">
        <v>739</v>
      </c>
      <c r="D2136" t="s">
        <v>22</v>
      </c>
      <c r="E2136" t="s">
        <v>128</v>
      </c>
      <c r="F2136" t="s">
        <v>32</v>
      </c>
      <c r="G2136" t="s">
        <v>461</v>
      </c>
      <c r="H2136" t="s">
        <v>437</v>
      </c>
      <c r="I2136" t="s">
        <v>368</v>
      </c>
      <c r="J2136" t="s">
        <v>306</v>
      </c>
      <c r="K2136" s="13">
        <v>6483880</v>
      </c>
      <c r="L2136" s="8">
        <v>64838.8</v>
      </c>
      <c r="M2136" s="13">
        <f t="shared" si="66"/>
        <v>6483880</v>
      </c>
    </row>
    <row r="2137" spans="1:13" x14ac:dyDescent="0.25">
      <c r="A2137" s="9" t="s">
        <v>400</v>
      </c>
      <c r="B2137" s="10" t="s">
        <v>733</v>
      </c>
      <c r="C2137" s="5" t="s">
        <v>739</v>
      </c>
      <c r="D2137" t="s">
        <v>22</v>
      </c>
      <c r="E2137" t="s">
        <v>128</v>
      </c>
      <c r="F2137" t="s">
        <v>32</v>
      </c>
      <c r="G2137" t="s">
        <v>461</v>
      </c>
      <c r="H2137" t="s">
        <v>425</v>
      </c>
      <c r="I2137" t="s">
        <v>368</v>
      </c>
      <c r="J2137" t="s">
        <v>306</v>
      </c>
      <c r="K2137" s="13">
        <v>2279070</v>
      </c>
      <c r="L2137" s="8">
        <v>22790.7</v>
      </c>
      <c r="M2137" s="13">
        <f t="shared" si="66"/>
        <v>2279070</v>
      </c>
    </row>
    <row r="2138" spans="1:13" x14ac:dyDescent="0.25">
      <c r="A2138" s="9" t="s">
        <v>400</v>
      </c>
      <c r="B2138" s="10" t="s">
        <v>733</v>
      </c>
      <c r="C2138" s="5" t="s">
        <v>739</v>
      </c>
      <c r="D2138" t="s">
        <v>22</v>
      </c>
      <c r="E2138" t="s">
        <v>128</v>
      </c>
      <c r="F2138" t="s">
        <v>14</v>
      </c>
      <c r="G2138" t="s">
        <v>486</v>
      </c>
      <c r="H2138" t="s">
        <v>438</v>
      </c>
      <c r="I2138" t="s">
        <v>439</v>
      </c>
      <c r="J2138" t="s">
        <v>17</v>
      </c>
      <c r="K2138" s="13">
        <v>2034629</v>
      </c>
      <c r="L2138" s="8">
        <v>20346.29</v>
      </c>
      <c r="M2138" s="13">
        <f t="shared" si="66"/>
        <v>2034629</v>
      </c>
    </row>
    <row r="2139" spans="1:13" x14ac:dyDescent="0.25">
      <c r="A2139" s="9" t="s">
        <v>400</v>
      </c>
      <c r="B2139" s="10" t="s">
        <v>733</v>
      </c>
      <c r="C2139" s="5" t="s">
        <v>739</v>
      </c>
      <c r="D2139" t="s">
        <v>22</v>
      </c>
      <c r="E2139" t="s">
        <v>128</v>
      </c>
      <c r="F2139" t="s">
        <v>14</v>
      </c>
      <c r="G2139" t="s">
        <v>486</v>
      </c>
      <c r="H2139" t="s">
        <v>441</v>
      </c>
      <c r="I2139" t="s">
        <v>439</v>
      </c>
      <c r="J2139" t="s">
        <v>17</v>
      </c>
      <c r="K2139" s="13">
        <v>5558</v>
      </c>
      <c r="L2139" s="8">
        <v>55.58</v>
      </c>
      <c r="M2139" s="13">
        <f t="shared" si="66"/>
        <v>5558</v>
      </c>
    </row>
    <row r="2140" spans="1:13" x14ac:dyDescent="0.25">
      <c r="A2140" s="9" t="s">
        <v>400</v>
      </c>
      <c r="B2140" s="10" t="s">
        <v>733</v>
      </c>
      <c r="C2140" s="5" t="s">
        <v>739</v>
      </c>
      <c r="D2140" t="s">
        <v>22</v>
      </c>
      <c r="E2140" t="s">
        <v>128</v>
      </c>
      <c r="F2140" t="s">
        <v>14</v>
      </c>
      <c r="G2140" t="s">
        <v>486</v>
      </c>
      <c r="H2140" t="s">
        <v>443</v>
      </c>
      <c r="I2140" t="s">
        <v>439</v>
      </c>
      <c r="J2140" t="s">
        <v>17</v>
      </c>
      <c r="K2140" s="13">
        <v>163590</v>
      </c>
      <c r="L2140" s="8">
        <v>1635.9</v>
      </c>
      <c r="M2140" s="13">
        <f t="shared" si="66"/>
        <v>163590</v>
      </c>
    </row>
    <row r="2141" spans="1:13" x14ac:dyDescent="0.25">
      <c r="A2141" s="9" t="s">
        <v>400</v>
      </c>
      <c r="B2141" s="10" t="s">
        <v>733</v>
      </c>
      <c r="C2141" s="5" t="s">
        <v>739</v>
      </c>
      <c r="D2141" t="s">
        <v>22</v>
      </c>
      <c r="E2141" t="s">
        <v>128</v>
      </c>
      <c r="F2141" t="s">
        <v>14</v>
      </c>
      <c r="G2141" t="s">
        <v>486</v>
      </c>
      <c r="H2141" t="s">
        <v>425</v>
      </c>
      <c r="I2141" t="s">
        <v>439</v>
      </c>
      <c r="J2141" t="s">
        <v>17</v>
      </c>
      <c r="K2141" s="13">
        <v>1119372</v>
      </c>
      <c r="L2141" s="8">
        <v>11193.72</v>
      </c>
      <c r="M2141" s="13">
        <f t="shared" si="66"/>
        <v>1119372</v>
      </c>
    </row>
    <row r="2142" spans="1:13" x14ac:dyDescent="0.25">
      <c r="A2142" s="9" t="s">
        <v>400</v>
      </c>
      <c r="B2142" s="10" t="s">
        <v>733</v>
      </c>
      <c r="C2142" s="5" t="s">
        <v>739</v>
      </c>
      <c r="D2142" t="s">
        <v>22</v>
      </c>
      <c r="E2142" t="s">
        <v>128</v>
      </c>
      <c r="F2142" t="s">
        <v>14</v>
      </c>
      <c r="G2142" t="s">
        <v>486</v>
      </c>
      <c r="H2142" t="s">
        <v>444</v>
      </c>
      <c r="I2142" t="s">
        <v>439</v>
      </c>
      <c r="J2142" t="s">
        <v>17</v>
      </c>
      <c r="K2142" s="13">
        <v>35072</v>
      </c>
      <c r="L2142" s="8">
        <v>350.72</v>
      </c>
      <c r="M2142" s="13">
        <f t="shared" si="66"/>
        <v>35072</v>
      </c>
    </row>
    <row r="2143" spans="1:13" x14ac:dyDescent="0.25">
      <c r="A2143" s="9" t="s">
        <v>400</v>
      </c>
      <c r="B2143" s="10" t="s">
        <v>733</v>
      </c>
      <c r="C2143" s="5" t="s">
        <v>739</v>
      </c>
      <c r="D2143" t="s">
        <v>22</v>
      </c>
      <c r="E2143" t="s">
        <v>128</v>
      </c>
      <c r="F2143" t="s">
        <v>14</v>
      </c>
      <c r="G2143" t="s">
        <v>486</v>
      </c>
      <c r="H2143" t="s">
        <v>445</v>
      </c>
      <c r="I2143" t="s">
        <v>439</v>
      </c>
      <c r="J2143" t="s">
        <v>17</v>
      </c>
      <c r="K2143" s="13">
        <v>1177</v>
      </c>
      <c r="L2143" s="8">
        <v>11.77</v>
      </c>
      <c r="M2143" s="13">
        <f t="shared" si="66"/>
        <v>1177</v>
      </c>
    </row>
    <row r="2144" spans="1:13" x14ac:dyDescent="0.25">
      <c r="A2144" s="9" t="s">
        <v>400</v>
      </c>
      <c r="B2144" s="10" t="s">
        <v>733</v>
      </c>
      <c r="C2144" s="5" t="s">
        <v>739</v>
      </c>
      <c r="D2144" t="s">
        <v>22</v>
      </c>
      <c r="E2144" t="s">
        <v>128</v>
      </c>
      <c r="F2144" t="s">
        <v>462</v>
      </c>
      <c r="G2144" t="s">
        <v>463</v>
      </c>
      <c r="H2144" t="s">
        <v>464</v>
      </c>
      <c r="I2144" t="s">
        <v>284</v>
      </c>
      <c r="J2144" t="s">
        <v>17</v>
      </c>
      <c r="K2144" s="13">
        <v>19562880</v>
      </c>
      <c r="L2144" s="8">
        <v>195628.79999999999</v>
      </c>
      <c r="M2144" s="13">
        <f t="shared" si="66"/>
        <v>19562880</v>
      </c>
    </row>
    <row r="2145" spans="1:13" x14ac:dyDescent="0.25">
      <c r="A2145" s="9" t="s">
        <v>400</v>
      </c>
      <c r="B2145" s="10" t="s">
        <v>733</v>
      </c>
      <c r="C2145" s="5" t="s">
        <v>739</v>
      </c>
      <c r="D2145" t="s">
        <v>22</v>
      </c>
      <c r="E2145" t="s">
        <v>128</v>
      </c>
      <c r="F2145" t="s">
        <v>462</v>
      </c>
      <c r="G2145" t="s">
        <v>463</v>
      </c>
      <c r="H2145" t="s">
        <v>438</v>
      </c>
      <c r="I2145" t="s">
        <v>465</v>
      </c>
      <c r="J2145" t="s">
        <v>17</v>
      </c>
      <c r="K2145" s="13">
        <v>8928888</v>
      </c>
      <c r="L2145" s="8">
        <v>89288.88</v>
      </c>
      <c r="M2145" s="13">
        <f t="shared" si="66"/>
        <v>8928888</v>
      </c>
    </row>
    <row r="2146" spans="1:13" x14ac:dyDescent="0.25">
      <c r="A2146" s="9" t="s">
        <v>400</v>
      </c>
      <c r="B2146" s="10" t="s">
        <v>733</v>
      </c>
      <c r="C2146" s="5" t="s">
        <v>739</v>
      </c>
      <c r="D2146" t="s">
        <v>22</v>
      </c>
      <c r="E2146" t="s">
        <v>128</v>
      </c>
      <c r="F2146" t="s">
        <v>462</v>
      </c>
      <c r="G2146" t="s">
        <v>463</v>
      </c>
      <c r="H2146" t="s">
        <v>466</v>
      </c>
      <c r="I2146" t="s">
        <v>465</v>
      </c>
      <c r="J2146" t="s">
        <v>17</v>
      </c>
      <c r="K2146" s="13">
        <v>38421</v>
      </c>
      <c r="L2146" s="8">
        <v>384.21</v>
      </c>
      <c r="M2146" s="13">
        <f t="shared" si="66"/>
        <v>38421</v>
      </c>
    </row>
    <row r="2147" spans="1:13" x14ac:dyDescent="0.25">
      <c r="A2147" s="9" t="s">
        <v>400</v>
      </c>
      <c r="B2147" s="10" t="s">
        <v>733</v>
      </c>
      <c r="C2147" s="5" t="s">
        <v>739</v>
      </c>
      <c r="D2147" t="s">
        <v>22</v>
      </c>
      <c r="E2147" t="s">
        <v>128</v>
      </c>
      <c r="F2147" t="s">
        <v>462</v>
      </c>
      <c r="G2147" t="s">
        <v>463</v>
      </c>
      <c r="H2147" t="s">
        <v>441</v>
      </c>
      <c r="I2147" t="s">
        <v>439</v>
      </c>
      <c r="J2147" t="s">
        <v>17</v>
      </c>
      <c r="K2147" s="13">
        <v>134009</v>
      </c>
      <c r="L2147" s="8">
        <v>1340.09</v>
      </c>
      <c r="M2147" s="13">
        <f t="shared" si="66"/>
        <v>134009</v>
      </c>
    </row>
    <row r="2148" spans="1:13" x14ac:dyDescent="0.25">
      <c r="A2148" s="9" t="s">
        <v>400</v>
      </c>
      <c r="B2148" s="10" t="s">
        <v>733</v>
      </c>
      <c r="C2148" s="5" t="s">
        <v>739</v>
      </c>
      <c r="D2148" t="s">
        <v>22</v>
      </c>
      <c r="E2148" t="s">
        <v>128</v>
      </c>
      <c r="F2148" t="s">
        <v>462</v>
      </c>
      <c r="G2148" t="s">
        <v>463</v>
      </c>
      <c r="H2148" t="s">
        <v>441</v>
      </c>
      <c r="I2148" t="s">
        <v>465</v>
      </c>
      <c r="J2148" t="s">
        <v>17</v>
      </c>
      <c r="K2148" s="13">
        <v>1160</v>
      </c>
      <c r="L2148" s="8">
        <v>11.6</v>
      </c>
      <c r="M2148" s="13">
        <f t="shared" si="66"/>
        <v>1160</v>
      </c>
    </row>
    <row r="2149" spans="1:13" x14ac:dyDescent="0.25">
      <c r="A2149" s="9" t="s">
        <v>400</v>
      </c>
      <c r="B2149" s="10" t="s">
        <v>733</v>
      </c>
      <c r="C2149" s="5" t="s">
        <v>739</v>
      </c>
      <c r="D2149" t="s">
        <v>22</v>
      </c>
      <c r="E2149" t="s">
        <v>128</v>
      </c>
      <c r="F2149" t="s">
        <v>462</v>
      </c>
      <c r="G2149" t="s">
        <v>463</v>
      </c>
      <c r="H2149" t="s">
        <v>443</v>
      </c>
      <c r="I2149" t="s">
        <v>465</v>
      </c>
      <c r="J2149" t="s">
        <v>17</v>
      </c>
      <c r="K2149" s="13">
        <v>452200</v>
      </c>
      <c r="L2149" s="8">
        <v>4522</v>
      </c>
      <c r="M2149" s="13">
        <f t="shared" si="66"/>
        <v>452200</v>
      </c>
    </row>
    <row r="2150" spans="1:13" x14ac:dyDescent="0.25">
      <c r="A2150" s="9" t="s">
        <v>400</v>
      </c>
      <c r="B2150" s="10" t="s">
        <v>733</v>
      </c>
      <c r="C2150" s="5" t="s">
        <v>739</v>
      </c>
      <c r="D2150" t="s">
        <v>22</v>
      </c>
      <c r="E2150" t="s">
        <v>128</v>
      </c>
      <c r="F2150" t="s">
        <v>462</v>
      </c>
      <c r="G2150" t="s">
        <v>463</v>
      </c>
      <c r="H2150" t="s">
        <v>425</v>
      </c>
      <c r="I2150" t="s">
        <v>284</v>
      </c>
      <c r="J2150" t="s">
        <v>17</v>
      </c>
      <c r="K2150" s="13">
        <v>6009891</v>
      </c>
      <c r="L2150" s="8">
        <v>60098.91</v>
      </c>
      <c r="M2150" s="13">
        <f t="shared" si="66"/>
        <v>6009891</v>
      </c>
    </row>
    <row r="2151" spans="1:13" x14ac:dyDescent="0.25">
      <c r="A2151" s="9" t="s">
        <v>400</v>
      </c>
      <c r="B2151" s="10" t="s">
        <v>733</v>
      </c>
      <c r="C2151" s="5" t="s">
        <v>739</v>
      </c>
      <c r="D2151" t="s">
        <v>22</v>
      </c>
      <c r="E2151" t="s">
        <v>128</v>
      </c>
      <c r="F2151" t="s">
        <v>462</v>
      </c>
      <c r="G2151" t="s">
        <v>463</v>
      </c>
      <c r="H2151" t="s">
        <v>425</v>
      </c>
      <c r="I2151" t="s">
        <v>465</v>
      </c>
      <c r="J2151" t="s">
        <v>17</v>
      </c>
      <c r="K2151" s="13">
        <v>2976143</v>
      </c>
      <c r="L2151" s="8">
        <v>29761.43</v>
      </c>
      <c r="M2151" s="13">
        <f t="shared" si="66"/>
        <v>2976143</v>
      </c>
    </row>
    <row r="2152" spans="1:13" x14ac:dyDescent="0.25">
      <c r="A2152" s="9" t="s">
        <v>400</v>
      </c>
      <c r="B2152" s="10" t="s">
        <v>733</v>
      </c>
      <c r="C2152" s="5" t="s">
        <v>739</v>
      </c>
      <c r="D2152" t="s">
        <v>22</v>
      </c>
      <c r="E2152" t="s">
        <v>128</v>
      </c>
      <c r="F2152" t="s">
        <v>462</v>
      </c>
      <c r="G2152" t="s">
        <v>463</v>
      </c>
      <c r="H2152" t="s">
        <v>444</v>
      </c>
      <c r="I2152" t="s">
        <v>465</v>
      </c>
      <c r="J2152" t="s">
        <v>17</v>
      </c>
      <c r="K2152" s="13">
        <v>98814</v>
      </c>
      <c r="L2152" s="8">
        <v>988.14</v>
      </c>
      <c r="M2152" s="13">
        <f t="shared" si="66"/>
        <v>98814</v>
      </c>
    </row>
    <row r="2153" spans="1:13" x14ac:dyDescent="0.25">
      <c r="A2153" s="9" t="s">
        <v>400</v>
      </c>
      <c r="B2153" s="10" t="s">
        <v>733</v>
      </c>
      <c r="C2153" s="5" t="s">
        <v>739</v>
      </c>
      <c r="D2153" t="s">
        <v>22</v>
      </c>
      <c r="E2153" t="s">
        <v>128</v>
      </c>
      <c r="F2153" t="s">
        <v>462</v>
      </c>
      <c r="G2153" t="s">
        <v>463</v>
      </c>
      <c r="H2153" t="s">
        <v>445</v>
      </c>
      <c r="I2153" t="s">
        <v>439</v>
      </c>
      <c r="J2153" t="s">
        <v>17</v>
      </c>
      <c r="K2153" s="13">
        <v>29264.999999999996</v>
      </c>
      <c r="L2153" s="8">
        <v>292.64999999999998</v>
      </c>
      <c r="M2153" s="13">
        <f t="shared" si="66"/>
        <v>29264.999999999996</v>
      </c>
    </row>
    <row r="2154" spans="1:13" x14ac:dyDescent="0.25">
      <c r="A2154" s="9" t="s">
        <v>400</v>
      </c>
      <c r="B2154" s="10" t="s">
        <v>733</v>
      </c>
      <c r="C2154" s="5" t="s">
        <v>739</v>
      </c>
      <c r="D2154" t="s">
        <v>22</v>
      </c>
      <c r="E2154" t="s">
        <v>128</v>
      </c>
      <c r="F2154" t="s">
        <v>462</v>
      </c>
      <c r="G2154" t="s">
        <v>463</v>
      </c>
      <c r="H2154" t="s">
        <v>445</v>
      </c>
      <c r="I2154" t="s">
        <v>465</v>
      </c>
      <c r="J2154" t="s">
        <v>17</v>
      </c>
      <c r="K2154" s="13">
        <v>8649</v>
      </c>
      <c r="L2154" s="8">
        <v>86.49</v>
      </c>
      <c r="M2154" s="13">
        <f t="shared" si="66"/>
        <v>8649</v>
      </c>
    </row>
    <row r="2155" spans="1:13" x14ac:dyDescent="0.25">
      <c r="A2155" s="9" t="s">
        <v>400</v>
      </c>
      <c r="B2155" s="10" t="s">
        <v>733</v>
      </c>
      <c r="C2155" s="5" t="s">
        <v>739</v>
      </c>
      <c r="D2155" t="s">
        <v>22</v>
      </c>
      <c r="E2155" t="s">
        <v>128</v>
      </c>
      <c r="F2155" t="s">
        <v>462</v>
      </c>
      <c r="G2155" t="s">
        <v>463</v>
      </c>
      <c r="H2155" t="s">
        <v>446</v>
      </c>
      <c r="I2155" t="s">
        <v>15</v>
      </c>
      <c r="J2155" t="s">
        <v>17</v>
      </c>
      <c r="K2155" s="13">
        <v>66665</v>
      </c>
      <c r="L2155" s="8">
        <v>666.65</v>
      </c>
      <c r="M2155" s="13">
        <f t="shared" si="66"/>
        <v>66665</v>
      </c>
    </row>
    <row r="2156" spans="1:13" x14ac:dyDescent="0.25">
      <c r="A2156" s="9" t="s">
        <v>400</v>
      </c>
      <c r="B2156" s="10" t="s">
        <v>733</v>
      </c>
      <c r="C2156" s="5" t="s">
        <v>739</v>
      </c>
      <c r="D2156" t="s">
        <v>22</v>
      </c>
      <c r="E2156" t="s">
        <v>128</v>
      </c>
      <c r="F2156" t="s">
        <v>462</v>
      </c>
      <c r="G2156" t="s">
        <v>463</v>
      </c>
      <c r="H2156" t="s">
        <v>468</v>
      </c>
      <c r="I2156" t="s">
        <v>15</v>
      </c>
      <c r="J2156" t="s">
        <v>17</v>
      </c>
      <c r="K2156" s="13">
        <v>2311</v>
      </c>
      <c r="L2156" s="8">
        <v>23.11</v>
      </c>
      <c r="M2156" s="13">
        <f t="shared" si="66"/>
        <v>2311</v>
      </c>
    </row>
    <row r="2157" spans="1:13" x14ac:dyDescent="0.25">
      <c r="A2157" s="9" t="s">
        <v>400</v>
      </c>
      <c r="B2157" s="10" t="s">
        <v>733</v>
      </c>
      <c r="C2157" s="5" t="s">
        <v>739</v>
      </c>
      <c r="D2157" t="s">
        <v>22</v>
      </c>
      <c r="E2157" t="s">
        <v>128</v>
      </c>
      <c r="F2157" t="s">
        <v>462</v>
      </c>
      <c r="G2157" t="s">
        <v>463</v>
      </c>
      <c r="H2157" t="s">
        <v>447</v>
      </c>
      <c r="I2157" t="s">
        <v>15</v>
      </c>
      <c r="J2157" t="s">
        <v>17</v>
      </c>
      <c r="K2157" s="13">
        <v>7990.0000000000009</v>
      </c>
      <c r="L2157" s="8">
        <v>79.900000000000006</v>
      </c>
      <c r="M2157" s="13">
        <f t="shared" si="66"/>
        <v>7990.0000000000009</v>
      </c>
    </row>
    <row r="2158" spans="1:13" x14ac:dyDescent="0.25">
      <c r="A2158" s="9" t="s">
        <v>400</v>
      </c>
      <c r="B2158" s="10" t="s">
        <v>733</v>
      </c>
      <c r="C2158" s="5" t="s">
        <v>739</v>
      </c>
      <c r="D2158" t="s">
        <v>22</v>
      </c>
      <c r="E2158" t="s">
        <v>128</v>
      </c>
      <c r="F2158" t="s">
        <v>462</v>
      </c>
      <c r="G2158" t="s">
        <v>463</v>
      </c>
      <c r="H2158" t="s">
        <v>428</v>
      </c>
      <c r="I2158" t="s">
        <v>15</v>
      </c>
      <c r="J2158" t="s">
        <v>17</v>
      </c>
      <c r="K2158" s="13">
        <v>109801</v>
      </c>
      <c r="L2158" s="8">
        <v>1098.01</v>
      </c>
      <c r="M2158" s="13">
        <f t="shared" si="66"/>
        <v>109801</v>
      </c>
    </row>
    <row r="2159" spans="1:13" x14ac:dyDescent="0.25">
      <c r="A2159" s="9" t="s">
        <v>400</v>
      </c>
      <c r="B2159" s="10" t="s">
        <v>733</v>
      </c>
      <c r="C2159" s="5" t="s">
        <v>739</v>
      </c>
      <c r="D2159" t="s">
        <v>22</v>
      </c>
      <c r="E2159" t="s">
        <v>128</v>
      </c>
      <c r="F2159" t="s">
        <v>49</v>
      </c>
      <c r="G2159" t="s">
        <v>469</v>
      </c>
      <c r="H2159" t="s">
        <v>438</v>
      </c>
      <c r="I2159" t="s">
        <v>82</v>
      </c>
      <c r="J2159" t="s">
        <v>17</v>
      </c>
      <c r="K2159" s="13">
        <v>11872682</v>
      </c>
      <c r="L2159" s="8">
        <v>118726.82</v>
      </c>
      <c r="M2159" s="13">
        <f t="shared" si="66"/>
        <v>11872682</v>
      </c>
    </row>
    <row r="2160" spans="1:13" x14ac:dyDescent="0.25">
      <c r="A2160" s="9" t="s">
        <v>400</v>
      </c>
      <c r="B2160" s="10" t="s">
        <v>733</v>
      </c>
      <c r="C2160" s="5" t="s">
        <v>739</v>
      </c>
      <c r="D2160" t="s">
        <v>22</v>
      </c>
      <c r="E2160" t="s">
        <v>128</v>
      </c>
      <c r="F2160" t="s">
        <v>49</v>
      </c>
      <c r="G2160" t="s">
        <v>469</v>
      </c>
      <c r="H2160" t="s">
        <v>466</v>
      </c>
      <c r="I2160" t="s">
        <v>82</v>
      </c>
      <c r="J2160" t="s">
        <v>17</v>
      </c>
      <c r="K2160" s="13">
        <v>6762</v>
      </c>
      <c r="L2160" s="8">
        <v>67.62</v>
      </c>
      <c r="M2160" s="13">
        <f t="shared" si="66"/>
        <v>6762</v>
      </c>
    </row>
    <row r="2161" spans="1:13" x14ac:dyDescent="0.25">
      <c r="A2161" s="9" t="s">
        <v>400</v>
      </c>
      <c r="B2161" s="10" t="s">
        <v>733</v>
      </c>
      <c r="C2161" s="5" t="s">
        <v>739</v>
      </c>
      <c r="D2161" t="s">
        <v>22</v>
      </c>
      <c r="E2161" t="s">
        <v>128</v>
      </c>
      <c r="F2161" t="s">
        <v>49</v>
      </c>
      <c r="G2161" t="s">
        <v>469</v>
      </c>
      <c r="H2161" t="s">
        <v>443</v>
      </c>
      <c r="I2161" t="s">
        <v>82</v>
      </c>
      <c r="J2161" t="s">
        <v>17</v>
      </c>
      <c r="K2161" s="13">
        <v>424000</v>
      </c>
      <c r="L2161" s="8">
        <v>4240</v>
      </c>
      <c r="M2161" s="13">
        <f t="shared" si="66"/>
        <v>424000</v>
      </c>
    </row>
    <row r="2162" spans="1:13" x14ac:dyDescent="0.25">
      <c r="A2162" s="9" t="s">
        <v>400</v>
      </c>
      <c r="B2162" s="10" t="s">
        <v>733</v>
      </c>
      <c r="C2162" s="5" t="s">
        <v>739</v>
      </c>
      <c r="D2162" t="s">
        <v>22</v>
      </c>
      <c r="E2162" t="s">
        <v>128</v>
      </c>
      <c r="F2162" t="s">
        <v>49</v>
      </c>
      <c r="G2162" t="s">
        <v>469</v>
      </c>
      <c r="H2162" t="s">
        <v>425</v>
      </c>
      <c r="I2162" t="s">
        <v>82</v>
      </c>
      <c r="J2162" t="s">
        <v>17</v>
      </c>
      <c r="K2162" s="13">
        <v>5140684</v>
      </c>
      <c r="L2162" s="8">
        <v>51406.84</v>
      </c>
      <c r="M2162" s="13">
        <f t="shared" si="66"/>
        <v>5140684</v>
      </c>
    </row>
    <row r="2163" spans="1:13" x14ac:dyDescent="0.25">
      <c r="A2163" s="9" t="s">
        <v>400</v>
      </c>
      <c r="B2163" s="10" t="s">
        <v>733</v>
      </c>
      <c r="C2163" s="5" t="s">
        <v>739</v>
      </c>
      <c r="D2163" t="s">
        <v>22</v>
      </c>
      <c r="E2163" t="s">
        <v>128</v>
      </c>
      <c r="F2163" t="s">
        <v>49</v>
      </c>
      <c r="G2163" t="s">
        <v>469</v>
      </c>
      <c r="H2163" t="s">
        <v>444</v>
      </c>
      <c r="I2163" t="s">
        <v>82</v>
      </c>
      <c r="J2163" t="s">
        <v>17</v>
      </c>
      <c r="K2163" s="13">
        <v>92654</v>
      </c>
      <c r="L2163" s="8">
        <v>926.54</v>
      </c>
      <c r="M2163" s="13">
        <f t="shared" si="66"/>
        <v>92654</v>
      </c>
    </row>
    <row r="2164" spans="1:13" x14ac:dyDescent="0.25">
      <c r="A2164" s="9" t="s">
        <v>400</v>
      </c>
      <c r="B2164" s="10" t="s">
        <v>733</v>
      </c>
      <c r="C2164" s="5" t="s">
        <v>739</v>
      </c>
      <c r="D2164" t="s">
        <v>22</v>
      </c>
      <c r="E2164" t="s">
        <v>128</v>
      </c>
      <c r="F2164" t="s">
        <v>49</v>
      </c>
      <c r="G2164" t="s">
        <v>469</v>
      </c>
      <c r="H2164" t="s">
        <v>445</v>
      </c>
      <c r="I2164" t="s">
        <v>82</v>
      </c>
      <c r="J2164" t="s">
        <v>17</v>
      </c>
      <c r="K2164" s="13">
        <v>1476</v>
      </c>
      <c r="L2164" s="8">
        <v>14.76</v>
      </c>
      <c r="M2164" s="13">
        <f t="shared" si="66"/>
        <v>1476</v>
      </c>
    </row>
    <row r="2165" spans="1:13" x14ac:dyDescent="0.25">
      <c r="A2165" s="9" t="s">
        <v>400</v>
      </c>
      <c r="B2165" s="10" t="s">
        <v>733</v>
      </c>
      <c r="C2165" s="5" t="s">
        <v>739</v>
      </c>
      <c r="D2165" t="s">
        <v>22</v>
      </c>
      <c r="E2165" t="s">
        <v>128</v>
      </c>
      <c r="F2165" t="s">
        <v>49</v>
      </c>
      <c r="G2165" t="s">
        <v>469</v>
      </c>
      <c r="H2165" t="s">
        <v>428</v>
      </c>
      <c r="I2165" t="s">
        <v>15</v>
      </c>
      <c r="J2165" t="s">
        <v>17</v>
      </c>
      <c r="K2165" s="13">
        <v>777273</v>
      </c>
      <c r="L2165" s="8">
        <v>7772.73</v>
      </c>
      <c r="M2165" s="13">
        <f t="shared" si="66"/>
        <v>777273</v>
      </c>
    </row>
    <row r="2166" spans="1:13" x14ac:dyDescent="0.25">
      <c r="A2166" s="9" t="s">
        <v>400</v>
      </c>
      <c r="B2166" s="10" t="s">
        <v>733</v>
      </c>
      <c r="C2166" s="5" t="s">
        <v>739</v>
      </c>
      <c r="D2166" t="s">
        <v>22</v>
      </c>
      <c r="E2166" t="s">
        <v>128</v>
      </c>
      <c r="F2166" t="s">
        <v>49</v>
      </c>
      <c r="G2166" t="s">
        <v>470</v>
      </c>
      <c r="H2166" t="s">
        <v>487</v>
      </c>
      <c r="I2166" t="s">
        <v>15</v>
      </c>
      <c r="J2166" t="s">
        <v>17</v>
      </c>
      <c r="K2166" s="13">
        <v>879226</v>
      </c>
      <c r="L2166" s="8">
        <v>8792.26</v>
      </c>
      <c r="M2166" s="13">
        <f t="shared" si="66"/>
        <v>879226</v>
      </c>
    </row>
    <row r="2167" spans="1:13" x14ac:dyDescent="0.25">
      <c r="A2167" s="9" t="s">
        <v>400</v>
      </c>
      <c r="B2167" s="10" t="s">
        <v>733</v>
      </c>
      <c r="C2167" s="5" t="s">
        <v>739</v>
      </c>
      <c r="D2167" t="s">
        <v>22</v>
      </c>
      <c r="E2167" t="s">
        <v>128</v>
      </c>
      <c r="F2167" t="s">
        <v>49</v>
      </c>
      <c r="G2167" t="s">
        <v>470</v>
      </c>
      <c r="H2167" t="s">
        <v>471</v>
      </c>
      <c r="I2167" t="s">
        <v>15</v>
      </c>
      <c r="J2167" t="s">
        <v>17</v>
      </c>
      <c r="K2167" s="13">
        <v>97352</v>
      </c>
      <c r="L2167" s="8">
        <v>973.52</v>
      </c>
      <c r="M2167" s="13">
        <f t="shared" si="66"/>
        <v>97352</v>
      </c>
    </row>
    <row r="2168" spans="1:13" x14ac:dyDescent="0.25">
      <c r="A2168" s="9" t="s">
        <v>400</v>
      </c>
      <c r="B2168" s="10" t="s">
        <v>733</v>
      </c>
      <c r="C2168" s="5" t="s">
        <v>739</v>
      </c>
      <c r="D2168" t="s">
        <v>22</v>
      </c>
      <c r="E2168" t="s">
        <v>128</v>
      </c>
      <c r="F2168" t="s">
        <v>49</v>
      </c>
      <c r="G2168" t="s">
        <v>470</v>
      </c>
      <c r="H2168" t="s">
        <v>472</v>
      </c>
      <c r="I2168" t="s">
        <v>15</v>
      </c>
      <c r="J2168" t="s">
        <v>17</v>
      </c>
      <c r="K2168" s="13">
        <v>475341</v>
      </c>
      <c r="L2168" s="8">
        <v>4753.41</v>
      </c>
      <c r="M2168" s="13">
        <f t="shared" si="66"/>
        <v>475341</v>
      </c>
    </row>
    <row r="2169" spans="1:13" x14ac:dyDescent="0.25">
      <c r="A2169" s="9" t="s">
        <v>400</v>
      </c>
      <c r="B2169" s="10" t="s">
        <v>733</v>
      </c>
      <c r="C2169" s="5" t="s">
        <v>739</v>
      </c>
      <c r="D2169" t="s">
        <v>22</v>
      </c>
      <c r="E2169" t="s">
        <v>128</v>
      </c>
      <c r="F2169" t="s">
        <v>49</v>
      </c>
      <c r="G2169" t="s">
        <v>470</v>
      </c>
      <c r="H2169" t="s">
        <v>473</v>
      </c>
      <c r="I2169" t="s">
        <v>15</v>
      </c>
      <c r="J2169" t="s">
        <v>17</v>
      </c>
      <c r="K2169" s="13">
        <v>7148116</v>
      </c>
      <c r="L2169" s="8">
        <v>71481.16</v>
      </c>
      <c r="M2169" s="13">
        <f t="shared" si="66"/>
        <v>7148116</v>
      </c>
    </row>
    <row r="2170" spans="1:13" x14ac:dyDescent="0.25">
      <c r="A2170" s="9" t="s">
        <v>400</v>
      </c>
      <c r="B2170" s="10" t="s">
        <v>733</v>
      </c>
      <c r="C2170" s="5" t="s">
        <v>740</v>
      </c>
      <c r="D2170" t="s">
        <v>22</v>
      </c>
      <c r="E2170" t="s">
        <v>135</v>
      </c>
      <c r="F2170" t="s">
        <v>399</v>
      </c>
      <c r="G2170" t="s">
        <v>436</v>
      </c>
      <c r="H2170" t="s">
        <v>437</v>
      </c>
      <c r="I2170" t="s">
        <v>368</v>
      </c>
      <c r="J2170" t="s">
        <v>17</v>
      </c>
      <c r="K2170" s="13">
        <v>119629524</v>
      </c>
      <c r="L2170" s="8">
        <v>1196295.24</v>
      </c>
      <c r="M2170" s="13">
        <f t="shared" si="66"/>
        <v>119629524</v>
      </c>
    </row>
    <row r="2171" spans="1:13" x14ac:dyDescent="0.25">
      <c r="A2171" s="9" t="s">
        <v>400</v>
      </c>
      <c r="B2171" s="10" t="s">
        <v>733</v>
      </c>
      <c r="C2171" s="5" t="s">
        <v>740</v>
      </c>
      <c r="D2171" t="s">
        <v>22</v>
      </c>
      <c r="E2171" t="s">
        <v>135</v>
      </c>
      <c r="F2171" t="s">
        <v>399</v>
      </c>
      <c r="G2171" t="s">
        <v>436</v>
      </c>
      <c r="H2171" t="s">
        <v>438</v>
      </c>
      <c r="I2171" t="s">
        <v>439</v>
      </c>
      <c r="J2171" t="s">
        <v>17</v>
      </c>
      <c r="K2171" s="13">
        <v>15372940</v>
      </c>
      <c r="L2171" s="8">
        <v>153729.4</v>
      </c>
      <c r="M2171" s="13">
        <f t="shared" si="66"/>
        <v>15372940</v>
      </c>
    </row>
    <row r="2172" spans="1:13" x14ac:dyDescent="0.25">
      <c r="A2172" s="9" t="s">
        <v>400</v>
      </c>
      <c r="B2172" s="10" t="s">
        <v>733</v>
      </c>
      <c r="C2172" s="5" t="s">
        <v>740</v>
      </c>
      <c r="D2172" t="s">
        <v>22</v>
      </c>
      <c r="E2172" t="s">
        <v>135</v>
      </c>
      <c r="F2172" t="s">
        <v>399</v>
      </c>
      <c r="G2172" t="s">
        <v>436</v>
      </c>
      <c r="H2172" t="s">
        <v>440</v>
      </c>
      <c r="I2172" t="s">
        <v>368</v>
      </c>
      <c r="J2172" t="s">
        <v>17</v>
      </c>
      <c r="K2172" s="13">
        <v>540493</v>
      </c>
      <c r="L2172" s="8">
        <v>5404.93</v>
      </c>
      <c r="M2172" s="13">
        <f t="shared" si="66"/>
        <v>540493</v>
      </c>
    </row>
    <row r="2173" spans="1:13" x14ac:dyDescent="0.25">
      <c r="A2173" s="9" t="s">
        <v>400</v>
      </c>
      <c r="B2173" s="10" t="s">
        <v>733</v>
      </c>
      <c r="C2173" s="5" t="s">
        <v>740</v>
      </c>
      <c r="D2173" t="s">
        <v>22</v>
      </c>
      <c r="E2173" t="s">
        <v>135</v>
      </c>
      <c r="F2173" t="s">
        <v>399</v>
      </c>
      <c r="G2173" t="s">
        <v>436</v>
      </c>
      <c r="H2173" t="s">
        <v>441</v>
      </c>
      <c r="I2173" t="s">
        <v>439</v>
      </c>
      <c r="J2173" t="s">
        <v>17</v>
      </c>
      <c r="K2173" s="13">
        <v>1158</v>
      </c>
      <c r="L2173" s="8">
        <v>11.58</v>
      </c>
      <c r="M2173" s="13">
        <f t="shared" si="66"/>
        <v>1158</v>
      </c>
    </row>
    <row r="2174" spans="1:13" x14ac:dyDescent="0.25">
      <c r="A2174" s="9" t="s">
        <v>400</v>
      </c>
      <c r="B2174" s="10" t="s">
        <v>733</v>
      </c>
      <c r="C2174" s="5" t="s">
        <v>740</v>
      </c>
      <c r="D2174" t="s">
        <v>22</v>
      </c>
      <c r="E2174" t="s">
        <v>135</v>
      </c>
      <c r="F2174" t="s">
        <v>399</v>
      </c>
      <c r="G2174" t="s">
        <v>436</v>
      </c>
      <c r="H2174" t="s">
        <v>443</v>
      </c>
      <c r="I2174" t="s">
        <v>439</v>
      </c>
      <c r="J2174" t="s">
        <v>17</v>
      </c>
      <c r="K2174" s="13">
        <v>239500</v>
      </c>
      <c r="L2174" s="8">
        <v>2395</v>
      </c>
      <c r="M2174" s="13">
        <f t="shared" si="66"/>
        <v>239500</v>
      </c>
    </row>
    <row r="2175" spans="1:13" x14ac:dyDescent="0.25">
      <c r="A2175" s="9" t="s">
        <v>400</v>
      </c>
      <c r="B2175" s="10" t="s">
        <v>733</v>
      </c>
      <c r="C2175" s="5" t="s">
        <v>740</v>
      </c>
      <c r="D2175" t="s">
        <v>22</v>
      </c>
      <c r="E2175" t="s">
        <v>135</v>
      </c>
      <c r="F2175" t="s">
        <v>399</v>
      </c>
      <c r="G2175" t="s">
        <v>436</v>
      </c>
      <c r="H2175" t="s">
        <v>425</v>
      </c>
      <c r="I2175" t="s">
        <v>368</v>
      </c>
      <c r="J2175" t="s">
        <v>17</v>
      </c>
      <c r="K2175" s="13">
        <v>42356427</v>
      </c>
      <c r="L2175" s="8">
        <v>423564.27</v>
      </c>
      <c r="M2175" s="13">
        <f t="shared" si="66"/>
        <v>42356427</v>
      </c>
    </row>
    <row r="2176" spans="1:13" x14ac:dyDescent="0.25">
      <c r="A2176" s="9" t="s">
        <v>400</v>
      </c>
      <c r="B2176" s="10" t="s">
        <v>733</v>
      </c>
      <c r="C2176" s="5" t="s">
        <v>740</v>
      </c>
      <c r="D2176" t="s">
        <v>22</v>
      </c>
      <c r="E2176" t="s">
        <v>135</v>
      </c>
      <c r="F2176" t="s">
        <v>399</v>
      </c>
      <c r="G2176" t="s">
        <v>436</v>
      </c>
      <c r="H2176" t="s">
        <v>425</v>
      </c>
      <c r="I2176" t="s">
        <v>439</v>
      </c>
      <c r="J2176" t="s">
        <v>17</v>
      </c>
      <c r="K2176" s="13">
        <v>8226037</v>
      </c>
      <c r="L2176" s="8">
        <v>82260.37</v>
      </c>
      <c r="M2176" s="13">
        <f t="shared" si="66"/>
        <v>8226037</v>
      </c>
    </row>
    <row r="2177" spans="1:13" x14ac:dyDescent="0.25">
      <c r="A2177" s="9" t="s">
        <v>400</v>
      </c>
      <c r="B2177" s="10" t="s">
        <v>733</v>
      </c>
      <c r="C2177" s="5" t="s">
        <v>740</v>
      </c>
      <c r="D2177" t="s">
        <v>22</v>
      </c>
      <c r="E2177" t="s">
        <v>135</v>
      </c>
      <c r="F2177" t="s">
        <v>399</v>
      </c>
      <c r="G2177" t="s">
        <v>436</v>
      </c>
      <c r="H2177" t="s">
        <v>444</v>
      </c>
      <c r="I2177" t="s">
        <v>368</v>
      </c>
      <c r="J2177" t="s">
        <v>17</v>
      </c>
      <c r="K2177" s="13">
        <v>110090.00000000001</v>
      </c>
      <c r="L2177" s="8">
        <v>1100.9000000000001</v>
      </c>
      <c r="M2177" s="13">
        <f t="shared" si="66"/>
        <v>110090.00000000001</v>
      </c>
    </row>
    <row r="2178" spans="1:13" x14ac:dyDescent="0.25">
      <c r="A2178" s="9" t="s">
        <v>400</v>
      </c>
      <c r="B2178" s="10" t="s">
        <v>733</v>
      </c>
      <c r="C2178" s="5" t="s">
        <v>740</v>
      </c>
      <c r="D2178" t="s">
        <v>22</v>
      </c>
      <c r="E2178" t="s">
        <v>135</v>
      </c>
      <c r="F2178" t="s">
        <v>399</v>
      </c>
      <c r="G2178" t="s">
        <v>436</v>
      </c>
      <c r="H2178" t="s">
        <v>444</v>
      </c>
      <c r="I2178" t="s">
        <v>439</v>
      </c>
      <c r="J2178" t="s">
        <v>17</v>
      </c>
      <c r="K2178" s="13">
        <v>52305.999999999993</v>
      </c>
      <c r="L2178" s="8">
        <v>523.05999999999995</v>
      </c>
      <c r="M2178" s="13">
        <f t="shared" ref="M2178:M2241" si="67">L2178*100</f>
        <v>52305.999999999993</v>
      </c>
    </row>
    <row r="2179" spans="1:13" x14ac:dyDescent="0.25">
      <c r="A2179" s="9" t="s">
        <v>400</v>
      </c>
      <c r="B2179" s="10" t="s">
        <v>733</v>
      </c>
      <c r="C2179" s="5" t="s">
        <v>740</v>
      </c>
      <c r="D2179" t="s">
        <v>22</v>
      </c>
      <c r="E2179" t="s">
        <v>135</v>
      </c>
      <c r="F2179" t="s">
        <v>399</v>
      </c>
      <c r="G2179" t="s">
        <v>436</v>
      </c>
      <c r="H2179" t="s">
        <v>445</v>
      </c>
      <c r="I2179" t="s">
        <v>439</v>
      </c>
      <c r="J2179" t="s">
        <v>17</v>
      </c>
      <c r="K2179" s="13">
        <v>252.99999999999997</v>
      </c>
      <c r="L2179" s="8">
        <v>2.5299999999999998</v>
      </c>
      <c r="M2179" s="13">
        <f t="shared" si="67"/>
        <v>252.99999999999997</v>
      </c>
    </row>
    <row r="2180" spans="1:13" x14ac:dyDescent="0.25">
      <c r="A2180" s="9" t="s">
        <v>400</v>
      </c>
      <c r="B2180" s="10" t="s">
        <v>733</v>
      </c>
      <c r="C2180" s="5" t="s">
        <v>740</v>
      </c>
      <c r="D2180" t="s">
        <v>22</v>
      </c>
      <c r="E2180" t="s">
        <v>135</v>
      </c>
      <c r="F2180" t="s">
        <v>399</v>
      </c>
      <c r="G2180" t="s">
        <v>436</v>
      </c>
      <c r="H2180" t="s">
        <v>446</v>
      </c>
      <c r="I2180" t="s">
        <v>15</v>
      </c>
      <c r="J2180" t="s">
        <v>17</v>
      </c>
      <c r="K2180" s="13">
        <v>804896</v>
      </c>
      <c r="L2180" s="8">
        <v>8048.96</v>
      </c>
      <c r="M2180" s="13">
        <f t="shared" si="67"/>
        <v>804896</v>
      </c>
    </row>
    <row r="2181" spans="1:13" x14ac:dyDescent="0.25">
      <c r="A2181" s="9" t="s">
        <v>400</v>
      </c>
      <c r="B2181" s="10" t="s">
        <v>733</v>
      </c>
      <c r="C2181" s="5" t="s">
        <v>740</v>
      </c>
      <c r="D2181" t="s">
        <v>22</v>
      </c>
      <c r="E2181" t="s">
        <v>135</v>
      </c>
      <c r="F2181" t="s">
        <v>399</v>
      </c>
      <c r="G2181" t="s">
        <v>436</v>
      </c>
      <c r="H2181" t="s">
        <v>448</v>
      </c>
      <c r="I2181" t="s">
        <v>15</v>
      </c>
      <c r="J2181" t="s">
        <v>17</v>
      </c>
      <c r="K2181" s="13">
        <v>22800</v>
      </c>
      <c r="L2181" s="8">
        <v>228</v>
      </c>
      <c r="M2181" s="13">
        <f t="shared" si="67"/>
        <v>22800</v>
      </c>
    </row>
    <row r="2182" spans="1:13" x14ac:dyDescent="0.25">
      <c r="A2182" s="9" t="s">
        <v>400</v>
      </c>
      <c r="B2182" s="10" t="s">
        <v>733</v>
      </c>
      <c r="C2182" s="5" t="s">
        <v>740</v>
      </c>
      <c r="D2182" t="s">
        <v>22</v>
      </c>
      <c r="E2182" t="s">
        <v>135</v>
      </c>
      <c r="F2182" t="s">
        <v>399</v>
      </c>
      <c r="G2182" t="s">
        <v>436</v>
      </c>
      <c r="H2182" t="s">
        <v>428</v>
      </c>
      <c r="I2182" t="s">
        <v>15</v>
      </c>
      <c r="J2182" t="s">
        <v>17</v>
      </c>
      <c r="K2182" s="13">
        <v>3997286</v>
      </c>
      <c r="L2182" s="8">
        <v>39972.86</v>
      </c>
      <c r="M2182" s="13">
        <f t="shared" si="67"/>
        <v>3997286</v>
      </c>
    </row>
    <row r="2183" spans="1:13" x14ac:dyDescent="0.25">
      <c r="A2183" s="9" t="s">
        <v>400</v>
      </c>
      <c r="B2183" s="10" t="s">
        <v>733</v>
      </c>
      <c r="C2183" s="5" t="s">
        <v>740</v>
      </c>
      <c r="D2183" t="s">
        <v>22</v>
      </c>
      <c r="E2183" t="s">
        <v>135</v>
      </c>
      <c r="F2183" t="s">
        <v>399</v>
      </c>
      <c r="G2183" t="s">
        <v>436</v>
      </c>
      <c r="H2183" t="s">
        <v>449</v>
      </c>
      <c r="I2183" t="s">
        <v>15</v>
      </c>
      <c r="J2183" t="s">
        <v>17</v>
      </c>
      <c r="K2183" s="13">
        <v>6794</v>
      </c>
      <c r="L2183" s="8">
        <v>67.94</v>
      </c>
      <c r="M2183" s="13">
        <f t="shared" si="67"/>
        <v>6794</v>
      </c>
    </row>
    <row r="2184" spans="1:13" x14ac:dyDescent="0.25">
      <c r="A2184" s="9" t="s">
        <v>400</v>
      </c>
      <c r="B2184" s="10" t="s">
        <v>733</v>
      </c>
      <c r="C2184" s="5" t="s">
        <v>740</v>
      </c>
      <c r="D2184" t="s">
        <v>22</v>
      </c>
      <c r="E2184" t="s">
        <v>135</v>
      </c>
      <c r="F2184" t="s">
        <v>399</v>
      </c>
      <c r="G2184" t="s">
        <v>436</v>
      </c>
      <c r="H2184" t="s">
        <v>485</v>
      </c>
      <c r="I2184" t="s">
        <v>15</v>
      </c>
      <c r="J2184" t="s">
        <v>17</v>
      </c>
      <c r="K2184" s="13">
        <v>542308</v>
      </c>
      <c r="L2184" s="8">
        <v>5423.08</v>
      </c>
      <c r="M2184" s="13">
        <f t="shared" si="67"/>
        <v>542308</v>
      </c>
    </row>
    <row r="2185" spans="1:13" x14ac:dyDescent="0.25">
      <c r="A2185" s="9" t="s">
        <v>400</v>
      </c>
      <c r="B2185" s="10" t="s">
        <v>733</v>
      </c>
      <c r="C2185" s="5" t="s">
        <v>740</v>
      </c>
      <c r="D2185" t="s">
        <v>22</v>
      </c>
      <c r="E2185" t="s">
        <v>135</v>
      </c>
      <c r="F2185" t="s">
        <v>399</v>
      </c>
      <c r="G2185" t="s">
        <v>491</v>
      </c>
      <c r="H2185" t="s">
        <v>428</v>
      </c>
      <c r="I2185" t="s">
        <v>15</v>
      </c>
      <c r="J2185" t="s">
        <v>17</v>
      </c>
      <c r="K2185" s="13">
        <v>26450</v>
      </c>
      <c r="L2185" s="8">
        <v>264.5</v>
      </c>
      <c r="M2185" s="13">
        <f t="shared" si="67"/>
        <v>26450</v>
      </c>
    </row>
    <row r="2186" spans="1:13" x14ac:dyDescent="0.25">
      <c r="A2186" s="9" t="s">
        <v>400</v>
      </c>
      <c r="B2186" s="10" t="s">
        <v>733</v>
      </c>
      <c r="C2186" s="5" t="s">
        <v>740</v>
      </c>
      <c r="D2186" t="s">
        <v>22</v>
      </c>
      <c r="E2186" t="s">
        <v>135</v>
      </c>
      <c r="F2186" t="s">
        <v>399</v>
      </c>
      <c r="G2186" t="s">
        <v>451</v>
      </c>
      <c r="H2186" t="s">
        <v>452</v>
      </c>
      <c r="I2186" t="s">
        <v>368</v>
      </c>
      <c r="J2186" t="s">
        <v>17</v>
      </c>
      <c r="K2186" s="13">
        <v>203024</v>
      </c>
      <c r="L2186" s="8">
        <v>2030.24</v>
      </c>
      <c r="M2186" s="13">
        <f t="shared" si="67"/>
        <v>203024</v>
      </c>
    </row>
    <row r="2187" spans="1:13" x14ac:dyDescent="0.25">
      <c r="A2187" s="9" t="s">
        <v>400</v>
      </c>
      <c r="B2187" s="10" t="s">
        <v>733</v>
      </c>
      <c r="C2187" s="5" t="s">
        <v>740</v>
      </c>
      <c r="D2187" t="s">
        <v>22</v>
      </c>
      <c r="E2187" t="s">
        <v>135</v>
      </c>
      <c r="F2187" t="s">
        <v>399</v>
      </c>
      <c r="G2187" t="s">
        <v>451</v>
      </c>
      <c r="H2187" t="s">
        <v>444</v>
      </c>
      <c r="I2187" t="s">
        <v>368</v>
      </c>
      <c r="J2187" t="s">
        <v>17</v>
      </c>
      <c r="K2187" s="13">
        <v>44427</v>
      </c>
      <c r="L2187" s="8">
        <v>444.27</v>
      </c>
      <c r="M2187" s="13">
        <f t="shared" si="67"/>
        <v>44427</v>
      </c>
    </row>
    <row r="2188" spans="1:13" x14ac:dyDescent="0.25">
      <c r="A2188" s="9" t="s">
        <v>400</v>
      </c>
      <c r="B2188" s="10" t="s">
        <v>733</v>
      </c>
      <c r="C2188" s="5" t="s">
        <v>740</v>
      </c>
      <c r="D2188" t="s">
        <v>22</v>
      </c>
      <c r="E2188" t="s">
        <v>135</v>
      </c>
      <c r="F2188" t="s">
        <v>453</v>
      </c>
      <c r="G2188" t="s">
        <v>434</v>
      </c>
      <c r="H2188" t="s">
        <v>437</v>
      </c>
      <c r="I2188" t="s">
        <v>368</v>
      </c>
      <c r="J2188" t="s">
        <v>306</v>
      </c>
      <c r="K2188" s="13">
        <v>14437900</v>
      </c>
      <c r="L2188" s="8">
        <v>144379</v>
      </c>
      <c r="M2188" s="13">
        <f t="shared" si="67"/>
        <v>14437900</v>
      </c>
    </row>
    <row r="2189" spans="1:13" x14ac:dyDescent="0.25">
      <c r="A2189" s="9" t="s">
        <v>400</v>
      </c>
      <c r="B2189" s="10" t="s">
        <v>733</v>
      </c>
      <c r="C2189" s="5" t="s">
        <v>740</v>
      </c>
      <c r="D2189" t="s">
        <v>22</v>
      </c>
      <c r="E2189" t="s">
        <v>135</v>
      </c>
      <c r="F2189" t="s">
        <v>453</v>
      </c>
      <c r="G2189" t="s">
        <v>434</v>
      </c>
      <c r="H2189" t="s">
        <v>438</v>
      </c>
      <c r="I2189" t="s">
        <v>439</v>
      </c>
      <c r="J2189" t="s">
        <v>306</v>
      </c>
      <c r="K2189" s="13">
        <v>7994256</v>
      </c>
      <c r="L2189" s="8">
        <v>79942.559999999998</v>
      </c>
      <c r="M2189" s="13">
        <f t="shared" si="67"/>
        <v>7994256</v>
      </c>
    </row>
    <row r="2190" spans="1:13" x14ac:dyDescent="0.25">
      <c r="A2190" s="9" t="s">
        <v>400</v>
      </c>
      <c r="B2190" s="10" t="s">
        <v>733</v>
      </c>
      <c r="C2190" s="5" t="s">
        <v>740</v>
      </c>
      <c r="D2190" t="s">
        <v>22</v>
      </c>
      <c r="E2190" t="s">
        <v>135</v>
      </c>
      <c r="F2190" t="s">
        <v>453</v>
      </c>
      <c r="G2190" t="s">
        <v>434</v>
      </c>
      <c r="H2190" t="s">
        <v>441</v>
      </c>
      <c r="I2190" t="s">
        <v>439</v>
      </c>
      <c r="J2190" t="s">
        <v>17</v>
      </c>
      <c r="K2190" s="13">
        <v>681</v>
      </c>
      <c r="L2190" s="8">
        <v>6.81</v>
      </c>
      <c r="M2190" s="13">
        <f t="shared" si="67"/>
        <v>681</v>
      </c>
    </row>
    <row r="2191" spans="1:13" x14ac:dyDescent="0.25">
      <c r="A2191" s="9" t="s">
        <v>400</v>
      </c>
      <c r="B2191" s="10" t="s">
        <v>733</v>
      </c>
      <c r="C2191" s="5" t="s">
        <v>740</v>
      </c>
      <c r="D2191" t="s">
        <v>22</v>
      </c>
      <c r="E2191" t="s">
        <v>135</v>
      </c>
      <c r="F2191" t="s">
        <v>453</v>
      </c>
      <c r="G2191" t="s">
        <v>434</v>
      </c>
      <c r="H2191" t="s">
        <v>443</v>
      </c>
      <c r="I2191" t="s">
        <v>439</v>
      </c>
      <c r="J2191" t="s">
        <v>17</v>
      </c>
      <c r="K2191" s="13">
        <v>35000</v>
      </c>
      <c r="L2191" s="8">
        <v>350</v>
      </c>
      <c r="M2191" s="13">
        <f t="shared" si="67"/>
        <v>35000</v>
      </c>
    </row>
    <row r="2192" spans="1:13" x14ac:dyDescent="0.25">
      <c r="A2192" s="9" t="s">
        <v>400</v>
      </c>
      <c r="B2192" s="10" t="s">
        <v>733</v>
      </c>
      <c r="C2192" s="5" t="s">
        <v>740</v>
      </c>
      <c r="D2192" t="s">
        <v>22</v>
      </c>
      <c r="E2192" t="s">
        <v>135</v>
      </c>
      <c r="F2192" t="s">
        <v>453</v>
      </c>
      <c r="G2192" t="s">
        <v>434</v>
      </c>
      <c r="H2192" t="s">
        <v>425</v>
      </c>
      <c r="I2192" t="s">
        <v>368</v>
      </c>
      <c r="J2192" t="s">
        <v>306</v>
      </c>
      <c r="K2192" s="13">
        <v>4916984</v>
      </c>
      <c r="L2192" s="8">
        <v>49169.84</v>
      </c>
      <c r="M2192" s="13">
        <f t="shared" si="67"/>
        <v>4916984</v>
      </c>
    </row>
    <row r="2193" spans="1:13" x14ac:dyDescent="0.25">
      <c r="A2193" s="9" t="s">
        <v>400</v>
      </c>
      <c r="B2193" s="10" t="s">
        <v>733</v>
      </c>
      <c r="C2193" s="5" t="s">
        <v>740</v>
      </c>
      <c r="D2193" t="s">
        <v>22</v>
      </c>
      <c r="E2193" t="s">
        <v>135</v>
      </c>
      <c r="F2193" t="s">
        <v>453</v>
      </c>
      <c r="G2193" t="s">
        <v>434</v>
      </c>
      <c r="H2193" t="s">
        <v>425</v>
      </c>
      <c r="I2193" t="s">
        <v>439</v>
      </c>
      <c r="J2193" t="s">
        <v>306</v>
      </c>
      <c r="K2193" s="13">
        <v>4696393</v>
      </c>
      <c r="L2193" s="8">
        <v>46963.93</v>
      </c>
      <c r="M2193" s="13">
        <f t="shared" si="67"/>
        <v>4696393</v>
      </c>
    </row>
    <row r="2194" spans="1:13" x14ac:dyDescent="0.25">
      <c r="A2194" s="9" t="s">
        <v>400</v>
      </c>
      <c r="B2194" s="10" t="s">
        <v>733</v>
      </c>
      <c r="C2194" s="5" t="s">
        <v>740</v>
      </c>
      <c r="D2194" t="s">
        <v>22</v>
      </c>
      <c r="E2194" t="s">
        <v>135</v>
      </c>
      <c r="F2194" t="s">
        <v>453</v>
      </c>
      <c r="G2194" t="s">
        <v>434</v>
      </c>
      <c r="H2194" t="s">
        <v>444</v>
      </c>
      <c r="I2194" t="s">
        <v>439</v>
      </c>
      <c r="J2194" t="s">
        <v>17</v>
      </c>
      <c r="K2194" s="13">
        <v>7647</v>
      </c>
      <c r="L2194" s="8">
        <v>76.47</v>
      </c>
      <c r="M2194" s="13">
        <f t="shared" si="67"/>
        <v>7647</v>
      </c>
    </row>
    <row r="2195" spans="1:13" x14ac:dyDescent="0.25">
      <c r="A2195" s="9" t="s">
        <v>400</v>
      </c>
      <c r="B2195" s="10" t="s">
        <v>733</v>
      </c>
      <c r="C2195" s="5" t="s">
        <v>740</v>
      </c>
      <c r="D2195" t="s">
        <v>22</v>
      </c>
      <c r="E2195" t="s">
        <v>135</v>
      </c>
      <c r="F2195" t="s">
        <v>453</v>
      </c>
      <c r="G2195" t="s">
        <v>434</v>
      </c>
      <c r="H2195" t="s">
        <v>445</v>
      </c>
      <c r="I2195" t="s">
        <v>439</v>
      </c>
      <c r="J2195" t="s">
        <v>17</v>
      </c>
      <c r="K2195" s="13">
        <v>149</v>
      </c>
      <c r="L2195" s="8">
        <v>1.49</v>
      </c>
      <c r="M2195" s="13">
        <f t="shared" si="67"/>
        <v>149</v>
      </c>
    </row>
    <row r="2196" spans="1:13" x14ac:dyDescent="0.25">
      <c r="A2196" s="9" t="s">
        <v>400</v>
      </c>
      <c r="B2196" s="10" t="s">
        <v>733</v>
      </c>
      <c r="C2196" s="5" t="s">
        <v>740</v>
      </c>
      <c r="D2196" t="s">
        <v>22</v>
      </c>
      <c r="E2196" t="s">
        <v>135</v>
      </c>
      <c r="F2196" t="s">
        <v>453</v>
      </c>
      <c r="G2196" t="s">
        <v>454</v>
      </c>
      <c r="H2196" t="s">
        <v>437</v>
      </c>
      <c r="I2196" t="s">
        <v>368</v>
      </c>
      <c r="J2196" t="s">
        <v>306</v>
      </c>
      <c r="K2196" s="13">
        <v>4544928</v>
      </c>
      <c r="L2196" s="8">
        <v>45449.279999999999</v>
      </c>
      <c r="M2196" s="13">
        <f t="shared" si="67"/>
        <v>4544928</v>
      </c>
    </row>
    <row r="2197" spans="1:13" x14ac:dyDescent="0.25">
      <c r="A2197" s="9" t="s">
        <v>400</v>
      </c>
      <c r="B2197" s="10" t="s">
        <v>733</v>
      </c>
      <c r="C2197" s="5" t="s">
        <v>740</v>
      </c>
      <c r="D2197" t="s">
        <v>22</v>
      </c>
      <c r="E2197" t="s">
        <v>135</v>
      </c>
      <c r="F2197" t="s">
        <v>453</v>
      </c>
      <c r="G2197" t="s">
        <v>454</v>
      </c>
      <c r="H2197" t="s">
        <v>437</v>
      </c>
      <c r="I2197" t="s">
        <v>368</v>
      </c>
      <c r="J2197" t="s">
        <v>456</v>
      </c>
      <c r="K2197" s="13">
        <v>3387382</v>
      </c>
      <c r="L2197" s="8">
        <v>33873.82</v>
      </c>
      <c r="M2197" s="13">
        <f t="shared" si="67"/>
        <v>3387382</v>
      </c>
    </row>
    <row r="2198" spans="1:13" x14ac:dyDescent="0.25">
      <c r="A2198" s="9" t="s">
        <v>400</v>
      </c>
      <c r="B2198" s="10" t="s">
        <v>733</v>
      </c>
      <c r="C2198" s="5" t="s">
        <v>740</v>
      </c>
      <c r="D2198" t="s">
        <v>22</v>
      </c>
      <c r="E2198" t="s">
        <v>135</v>
      </c>
      <c r="F2198" t="s">
        <v>453</v>
      </c>
      <c r="G2198" t="s">
        <v>454</v>
      </c>
      <c r="H2198" t="s">
        <v>425</v>
      </c>
      <c r="I2198" t="s">
        <v>368</v>
      </c>
      <c r="J2198" t="s">
        <v>306</v>
      </c>
      <c r="K2198" s="13">
        <v>1594269</v>
      </c>
      <c r="L2198" s="8">
        <v>15942.69</v>
      </c>
      <c r="M2198" s="13">
        <f t="shared" si="67"/>
        <v>1594269</v>
      </c>
    </row>
    <row r="2199" spans="1:13" x14ac:dyDescent="0.25">
      <c r="A2199" s="9" t="s">
        <v>400</v>
      </c>
      <c r="B2199" s="10" t="s">
        <v>733</v>
      </c>
      <c r="C2199" s="5" t="s">
        <v>740</v>
      </c>
      <c r="D2199" t="s">
        <v>22</v>
      </c>
      <c r="E2199" t="s">
        <v>135</v>
      </c>
      <c r="F2199" t="s">
        <v>453</v>
      </c>
      <c r="G2199" t="s">
        <v>454</v>
      </c>
      <c r="H2199" t="s">
        <v>425</v>
      </c>
      <c r="I2199" t="s">
        <v>368</v>
      </c>
      <c r="J2199" t="s">
        <v>456</v>
      </c>
      <c r="K2199" s="13">
        <v>1969925.9999999998</v>
      </c>
      <c r="L2199" s="8">
        <v>19699.259999999998</v>
      </c>
      <c r="M2199" s="13">
        <f t="shared" si="67"/>
        <v>1969925.9999999998</v>
      </c>
    </row>
    <row r="2200" spans="1:13" x14ac:dyDescent="0.25">
      <c r="A2200" s="9" t="s">
        <v>400</v>
      </c>
      <c r="B2200" s="10" t="s">
        <v>733</v>
      </c>
      <c r="C2200" s="5" t="s">
        <v>740</v>
      </c>
      <c r="D2200" t="s">
        <v>22</v>
      </c>
      <c r="E2200" t="s">
        <v>135</v>
      </c>
      <c r="F2200" t="s">
        <v>453</v>
      </c>
      <c r="G2200" t="s">
        <v>454</v>
      </c>
      <c r="H2200" t="s">
        <v>444</v>
      </c>
      <c r="I2200" t="s">
        <v>368</v>
      </c>
      <c r="J2200" t="s">
        <v>456</v>
      </c>
      <c r="K2200" s="13">
        <v>164514</v>
      </c>
      <c r="L2200" s="8">
        <v>1645.14</v>
      </c>
      <c r="M2200" s="13">
        <f t="shared" si="67"/>
        <v>164514</v>
      </c>
    </row>
    <row r="2201" spans="1:13" x14ac:dyDescent="0.25">
      <c r="A2201" s="9" t="s">
        <v>400</v>
      </c>
      <c r="B2201" s="10" t="s">
        <v>733</v>
      </c>
      <c r="C2201" s="5" t="s">
        <v>740</v>
      </c>
      <c r="D2201" t="s">
        <v>22</v>
      </c>
      <c r="E2201" t="s">
        <v>135</v>
      </c>
      <c r="F2201" t="s">
        <v>453</v>
      </c>
      <c r="G2201" t="s">
        <v>455</v>
      </c>
      <c r="H2201" t="s">
        <v>437</v>
      </c>
      <c r="I2201" t="s">
        <v>368</v>
      </c>
      <c r="J2201" t="s">
        <v>456</v>
      </c>
      <c r="K2201" s="13">
        <v>1072054</v>
      </c>
      <c r="L2201" s="8">
        <v>10720.54</v>
      </c>
      <c r="M2201" s="13">
        <f t="shared" si="67"/>
        <v>1072054</v>
      </c>
    </row>
    <row r="2202" spans="1:13" x14ac:dyDescent="0.25">
      <c r="A2202" s="9" t="s">
        <v>400</v>
      </c>
      <c r="B2202" s="10" t="s">
        <v>733</v>
      </c>
      <c r="C2202" s="5" t="s">
        <v>740</v>
      </c>
      <c r="D2202" t="s">
        <v>22</v>
      </c>
      <c r="E2202" t="s">
        <v>135</v>
      </c>
      <c r="F2202" t="s">
        <v>453</v>
      </c>
      <c r="G2202" t="s">
        <v>455</v>
      </c>
      <c r="H2202" t="s">
        <v>438</v>
      </c>
      <c r="I2202" t="s">
        <v>439</v>
      </c>
      <c r="J2202" t="s">
        <v>456</v>
      </c>
      <c r="K2202" s="13">
        <v>3103566</v>
      </c>
      <c r="L2202" s="8">
        <v>31035.66</v>
      </c>
      <c r="M2202" s="13">
        <f t="shared" si="67"/>
        <v>3103566</v>
      </c>
    </row>
    <row r="2203" spans="1:13" x14ac:dyDescent="0.25">
      <c r="A2203" s="9" t="s">
        <v>400</v>
      </c>
      <c r="B2203" s="10" t="s">
        <v>733</v>
      </c>
      <c r="C2203" s="5" t="s">
        <v>740</v>
      </c>
      <c r="D2203" t="s">
        <v>22</v>
      </c>
      <c r="E2203" t="s">
        <v>135</v>
      </c>
      <c r="F2203" t="s">
        <v>453</v>
      </c>
      <c r="G2203" t="s">
        <v>455</v>
      </c>
      <c r="H2203" t="s">
        <v>443</v>
      </c>
      <c r="I2203" t="s">
        <v>439</v>
      </c>
      <c r="J2203" t="s">
        <v>17</v>
      </c>
      <c r="K2203" s="13">
        <v>104750</v>
      </c>
      <c r="L2203" s="8">
        <v>1047.5</v>
      </c>
      <c r="M2203" s="13">
        <f t="shared" si="67"/>
        <v>104750</v>
      </c>
    </row>
    <row r="2204" spans="1:13" x14ac:dyDescent="0.25">
      <c r="A2204" s="9" t="s">
        <v>400</v>
      </c>
      <c r="B2204" s="10" t="s">
        <v>733</v>
      </c>
      <c r="C2204" s="5" t="s">
        <v>740</v>
      </c>
      <c r="D2204" t="s">
        <v>22</v>
      </c>
      <c r="E2204" t="s">
        <v>135</v>
      </c>
      <c r="F2204" t="s">
        <v>453</v>
      </c>
      <c r="G2204" t="s">
        <v>455</v>
      </c>
      <c r="H2204" t="s">
        <v>425</v>
      </c>
      <c r="I2204" t="s">
        <v>368</v>
      </c>
      <c r="J2204" t="s">
        <v>456</v>
      </c>
      <c r="K2204" s="13">
        <v>453835.99999999994</v>
      </c>
      <c r="L2204" s="8">
        <v>4538.3599999999997</v>
      </c>
      <c r="M2204" s="13">
        <f t="shared" si="67"/>
        <v>453835.99999999994</v>
      </c>
    </row>
    <row r="2205" spans="1:13" x14ac:dyDescent="0.25">
      <c r="A2205" s="9" t="s">
        <v>400</v>
      </c>
      <c r="B2205" s="10" t="s">
        <v>733</v>
      </c>
      <c r="C2205" s="5" t="s">
        <v>740</v>
      </c>
      <c r="D2205" t="s">
        <v>22</v>
      </c>
      <c r="E2205" t="s">
        <v>135</v>
      </c>
      <c r="F2205" t="s">
        <v>453</v>
      </c>
      <c r="G2205" t="s">
        <v>455</v>
      </c>
      <c r="H2205" t="s">
        <v>425</v>
      </c>
      <c r="I2205" t="s">
        <v>439</v>
      </c>
      <c r="J2205" t="s">
        <v>456</v>
      </c>
      <c r="K2205" s="13">
        <v>1103293</v>
      </c>
      <c r="L2205" s="8">
        <v>11032.93</v>
      </c>
      <c r="M2205" s="13">
        <f t="shared" si="67"/>
        <v>1103293</v>
      </c>
    </row>
    <row r="2206" spans="1:13" x14ac:dyDescent="0.25">
      <c r="A2206" s="9" t="s">
        <v>400</v>
      </c>
      <c r="B2206" s="10" t="s">
        <v>733</v>
      </c>
      <c r="C2206" s="5" t="s">
        <v>740</v>
      </c>
      <c r="D2206" t="s">
        <v>22</v>
      </c>
      <c r="E2206" t="s">
        <v>135</v>
      </c>
      <c r="F2206" t="s">
        <v>453</v>
      </c>
      <c r="G2206" t="s">
        <v>455</v>
      </c>
      <c r="H2206" t="s">
        <v>444</v>
      </c>
      <c r="I2206" t="s">
        <v>439</v>
      </c>
      <c r="J2206" t="s">
        <v>17</v>
      </c>
      <c r="K2206" s="13">
        <v>22888</v>
      </c>
      <c r="L2206" s="8">
        <v>228.88</v>
      </c>
      <c r="M2206" s="13">
        <f t="shared" si="67"/>
        <v>22888</v>
      </c>
    </row>
    <row r="2207" spans="1:13" x14ac:dyDescent="0.25">
      <c r="A2207" s="9" t="s">
        <v>400</v>
      </c>
      <c r="B2207" s="10" t="s">
        <v>733</v>
      </c>
      <c r="C2207" s="5" t="s">
        <v>740</v>
      </c>
      <c r="D2207" t="s">
        <v>22</v>
      </c>
      <c r="E2207" t="s">
        <v>135</v>
      </c>
      <c r="F2207" t="s">
        <v>89</v>
      </c>
      <c r="G2207" t="s">
        <v>90</v>
      </c>
      <c r="H2207" t="s">
        <v>452</v>
      </c>
      <c r="I2207" t="s">
        <v>368</v>
      </c>
      <c r="J2207" t="s">
        <v>17</v>
      </c>
      <c r="K2207" s="13">
        <v>59726</v>
      </c>
      <c r="L2207" s="8">
        <v>597.26</v>
      </c>
      <c r="M2207" s="13">
        <f t="shared" si="67"/>
        <v>59726</v>
      </c>
    </row>
    <row r="2208" spans="1:13" x14ac:dyDescent="0.25">
      <c r="A2208" s="9" t="s">
        <v>400</v>
      </c>
      <c r="B2208" s="10" t="s">
        <v>733</v>
      </c>
      <c r="C2208" s="5" t="s">
        <v>740</v>
      </c>
      <c r="D2208" t="s">
        <v>22</v>
      </c>
      <c r="E2208" t="s">
        <v>135</v>
      </c>
      <c r="F2208" t="s">
        <v>89</v>
      </c>
      <c r="G2208" t="s">
        <v>90</v>
      </c>
      <c r="H2208" t="s">
        <v>444</v>
      </c>
      <c r="I2208" t="s">
        <v>368</v>
      </c>
      <c r="J2208" t="s">
        <v>17</v>
      </c>
      <c r="K2208" s="13">
        <v>13083.000000000002</v>
      </c>
      <c r="L2208" s="8">
        <v>130.83000000000001</v>
      </c>
      <c r="M2208" s="13">
        <f t="shared" si="67"/>
        <v>13083.000000000002</v>
      </c>
    </row>
    <row r="2209" spans="1:13" x14ac:dyDescent="0.25">
      <c r="A2209" s="9" t="s">
        <v>400</v>
      </c>
      <c r="B2209" s="10" t="s">
        <v>733</v>
      </c>
      <c r="C2209" s="5" t="s">
        <v>740</v>
      </c>
      <c r="D2209" t="s">
        <v>22</v>
      </c>
      <c r="E2209" t="s">
        <v>135</v>
      </c>
      <c r="F2209" t="s">
        <v>293</v>
      </c>
      <c r="G2209" t="s">
        <v>294</v>
      </c>
      <c r="H2209" t="s">
        <v>437</v>
      </c>
      <c r="I2209" t="s">
        <v>368</v>
      </c>
      <c r="J2209" t="s">
        <v>17</v>
      </c>
      <c r="K2209" s="13">
        <v>19856545</v>
      </c>
      <c r="L2209" s="8">
        <v>198565.45</v>
      </c>
      <c r="M2209" s="13">
        <f t="shared" si="67"/>
        <v>19856545</v>
      </c>
    </row>
    <row r="2210" spans="1:13" x14ac:dyDescent="0.25">
      <c r="A2210" s="9" t="s">
        <v>400</v>
      </c>
      <c r="B2210" s="10" t="s">
        <v>733</v>
      </c>
      <c r="C2210" s="5" t="s">
        <v>740</v>
      </c>
      <c r="D2210" t="s">
        <v>22</v>
      </c>
      <c r="E2210" t="s">
        <v>135</v>
      </c>
      <c r="F2210" t="s">
        <v>293</v>
      </c>
      <c r="G2210" t="s">
        <v>294</v>
      </c>
      <c r="H2210" t="s">
        <v>438</v>
      </c>
      <c r="I2210" t="s">
        <v>439</v>
      </c>
      <c r="J2210" t="s">
        <v>17</v>
      </c>
      <c r="K2210" s="13">
        <v>8426846</v>
      </c>
      <c r="L2210" s="8">
        <v>84268.46</v>
      </c>
      <c r="M2210" s="13">
        <f t="shared" si="67"/>
        <v>8426846</v>
      </c>
    </row>
    <row r="2211" spans="1:13" x14ac:dyDescent="0.25">
      <c r="A2211" s="9" t="s">
        <v>400</v>
      </c>
      <c r="B2211" s="10" t="s">
        <v>733</v>
      </c>
      <c r="C2211" s="5" t="s">
        <v>740</v>
      </c>
      <c r="D2211" t="s">
        <v>22</v>
      </c>
      <c r="E2211" t="s">
        <v>135</v>
      </c>
      <c r="F2211" t="s">
        <v>293</v>
      </c>
      <c r="G2211" t="s">
        <v>294</v>
      </c>
      <c r="H2211" t="s">
        <v>440</v>
      </c>
      <c r="I2211" t="s">
        <v>368</v>
      </c>
      <c r="J2211" t="s">
        <v>17</v>
      </c>
      <c r="K2211" s="13">
        <v>154404</v>
      </c>
      <c r="L2211" s="8">
        <v>1544.04</v>
      </c>
      <c r="M2211" s="13">
        <f t="shared" si="67"/>
        <v>154404</v>
      </c>
    </row>
    <row r="2212" spans="1:13" x14ac:dyDescent="0.25">
      <c r="A2212" s="9" t="s">
        <v>400</v>
      </c>
      <c r="B2212" s="10" t="s">
        <v>733</v>
      </c>
      <c r="C2212" s="5" t="s">
        <v>740</v>
      </c>
      <c r="D2212" t="s">
        <v>22</v>
      </c>
      <c r="E2212" t="s">
        <v>135</v>
      </c>
      <c r="F2212" t="s">
        <v>293</v>
      </c>
      <c r="G2212" t="s">
        <v>294</v>
      </c>
      <c r="H2212" t="s">
        <v>441</v>
      </c>
      <c r="I2212" t="s">
        <v>439</v>
      </c>
      <c r="J2212" t="s">
        <v>17</v>
      </c>
      <c r="K2212" s="13">
        <v>462</v>
      </c>
      <c r="L2212" s="8">
        <v>4.62</v>
      </c>
      <c r="M2212" s="13">
        <f t="shared" si="67"/>
        <v>462</v>
      </c>
    </row>
    <row r="2213" spans="1:13" x14ac:dyDescent="0.25">
      <c r="A2213" s="9" t="s">
        <v>400</v>
      </c>
      <c r="B2213" s="10" t="s">
        <v>733</v>
      </c>
      <c r="C2213" s="5" t="s">
        <v>740</v>
      </c>
      <c r="D2213" t="s">
        <v>22</v>
      </c>
      <c r="E2213" t="s">
        <v>135</v>
      </c>
      <c r="F2213" t="s">
        <v>293</v>
      </c>
      <c r="G2213" t="s">
        <v>294</v>
      </c>
      <c r="H2213" t="s">
        <v>443</v>
      </c>
      <c r="I2213" t="s">
        <v>439</v>
      </c>
      <c r="J2213" t="s">
        <v>17</v>
      </c>
      <c r="K2213" s="13">
        <v>658500</v>
      </c>
      <c r="L2213" s="8">
        <v>6585</v>
      </c>
      <c r="M2213" s="13">
        <f t="shared" si="67"/>
        <v>658500</v>
      </c>
    </row>
    <row r="2214" spans="1:13" x14ac:dyDescent="0.25">
      <c r="A2214" s="9" t="s">
        <v>400</v>
      </c>
      <c r="B2214" s="10" t="s">
        <v>733</v>
      </c>
      <c r="C2214" s="5" t="s">
        <v>740</v>
      </c>
      <c r="D2214" t="s">
        <v>22</v>
      </c>
      <c r="E2214" t="s">
        <v>135</v>
      </c>
      <c r="F2214" t="s">
        <v>293</v>
      </c>
      <c r="G2214" t="s">
        <v>294</v>
      </c>
      <c r="H2214" t="s">
        <v>425</v>
      </c>
      <c r="I2214" t="s">
        <v>368</v>
      </c>
      <c r="J2214" t="s">
        <v>17</v>
      </c>
      <c r="K2214" s="13">
        <v>6576950.9999999991</v>
      </c>
      <c r="L2214" s="8">
        <v>65769.509999999995</v>
      </c>
      <c r="M2214" s="13">
        <f t="shared" si="67"/>
        <v>6576950.9999999991</v>
      </c>
    </row>
    <row r="2215" spans="1:13" x14ac:dyDescent="0.25">
      <c r="A2215" s="9" t="s">
        <v>400</v>
      </c>
      <c r="B2215" s="10" t="s">
        <v>733</v>
      </c>
      <c r="C2215" s="5" t="s">
        <v>740</v>
      </c>
      <c r="D2215" t="s">
        <v>22</v>
      </c>
      <c r="E2215" t="s">
        <v>135</v>
      </c>
      <c r="F2215" t="s">
        <v>293</v>
      </c>
      <c r="G2215" t="s">
        <v>294</v>
      </c>
      <c r="H2215" t="s">
        <v>425</v>
      </c>
      <c r="I2215" t="s">
        <v>439</v>
      </c>
      <c r="J2215" t="s">
        <v>17</v>
      </c>
      <c r="K2215" s="13">
        <v>4255254</v>
      </c>
      <c r="L2215" s="8">
        <v>42552.54</v>
      </c>
      <c r="M2215" s="13">
        <f t="shared" si="67"/>
        <v>4255254</v>
      </c>
    </row>
    <row r="2216" spans="1:13" x14ac:dyDescent="0.25">
      <c r="A2216" s="9" t="s">
        <v>400</v>
      </c>
      <c r="B2216" s="10" t="s">
        <v>733</v>
      </c>
      <c r="C2216" s="5" t="s">
        <v>740</v>
      </c>
      <c r="D2216" t="s">
        <v>22</v>
      </c>
      <c r="E2216" t="s">
        <v>135</v>
      </c>
      <c r="F2216" t="s">
        <v>293</v>
      </c>
      <c r="G2216" t="s">
        <v>294</v>
      </c>
      <c r="H2216" t="s">
        <v>444</v>
      </c>
      <c r="I2216" t="s">
        <v>368</v>
      </c>
      <c r="J2216" t="s">
        <v>17</v>
      </c>
      <c r="K2216" s="13">
        <v>33802</v>
      </c>
      <c r="L2216" s="8">
        <v>338.02</v>
      </c>
      <c r="M2216" s="13">
        <f t="shared" si="67"/>
        <v>33802</v>
      </c>
    </row>
    <row r="2217" spans="1:13" x14ac:dyDescent="0.25">
      <c r="A2217" s="9" t="s">
        <v>400</v>
      </c>
      <c r="B2217" s="10" t="s">
        <v>733</v>
      </c>
      <c r="C2217" s="5" t="s">
        <v>740</v>
      </c>
      <c r="D2217" t="s">
        <v>22</v>
      </c>
      <c r="E2217" t="s">
        <v>135</v>
      </c>
      <c r="F2217" t="s">
        <v>293</v>
      </c>
      <c r="G2217" t="s">
        <v>294</v>
      </c>
      <c r="H2217" t="s">
        <v>444</v>
      </c>
      <c r="I2217" t="s">
        <v>439</v>
      </c>
      <c r="J2217" t="s">
        <v>17</v>
      </c>
      <c r="K2217" s="13">
        <v>143883</v>
      </c>
      <c r="L2217" s="8">
        <v>1438.83</v>
      </c>
      <c r="M2217" s="13">
        <f t="shared" si="67"/>
        <v>143883</v>
      </c>
    </row>
    <row r="2218" spans="1:13" x14ac:dyDescent="0.25">
      <c r="A2218" s="9" t="s">
        <v>400</v>
      </c>
      <c r="B2218" s="10" t="s">
        <v>733</v>
      </c>
      <c r="C2218" s="5" t="s">
        <v>740</v>
      </c>
      <c r="D2218" t="s">
        <v>22</v>
      </c>
      <c r="E2218" t="s">
        <v>135</v>
      </c>
      <c r="F2218" t="s">
        <v>293</v>
      </c>
      <c r="G2218" t="s">
        <v>294</v>
      </c>
      <c r="H2218" t="s">
        <v>445</v>
      </c>
      <c r="I2218" t="s">
        <v>439</v>
      </c>
      <c r="J2218" t="s">
        <v>17</v>
      </c>
      <c r="K2218" s="13">
        <v>101</v>
      </c>
      <c r="L2218" s="8">
        <v>1.01</v>
      </c>
      <c r="M2218" s="13">
        <f t="shared" si="67"/>
        <v>101</v>
      </c>
    </row>
    <row r="2219" spans="1:13" x14ac:dyDescent="0.25">
      <c r="A2219" s="9" t="s">
        <v>400</v>
      </c>
      <c r="B2219" s="10" t="s">
        <v>733</v>
      </c>
      <c r="C2219" s="5" t="s">
        <v>740</v>
      </c>
      <c r="D2219" t="s">
        <v>22</v>
      </c>
      <c r="E2219" t="s">
        <v>135</v>
      </c>
      <c r="F2219" t="s">
        <v>293</v>
      </c>
      <c r="G2219" t="s">
        <v>294</v>
      </c>
      <c r="H2219" t="s">
        <v>428</v>
      </c>
      <c r="I2219" t="s">
        <v>15</v>
      </c>
      <c r="J2219" t="s">
        <v>17</v>
      </c>
      <c r="K2219" s="13">
        <v>44783</v>
      </c>
      <c r="L2219" s="8">
        <v>447.83</v>
      </c>
      <c r="M2219" s="13">
        <f t="shared" si="67"/>
        <v>44783</v>
      </c>
    </row>
    <row r="2220" spans="1:13" x14ac:dyDescent="0.25">
      <c r="A2220" s="9" t="s">
        <v>400</v>
      </c>
      <c r="B2220" s="10" t="s">
        <v>733</v>
      </c>
      <c r="C2220" s="5" t="s">
        <v>740</v>
      </c>
      <c r="D2220" t="s">
        <v>22</v>
      </c>
      <c r="E2220" t="s">
        <v>135</v>
      </c>
      <c r="F2220" t="s">
        <v>56</v>
      </c>
      <c r="G2220" t="s">
        <v>458</v>
      </c>
      <c r="H2220" t="s">
        <v>459</v>
      </c>
      <c r="I2220" t="s">
        <v>368</v>
      </c>
      <c r="J2220" t="s">
        <v>17</v>
      </c>
      <c r="K2220" s="13">
        <v>48100</v>
      </c>
      <c r="L2220" s="8">
        <v>481</v>
      </c>
      <c r="M2220" s="13">
        <f t="shared" si="67"/>
        <v>48100</v>
      </c>
    </row>
    <row r="2221" spans="1:13" x14ac:dyDescent="0.25">
      <c r="A2221" s="9" t="s">
        <v>400</v>
      </c>
      <c r="B2221" s="10" t="s">
        <v>733</v>
      </c>
      <c r="C2221" s="5" t="s">
        <v>740</v>
      </c>
      <c r="D2221" t="s">
        <v>22</v>
      </c>
      <c r="E2221" t="s">
        <v>135</v>
      </c>
      <c r="F2221" t="s">
        <v>56</v>
      </c>
      <c r="G2221" t="s">
        <v>458</v>
      </c>
      <c r="H2221" t="s">
        <v>445</v>
      </c>
      <c r="I2221" t="s">
        <v>368</v>
      </c>
      <c r="J2221" t="s">
        <v>17</v>
      </c>
      <c r="K2221" s="13">
        <v>10544</v>
      </c>
      <c r="L2221" s="8">
        <v>105.44</v>
      </c>
      <c r="M2221" s="13">
        <f t="shared" si="67"/>
        <v>10544</v>
      </c>
    </row>
    <row r="2222" spans="1:13" x14ac:dyDescent="0.25">
      <c r="A2222" s="9" t="s">
        <v>400</v>
      </c>
      <c r="B2222" s="10" t="s">
        <v>733</v>
      </c>
      <c r="C2222" s="5" t="s">
        <v>740</v>
      </c>
      <c r="D2222" t="s">
        <v>22</v>
      </c>
      <c r="E2222" t="s">
        <v>135</v>
      </c>
      <c r="F2222" t="s">
        <v>32</v>
      </c>
      <c r="G2222" t="s">
        <v>412</v>
      </c>
      <c r="H2222" t="s">
        <v>437</v>
      </c>
      <c r="I2222" t="s">
        <v>368</v>
      </c>
      <c r="J2222" t="s">
        <v>17</v>
      </c>
      <c r="K2222" s="13">
        <v>5222906</v>
      </c>
      <c r="L2222" s="8">
        <v>52229.06</v>
      </c>
      <c r="M2222" s="13">
        <f t="shared" si="67"/>
        <v>5222906</v>
      </c>
    </row>
    <row r="2223" spans="1:13" x14ac:dyDescent="0.25">
      <c r="A2223" s="9" t="s">
        <v>400</v>
      </c>
      <c r="B2223" s="10" t="s">
        <v>733</v>
      </c>
      <c r="C2223" s="5" t="s">
        <v>740</v>
      </c>
      <c r="D2223" t="s">
        <v>22</v>
      </c>
      <c r="E2223" t="s">
        <v>135</v>
      </c>
      <c r="F2223" t="s">
        <v>32</v>
      </c>
      <c r="G2223" t="s">
        <v>412</v>
      </c>
      <c r="H2223" t="s">
        <v>425</v>
      </c>
      <c r="I2223" t="s">
        <v>368</v>
      </c>
      <c r="J2223" t="s">
        <v>17</v>
      </c>
      <c r="K2223" s="13">
        <v>1987011</v>
      </c>
      <c r="L2223" s="8">
        <v>19870.11</v>
      </c>
      <c r="M2223" s="13">
        <f t="shared" si="67"/>
        <v>1987011</v>
      </c>
    </row>
    <row r="2224" spans="1:13" x14ac:dyDescent="0.25">
      <c r="A2224" s="9" t="s">
        <v>400</v>
      </c>
      <c r="B2224" s="10" t="s">
        <v>733</v>
      </c>
      <c r="C2224" s="5" t="s">
        <v>740</v>
      </c>
      <c r="D2224" t="s">
        <v>22</v>
      </c>
      <c r="E2224" t="s">
        <v>135</v>
      </c>
      <c r="F2224" t="s">
        <v>32</v>
      </c>
      <c r="G2224" t="s">
        <v>460</v>
      </c>
      <c r="H2224" t="s">
        <v>437</v>
      </c>
      <c r="I2224" t="s">
        <v>368</v>
      </c>
      <c r="J2224" t="s">
        <v>17</v>
      </c>
      <c r="K2224" s="13">
        <v>2613568</v>
      </c>
      <c r="L2224" s="8">
        <v>26135.68</v>
      </c>
      <c r="M2224" s="13">
        <f t="shared" si="67"/>
        <v>2613568</v>
      </c>
    </row>
    <row r="2225" spans="1:13" x14ac:dyDescent="0.25">
      <c r="A2225" s="9" t="s">
        <v>400</v>
      </c>
      <c r="B2225" s="10" t="s">
        <v>733</v>
      </c>
      <c r="C2225" s="5" t="s">
        <v>740</v>
      </c>
      <c r="D2225" t="s">
        <v>22</v>
      </c>
      <c r="E2225" t="s">
        <v>135</v>
      </c>
      <c r="F2225" t="s">
        <v>32</v>
      </c>
      <c r="G2225" t="s">
        <v>460</v>
      </c>
      <c r="H2225" t="s">
        <v>425</v>
      </c>
      <c r="I2225" t="s">
        <v>368</v>
      </c>
      <c r="J2225" t="s">
        <v>17</v>
      </c>
      <c r="K2225" s="13">
        <v>572157</v>
      </c>
      <c r="L2225" s="8">
        <v>5721.57</v>
      </c>
      <c r="M2225" s="13">
        <f t="shared" si="67"/>
        <v>572157</v>
      </c>
    </row>
    <row r="2226" spans="1:13" x14ac:dyDescent="0.25">
      <c r="A2226" s="9" t="s">
        <v>400</v>
      </c>
      <c r="B2226" s="10" t="s">
        <v>733</v>
      </c>
      <c r="C2226" s="5" t="s">
        <v>740</v>
      </c>
      <c r="D2226" t="s">
        <v>22</v>
      </c>
      <c r="E2226" t="s">
        <v>135</v>
      </c>
      <c r="F2226" t="s">
        <v>32</v>
      </c>
      <c r="G2226" t="s">
        <v>488</v>
      </c>
      <c r="H2226" t="s">
        <v>438</v>
      </c>
      <c r="I2226" t="s">
        <v>439</v>
      </c>
      <c r="J2226" t="s">
        <v>17</v>
      </c>
      <c r="K2226" s="13">
        <v>231844</v>
      </c>
      <c r="L2226" s="8">
        <v>2318.44</v>
      </c>
      <c r="M2226" s="13">
        <f t="shared" si="67"/>
        <v>231844</v>
      </c>
    </row>
    <row r="2227" spans="1:13" x14ac:dyDescent="0.25">
      <c r="A2227" s="9" t="s">
        <v>400</v>
      </c>
      <c r="B2227" s="10" t="s">
        <v>733</v>
      </c>
      <c r="C2227" s="5" t="s">
        <v>740</v>
      </c>
      <c r="D2227" t="s">
        <v>22</v>
      </c>
      <c r="E2227" t="s">
        <v>135</v>
      </c>
      <c r="F2227" t="s">
        <v>32</v>
      </c>
      <c r="G2227" t="s">
        <v>488</v>
      </c>
      <c r="H2227" t="s">
        <v>441</v>
      </c>
      <c r="I2227" t="s">
        <v>439</v>
      </c>
      <c r="J2227" t="s">
        <v>17</v>
      </c>
      <c r="K2227" s="13">
        <v>88</v>
      </c>
      <c r="L2227" s="8">
        <v>0.88</v>
      </c>
      <c r="M2227" s="13">
        <f t="shared" si="67"/>
        <v>88</v>
      </c>
    </row>
    <row r="2228" spans="1:13" x14ac:dyDescent="0.25">
      <c r="A2228" s="9" t="s">
        <v>400</v>
      </c>
      <c r="B2228" s="10" t="s">
        <v>733</v>
      </c>
      <c r="C2228" s="5" t="s">
        <v>740</v>
      </c>
      <c r="D2228" t="s">
        <v>22</v>
      </c>
      <c r="E2228" t="s">
        <v>135</v>
      </c>
      <c r="F2228" t="s">
        <v>32</v>
      </c>
      <c r="G2228" t="s">
        <v>488</v>
      </c>
      <c r="H2228" t="s">
        <v>425</v>
      </c>
      <c r="I2228" t="s">
        <v>439</v>
      </c>
      <c r="J2228" t="s">
        <v>17</v>
      </c>
      <c r="K2228" s="13">
        <v>101989</v>
      </c>
      <c r="L2228" s="8">
        <v>1019.89</v>
      </c>
      <c r="M2228" s="13">
        <f t="shared" si="67"/>
        <v>101989</v>
      </c>
    </row>
    <row r="2229" spans="1:13" x14ac:dyDescent="0.25">
      <c r="A2229" s="9" t="s">
        <v>400</v>
      </c>
      <c r="B2229" s="10" t="s">
        <v>733</v>
      </c>
      <c r="C2229" s="5" t="s">
        <v>740</v>
      </c>
      <c r="D2229" t="s">
        <v>22</v>
      </c>
      <c r="E2229" t="s">
        <v>135</v>
      </c>
      <c r="F2229" t="s">
        <v>32</v>
      </c>
      <c r="G2229" t="s">
        <v>488</v>
      </c>
      <c r="H2229" t="s">
        <v>445</v>
      </c>
      <c r="I2229" t="s">
        <v>439</v>
      </c>
      <c r="J2229" t="s">
        <v>17</v>
      </c>
      <c r="K2229" s="13">
        <v>19</v>
      </c>
      <c r="L2229" s="8">
        <v>0.19</v>
      </c>
      <c r="M2229" s="13">
        <f t="shared" si="67"/>
        <v>19</v>
      </c>
    </row>
    <row r="2230" spans="1:13" x14ac:dyDescent="0.25">
      <c r="A2230" s="9" t="s">
        <v>400</v>
      </c>
      <c r="B2230" s="10" t="s">
        <v>733</v>
      </c>
      <c r="C2230" s="5" t="s">
        <v>740</v>
      </c>
      <c r="D2230" t="s">
        <v>22</v>
      </c>
      <c r="E2230" t="s">
        <v>135</v>
      </c>
      <c r="F2230" t="s">
        <v>32</v>
      </c>
      <c r="G2230" t="s">
        <v>461</v>
      </c>
      <c r="H2230" t="s">
        <v>437</v>
      </c>
      <c r="I2230" t="s">
        <v>368</v>
      </c>
      <c r="J2230" t="s">
        <v>17</v>
      </c>
      <c r="K2230" s="13">
        <v>2500000</v>
      </c>
      <c r="L2230" s="8">
        <v>25000</v>
      </c>
      <c r="M2230" s="13">
        <f t="shared" si="67"/>
        <v>2500000</v>
      </c>
    </row>
    <row r="2231" spans="1:13" x14ac:dyDescent="0.25">
      <c r="A2231" s="9" t="s">
        <v>400</v>
      </c>
      <c r="B2231" s="10" t="s">
        <v>733</v>
      </c>
      <c r="C2231" s="5" t="s">
        <v>740</v>
      </c>
      <c r="D2231" t="s">
        <v>22</v>
      </c>
      <c r="E2231" t="s">
        <v>135</v>
      </c>
      <c r="F2231" t="s">
        <v>32</v>
      </c>
      <c r="G2231" t="s">
        <v>461</v>
      </c>
      <c r="H2231" t="s">
        <v>425</v>
      </c>
      <c r="I2231" t="s">
        <v>368</v>
      </c>
      <c r="J2231" t="s">
        <v>17</v>
      </c>
      <c r="K2231" s="13">
        <v>1320593</v>
      </c>
      <c r="L2231" s="8">
        <v>13205.93</v>
      </c>
      <c r="M2231" s="13">
        <f t="shared" si="67"/>
        <v>1320593</v>
      </c>
    </row>
    <row r="2232" spans="1:13" x14ac:dyDescent="0.25">
      <c r="A2232" s="9" t="s">
        <v>400</v>
      </c>
      <c r="B2232" s="10" t="s">
        <v>733</v>
      </c>
      <c r="C2232" s="5" t="s">
        <v>740</v>
      </c>
      <c r="D2232" t="s">
        <v>22</v>
      </c>
      <c r="E2232" t="s">
        <v>135</v>
      </c>
      <c r="F2232" t="s">
        <v>462</v>
      </c>
      <c r="G2232" t="s">
        <v>463</v>
      </c>
      <c r="H2232" t="s">
        <v>464</v>
      </c>
      <c r="I2232" t="s">
        <v>284</v>
      </c>
      <c r="J2232" t="s">
        <v>17</v>
      </c>
      <c r="K2232" s="13">
        <v>19351600</v>
      </c>
      <c r="L2232" s="8">
        <v>193516</v>
      </c>
      <c r="M2232" s="13">
        <f t="shared" si="67"/>
        <v>19351600</v>
      </c>
    </row>
    <row r="2233" spans="1:13" x14ac:dyDescent="0.25">
      <c r="A2233" s="9" t="s">
        <v>400</v>
      </c>
      <c r="B2233" s="10" t="s">
        <v>733</v>
      </c>
      <c r="C2233" s="5" t="s">
        <v>740</v>
      </c>
      <c r="D2233" t="s">
        <v>22</v>
      </c>
      <c r="E2233" t="s">
        <v>135</v>
      </c>
      <c r="F2233" t="s">
        <v>462</v>
      </c>
      <c r="G2233" t="s">
        <v>463</v>
      </c>
      <c r="H2233" t="s">
        <v>438</v>
      </c>
      <c r="I2233" t="s">
        <v>465</v>
      </c>
      <c r="J2233" t="s">
        <v>17</v>
      </c>
      <c r="K2233" s="13">
        <v>7326978.9999999991</v>
      </c>
      <c r="L2233" s="8">
        <v>73269.789999999994</v>
      </c>
      <c r="M2233" s="13">
        <f t="shared" si="67"/>
        <v>7326978.9999999991</v>
      </c>
    </row>
    <row r="2234" spans="1:13" x14ac:dyDescent="0.25">
      <c r="A2234" s="9" t="s">
        <v>400</v>
      </c>
      <c r="B2234" s="10" t="s">
        <v>733</v>
      </c>
      <c r="C2234" s="5" t="s">
        <v>740</v>
      </c>
      <c r="D2234" t="s">
        <v>22</v>
      </c>
      <c r="E2234" t="s">
        <v>135</v>
      </c>
      <c r="F2234" t="s">
        <v>462</v>
      </c>
      <c r="G2234" t="s">
        <v>463</v>
      </c>
      <c r="H2234" t="s">
        <v>466</v>
      </c>
      <c r="I2234" t="s">
        <v>465</v>
      </c>
      <c r="J2234" t="s">
        <v>17</v>
      </c>
      <c r="K2234" s="13">
        <v>12851</v>
      </c>
      <c r="L2234" s="8">
        <v>128.51</v>
      </c>
      <c r="M2234" s="13">
        <f t="shared" si="67"/>
        <v>12851</v>
      </c>
    </row>
    <row r="2235" spans="1:13" x14ac:dyDescent="0.25">
      <c r="A2235" s="9" t="s">
        <v>400</v>
      </c>
      <c r="B2235" s="10" t="s">
        <v>733</v>
      </c>
      <c r="C2235" s="5" t="s">
        <v>740</v>
      </c>
      <c r="D2235" t="s">
        <v>22</v>
      </c>
      <c r="E2235" t="s">
        <v>135</v>
      </c>
      <c r="F2235" t="s">
        <v>462</v>
      </c>
      <c r="G2235" t="s">
        <v>463</v>
      </c>
      <c r="H2235" t="s">
        <v>441</v>
      </c>
      <c r="I2235" t="s">
        <v>465</v>
      </c>
      <c r="J2235" t="s">
        <v>17</v>
      </c>
      <c r="K2235" s="13">
        <v>3639</v>
      </c>
      <c r="L2235" s="8">
        <v>36.39</v>
      </c>
      <c r="M2235" s="13">
        <f t="shared" si="67"/>
        <v>3639</v>
      </c>
    </row>
    <row r="2236" spans="1:13" x14ac:dyDescent="0.25">
      <c r="A2236" s="9" t="s">
        <v>400</v>
      </c>
      <c r="B2236" s="10" t="s">
        <v>733</v>
      </c>
      <c r="C2236" s="5" t="s">
        <v>740</v>
      </c>
      <c r="D2236" t="s">
        <v>22</v>
      </c>
      <c r="E2236" t="s">
        <v>135</v>
      </c>
      <c r="F2236" t="s">
        <v>462</v>
      </c>
      <c r="G2236" t="s">
        <v>463</v>
      </c>
      <c r="H2236" t="s">
        <v>467</v>
      </c>
      <c r="I2236" t="s">
        <v>284</v>
      </c>
      <c r="J2236" t="s">
        <v>17</v>
      </c>
      <c r="K2236" s="13">
        <v>78000</v>
      </c>
      <c r="L2236" s="8">
        <v>780</v>
      </c>
      <c r="M2236" s="13">
        <f t="shared" si="67"/>
        <v>78000</v>
      </c>
    </row>
    <row r="2237" spans="1:13" x14ac:dyDescent="0.25">
      <c r="A2237" s="9" t="s">
        <v>400</v>
      </c>
      <c r="B2237" s="10" t="s">
        <v>733</v>
      </c>
      <c r="C2237" s="5" t="s">
        <v>740</v>
      </c>
      <c r="D2237" t="s">
        <v>22</v>
      </c>
      <c r="E2237" t="s">
        <v>135</v>
      </c>
      <c r="F2237" t="s">
        <v>462</v>
      </c>
      <c r="G2237" t="s">
        <v>463</v>
      </c>
      <c r="H2237" t="s">
        <v>443</v>
      </c>
      <c r="I2237" t="s">
        <v>465</v>
      </c>
      <c r="J2237" t="s">
        <v>17</v>
      </c>
      <c r="K2237" s="13">
        <v>149500</v>
      </c>
      <c r="L2237" s="8">
        <v>1495</v>
      </c>
      <c r="M2237" s="13">
        <f t="shared" si="67"/>
        <v>149500</v>
      </c>
    </row>
    <row r="2238" spans="1:13" x14ac:dyDescent="0.25">
      <c r="A2238" s="9" t="s">
        <v>400</v>
      </c>
      <c r="B2238" s="10" t="s">
        <v>733</v>
      </c>
      <c r="C2238" s="5" t="s">
        <v>740</v>
      </c>
      <c r="D2238" t="s">
        <v>22</v>
      </c>
      <c r="E2238" t="s">
        <v>135</v>
      </c>
      <c r="F2238" t="s">
        <v>462</v>
      </c>
      <c r="G2238" t="s">
        <v>463</v>
      </c>
      <c r="H2238" t="s">
        <v>425</v>
      </c>
      <c r="I2238" t="s">
        <v>284</v>
      </c>
      <c r="J2238" t="s">
        <v>17</v>
      </c>
      <c r="K2238" s="13">
        <v>4988976</v>
      </c>
      <c r="L2238" s="8">
        <v>49889.760000000002</v>
      </c>
      <c r="M2238" s="13">
        <f t="shared" si="67"/>
        <v>4988976</v>
      </c>
    </row>
    <row r="2239" spans="1:13" x14ac:dyDescent="0.25">
      <c r="A2239" s="9" t="s">
        <v>400</v>
      </c>
      <c r="B2239" s="10" t="s">
        <v>733</v>
      </c>
      <c r="C2239" s="5" t="s">
        <v>740</v>
      </c>
      <c r="D2239" t="s">
        <v>22</v>
      </c>
      <c r="E2239" t="s">
        <v>135</v>
      </c>
      <c r="F2239" t="s">
        <v>462</v>
      </c>
      <c r="G2239" t="s">
        <v>463</v>
      </c>
      <c r="H2239" t="s">
        <v>425</v>
      </c>
      <c r="I2239" t="s">
        <v>465</v>
      </c>
      <c r="J2239" t="s">
        <v>17</v>
      </c>
      <c r="K2239" s="13">
        <v>2519598</v>
      </c>
      <c r="L2239" s="8">
        <v>25195.98</v>
      </c>
      <c r="M2239" s="13">
        <f t="shared" si="67"/>
        <v>2519598</v>
      </c>
    </row>
    <row r="2240" spans="1:13" x14ac:dyDescent="0.25">
      <c r="A2240" s="9" t="s">
        <v>400</v>
      </c>
      <c r="B2240" s="10" t="s">
        <v>733</v>
      </c>
      <c r="C2240" s="5" t="s">
        <v>740</v>
      </c>
      <c r="D2240" t="s">
        <v>22</v>
      </c>
      <c r="E2240" t="s">
        <v>135</v>
      </c>
      <c r="F2240" t="s">
        <v>462</v>
      </c>
      <c r="G2240" t="s">
        <v>463</v>
      </c>
      <c r="H2240" t="s">
        <v>444</v>
      </c>
      <c r="I2240" t="s">
        <v>465</v>
      </c>
      <c r="J2240" t="s">
        <v>17</v>
      </c>
      <c r="K2240" s="13">
        <v>32669</v>
      </c>
      <c r="L2240" s="8">
        <v>326.69</v>
      </c>
      <c r="M2240" s="13">
        <f t="shared" si="67"/>
        <v>32669</v>
      </c>
    </row>
    <row r="2241" spans="1:13" x14ac:dyDescent="0.25">
      <c r="A2241" s="9" t="s">
        <v>400</v>
      </c>
      <c r="B2241" s="10" t="s">
        <v>733</v>
      </c>
      <c r="C2241" s="5" t="s">
        <v>740</v>
      </c>
      <c r="D2241" t="s">
        <v>22</v>
      </c>
      <c r="E2241" t="s">
        <v>135</v>
      </c>
      <c r="F2241" t="s">
        <v>462</v>
      </c>
      <c r="G2241" t="s">
        <v>463</v>
      </c>
      <c r="H2241" t="s">
        <v>445</v>
      </c>
      <c r="I2241" t="s">
        <v>284</v>
      </c>
      <c r="J2241" t="s">
        <v>17</v>
      </c>
      <c r="K2241" s="13">
        <v>1128</v>
      </c>
      <c r="L2241" s="8">
        <v>11.28</v>
      </c>
      <c r="M2241" s="13">
        <f t="shared" si="67"/>
        <v>1128</v>
      </c>
    </row>
    <row r="2242" spans="1:13" x14ac:dyDescent="0.25">
      <c r="A2242" s="9" t="s">
        <v>400</v>
      </c>
      <c r="B2242" s="10" t="s">
        <v>733</v>
      </c>
      <c r="C2242" s="5" t="s">
        <v>740</v>
      </c>
      <c r="D2242" t="s">
        <v>22</v>
      </c>
      <c r="E2242" t="s">
        <v>135</v>
      </c>
      <c r="F2242" t="s">
        <v>462</v>
      </c>
      <c r="G2242" t="s">
        <v>463</v>
      </c>
      <c r="H2242" t="s">
        <v>445</v>
      </c>
      <c r="I2242" t="s">
        <v>465</v>
      </c>
      <c r="J2242" t="s">
        <v>17</v>
      </c>
      <c r="K2242" s="13">
        <v>3604.9999999999995</v>
      </c>
      <c r="L2242" s="8">
        <v>36.049999999999997</v>
      </c>
      <c r="M2242" s="13">
        <f t="shared" ref="M2242:M2305" si="68">L2242*100</f>
        <v>3604.9999999999995</v>
      </c>
    </row>
    <row r="2243" spans="1:13" x14ac:dyDescent="0.25">
      <c r="A2243" s="9" t="s">
        <v>400</v>
      </c>
      <c r="B2243" s="10" t="s">
        <v>733</v>
      </c>
      <c r="C2243" s="5" t="s">
        <v>740</v>
      </c>
      <c r="D2243" t="s">
        <v>22</v>
      </c>
      <c r="E2243" t="s">
        <v>135</v>
      </c>
      <c r="F2243" t="s">
        <v>462</v>
      </c>
      <c r="G2243" t="s">
        <v>463</v>
      </c>
      <c r="H2243" t="s">
        <v>446</v>
      </c>
      <c r="I2243" t="s">
        <v>15</v>
      </c>
      <c r="J2243" t="s">
        <v>17</v>
      </c>
      <c r="K2243" s="13">
        <v>66665</v>
      </c>
      <c r="L2243" s="8">
        <v>666.65</v>
      </c>
      <c r="M2243" s="13">
        <f t="shared" si="68"/>
        <v>66665</v>
      </c>
    </row>
    <row r="2244" spans="1:13" x14ac:dyDescent="0.25">
      <c r="A2244" s="9" t="s">
        <v>400</v>
      </c>
      <c r="B2244" s="10" t="s">
        <v>733</v>
      </c>
      <c r="C2244" s="5" t="s">
        <v>740</v>
      </c>
      <c r="D2244" t="s">
        <v>22</v>
      </c>
      <c r="E2244" t="s">
        <v>135</v>
      </c>
      <c r="F2244" t="s">
        <v>462</v>
      </c>
      <c r="G2244" t="s">
        <v>463</v>
      </c>
      <c r="H2244" t="s">
        <v>468</v>
      </c>
      <c r="I2244" t="s">
        <v>15</v>
      </c>
      <c r="J2244" t="s">
        <v>17</v>
      </c>
      <c r="K2244" s="13">
        <v>4730</v>
      </c>
      <c r="L2244" s="8">
        <v>47.3</v>
      </c>
      <c r="M2244" s="13">
        <f t="shared" si="68"/>
        <v>4730</v>
      </c>
    </row>
    <row r="2245" spans="1:13" x14ac:dyDescent="0.25">
      <c r="A2245" s="9" t="s">
        <v>400</v>
      </c>
      <c r="B2245" s="10" t="s">
        <v>733</v>
      </c>
      <c r="C2245" s="5" t="s">
        <v>740</v>
      </c>
      <c r="D2245" t="s">
        <v>22</v>
      </c>
      <c r="E2245" t="s">
        <v>135</v>
      </c>
      <c r="F2245" t="s">
        <v>462</v>
      </c>
      <c r="G2245" t="s">
        <v>463</v>
      </c>
      <c r="H2245" t="s">
        <v>447</v>
      </c>
      <c r="I2245" t="s">
        <v>15</v>
      </c>
      <c r="J2245" t="s">
        <v>17</v>
      </c>
      <c r="K2245" s="13">
        <v>42365</v>
      </c>
      <c r="L2245" s="8">
        <v>423.65</v>
      </c>
      <c r="M2245" s="13">
        <f t="shared" si="68"/>
        <v>42365</v>
      </c>
    </row>
    <row r="2246" spans="1:13" x14ac:dyDescent="0.25">
      <c r="A2246" s="9" t="s">
        <v>400</v>
      </c>
      <c r="B2246" s="10" t="s">
        <v>733</v>
      </c>
      <c r="C2246" s="5" t="s">
        <v>740</v>
      </c>
      <c r="D2246" t="s">
        <v>22</v>
      </c>
      <c r="E2246" t="s">
        <v>135</v>
      </c>
      <c r="F2246" t="s">
        <v>462</v>
      </c>
      <c r="G2246" t="s">
        <v>463</v>
      </c>
      <c r="H2246" t="s">
        <v>428</v>
      </c>
      <c r="I2246" t="s">
        <v>15</v>
      </c>
      <c r="J2246" t="s">
        <v>17</v>
      </c>
      <c r="K2246" s="13">
        <v>252626.00000000003</v>
      </c>
      <c r="L2246" s="8">
        <v>2526.2600000000002</v>
      </c>
      <c r="M2246" s="13">
        <f t="shared" si="68"/>
        <v>252626.00000000003</v>
      </c>
    </row>
    <row r="2247" spans="1:13" x14ac:dyDescent="0.25">
      <c r="A2247" s="9" t="s">
        <v>400</v>
      </c>
      <c r="B2247" s="10" t="s">
        <v>733</v>
      </c>
      <c r="C2247" s="5" t="s">
        <v>740</v>
      </c>
      <c r="D2247" t="s">
        <v>22</v>
      </c>
      <c r="E2247" t="s">
        <v>135</v>
      </c>
      <c r="F2247" t="s">
        <v>462</v>
      </c>
      <c r="G2247" t="s">
        <v>463</v>
      </c>
      <c r="H2247" t="s">
        <v>449</v>
      </c>
      <c r="I2247" t="s">
        <v>15</v>
      </c>
      <c r="J2247" t="s">
        <v>17</v>
      </c>
      <c r="K2247" s="13">
        <v>205653.00000000003</v>
      </c>
      <c r="L2247" s="8">
        <v>2056.5300000000002</v>
      </c>
      <c r="M2247" s="13">
        <f t="shared" si="68"/>
        <v>205653.00000000003</v>
      </c>
    </row>
    <row r="2248" spans="1:13" x14ac:dyDescent="0.25">
      <c r="A2248" s="9" t="s">
        <v>400</v>
      </c>
      <c r="B2248" s="10" t="s">
        <v>733</v>
      </c>
      <c r="C2248" s="5" t="s">
        <v>740</v>
      </c>
      <c r="D2248" t="s">
        <v>22</v>
      </c>
      <c r="E2248" t="s">
        <v>135</v>
      </c>
      <c r="F2248" t="s">
        <v>462</v>
      </c>
      <c r="G2248" t="s">
        <v>463</v>
      </c>
      <c r="H2248" t="s">
        <v>482</v>
      </c>
      <c r="I2248" t="s">
        <v>15</v>
      </c>
      <c r="J2248" t="s">
        <v>17</v>
      </c>
      <c r="K2248" s="13">
        <v>23900</v>
      </c>
      <c r="L2248" s="8">
        <v>239</v>
      </c>
      <c r="M2248" s="13">
        <f t="shared" si="68"/>
        <v>23900</v>
      </c>
    </row>
    <row r="2249" spans="1:13" x14ac:dyDescent="0.25">
      <c r="A2249" s="9" t="s">
        <v>400</v>
      </c>
      <c r="B2249" s="10" t="s">
        <v>733</v>
      </c>
      <c r="C2249" s="5" t="s">
        <v>740</v>
      </c>
      <c r="D2249" t="s">
        <v>22</v>
      </c>
      <c r="E2249" t="s">
        <v>135</v>
      </c>
      <c r="F2249" t="s">
        <v>49</v>
      </c>
      <c r="G2249" t="s">
        <v>469</v>
      </c>
      <c r="H2249" t="s">
        <v>438</v>
      </c>
      <c r="I2249" t="s">
        <v>82</v>
      </c>
      <c r="J2249" t="s">
        <v>17</v>
      </c>
      <c r="K2249" s="13">
        <v>11188752</v>
      </c>
      <c r="L2249" s="8">
        <v>111887.52</v>
      </c>
      <c r="M2249" s="13">
        <f t="shared" si="68"/>
        <v>11188752</v>
      </c>
    </row>
    <row r="2250" spans="1:13" x14ac:dyDescent="0.25">
      <c r="A2250" s="9" t="s">
        <v>400</v>
      </c>
      <c r="B2250" s="10" t="s">
        <v>733</v>
      </c>
      <c r="C2250" s="5" t="s">
        <v>740</v>
      </c>
      <c r="D2250" t="s">
        <v>22</v>
      </c>
      <c r="E2250" t="s">
        <v>135</v>
      </c>
      <c r="F2250" t="s">
        <v>49</v>
      </c>
      <c r="G2250" t="s">
        <v>469</v>
      </c>
      <c r="H2250" t="s">
        <v>441</v>
      </c>
      <c r="I2250" t="s">
        <v>82</v>
      </c>
      <c r="J2250" t="s">
        <v>17</v>
      </c>
      <c r="K2250" s="13">
        <v>17576</v>
      </c>
      <c r="L2250" s="8">
        <v>175.76</v>
      </c>
      <c r="M2250" s="13">
        <f t="shared" si="68"/>
        <v>17576</v>
      </c>
    </row>
    <row r="2251" spans="1:13" x14ac:dyDescent="0.25">
      <c r="A2251" s="9" t="s">
        <v>400</v>
      </c>
      <c r="B2251" s="10" t="s">
        <v>733</v>
      </c>
      <c r="C2251" s="5" t="s">
        <v>740</v>
      </c>
      <c r="D2251" t="s">
        <v>22</v>
      </c>
      <c r="E2251" t="s">
        <v>135</v>
      </c>
      <c r="F2251" t="s">
        <v>49</v>
      </c>
      <c r="G2251" t="s">
        <v>469</v>
      </c>
      <c r="H2251" t="s">
        <v>443</v>
      </c>
      <c r="I2251" t="s">
        <v>82</v>
      </c>
      <c r="J2251" t="s">
        <v>17</v>
      </c>
      <c r="K2251" s="13">
        <v>339000</v>
      </c>
      <c r="L2251" s="8">
        <v>3390</v>
      </c>
      <c r="M2251" s="13">
        <f t="shared" si="68"/>
        <v>339000</v>
      </c>
    </row>
    <row r="2252" spans="1:13" x14ac:dyDescent="0.25">
      <c r="A2252" s="9" t="s">
        <v>400</v>
      </c>
      <c r="B2252" s="10" t="s">
        <v>733</v>
      </c>
      <c r="C2252" s="5" t="s">
        <v>740</v>
      </c>
      <c r="D2252" t="s">
        <v>22</v>
      </c>
      <c r="E2252" t="s">
        <v>135</v>
      </c>
      <c r="F2252" t="s">
        <v>49</v>
      </c>
      <c r="G2252" t="s">
        <v>469</v>
      </c>
      <c r="H2252" t="s">
        <v>425</v>
      </c>
      <c r="I2252" t="s">
        <v>82</v>
      </c>
      <c r="J2252" t="s">
        <v>17</v>
      </c>
      <c r="K2252" s="13">
        <v>4988597</v>
      </c>
      <c r="L2252" s="8">
        <v>49885.97</v>
      </c>
      <c r="M2252" s="13">
        <f t="shared" si="68"/>
        <v>4988597</v>
      </c>
    </row>
    <row r="2253" spans="1:13" x14ac:dyDescent="0.25">
      <c r="A2253" s="9" t="s">
        <v>400</v>
      </c>
      <c r="B2253" s="10" t="s">
        <v>733</v>
      </c>
      <c r="C2253" s="5" t="s">
        <v>740</v>
      </c>
      <c r="D2253" t="s">
        <v>22</v>
      </c>
      <c r="E2253" t="s">
        <v>135</v>
      </c>
      <c r="F2253" t="s">
        <v>49</v>
      </c>
      <c r="G2253" t="s">
        <v>469</v>
      </c>
      <c r="H2253" t="s">
        <v>444</v>
      </c>
      <c r="I2253" t="s">
        <v>82</v>
      </c>
      <c r="J2253" t="s">
        <v>17</v>
      </c>
      <c r="K2253" s="13">
        <v>74077</v>
      </c>
      <c r="L2253" s="8">
        <v>740.77</v>
      </c>
      <c r="M2253" s="13">
        <f t="shared" si="68"/>
        <v>74077</v>
      </c>
    </row>
    <row r="2254" spans="1:13" x14ac:dyDescent="0.25">
      <c r="A2254" s="9" t="s">
        <v>400</v>
      </c>
      <c r="B2254" s="10" t="s">
        <v>733</v>
      </c>
      <c r="C2254" s="5" t="s">
        <v>740</v>
      </c>
      <c r="D2254" t="s">
        <v>22</v>
      </c>
      <c r="E2254" t="s">
        <v>135</v>
      </c>
      <c r="F2254" t="s">
        <v>49</v>
      </c>
      <c r="G2254" t="s">
        <v>469</v>
      </c>
      <c r="H2254" t="s">
        <v>445</v>
      </c>
      <c r="I2254" t="s">
        <v>82</v>
      </c>
      <c r="J2254" t="s">
        <v>17</v>
      </c>
      <c r="K2254" s="13">
        <v>3840.9999999999995</v>
      </c>
      <c r="L2254" s="8">
        <v>38.409999999999997</v>
      </c>
      <c r="M2254" s="13">
        <f t="shared" si="68"/>
        <v>3840.9999999999995</v>
      </c>
    </row>
    <row r="2255" spans="1:13" x14ac:dyDescent="0.25">
      <c r="A2255" s="9" t="s">
        <v>400</v>
      </c>
      <c r="B2255" s="10" t="s">
        <v>733</v>
      </c>
      <c r="C2255" s="5" t="s">
        <v>740</v>
      </c>
      <c r="D2255" t="s">
        <v>22</v>
      </c>
      <c r="E2255" t="s">
        <v>135</v>
      </c>
      <c r="F2255" t="s">
        <v>49</v>
      </c>
      <c r="G2255" t="s">
        <v>469</v>
      </c>
      <c r="H2255" t="s">
        <v>428</v>
      </c>
      <c r="I2255" t="s">
        <v>15</v>
      </c>
      <c r="J2255" t="s">
        <v>17</v>
      </c>
      <c r="K2255" s="13">
        <v>1052992</v>
      </c>
      <c r="L2255" s="8">
        <v>10529.92</v>
      </c>
      <c r="M2255" s="13">
        <f t="shared" si="68"/>
        <v>1052992</v>
      </c>
    </row>
    <row r="2256" spans="1:13" x14ac:dyDescent="0.25">
      <c r="A2256" s="9" t="s">
        <v>400</v>
      </c>
      <c r="B2256" s="10" t="s">
        <v>733</v>
      </c>
      <c r="C2256" s="5" t="s">
        <v>740</v>
      </c>
      <c r="D2256" t="s">
        <v>22</v>
      </c>
      <c r="E2256" t="s">
        <v>135</v>
      </c>
      <c r="F2256" t="s">
        <v>49</v>
      </c>
      <c r="G2256" t="s">
        <v>469</v>
      </c>
      <c r="H2256" t="s">
        <v>490</v>
      </c>
      <c r="I2256" t="s">
        <v>15</v>
      </c>
      <c r="J2256" t="s">
        <v>17</v>
      </c>
      <c r="K2256" s="13">
        <v>447497.99999999994</v>
      </c>
      <c r="L2256" s="8">
        <v>4474.9799999999996</v>
      </c>
      <c r="M2256" s="13">
        <f t="shared" si="68"/>
        <v>447497.99999999994</v>
      </c>
    </row>
    <row r="2257" spans="1:13" x14ac:dyDescent="0.25">
      <c r="A2257" s="9" t="s">
        <v>400</v>
      </c>
      <c r="B2257" s="10" t="s">
        <v>733</v>
      </c>
      <c r="C2257" s="5" t="s">
        <v>740</v>
      </c>
      <c r="D2257" t="s">
        <v>22</v>
      </c>
      <c r="E2257" t="s">
        <v>135</v>
      </c>
      <c r="F2257" t="s">
        <v>49</v>
      </c>
      <c r="G2257" t="s">
        <v>470</v>
      </c>
      <c r="H2257" t="s">
        <v>487</v>
      </c>
      <c r="I2257" t="s">
        <v>15</v>
      </c>
      <c r="J2257" t="s">
        <v>17</v>
      </c>
      <c r="K2257" s="13">
        <v>709886</v>
      </c>
      <c r="L2257" s="8">
        <v>7098.86</v>
      </c>
      <c r="M2257" s="13">
        <f t="shared" si="68"/>
        <v>709886</v>
      </c>
    </row>
    <row r="2258" spans="1:13" x14ac:dyDescent="0.25">
      <c r="A2258" s="9" t="s">
        <v>400</v>
      </c>
      <c r="B2258" s="10" t="s">
        <v>733</v>
      </c>
      <c r="C2258" s="5" t="s">
        <v>740</v>
      </c>
      <c r="D2258" t="s">
        <v>22</v>
      </c>
      <c r="E2258" t="s">
        <v>135</v>
      </c>
      <c r="F2258" t="s">
        <v>49</v>
      </c>
      <c r="G2258" t="s">
        <v>470</v>
      </c>
      <c r="H2258" t="s">
        <v>471</v>
      </c>
      <c r="I2258" t="s">
        <v>15</v>
      </c>
      <c r="J2258" t="s">
        <v>17</v>
      </c>
      <c r="K2258" s="13">
        <v>103756</v>
      </c>
      <c r="L2258" s="8">
        <v>1037.56</v>
      </c>
      <c r="M2258" s="13">
        <f t="shared" si="68"/>
        <v>103756</v>
      </c>
    </row>
    <row r="2259" spans="1:13" x14ac:dyDescent="0.25">
      <c r="A2259" s="9" t="s">
        <v>400</v>
      </c>
      <c r="B2259" s="10" t="s">
        <v>733</v>
      </c>
      <c r="C2259" s="5" t="s">
        <v>740</v>
      </c>
      <c r="D2259" t="s">
        <v>22</v>
      </c>
      <c r="E2259" t="s">
        <v>135</v>
      </c>
      <c r="F2259" t="s">
        <v>49</v>
      </c>
      <c r="G2259" t="s">
        <v>470</v>
      </c>
      <c r="H2259" t="s">
        <v>472</v>
      </c>
      <c r="I2259" t="s">
        <v>15</v>
      </c>
      <c r="J2259" t="s">
        <v>17</v>
      </c>
      <c r="K2259" s="13">
        <v>1070640</v>
      </c>
      <c r="L2259" s="8">
        <v>10706.4</v>
      </c>
      <c r="M2259" s="13">
        <f t="shared" si="68"/>
        <v>1070640</v>
      </c>
    </row>
    <row r="2260" spans="1:13" x14ac:dyDescent="0.25">
      <c r="A2260" s="9" t="s">
        <v>400</v>
      </c>
      <c r="B2260" s="10" t="s">
        <v>733</v>
      </c>
      <c r="C2260" s="5" t="s">
        <v>740</v>
      </c>
      <c r="D2260" t="s">
        <v>22</v>
      </c>
      <c r="E2260" t="s">
        <v>135</v>
      </c>
      <c r="F2260" t="s">
        <v>49</v>
      </c>
      <c r="G2260" t="s">
        <v>470</v>
      </c>
      <c r="H2260" t="s">
        <v>473</v>
      </c>
      <c r="I2260" t="s">
        <v>15</v>
      </c>
      <c r="J2260" t="s">
        <v>17</v>
      </c>
      <c r="K2260" s="13">
        <v>6261387</v>
      </c>
      <c r="L2260" s="8">
        <v>62613.87</v>
      </c>
      <c r="M2260" s="13">
        <f t="shared" si="68"/>
        <v>6261387</v>
      </c>
    </row>
    <row r="2261" spans="1:13" x14ac:dyDescent="0.25">
      <c r="A2261" s="9" t="s">
        <v>400</v>
      </c>
      <c r="B2261" s="10" t="s">
        <v>733</v>
      </c>
      <c r="C2261" s="5" t="s">
        <v>740</v>
      </c>
      <c r="D2261" t="s">
        <v>22</v>
      </c>
      <c r="E2261" t="s">
        <v>135</v>
      </c>
      <c r="F2261" t="s">
        <v>492</v>
      </c>
      <c r="G2261" t="s">
        <v>458</v>
      </c>
      <c r="H2261" t="s">
        <v>437</v>
      </c>
      <c r="I2261" t="s">
        <v>368</v>
      </c>
      <c r="J2261" t="s">
        <v>17</v>
      </c>
      <c r="K2261" s="13">
        <v>2801706</v>
      </c>
      <c r="L2261" s="8">
        <v>28017.06</v>
      </c>
      <c r="M2261" s="13">
        <f t="shared" si="68"/>
        <v>2801706</v>
      </c>
    </row>
    <row r="2262" spans="1:13" x14ac:dyDescent="0.25">
      <c r="A2262" s="9" t="s">
        <v>400</v>
      </c>
      <c r="B2262" s="10" t="s">
        <v>733</v>
      </c>
      <c r="C2262" s="5" t="s">
        <v>740</v>
      </c>
      <c r="D2262" t="s">
        <v>22</v>
      </c>
      <c r="E2262" t="s">
        <v>135</v>
      </c>
      <c r="F2262" t="s">
        <v>492</v>
      </c>
      <c r="G2262" t="s">
        <v>458</v>
      </c>
      <c r="H2262" t="s">
        <v>440</v>
      </c>
      <c r="I2262" t="s">
        <v>368</v>
      </c>
      <c r="J2262" t="s">
        <v>17</v>
      </c>
      <c r="K2262" s="13">
        <v>66500</v>
      </c>
      <c r="L2262" s="8">
        <v>665</v>
      </c>
      <c r="M2262" s="13">
        <f t="shared" si="68"/>
        <v>66500</v>
      </c>
    </row>
    <row r="2263" spans="1:13" x14ac:dyDescent="0.25">
      <c r="A2263" s="9" t="s">
        <v>400</v>
      </c>
      <c r="B2263" s="10" t="s">
        <v>733</v>
      </c>
      <c r="C2263" s="5" t="s">
        <v>740</v>
      </c>
      <c r="D2263" t="s">
        <v>22</v>
      </c>
      <c r="E2263" t="s">
        <v>135</v>
      </c>
      <c r="F2263" t="s">
        <v>492</v>
      </c>
      <c r="G2263" t="s">
        <v>458</v>
      </c>
      <c r="H2263" t="s">
        <v>425</v>
      </c>
      <c r="I2263" t="s">
        <v>368</v>
      </c>
      <c r="J2263" t="s">
        <v>17</v>
      </c>
      <c r="K2263" s="13">
        <v>628226</v>
      </c>
      <c r="L2263" s="8">
        <v>6282.26</v>
      </c>
      <c r="M2263" s="13">
        <f t="shared" si="68"/>
        <v>628226</v>
      </c>
    </row>
    <row r="2264" spans="1:13" x14ac:dyDescent="0.25">
      <c r="A2264" s="9" t="s">
        <v>400</v>
      </c>
      <c r="B2264" s="10" t="s">
        <v>733</v>
      </c>
      <c r="C2264" s="5" t="s">
        <v>740</v>
      </c>
      <c r="D2264" t="s">
        <v>22</v>
      </c>
      <c r="E2264" t="s">
        <v>135</v>
      </c>
      <c r="F2264" t="s">
        <v>492</v>
      </c>
      <c r="G2264" t="s">
        <v>458</v>
      </c>
      <c r="H2264" t="s">
        <v>444</v>
      </c>
      <c r="I2264" t="s">
        <v>368</v>
      </c>
      <c r="J2264" t="s">
        <v>17</v>
      </c>
      <c r="K2264" s="13">
        <v>14576</v>
      </c>
      <c r="L2264" s="8">
        <v>145.76</v>
      </c>
      <c r="M2264" s="13">
        <f t="shared" si="68"/>
        <v>14576</v>
      </c>
    </row>
    <row r="2265" spans="1:13" x14ac:dyDescent="0.25">
      <c r="A2265" s="9" t="s">
        <v>400</v>
      </c>
      <c r="B2265" s="10" t="s">
        <v>733</v>
      </c>
      <c r="C2265" s="5" t="s">
        <v>741</v>
      </c>
      <c r="D2265" t="s">
        <v>22</v>
      </c>
      <c r="E2265" t="s">
        <v>137</v>
      </c>
      <c r="F2265" t="s">
        <v>399</v>
      </c>
      <c r="G2265" t="s">
        <v>436</v>
      </c>
      <c r="H2265" t="s">
        <v>437</v>
      </c>
      <c r="I2265" t="s">
        <v>368</v>
      </c>
      <c r="J2265" t="s">
        <v>17</v>
      </c>
      <c r="K2265" s="13">
        <v>155080541</v>
      </c>
      <c r="L2265" s="8">
        <v>1550805.41</v>
      </c>
      <c r="M2265" s="13">
        <f t="shared" si="68"/>
        <v>155080541</v>
      </c>
    </row>
    <row r="2266" spans="1:13" x14ac:dyDescent="0.25">
      <c r="A2266" s="9" t="s">
        <v>400</v>
      </c>
      <c r="B2266" s="10" t="s">
        <v>733</v>
      </c>
      <c r="C2266" s="5" t="s">
        <v>741</v>
      </c>
      <c r="D2266" t="s">
        <v>22</v>
      </c>
      <c r="E2266" t="s">
        <v>137</v>
      </c>
      <c r="F2266" t="s">
        <v>399</v>
      </c>
      <c r="G2266" t="s">
        <v>436</v>
      </c>
      <c r="H2266" t="s">
        <v>438</v>
      </c>
      <c r="I2266" t="s">
        <v>439</v>
      </c>
      <c r="J2266" t="s">
        <v>17</v>
      </c>
      <c r="K2266" s="13">
        <v>4826494</v>
      </c>
      <c r="L2266" s="8">
        <v>48264.94</v>
      </c>
      <c r="M2266" s="13">
        <f t="shared" si="68"/>
        <v>4826494</v>
      </c>
    </row>
    <row r="2267" spans="1:13" x14ac:dyDescent="0.25">
      <c r="A2267" s="9" t="s">
        <v>400</v>
      </c>
      <c r="B2267" s="10" t="s">
        <v>733</v>
      </c>
      <c r="C2267" s="5" t="s">
        <v>741</v>
      </c>
      <c r="D2267" t="s">
        <v>22</v>
      </c>
      <c r="E2267" t="s">
        <v>137</v>
      </c>
      <c r="F2267" t="s">
        <v>399</v>
      </c>
      <c r="G2267" t="s">
        <v>436</v>
      </c>
      <c r="H2267" t="s">
        <v>440</v>
      </c>
      <c r="I2267" t="s">
        <v>368</v>
      </c>
      <c r="J2267" t="s">
        <v>17</v>
      </c>
      <c r="K2267" s="13">
        <v>121152</v>
      </c>
      <c r="L2267" s="8">
        <v>1211.52</v>
      </c>
      <c r="M2267" s="13">
        <f t="shared" si="68"/>
        <v>121152</v>
      </c>
    </row>
    <row r="2268" spans="1:13" x14ac:dyDescent="0.25">
      <c r="A2268" s="9" t="s">
        <v>400</v>
      </c>
      <c r="B2268" s="10" t="s">
        <v>733</v>
      </c>
      <c r="C2268" s="5" t="s">
        <v>741</v>
      </c>
      <c r="D2268" t="s">
        <v>22</v>
      </c>
      <c r="E2268" t="s">
        <v>137</v>
      </c>
      <c r="F2268" t="s">
        <v>399</v>
      </c>
      <c r="G2268" t="s">
        <v>436</v>
      </c>
      <c r="H2268" t="s">
        <v>440</v>
      </c>
      <c r="I2268" t="s">
        <v>368</v>
      </c>
      <c r="J2268" t="s">
        <v>17</v>
      </c>
      <c r="K2268" s="13">
        <v>412339.99999999994</v>
      </c>
      <c r="L2268" s="8">
        <v>4123.3999999999996</v>
      </c>
      <c r="M2268" s="13">
        <f t="shared" si="68"/>
        <v>412339.99999999994</v>
      </c>
    </row>
    <row r="2269" spans="1:13" x14ac:dyDescent="0.25">
      <c r="A2269" s="9" t="s">
        <v>400</v>
      </c>
      <c r="B2269" s="10" t="s">
        <v>733</v>
      </c>
      <c r="C2269" s="5" t="s">
        <v>741</v>
      </c>
      <c r="D2269" t="s">
        <v>22</v>
      </c>
      <c r="E2269" t="s">
        <v>137</v>
      </c>
      <c r="F2269" t="s">
        <v>399</v>
      </c>
      <c r="G2269" t="s">
        <v>436</v>
      </c>
      <c r="H2269" t="s">
        <v>441</v>
      </c>
      <c r="I2269" t="s">
        <v>439</v>
      </c>
      <c r="J2269" t="s">
        <v>17</v>
      </c>
      <c r="K2269" s="13">
        <v>18986</v>
      </c>
      <c r="L2269" s="8">
        <v>189.86</v>
      </c>
      <c r="M2269" s="13">
        <f t="shared" si="68"/>
        <v>18986</v>
      </c>
    </row>
    <row r="2270" spans="1:13" x14ac:dyDescent="0.25">
      <c r="A2270" s="9" t="s">
        <v>400</v>
      </c>
      <c r="B2270" s="10" t="s">
        <v>733</v>
      </c>
      <c r="C2270" s="5" t="s">
        <v>741</v>
      </c>
      <c r="D2270" t="s">
        <v>22</v>
      </c>
      <c r="E2270" t="s">
        <v>137</v>
      </c>
      <c r="F2270" t="s">
        <v>399</v>
      </c>
      <c r="G2270" t="s">
        <v>436</v>
      </c>
      <c r="H2270" t="s">
        <v>442</v>
      </c>
      <c r="I2270" t="s">
        <v>368</v>
      </c>
      <c r="J2270" t="s">
        <v>17</v>
      </c>
      <c r="K2270" s="13">
        <v>150000</v>
      </c>
      <c r="L2270" s="8">
        <v>1500</v>
      </c>
      <c r="M2270" s="13">
        <f t="shared" si="68"/>
        <v>150000</v>
      </c>
    </row>
    <row r="2271" spans="1:13" x14ac:dyDescent="0.25">
      <c r="A2271" s="9" t="s">
        <v>400</v>
      </c>
      <c r="B2271" s="10" t="s">
        <v>733</v>
      </c>
      <c r="C2271" s="5" t="s">
        <v>741</v>
      </c>
      <c r="D2271" t="s">
        <v>22</v>
      </c>
      <c r="E2271" t="s">
        <v>137</v>
      </c>
      <c r="F2271" t="s">
        <v>399</v>
      </c>
      <c r="G2271" t="s">
        <v>436</v>
      </c>
      <c r="H2271" t="s">
        <v>443</v>
      </c>
      <c r="I2271" t="s">
        <v>439</v>
      </c>
      <c r="J2271" t="s">
        <v>17</v>
      </c>
      <c r="K2271" s="13">
        <v>25415</v>
      </c>
      <c r="L2271" s="8">
        <v>254.15</v>
      </c>
      <c r="M2271" s="13">
        <f t="shared" si="68"/>
        <v>25415</v>
      </c>
    </row>
    <row r="2272" spans="1:13" x14ac:dyDescent="0.25">
      <c r="A2272" s="9" t="s">
        <v>400</v>
      </c>
      <c r="B2272" s="10" t="s">
        <v>733</v>
      </c>
      <c r="C2272" s="5" t="s">
        <v>741</v>
      </c>
      <c r="D2272" t="s">
        <v>22</v>
      </c>
      <c r="E2272" t="s">
        <v>137</v>
      </c>
      <c r="F2272" t="s">
        <v>399</v>
      </c>
      <c r="G2272" t="s">
        <v>436</v>
      </c>
      <c r="H2272" t="s">
        <v>425</v>
      </c>
      <c r="I2272" t="s">
        <v>368</v>
      </c>
      <c r="J2272" t="s">
        <v>17</v>
      </c>
      <c r="K2272" s="13">
        <v>52815526</v>
      </c>
      <c r="L2272" s="8">
        <v>528155.26</v>
      </c>
      <c r="M2272" s="13">
        <f t="shared" si="68"/>
        <v>52815526</v>
      </c>
    </row>
    <row r="2273" spans="1:13" x14ac:dyDescent="0.25">
      <c r="A2273" s="9" t="s">
        <v>400</v>
      </c>
      <c r="B2273" s="10" t="s">
        <v>733</v>
      </c>
      <c r="C2273" s="5" t="s">
        <v>741</v>
      </c>
      <c r="D2273" t="s">
        <v>22</v>
      </c>
      <c r="E2273" t="s">
        <v>137</v>
      </c>
      <c r="F2273" t="s">
        <v>399</v>
      </c>
      <c r="G2273" t="s">
        <v>436</v>
      </c>
      <c r="H2273" t="s">
        <v>425</v>
      </c>
      <c r="I2273" t="s">
        <v>439</v>
      </c>
      <c r="J2273" t="s">
        <v>17</v>
      </c>
      <c r="K2273" s="13">
        <v>3002936</v>
      </c>
      <c r="L2273" s="8">
        <v>30029.360000000001</v>
      </c>
      <c r="M2273" s="13">
        <f t="shared" si="68"/>
        <v>3002936</v>
      </c>
    </row>
    <row r="2274" spans="1:13" x14ac:dyDescent="0.25">
      <c r="A2274" s="9" t="s">
        <v>400</v>
      </c>
      <c r="B2274" s="10" t="s">
        <v>733</v>
      </c>
      <c r="C2274" s="5" t="s">
        <v>741</v>
      </c>
      <c r="D2274" t="s">
        <v>22</v>
      </c>
      <c r="E2274" t="s">
        <v>137</v>
      </c>
      <c r="F2274" t="s">
        <v>399</v>
      </c>
      <c r="G2274" t="s">
        <v>436</v>
      </c>
      <c r="H2274" t="s">
        <v>444</v>
      </c>
      <c r="I2274" t="s">
        <v>368</v>
      </c>
      <c r="J2274" t="s">
        <v>17</v>
      </c>
      <c r="K2274" s="13">
        <v>59395.000000000007</v>
      </c>
      <c r="L2274" s="8">
        <v>593.95000000000005</v>
      </c>
      <c r="M2274" s="13">
        <f t="shared" si="68"/>
        <v>59395.000000000007</v>
      </c>
    </row>
    <row r="2275" spans="1:13" x14ac:dyDescent="0.25">
      <c r="A2275" s="9" t="s">
        <v>400</v>
      </c>
      <c r="B2275" s="10" t="s">
        <v>733</v>
      </c>
      <c r="C2275" s="5" t="s">
        <v>741</v>
      </c>
      <c r="D2275" t="s">
        <v>22</v>
      </c>
      <c r="E2275" t="s">
        <v>137</v>
      </c>
      <c r="F2275" t="s">
        <v>399</v>
      </c>
      <c r="G2275" t="s">
        <v>436</v>
      </c>
      <c r="H2275" t="s">
        <v>444</v>
      </c>
      <c r="I2275" t="s">
        <v>368</v>
      </c>
      <c r="J2275" t="s">
        <v>17</v>
      </c>
      <c r="K2275" s="13">
        <v>90265</v>
      </c>
      <c r="L2275" s="8">
        <v>902.65</v>
      </c>
      <c r="M2275" s="13">
        <f t="shared" si="68"/>
        <v>90265</v>
      </c>
    </row>
    <row r="2276" spans="1:13" x14ac:dyDescent="0.25">
      <c r="A2276" s="9" t="s">
        <v>400</v>
      </c>
      <c r="B2276" s="10" t="s">
        <v>733</v>
      </c>
      <c r="C2276" s="5" t="s">
        <v>741</v>
      </c>
      <c r="D2276" t="s">
        <v>22</v>
      </c>
      <c r="E2276" t="s">
        <v>137</v>
      </c>
      <c r="F2276" t="s">
        <v>399</v>
      </c>
      <c r="G2276" t="s">
        <v>436</v>
      </c>
      <c r="H2276" t="s">
        <v>444</v>
      </c>
      <c r="I2276" t="s">
        <v>439</v>
      </c>
      <c r="J2276" t="s">
        <v>17</v>
      </c>
      <c r="K2276" s="13">
        <v>5441</v>
      </c>
      <c r="L2276" s="8">
        <v>54.41</v>
      </c>
      <c r="M2276" s="13">
        <f t="shared" si="68"/>
        <v>5441</v>
      </c>
    </row>
    <row r="2277" spans="1:13" x14ac:dyDescent="0.25">
      <c r="A2277" s="9" t="s">
        <v>400</v>
      </c>
      <c r="B2277" s="10" t="s">
        <v>733</v>
      </c>
      <c r="C2277" s="5" t="s">
        <v>741</v>
      </c>
      <c r="D2277" t="s">
        <v>22</v>
      </c>
      <c r="E2277" t="s">
        <v>137</v>
      </c>
      <c r="F2277" t="s">
        <v>399</v>
      </c>
      <c r="G2277" t="s">
        <v>436</v>
      </c>
      <c r="H2277" t="s">
        <v>445</v>
      </c>
      <c r="I2277" t="s">
        <v>439</v>
      </c>
      <c r="J2277" t="s">
        <v>17</v>
      </c>
      <c r="K2277" s="13">
        <v>4121</v>
      </c>
      <c r="L2277" s="8">
        <v>41.21</v>
      </c>
      <c r="M2277" s="13">
        <f t="shared" si="68"/>
        <v>4121</v>
      </c>
    </row>
    <row r="2278" spans="1:13" x14ac:dyDescent="0.25">
      <c r="A2278" s="9" t="s">
        <v>400</v>
      </c>
      <c r="B2278" s="10" t="s">
        <v>733</v>
      </c>
      <c r="C2278" s="5" t="s">
        <v>741</v>
      </c>
      <c r="D2278" t="s">
        <v>22</v>
      </c>
      <c r="E2278" t="s">
        <v>137</v>
      </c>
      <c r="F2278" t="s">
        <v>399</v>
      </c>
      <c r="G2278" t="s">
        <v>436</v>
      </c>
      <c r="H2278" t="s">
        <v>446</v>
      </c>
      <c r="I2278" t="s">
        <v>15</v>
      </c>
      <c r="J2278" t="s">
        <v>17</v>
      </c>
      <c r="K2278" s="13">
        <v>867067</v>
      </c>
      <c r="L2278" s="8">
        <v>8670.67</v>
      </c>
      <c r="M2278" s="13">
        <f t="shared" si="68"/>
        <v>867067</v>
      </c>
    </row>
    <row r="2279" spans="1:13" x14ac:dyDescent="0.25">
      <c r="A2279" s="9" t="s">
        <v>400</v>
      </c>
      <c r="B2279" s="10" t="s">
        <v>733</v>
      </c>
      <c r="C2279" s="5" t="s">
        <v>741</v>
      </c>
      <c r="D2279" t="s">
        <v>22</v>
      </c>
      <c r="E2279" t="s">
        <v>137</v>
      </c>
      <c r="F2279" t="s">
        <v>399</v>
      </c>
      <c r="G2279" t="s">
        <v>436</v>
      </c>
      <c r="H2279" t="s">
        <v>448</v>
      </c>
      <c r="I2279" t="s">
        <v>15</v>
      </c>
      <c r="J2279" t="s">
        <v>17</v>
      </c>
      <c r="K2279" s="13">
        <v>44300</v>
      </c>
      <c r="L2279" s="8">
        <v>443</v>
      </c>
      <c r="M2279" s="13">
        <f t="shared" si="68"/>
        <v>44300</v>
      </c>
    </row>
    <row r="2280" spans="1:13" x14ac:dyDescent="0.25">
      <c r="A2280" s="9" t="s">
        <v>400</v>
      </c>
      <c r="B2280" s="10" t="s">
        <v>733</v>
      </c>
      <c r="C2280" s="5" t="s">
        <v>741</v>
      </c>
      <c r="D2280" t="s">
        <v>22</v>
      </c>
      <c r="E2280" t="s">
        <v>137</v>
      </c>
      <c r="F2280" t="s">
        <v>399</v>
      </c>
      <c r="G2280" t="s">
        <v>436</v>
      </c>
      <c r="H2280" t="s">
        <v>428</v>
      </c>
      <c r="I2280" t="s">
        <v>15</v>
      </c>
      <c r="J2280" t="s">
        <v>17</v>
      </c>
      <c r="K2280" s="13">
        <v>1208777</v>
      </c>
      <c r="L2280" s="8">
        <v>12087.77</v>
      </c>
      <c r="M2280" s="13">
        <f t="shared" si="68"/>
        <v>1208777</v>
      </c>
    </row>
    <row r="2281" spans="1:13" x14ac:dyDescent="0.25">
      <c r="A2281" s="9" t="s">
        <v>400</v>
      </c>
      <c r="B2281" s="10" t="s">
        <v>733</v>
      </c>
      <c r="C2281" s="5" t="s">
        <v>741</v>
      </c>
      <c r="D2281" t="s">
        <v>22</v>
      </c>
      <c r="E2281" t="s">
        <v>137</v>
      </c>
      <c r="F2281" t="s">
        <v>399</v>
      </c>
      <c r="G2281" t="s">
        <v>436</v>
      </c>
      <c r="H2281" t="s">
        <v>450</v>
      </c>
      <c r="I2281" t="s">
        <v>15</v>
      </c>
      <c r="J2281" t="s">
        <v>17</v>
      </c>
      <c r="K2281" s="13">
        <v>7346363</v>
      </c>
      <c r="L2281" s="8">
        <v>73463.63</v>
      </c>
      <c r="M2281" s="13">
        <f t="shared" si="68"/>
        <v>7346363</v>
      </c>
    </row>
    <row r="2282" spans="1:13" x14ac:dyDescent="0.25">
      <c r="A2282" s="9" t="s">
        <v>400</v>
      </c>
      <c r="B2282" s="10" t="s">
        <v>733</v>
      </c>
      <c r="C2282" s="5" t="s">
        <v>741</v>
      </c>
      <c r="D2282" t="s">
        <v>22</v>
      </c>
      <c r="E2282" t="s">
        <v>137</v>
      </c>
      <c r="F2282" t="s">
        <v>399</v>
      </c>
      <c r="G2282" t="s">
        <v>474</v>
      </c>
      <c r="H2282" t="s">
        <v>448</v>
      </c>
      <c r="I2282" t="s">
        <v>15</v>
      </c>
      <c r="J2282" t="s">
        <v>17</v>
      </c>
      <c r="K2282" s="13">
        <v>7047</v>
      </c>
      <c r="L2282" s="8">
        <v>70.47</v>
      </c>
      <c r="M2282" s="13">
        <f t="shared" si="68"/>
        <v>7047</v>
      </c>
    </row>
    <row r="2283" spans="1:13" x14ac:dyDescent="0.25">
      <c r="A2283" s="9" t="s">
        <v>400</v>
      </c>
      <c r="B2283" s="10" t="s">
        <v>733</v>
      </c>
      <c r="C2283" s="5" t="s">
        <v>741</v>
      </c>
      <c r="D2283" t="s">
        <v>22</v>
      </c>
      <c r="E2283" t="s">
        <v>137</v>
      </c>
      <c r="F2283" t="s">
        <v>399</v>
      </c>
      <c r="G2283" t="s">
        <v>474</v>
      </c>
      <c r="H2283" t="s">
        <v>428</v>
      </c>
      <c r="I2283" t="s">
        <v>15</v>
      </c>
      <c r="J2283" t="s">
        <v>17</v>
      </c>
      <c r="K2283" s="13">
        <v>16229</v>
      </c>
      <c r="L2283" s="8">
        <v>162.29</v>
      </c>
      <c r="M2283" s="13">
        <f t="shared" si="68"/>
        <v>16229</v>
      </c>
    </row>
    <row r="2284" spans="1:13" x14ac:dyDescent="0.25">
      <c r="A2284" s="9" t="s">
        <v>400</v>
      </c>
      <c r="B2284" s="10" t="s">
        <v>733</v>
      </c>
      <c r="C2284" s="5" t="s">
        <v>741</v>
      </c>
      <c r="D2284" t="s">
        <v>22</v>
      </c>
      <c r="E2284" t="s">
        <v>137</v>
      </c>
      <c r="F2284" t="s">
        <v>399</v>
      </c>
      <c r="G2284" t="s">
        <v>475</v>
      </c>
      <c r="H2284" t="s">
        <v>448</v>
      </c>
      <c r="I2284" t="s">
        <v>15</v>
      </c>
      <c r="J2284" t="s">
        <v>17</v>
      </c>
      <c r="K2284" s="13">
        <v>7678</v>
      </c>
      <c r="L2284" s="8">
        <v>76.78</v>
      </c>
      <c r="M2284" s="13">
        <f t="shared" si="68"/>
        <v>7678</v>
      </c>
    </row>
    <row r="2285" spans="1:13" x14ac:dyDescent="0.25">
      <c r="A2285" s="9" t="s">
        <v>400</v>
      </c>
      <c r="B2285" s="10" t="s">
        <v>733</v>
      </c>
      <c r="C2285" s="5" t="s">
        <v>741</v>
      </c>
      <c r="D2285" t="s">
        <v>22</v>
      </c>
      <c r="E2285" t="s">
        <v>137</v>
      </c>
      <c r="F2285" t="s">
        <v>399</v>
      </c>
      <c r="G2285" t="s">
        <v>475</v>
      </c>
      <c r="H2285" t="s">
        <v>428</v>
      </c>
      <c r="I2285" t="s">
        <v>15</v>
      </c>
      <c r="J2285" t="s">
        <v>17</v>
      </c>
      <c r="K2285" s="13">
        <v>18629</v>
      </c>
      <c r="L2285" s="8">
        <v>186.29</v>
      </c>
      <c r="M2285" s="13">
        <f t="shared" si="68"/>
        <v>18629</v>
      </c>
    </row>
    <row r="2286" spans="1:13" x14ac:dyDescent="0.25">
      <c r="A2286" s="9" t="s">
        <v>400</v>
      </c>
      <c r="B2286" s="10" t="s">
        <v>733</v>
      </c>
      <c r="C2286" s="5" t="s">
        <v>741</v>
      </c>
      <c r="D2286" t="s">
        <v>22</v>
      </c>
      <c r="E2286" t="s">
        <v>137</v>
      </c>
      <c r="F2286" t="s">
        <v>399</v>
      </c>
      <c r="G2286" t="s">
        <v>476</v>
      </c>
      <c r="H2286" t="s">
        <v>428</v>
      </c>
      <c r="I2286" t="s">
        <v>15</v>
      </c>
      <c r="J2286" t="s">
        <v>17</v>
      </c>
      <c r="K2286" s="13">
        <v>11949</v>
      </c>
      <c r="L2286" s="8">
        <v>119.49</v>
      </c>
      <c r="M2286" s="13">
        <f t="shared" si="68"/>
        <v>11949</v>
      </c>
    </row>
    <row r="2287" spans="1:13" x14ac:dyDescent="0.25">
      <c r="A2287" s="9" t="s">
        <v>400</v>
      </c>
      <c r="B2287" s="10" t="s">
        <v>733</v>
      </c>
      <c r="C2287" s="5" t="s">
        <v>741</v>
      </c>
      <c r="D2287" t="s">
        <v>22</v>
      </c>
      <c r="E2287" t="s">
        <v>137</v>
      </c>
      <c r="F2287" t="s">
        <v>399</v>
      </c>
      <c r="G2287" t="s">
        <v>477</v>
      </c>
      <c r="H2287" t="s">
        <v>428</v>
      </c>
      <c r="I2287" t="s">
        <v>15</v>
      </c>
      <c r="J2287" t="s">
        <v>17</v>
      </c>
      <c r="K2287" s="13">
        <v>7445</v>
      </c>
      <c r="L2287" s="8">
        <v>74.45</v>
      </c>
      <c r="M2287" s="13">
        <f t="shared" si="68"/>
        <v>7445</v>
      </c>
    </row>
    <row r="2288" spans="1:13" x14ac:dyDescent="0.25">
      <c r="A2288" s="9" t="s">
        <v>400</v>
      </c>
      <c r="B2288" s="10" t="s">
        <v>733</v>
      </c>
      <c r="C2288" s="5" t="s">
        <v>741</v>
      </c>
      <c r="D2288" t="s">
        <v>22</v>
      </c>
      <c r="E2288" t="s">
        <v>137</v>
      </c>
      <c r="F2288" t="s">
        <v>399</v>
      </c>
      <c r="G2288" t="s">
        <v>294</v>
      </c>
      <c r="H2288" t="s">
        <v>428</v>
      </c>
      <c r="I2288" t="s">
        <v>15</v>
      </c>
      <c r="J2288" t="s">
        <v>17</v>
      </c>
      <c r="K2288" s="13">
        <v>25150</v>
      </c>
      <c r="L2288" s="8">
        <v>251.5</v>
      </c>
      <c r="M2288" s="13">
        <f t="shared" si="68"/>
        <v>25150</v>
      </c>
    </row>
    <row r="2289" spans="1:13" x14ac:dyDescent="0.25">
      <c r="A2289" s="9" t="s">
        <v>400</v>
      </c>
      <c r="B2289" s="10" t="s">
        <v>733</v>
      </c>
      <c r="C2289" s="5" t="s">
        <v>741</v>
      </c>
      <c r="D2289" t="s">
        <v>22</v>
      </c>
      <c r="E2289" t="s">
        <v>137</v>
      </c>
      <c r="F2289" t="s">
        <v>399</v>
      </c>
      <c r="G2289" t="s">
        <v>425</v>
      </c>
      <c r="H2289" t="s">
        <v>428</v>
      </c>
      <c r="I2289" t="s">
        <v>15</v>
      </c>
      <c r="J2289" t="s">
        <v>17</v>
      </c>
      <c r="K2289" s="13">
        <v>15143</v>
      </c>
      <c r="L2289" s="8">
        <v>151.43</v>
      </c>
      <c r="M2289" s="13">
        <f t="shared" si="68"/>
        <v>15143</v>
      </c>
    </row>
    <row r="2290" spans="1:13" x14ac:dyDescent="0.25">
      <c r="A2290" s="9" t="s">
        <v>400</v>
      </c>
      <c r="B2290" s="10" t="s">
        <v>733</v>
      </c>
      <c r="C2290" s="5" t="s">
        <v>741</v>
      </c>
      <c r="D2290" t="s">
        <v>22</v>
      </c>
      <c r="E2290" t="s">
        <v>137</v>
      </c>
      <c r="F2290" t="s">
        <v>399</v>
      </c>
      <c r="G2290" t="s">
        <v>451</v>
      </c>
      <c r="H2290" t="s">
        <v>452</v>
      </c>
      <c r="I2290" t="s">
        <v>368</v>
      </c>
      <c r="J2290" t="s">
        <v>17</v>
      </c>
      <c r="K2290" s="13">
        <v>135349</v>
      </c>
      <c r="L2290" s="8">
        <v>1353.49</v>
      </c>
      <c r="M2290" s="13">
        <f t="shared" si="68"/>
        <v>135349</v>
      </c>
    </row>
    <row r="2291" spans="1:13" x14ac:dyDescent="0.25">
      <c r="A2291" s="9" t="s">
        <v>400</v>
      </c>
      <c r="B2291" s="10" t="s">
        <v>733</v>
      </c>
      <c r="C2291" s="5" t="s">
        <v>741</v>
      </c>
      <c r="D2291" t="s">
        <v>22</v>
      </c>
      <c r="E2291" t="s">
        <v>137</v>
      </c>
      <c r="F2291" t="s">
        <v>399</v>
      </c>
      <c r="G2291" t="s">
        <v>451</v>
      </c>
      <c r="H2291" t="s">
        <v>444</v>
      </c>
      <c r="I2291" t="s">
        <v>368</v>
      </c>
      <c r="J2291" t="s">
        <v>17</v>
      </c>
      <c r="K2291" s="13">
        <v>29645</v>
      </c>
      <c r="L2291" s="8">
        <v>296.45</v>
      </c>
      <c r="M2291" s="13">
        <f t="shared" si="68"/>
        <v>29645</v>
      </c>
    </row>
    <row r="2292" spans="1:13" x14ac:dyDescent="0.25">
      <c r="A2292" s="9" t="s">
        <v>400</v>
      </c>
      <c r="B2292" s="10" t="s">
        <v>733</v>
      </c>
      <c r="C2292" s="5" t="s">
        <v>741</v>
      </c>
      <c r="D2292" t="s">
        <v>22</v>
      </c>
      <c r="E2292" t="s">
        <v>137</v>
      </c>
      <c r="F2292" t="s">
        <v>399</v>
      </c>
      <c r="G2292" t="s">
        <v>484</v>
      </c>
      <c r="H2292" t="s">
        <v>428</v>
      </c>
      <c r="I2292" t="s">
        <v>15</v>
      </c>
      <c r="J2292" t="s">
        <v>17</v>
      </c>
      <c r="K2292" s="13">
        <v>40000</v>
      </c>
      <c r="L2292" s="8">
        <v>400</v>
      </c>
      <c r="M2292" s="13">
        <f t="shared" si="68"/>
        <v>40000</v>
      </c>
    </row>
    <row r="2293" spans="1:13" x14ac:dyDescent="0.25">
      <c r="A2293" s="9" t="s">
        <v>400</v>
      </c>
      <c r="B2293" s="10" t="s">
        <v>733</v>
      </c>
      <c r="C2293" s="5" t="s">
        <v>741</v>
      </c>
      <c r="D2293" t="s">
        <v>22</v>
      </c>
      <c r="E2293" t="s">
        <v>137</v>
      </c>
      <c r="F2293" t="s">
        <v>453</v>
      </c>
      <c r="G2293" t="s">
        <v>434</v>
      </c>
      <c r="H2293" t="s">
        <v>437</v>
      </c>
      <c r="I2293" t="s">
        <v>368</v>
      </c>
      <c r="J2293" t="s">
        <v>306</v>
      </c>
      <c r="K2293" s="13">
        <v>16754701.999999998</v>
      </c>
      <c r="L2293" s="8">
        <v>167547.01999999999</v>
      </c>
      <c r="M2293" s="13">
        <f t="shared" si="68"/>
        <v>16754701.999999998</v>
      </c>
    </row>
    <row r="2294" spans="1:13" x14ac:dyDescent="0.25">
      <c r="A2294" s="9" t="s">
        <v>400</v>
      </c>
      <c r="B2294" s="10" t="s">
        <v>733</v>
      </c>
      <c r="C2294" s="5" t="s">
        <v>741</v>
      </c>
      <c r="D2294" t="s">
        <v>22</v>
      </c>
      <c r="E2294" t="s">
        <v>137</v>
      </c>
      <c r="F2294" t="s">
        <v>453</v>
      </c>
      <c r="G2294" t="s">
        <v>434</v>
      </c>
      <c r="H2294" t="s">
        <v>438</v>
      </c>
      <c r="I2294" t="s">
        <v>439</v>
      </c>
      <c r="J2294" t="s">
        <v>306</v>
      </c>
      <c r="K2294" s="13">
        <v>7556074.0000000009</v>
      </c>
      <c r="L2294" s="8">
        <v>75560.740000000005</v>
      </c>
      <c r="M2294" s="13">
        <f t="shared" si="68"/>
        <v>7556074.0000000009</v>
      </c>
    </row>
    <row r="2295" spans="1:13" x14ac:dyDescent="0.25">
      <c r="A2295" s="9" t="s">
        <v>400</v>
      </c>
      <c r="B2295" s="10" t="s">
        <v>733</v>
      </c>
      <c r="C2295" s="5" t="s">
        <v>741</v>
      </c>
      <c r="D2295" t="s">
        <v>22</v>
      </c>
      <c r="E2295" t="s">
        <v>137</v>
      </c>
      <c r="F2295" t="s">
        <v>453</v>
      </c>
      <c r="G2295" t="s">
        <v>434</v>
      </c>
      <c r="H2295" t="s">
        <v>440</v>
      </c>
      <c r="I2295" t="s">
        <v>368</v>
      </c>
      <c r="J2295" t="s">
        <v>17</v>
      </c>
      <c r="K2295" s="13">
        <v>138888</v>
      </c>
      <c r="L2295" s="8">
        <v>1388.88</v>
      </c>
      <c r="M2295" s="13">
        <f t="shared" si="68"/>
        <v>138888</v>
      </c>
    </row>
    <row r="2296" spans="1:13" x14ac:dyDescent="0.25">
      <c r="A2296" s="9" t="s">
        <v>400</v>
      </c>
      <c r="B2296" s="10" t="s">
        <v>733</v>
      </c>
      <c r="C2296" s="5" t="s">
        <v>741</v>
      </c>
      <c r="D2296" t="s">
        <v>22</v>
      </c>
      <c r="E2296" t="s">
        <v>137</v>
      </c>
      <c r="F2296" t="s">
        <v>453</v>
      </c>
      <c r="G2296" t="s">
        <v>434</v>
      </c>
      <c r="H2296" t="s">
        <v>441</v>
      </c>
      <c r="I2296" t="s">
        <v>439</v>
      </c>
      <c r="J2296" t="s">
        <v>17</v>
      </c>
      <c r="K2296" s="13">
        <v>9341</v>
      </c>
      <c r="L2296" s="8">
        <v>93.41</v>
      </c>
      <c r="M2296" s="13">
        <f t="shared" si="68"/>
        <v>9341</v>
      </c>
    </row>
    <row r="2297" spans="1:13" x14ac:dyDescent="0.25">
      <c r="A2297" s="9" t="s">
        <v>400</v>
      </c>
      <c r="B2297" s="10" t="s">
        <v>733</v>
      </c>
      <c r="C2297" s="5" t="s">
        <v>741</v>
      </c>
      <c r="D2297" t="s">
        <v>22</v>
      </c>
      <c r="E2297" t="s">
        <v>137</v>
      </c>
      <c r="F2297" t="s">
        <v>453</v>
      </c>
      <c r="G2297" t="s">
        <v>434</v>
      </c>
      <c r="H2297" t="s">
        <v>443</v>
      </c>
      <c r="I2297" t="s">
        <v>439</v>
      </c>
      <c r="J2297" t="s">
        <v>17</v>
      </c>
      <c r="K2297" s="13">
        <v>129500</v>
      </c>
      <c r="L2297" s="8">
        <v>1295</v>
      </c>
      <c r="M2297" s="13">
        <f t="shared" si="68"/>
        <v>129500</v>
      </c>
    </row>
    <row r="2298" spans="1:13" x14ac:dyDescent="0.25">
      <c r="A2298" s="9" t="s">
        <v>400</v>
      </c>
      <c r="B2298" s="10" t="s">
        <v>733</v>
      </c>
      <c r="C2298" s="5" t="s">
        <v>741</v>
      </c>
      <c r="D2298" t="s">
        <v>22</v>
      </c>
      <c r="E2298" t="s">
        <v>137</v>
      </c>
      <c r="F2298" t="s">
        <v>453</v>
      </c>
      <c r="G2298" t="s">
        <v>434</v>
      </c>
      <c r="H2298" t="s">
        <v>425</v>
      </c>
      <c r="I2298" t="s">
        <v>368</v>
      </c>
      <c r="J2298" t="s">
        <v>17</v>
      </c>
      <c r="K2298" s="13">
        <v>6486</v>
      </c>
      <c r="L2298" s="8">
        <v>64.86</v>
      </c>
      <c r="M2298" s="13">
        <f t="shared" si="68"/>
        <v>6486</v>
      </c>
    </row>
    <row r="2299" spans="1:13" x14ac:dyDescent="0.25">
      <c r="A2299" s="9" t="s">
        <v>400</v>
      </c>
      <c r="B2299" s="10" t="s">
        <v>733</v>
      </c>
      <c r="C2299" s="5" t="s">
        <v>741</v>
      </c>
      <c r="D2299" t="s">
        <v>22</v>
      </c>
      <c r="E2299" t="s">
        <v>137</v>
      </c>
      <c r="F2299" t="s">
        <v>453</v>
      </c>
      <c r="G2299" t="s">
        <v>434</v>
      </c>
      <c r="H2299" t="s">
        <v>425</v>
      </c>
      <c r="I2299" t="s">
        <v>368</v>
      </c>
      <c r="J2299" t="s">
        <v>306</v>
      </c>
      <c r="K2299" s="13">
        <v>4948523</v>
      </c>
      <c r="L2299" s="8">
        <v>49485.23</v>
      </c>
      <c r="M2299" s="13">
        <f t="shared" si="68"/>
        <v>4948523</v>
      </c>
    </row>
    <row r="2300" spans="1:13" x14ac:dyDescent="0.25">
      <c r="A2300" s="9" t="s">
        <v>400</v>
      </c>
      <c r="B2300" s="10" t="s">
        <v>733</v>
      </c>
      <c r="C2300" s="5" t="s">
        <v>741</v>
      </c>
      <c r="D2300" t="s">
        <v>22</v>
      </c>
      <c r="E2300" t="s">
        <v>137</v>
      </c>
      <c r="F2300" t="s">
        <v>453</v>
      </c>
      <c r="G2300" t="s">
        <v>434</v>
      </c>
      <c r="H2300" t="s">
        <v>425</v>
      </c>
      <c r="I2300" t="s">
        <v>439</v>
      </c>
      <c r="J2300" t="s">
        <v>306</v>
      </c>
      <c r="K2300" s="13">
        <v>3354855.0000000005</v>
      </c>
      <c r="L2300" s="8">
        <v>33548.550000000003</v>
      </c>
      <c r="M2300" s="13">
        <f t="shared" si="68"/>
        <v>3354855.0000000005</v>
      </c>
    </row>
    <row r="2301" spans="1:13" x14ac:dyDescent="0.25">
      <c r="A2301" s="9" t="s">
        <v>400</v>
      </c>
      <c r="B2301" s="10" t="s">
        <v>733</v>
      </c>
      <c r="C2301" s="5" t="s">
        <v>741</v>
      </c>
      <c r="D2301" t="s">
        <v>22</v>
      </c>
      <c r="E2301" t="s">
        <v>137</v>
      </c>
      <c r="F2301" t="s">
        <v>453</v>
      </c>
      <c r="G2301" t="s">
        <v>434</v>
      </c>
      <c r="H2301" t="s">
        <v>444</v>
      </c>
      <c r="I2301" t="s">
        <v>368</v>
      </c>
      <c r="J2301" t="s">
        <v>17</v>
      </c>
      <c r="K2301" s="13">
        <v>29426</v>
      </c>
      <c r="L2301" s="8">
        <v>294.26</v>
      </c>
      <c r="M2301" s="13">
        <f t="shared" si="68"/>
        <v>29426</v>
      </c>
    </row>
    <row r="2302" spans="1:13" x14ac:dyDescent="0.25">
      <c r="A2302" s="9" t="s">
        <v>400</v>
      </c>
      <c r="B2302" s="10" t="s">
        <v>733</v>
      </c>
      <c r="C2302" s="5" t="s">
        <v>741</v>
      </c>
      <c r="D2302" t="s">
        <v>22</v>
      </c>
      <c r="E2302" t="s">
        <v>137</v>
      </c>
      <c r="F2302" t="s">
        <v>453</v>
      </c>
      <c r="G2302" t="s">
        <v>434</v>
      </c>
      <c r="H2302" t="s">
        <v>444</v>
      </c>
      <c r="I2302" t="s">
        <v>439</v>
      </c>
      <c r="J2302" t="s">
        <v>17</v>
      </c>
      <c r="K2302" s="13">
        <v>28295.999999999996</v>
      </c>
      <c r="L2302" s="8">
        <v>282.95999999999998</v>
      </c>
      <c r="M2302" s="13">
        <f t="shared" si="68"/>
        <v>28295.999999999996</v>
      </c>
    </row>
    <row r="2303" spans="1:13" x14ac:dyDescent="0.25">
      <c r="A2303" s="9" t="s">
        <v>400</v>
      </c>
      <c r="B2303" s="10" t="s">
        <v>733</v>
      </c>
      <c r="C2303" s="5" t="s">
        <v>741</v>
      </c>
      <c r="D2303" t="s">
        <v>22</v>
      </c>
      <c r="E2303" t="s">
        <v>137</v>
      </c>
      <c r="F2303" t="s">
        <v>453</v>
      </c>
      <c r="G2303" t="s">
        <v>434</v>
      </c>
      <c r="H2303" t="s">
        <v>445</v>
      </c>
      <c r="I2303" t="s">
        <v>439</v>
      </c>
      <c r="J2303" t="s">
        <v>17</v>
      </c>
      <c r="K2303" s="13">
        <v>2039.9999999999998</v>
      </c>
      <c r="L2303" s="8">
        <v>20.399999999999999</v>
      </c>
      <c r="M2303" s="13">
        <f t="shared" si="68"/>
        <v>2039.9999999999998</v>
      </c>
    </row>
    <row r="2304" spans="1:13" x14ac:dyDescent="0.25">
      <c r="A2304" s="9" t="s">
        <v>400</v>
      </c>
      <c r="B2304" s="10" t="s">
        <v>733</v>
      </c>
      <c r="C2304" s="5" t="s">
        <v>741</v>
      </c>
      <c r="D2304" t="s">
        <v>22</v>
      </c>
      <c r="E2304" t="s">
        <v>137</v>
      </c>
      <c r="F2304" t="s">
        <v>453</v>
      </c>
      <c r="G2304" t="s">
        <v>454</v>
      </c>
      <c r="H2304" t="s">
        <v>437</v>
      </c>
      <c r="I2304" t="s">
        <v>368</v>
      </c>
      <c r="J2304" t="s">
        <v>306</v>
      </c>
      <c r="K2304" s="13">
        <v>5624904</v>
      </c>
      <c r="L2304" s="8">
        <v>56249.04</v>
      </c>
      <c r="M2304" s="13">
        <f t="shared" si="68"/>
        <v>5624904</v>
      </c>
    </row>
    <row r="2305" spans="1:13" x14ac:dyDescent="0.25">
      <c r="A2305" s="9" t="s">
        <v>400</v>
      </c>
      <c r="B2305" s="10" t="s">
        <v>733</v>
      </c>
      <c r="C2305" s="5" t="s">
        <v>741</v>
      </c>
      <c r="D2305" t="s">
        <v>22</v>
      </c>
      <c r="E2305" t="s">
        <v>137</v>
      </c>
      <c r="F2305" t="s">
        <v>453</v>
      </c>
      <c r="G2305" t="s">
        <v>454</v>
      </c>
      <c r="H2305" t="s">
        <v>437</v>
      </c>
      <c r="I2305" t="s">
        <v>368</v>
      </c>
      <c r="J2305" t="s">
        <v>456</v>
      </c>
      <c r="K2305" s="13">
        <v>3810387.9999999995</v>
      </c>
      <c r="L2305" s="8">
        <v>38103.879999999997</v>
      </c>
      <c r="M2305" s="13">
        <f t="shared" si="68"/>
        <v>3810387.9999999995</v>
      </c>
    </row>
    <row r="2306" spans="1:13" x14ac:dyDescent="0.25">
      <c r="A2306" s="9" t="s">
        <v>400</v>
      </c>
      <c r="B2306" s="10" t="s">
        <v>733</v>
      </c>
      <c r="C2306" s="5" t="s">
        <v>741</v>
      </c>
      <c r="D2306" t="s">
        <v>22</v>
      </c>
      <c r="E2306" t="s">
        <v>137</v>
      </c>
      <c r="F2306" t="s">
        <v>453</v>
      </c>
      <c r="G2306" t="s">
        <v>454</v>
      </c>
      <c r="H2306" t="s">
        <v>425</v>
      </c>
      <c r="I2306" t="s">
        <v>368</v>
      </c>
      <c r="J2306" t="s">
        <v>306</v>
      </c>
      <c r="K2306" s="13">
        <v>2088252</v>
      </c>
      <c r="L2306" s="8">
        <v>20882.52</v>
      </c>
      <c r="M2306" s="13">
        <f t="shared" ref="M2306:M2369" si="69">L2306*100</f>
        <v>2088252</v>
      </c>
    </row>
    <row r="2307" spans="1:13" x14ac:dyDescent="0.25">
      <c r="A2307" s="9" t="s">
        <v>400</v>
      </c>
      <c r="B2307" s="10" t="s">
        <v>733</v>
      </c>
      <c r="C2307" s="5" t="s">
        <v>741</v>
      </c>
      <c r="D2307" t="s">
        <v>22</v>
      </c>
      <c r="E2307" t="s">
        <v>137</v>
      </c>
      <c r="F2307" t="s">
        <v>453</v>
      </c>
      <c r="G2307" t="s">
        <v>454</v>
      </c>
      <c r="H2307" t="s">
        <v>425</v>
      </c>
      <c r="I2307" t="s">
        <v>368</v>
      </c>
      <c r="J2307" t="s">
        <v>456</v>
      </c>
      <c r="K2307" s="13">
        <v>850395.99999999988</v>
      </c>
      <c r="L2307" s="8">
        <v>8503.9599999999991</v>
      </c>
      <c r="M2307" s="13">
        <f t="shared" si="69"/>
        <v>850395.99999999988</v>
      </c>
    </row>
    <row r="2308" spans="1:13" x14ac:dyDescent="0.25">
      <c r="A2308" s="9" t="s">
        <v>400</v>
      </c>
      <c r="B2308" s="10" t="s">
        <v>733</v>
      </c>
      <c r="C2308" s="5" t="s">
        <v>741</v>
      </c>
      <c r="D2308" t="s">
        <v>22</v>
      </c>
      <c r="E2308" t="s">
        <v>137</v>
      </c>
      <c r="F2308" t="s">
        <v>453</v>
      </c>
      <c r="G2308" t="s">
        <v>455</v>
      </c>
      <c r="H2308" t="s">
        <v>437</v>
      </c>
      <c r="I2308" t="s">
        <v>368</v>
      </c>
      <c r="J2308" t="s">
        <v>456</v>
      </c>
      <c r="K2308" s="13">
        <v>3278794.9999999995</v>
      </c>
      <c r="L2308" s="8">
        <v>32787.949999999997</v>
      </c>
      <c r="M2308" s="13">
        <f t="shared" si="69"/>
        <v>3278794.9999999995</v>
      </c>
    </row>
    <row r="2309" spans="1:13" x14ac:dyDescent="0.25">
      <c r="A2309" s="9" t="s">
        <v>400</v>
      </c>
      <c r="B2309" s="10" t="s">
        <v>733</v>
      </c>
      <c r="C2309" s="5" t="s">
        <v>741</v>
      </c>
      <c r="D2309" t="s">
        <v>22</v>
      </c>
      <c r="E2309" t="s">
        <v>137</v>
      </c>
      <c r="F2309" t="s">
        <v>453</v>
      </c>
      <c r="G2309" t="s">
        <v>455</v>
      </c>
      <c r="H2309" t="s">
        <v>438</v>
      </c>
      <c r="I2309" t="s">
        <v>439</v>
      </c>
      <c r="J2309" t="s">
        <v>456</v>
      </c>
      <c r="K2309" s="13">
        <v>2396252</v>
      </c>
      <c r="L2309" s="8">
        <v>23962.52</v>
      </c>
      <c r="M2309" s="13">
        <f t="shared" si="69"/>
        <v>2396252</v>
      </c>
    </row>
    <row r="2310" spans="1:13" x14ac:dyDescent="0.25">
      <c r="A2310" s="9" t="s">
        <v>400</v>
      </c>
      <c r="B2310" s="10" t="s">
        <v>733</v>
      </c>
      <c r="C2310" s="5" t="s">
        <v>741</v>
      </c>
      <c r="D2310" t="s">
        <v>22</v>
      </c>
      <c r="E2310" t="s">
        <v>137</v>
      </c>
      <c r="F2310" t="s">
        <v>453</v>
      </c>
      <c r="G2310" t="s">
        <v>455</v>
      </c>
      <c r="H2310" t="s">
        <v>440</v>
      </c>
      <c r="I2310" t="s">
        <v>368</v>
      </c>
      <c r="J2310" t="s">
        <v>17</v>
      </c>
      <c r="K2310" s="13">
        <v>39899</v>
      </c>
      <c r="L2310" s="8">
        <v>398.99</v>
      </c>
      <c r="M2310" s="13">
        <f t="shared" si="69"/>
        <v>39899</v>
      </c>
    </row>
    <row r="2311" spans="1:13" x14ac:dyDescent="0.25">
      <c r="A2311" s="9" t="s">
        <v>400</v>
      </c>
      <c r="B2311" s="10" t="s">
        <v>733</v>
      </c>
      <c r="C2311" s="5" t="s">
        <v>741</v>
      </c>
      <c r="D2311" t="s">
        <v>22</v>
      </c>
      <c r="E2311" t="s">
        <v>137</v>
      </c>
      <c r="F2311" t="s">
        <v>453</v>
      </c>
      <c r="G2311" t="s">
        <v>455</v>
      </c>
      <c r="H2311" t="s">
        <v>441</v>
      </c>
      <c r="I2311" t="s">
        <v>439</v>
      </c>
      <c r="J2311" t="s">
        <v>17</v>
      </c>
      <c r="K2311" s="13">
        <v>31755</v>
      </c>
      <c r="L2311" s="8">
        <v>317.55</v>
      </c>
      <c r="M2311" s="13">
        <f t="shared" si="69"/>
        <v>31755</v>
      </c>
    </row>
    <row r="2312" spans="1:13" x14ac:dyDescent="0.25">
      <c r="A2312" s="9" t="s">
        <v>400</v>
      </c>
      <c r="B2312" s="10" t="s">
        <v>733</v>
      </c>
      <c r="C2312" s="5" t="s">
        <v>741</v>
      </c>
      <c r="D2312" t="s">
        <v>22</v>
      </c>
      <c r="E2312" t="s">
        <v>137</v>
      </c>
      <c r="F2312" t="s">
        <v>453</v>
      </c>
      <c r="G2312" t="s">
        <v>455</v>
      </c>
      <c r="H2312" t="s">
        <v>425</v>
      </c>
      <c r="I2312" t="s">
        <v>368</v>
      </c>
      <c r="J2312" t="s">
        <v>456</v>
      </c>
      <c r="K2312" s="13">
        <v>1399331</v>
      </c>
      <c r="L2312" s="8">
        <v>13993.31</v>
      </c>
      <c r="M2312" s="13">
        <f t="shared" si="69"/>
        <v>1399331</v>
      </c>
    </row>
    <row r="2313" spans="1:13" x14ac:dyDescent="0.25">
      <c r="A2313" s="9" t="s">
        <v>400</v>
      </c>
      <c r="B2313" s="10" t="s">
        <v>733</v>
      </c>
      <c r="C2313" s="5" t="s">
        <v>741</v>
      </c>
      <c r="D2313" t="s">
        <v>22</v>
      </c>
      <c r="E2313" t="s">
        <v>137</v>
      </c>
      <c r="F2313" t="s">
        <v>453</v>
      </c>
      <c r="G2313" t="s">
        <v>455</v>
      </c>
      <c r="H2313" t="s">
        <v>425</v>
      </c>
      <c r="I2313" t="s">
        <v>439</v>
      </c>
      <c r="J2313" t="s">
        <v>456</v>
      </c>
      <c r="K2313" s="13">
        <v>946745.00000000012</v>
      </c>
      <c r="L2313" s="8">
        <v>9467.4500000000007</v>
      </c>
      <c r="M2313" s="13">
        <f t="shared" si="69"/>
        <v>946745.00000000012</v>
      </c>
    </row>
    <row r="2314" spans="1:13" x14ac:dyDescent="0.25">
      <c r="A2314" s="9" t="s">
        <v>400</v>
      </c>
      <c r="B2314" s="10" t="s">
        <v>733</v>
      </c>
      <c r="C2314" s="5" t="s">
        <v>741</v>
      </c>
      <c r="D2314" t="s">
        <v>22</v>
      </c>
      <c r="E2314" t="s">
        <v>137</v>
      </c>
      <c r="F2314" t="s">
        <v>453</v>
      </c>
      <c r="G2314" t="s">
        <v>455</v>
      </c>
      <c r="H2314" t="s">
        <v>444</v>
      </c>
      <c r="I2314" t="s">
        <v>368</v>
      </c>
      <c r="J2314" t="s">
        <v>17</v>
      </c>
      <c r="K2314" s="13">
        <v>8736</v>
      </c>
      <c r="L2314" s="8">
        <v>87.36</v>
      </c>
      <c r="M2314" s="13">
        <f t="shared" si="69"/>
        <v>8736</v>
      </c>
    </row>
    <row r="2315" spans="1:13" x14ac:dyDescent="0.25">
      <c r="A2315" s="9" t="s">
        <v>400</v>
      </c>
      <c r="B2315" s="10" t="s">
        <v>733</v>
      </c>
      <c r="C2315" s="5" t="s">
        <v>741</v>
      </c>
      <c r="D2315" t="s">
        <v>22</v>
      </c>
      <c r="E2315" t="s">
        <v>137</v>
      </c>
      <c r="F2315" t="s">
        <v>453</v>
      </c>
      <c r="G2315" t="s">
        <v>455</v>
      </c>
      <c r="H2315" t="s">
        <v>445</v>
      </c>
      <c r="I2315" t="s">
        <v>439</v>
      </c>
      <c r="J2315" t="s">
        <v>17</v>
      </c>
      <c r="K2315" s="13">
        <v>6938</v>
      </c>
      <c r="L2315" s="8">
        <v>69.38</v>
      </c>
      <c r="M2315" s="13">
        <f t="shared" si="69"/>
        <v>6938</v>
      </c>
    </row>
    <row r="2316" spans="1:13" x14ac:dyDescent="0.25">
      <c r="A2316" s="9" t="s">
        <v>400</v>
      </c>
      <c r="B2316" s="10" t="s">
        <v>733</v>
      </c>
      <c r="C2316" s="5" t="s">
        <v>741</v>
      </c>
      <c r="D2316" t="s">
        <v>22</v>
      </c>
      <c r="E2316" t="s">
        <v>137</v>
      </c>
      <c r="F2316" t="s">
        <v>453</v>
      </c>
      <c r="G2316" t="s">
        <v>455</v>
      </c>
      <c r="H2316" t="s">
        <v>428</v>
      </c>
      <c r="I2316" t="s">
        <v>15</v>
      </c>
      <c r="J2316" t="s">
        <v>456</v>
      </c>
      <c r="K2316" s="13">
        <v>18396</v>
      </c>
      <c r="L2316" s="8">
        <v>183.96</v>
      </c>
      <c r="M2316" s="13">
        <f t="shared" si="69"/>
        <v>18396</v>
      </c>
    </row>
    <row r="2317" spans="1:13" x14ac:dyDescent="0.25">
      <c r="A2317" s="9" t="s">
        <v>400</v>
      </c>
      <c r="B2317" s="10" t="s">
        <v>733</v>
      </c>
      <c r="C2317" s="5" t="s">
        <v>741</v>
      </c>
      <c r="D2317" t="s">
        <v>22</v>
      </c>
      <c r="E2317" t="s">
        <v>137</v>
      </c>
      <c r="F2317" t="s">
        <v>89</v>
      </c>
      <c r="G2317" t="s">
        <v>90</v>
      </c>
      <c r="H2317" t="s">
        <v>452</v>
      </c>
      <c r="I2317" t="s">
        <v>368</v>
      </c>
      <c r="J2317" t="s">
        <v>17</v>
      </c>
      <c r="K2317" s="13">
        <v>81010</v>
      </c>
      <c r="L2317" s="8">
        <v>810.1</v>
      </c>
      <c r="M2317" s="13">
        <f t="shared" si="69"/>
        <v>81010</v>
      </c>
    </row>
    <row r="2318" spans="1:13" x14ac:dyDescent="0.25">
      <c r="A2318" s="9" t="s">
        <v>400</v>
      </c>
      <c r="B2318" s="10" t="s">
        <v>733</v>
      </c>
      <c r="C2318" s="5" t="s">
        <v>741</v>
      </c>
      <c r="D2318" t="s">
        <v>22</v>
      </c>
      <c r="E2318" t="s">
        <v>137</v>
      </c>
      <c r="F2318" t="s">
        <v>89</v>
      </c>
      <c r="G2318" t="s">
        <v>90</v>
      </c>
      <c r="H2318" t="s">
        <v>444</v>
      </c>
      <c r="I2318" t="s">
        <v>368</v>
      </c>
      <c r="J2318" t="s">
        <v>17</v>
      </c>
      <c r="K2318" s="13">
        <v>17748</v>
      </c>
      <c r="L2318" s="8">
        <v>177.48</v>
      </c>
      <c r="M2318" s="13">
        <f t="shared" si="69"/>
        <v>17748</v>
      </c>
    </row>
    <row r="2319" spans="1:13" x14ac:dyDescent="0.25">
      <c r="A2319" s="9" t="s">
        <v>400</v>
      </c>
      <c r="B2319" s="10" t="s">
        <v>733</v>
      </c>
      <c r="C2319" s="5" t="s">
        <v>741</v>
      </c>
      <c r="D2319" t="s">
        <v>22</v>
      </c>
      <c r="E2319" t="s">
        <v>137</v>
      </c>
      <c r="F2319" t="s">
        <v>293</v>
      </c>
      <c r="G2319" t="s">
        <v>294</v>
      </c>
      <c r="H2319" t="s">
        <v>437</v>
      </c>
      <c r="I2319" t="s">
        <v>368</v>
      </c>
      <c r="J2319" t="s">
        <v>17</v>
      </c>
      <c r="K2319" s="13">
        <v>25942003</v>
      </c>
      <c r="L2319" s="8">
        <v>259420.03</v>
      </c>
      <c r="M2319" s="13">
        <f t="shared" si="69"/>
        <v>25942003</v>
      </c>
    </row>
    <row r="2320" spans="1:13" x14ac:dyDescent="0.25">
      <c r="A2320" s="9" t="s">
        <v>400</v>
      </c>
      <c r="B2320" s="10" t="s">
        <v>733</v>
      </c>
      <c r="C2320" s="5" t="s">
        <v>741</v>
      </c>
      <c r="D2320" t="s">
        <v>22</v>
      </c>
      <c r="E2320" t="s">
        <v>137</v>
      </c>
      <c r="F2320" t="s">
        <v>293</v>
      </c>
      <c r="G2320" t="s">
        <v>294</v>
      </c>
      <c r="H2320" t="s">
        <v>438</v>
      </c>
      <c r="I2320" t="s">
        <v>439</v>
      </c>
      <c r="J2320" t="s">
        <v>17</v>
      </c>
      <c r="K2320" s="13">
        <v>7351522</v>
      </c>
      <c r="L2320" s="8">
        <v>73515.22</v>
      </c>
      <c r="M2320" s="13">
        <f t="shared" si="69"/>
        <v>7351522</v>
      </c>
    </row>
    <row r="2321" spans="1:13" x14ac:dyDescent="0.25">
      <c r="A2321" s="9" t="s">
        <v>400</v>
      </c>
      <c r="B2321" s="10" t="s">
        <v>733</v>
      </c>
      <c r="C2321" s="5" t="s">
        <v>741</v>
      </c>
      <c r="D2321" t="s">
        <v>22</v>
      </c>
      <c r="E2321" t="s">
        <v>137</v>
      </c>
      <c r="F2321" t="s">
        <v>293</v>
      </c>
      <c r="G2321" t="s">
        <v>294</v>
      </c>
      <c r="H2321" t="s">
        <v>440</v>
      </c>
      <c r="I2321" t="s">
        <v>368</v>
      </c>
      <c r="J2321" t="s">
        <v>17</v>
      </c>
      <c r="K2321" s="13">
        <v>98908</v>
      </c>
      <c r="L2321" s="8">
        <v>989.08</v>
      </c>
      <c r="M2321" s="13">
        <f t="shared" si="69"/>
        <v>98908</v>
      </c>
    </row>
    <row r="2322" spans="1:13" x14ac:dyDescent="0.25">
      <c r="A2322" s="9" t="s">
        <v>400</v>
      </c>
      <c r="B2322" s="10" t="s">
        <v>733</v>
      </c>
      <c r="C2322" s="5" t="s">
        <v>741</v>
      </c>
      <c r="D2322" t="s">
        <v>22</v>
      </c>
      <c r="E2322" t="s">
        <v>137</v>
      </c>
      <c r="F2322" t="s">
        <v>293</v>
      </c>
      <c r="G2322" t="s">
        <v>294</v>
      </c>
      <c r="H2322" t="s">
        <v>440</v>
      </c>
      <c r="I2322" t="s">
        <v>368</v>
      </c>
      <c r="J2322" t="s">
        <v>17</v>
      </c>
      <c r="K2322" s="13">
        <v>35320</v>
      </c>
      <c r="L2322" s="8">
        <v>353.2</v>
      </c>
      <c r="M2322" s="13">
        <f t="shared" si="69"/>
        <v>35320</v>
      </c>
    </row>
    <row r="2323" spans="1:13" x14ac:dyDescent="0.25">
      <c r="A2323" s="9" t="s">
        <v>400</v>
      </c>
      <c r="B2323" s="10" t="s">
        <v>733</v>
      </c>
      <c r="C2323" s="5" t="s">
        <v>741</v>
      </c>
      <c r="D2323" t="s">
        <v>22</v>
      </c>
      <c r="E2323" t="s">
        <v>137</v>
      </c>
      <c r="F2323" t="s">
        <v>293</v>
      </c>
      <c r="G2323" t="s">
        <v>294</v>
      </c>
      <c r="H2323" t="s">
        <v>441</v>
      </c>
      <c r="I2323" t="s">
        <v>439</v>
      </c>
      <c r="J2323" t="s">
        <v>17</v>
      </c>
      <c r="K2323" s="13">
        <v>699</v>
      </c>
      <c r="L2323" s="8">
        <v>6.99</v>
      </c>
      <c r="M2323" s="13">
        <f t="shared" si="69"/>
        <v>699</v>
      </c>
    </row>
    <row r="2324" spans="1:13" x14ac:dyDescent="0.25">
      <c r="A2324" s="9" t="s">
        <v>400</v>
      </c>
      <c r="B2324" s="10" t="s">
        <v>733</v>
      </c>
      <c r="C2324" s="5" t="s">
        <v>741</v>
      </c>
      <c r="D2324" t="s">
        <v>22</v>
      </c>
      <c r="E2324" t="s">
        <v>137</v>
      </c>
      <c r="F2324" t="s">
        <v>293</v>
      </c>
      <c r="G2324" t="s">
        <v>294</v>
      </c>
      <c r="H2324" t="s">
        <v>443</v>
      </c>
      <c r="I2324" t="s">
        <v>439</v>
      </c>
      <c r="J2324" t="s">
        <v>17</v>
      </c>
      <c r="K2324" s="13">
        <v>179500</v>
      </c>
      <c r="L2324" s="8">
        <v>1795</v>
      </c>
      <c r="M2324" s="13">
        <f t="shared" si="69"/>
        <v>179500</v>
      </c>
    </row>
    <row r="2325" spans="1:13" x14ac:dyDescent="0.25">
      <c r="A2325" s="9" t="s">
        <v>400</v>
      </c>
      <c r="B2325" s="10" t="s">
        <v>733</v>
      </c>
      <c r="C2325" s="5" t="s">
        <v>741</v>
      </c>
      <c r="D2325" t="s">
        <v>22</v>
      </c>
      <c r="E2325" t="s">
        <v>137</v>
      </c>
      <c r="F2325" t="s">
        <v>293</v>
      </c>
      <c r="G2325" t="s">
        <v>294</v>
      </c>
      <c r="H2325" t="s">
        <v>425</v>
      </c>
      <c r="I2325" t="s">
        <v>368</v>
      </c>
      <c r="J2325" t="s">
        <v>17</v>
      </c>
      <c r="K2325" s="13">
        <v>7702789.9999999991</v>
      </c>
      <c r="L2325" s="8">
        <v>77027.899999999994</v>
      </c>
      <c r="M2325" s="13">
        <f t="shared" si="69"/>
        <v>7702789.9999999991</v>
      </c>
    </row>
    <row r="2326" spans="1:13" x14ac:dyDescent="0.25">
      <c r="A2326" s="9" t="s">
        <v>400</v>
      </c>
      <c r="B2326" s="10" t="s">
        <v>733</v>
      </c>
      <c r="C2326" s="5" t="s">
        <v>741</v>
      </c>
      <c r="D2326" t="s">
        <v>22</v>
      </c>
      <c r="E2326" t="s">
        <v>137</v>
      </c>
      <c r="F2326" t="s">
        <v>293</v>
      </c>
      <c r="G2326" t="s">
        <v>294</v>
      </c>
      <c r="H2326" t="s">
        <v>425</v>
      </c>
      <c r="I2326" t="s">
        <v>439</v>
      </c>
      <c r="J2326" t="s">
        <v>17</v>
      </c>
      <c r="K2326" s="13">
        <v>3285837.9999999995</v>
      </c>
      <c r="L2326" s="8">
        <v>32858.379999999997</v>
      </c>
      <c r="M2326" s="13">
        <f t="shared" si="69"/>
        <v>3285837.9999999995</v>
      </c>
    </row>
    <row r="2327" spans="1:13" x14ac:dyDescent="0.25">
      <c r="A2327" s="9" t="s">
        <v>400</v>
      </c>
      <c r="B2327" s="10" t="s">
        <v>733</v>
      </c>
      <c r="C2327" s="5" t="s">
        <v>741</v>
      </c>
      <c r="D2327" t="s">
        <v>22</v>
      </c>
      <c r="E2327" t="s">
        <v>137</v>
      </c>
      <c r="F2327" t="s">
        <v>293</v>
      </c>
      <c r="G2327" t="s">
        <v>294</v>
      </c>
      <c r="H2327" t="s">
        <v>444</v>
      </c>
      <c r="I2327" t="s">
        <v>368</v>
      </c>
      <c r="J2327" t="s">
        <v>17</v>
      </c>
      <c r="K2327" s="13">
        <v>21658</v>
      </c>
      <c r="L2327" s="8">
        <v>216.58</v>
      </c>
      <c r="M2327" s="13">
        <f t="shared" si="69"/>
        <v>21658</v>
      </c>
    </row>
    <row r="2328" spans="1:13" x14ac:dyDescent="0.25">
      <c r="A2328" s="9" t="s">
        <v>400</v>
      </c>
      <c r="B2328" s="10" t="s">
        <v>733</v>
      </c>
      <c r="C2328" s="5" t="s">
        <v>741</v>
      </c>
      <c r="D2328" t="s">
        <v>22</v>
      </c>
      <c r="E2328" t="s">
        <v>137</v>
      </c>
      <c r="F2328" t="s">
        <v>293</v>
      </c>
      <c r="G2328" t="s">
        <v>294</v>
      </c>
      <c r="H2328" t="s">
        <v>444</v>
      </c>
      <c r="I2328" t="s">
        <v>368</v>
      </c>
      <c r="J2328" t="s">
        <v>17</v>
      </c>
      <c r="K2328" s="13">
        <v>6223</v>
      </c>
      <c r="L2328" s="8">
        <v>62.23</v>
      </c>
      <c r="M2328" s="13">
        <f t="shared" si="69"/>
        <v>6223</v>
      </c>
    </row>
    <row r="2329" spans="1:13" x14ac:dyDescent="0.25">
      <c r="A2329" s="9" t="s">
        <v>400</v>
      </c>
      <c r="B2329" s="10" t="s">
        <v>733</v>
      </c>
      <c r="C2329" s="5" t="s">
        <v>741</v>
      </c>
      <c r="D2329" t="s">
        <v>22</v>
      </c>
      <c r="E2329" t="s">
        <v>137</v>
      </c>
      <c r="F2329" t="s">
        <v>293</v>
      </c>
      <c r="G2329" t="s">
        <v>294</v>
      </c>
      <c r="H2329" t="s">
        <v>444</v>
      </c>
      <c r="I2329" t="s">
        <v>439</v>
      </c>
      <c r="J2329" t="s">
        <v>17</v>
      </c>
      <c r="K2329" s="13">
        <v>39221</v>
      </c>
      <c r="L2329" s="8">
        <v>392.21</v>
      </c>
      <c r="M2329" s="13">
        <f t="shared" si="69"/>
        <v>39221</v>
      </c>
    </row>
    <row r="2330" spans="1:13" x14ac:dyDescent="0.25">
      <c r="A2330" s="9" t="s">
        <v>400</v>
      </c>
      <c r="B2330" s="10" t="s">
        <v>733</v>
      </c>
      <c r="C2330" s="5" t="s">
        <v>741</v>
      </c>
      <c r="D2330" t="s">
        <v>22</v>
      </c>
      <c r="E2330" t="s">
        <v>137</v>
      </c>
      <c r="F2330" t="s">
        <v>293</v>
      </c>
      <c r="G2330" t="s">
        <v>294</v>
      </c>
      <c r="H2330" t="s">
        <v>445</v>
      </c>
      <c r="I2330" t="s">
        <v>439</v>
      </c>
      <c r="J2330" t="s">
        <v>17</v>
      </c>
      <c r="K2330" s="13">
        <v>145</v>
      </c>
      <c r="L2330" s="8">
        <v>1.45</v>
      </c>
      <c r="M2330" s="13">
        <f t="shared" si="69"/>
        <v>145</v>
      </c>
    </row>
    <row r="2331" spans="1:13" x14ac:dyDescent="0.25">
      <c r="A2331" s="9" t="s">
        <v>400</v>
      </c>
      <c r="B2331" s="10" t="s">
        <v>733</v>
      </c>
      <c r="C2331" s="5" t="s">
        <v>741</v>
      </c>
      <c r="D2331" t="s">
        <v>22</v>
      </c>
      <c r="E2331" t="s">
        <v>137</v>
      </c>
      <c r="F2331" t="s">
        <v>56</v>
      </c>
      <c r="G2331" t="s">
        <v>458</v>
      </c>
      <c r="H2331" t="s">
        <v>459</v>
      </c>
      <c r="I2331" t="s">
        <v>368</v>
      </c>
      <c r="J2331" t="s">
        <v>17</v>
      </c>
      <c r="K2331" s="13">
        <v>99140</v>
      </c>
      <c r="L2331" s="8">
        <v>991.4</v>
      </c>
      <c r="M2331" s="13">
        <f t="shared" si="69"/>
        <v>99140</v>
      </c>
    </row>
    <row r="2332" spans="1:13" x14ac:dyDescent="0.25">
      <c r="A2332" s="9" t="s">
        <v>400</v>
      </c>
      <c r="B2332" s="10" t="s">
        <v>733</v>
      </c>
      <c r="C2332" s="5" t="s">
        <v>741</v>
      </c>
      <c r="D2332" t="s">
        <v>22</v>
      </c>
      <c r="E2332" t="s">
        <v>137</v>
      </c>
      <c r="F2332" t="s">
        <v>56</v>
      </c>
      <c r="G2332" t="s">
        <v>458</v>
      </c>
      <c r="H2332" t="s">
        <v>459</v>
      </c>
      <c r="I2332" t="s">
        <v>368</v>
      </c>
      <c r="J2332" t="s">
        <v>17</v>
      </c>
      <c r="K2332" s="13">
        <v>6536</v>
      </c>
      <c r="L2332" s="8">
        <v>65.36</v>
      </c>
      <c r="M2332" s="13">
        <f t="shared" si="69"/>
        <v>6536</v>
      </c>
    </row>
    <row r="2333" spans="1:13" x14ac:dyDescent="0.25">
      <c r="A2333" s="9" t="s">
        <v>400</v>
      </c>
      <c r="B2333" s="10" t="s">
        <v>733</v>
      </c>
      <c r="C2333" s="5" t="s">
        <v>741</v>
      </c>
      <c r="D2333" t="s">
        <v>22</v>
      </c>
      <c r="E2333" t="s">
        <v>137</v>
      </c>
      <c r="F2333" t="s">
        <v>56</v>
      </c>
      <c r="G2333" t="s">
        <v>458</v>
      </c>
      <c r="H2333" t="s">
        <v>445</v>
      </c>
      <c r="I2333" t="s">
        <v>368</v>
      </c>
      <c r="J2333" t="s">
        <v>17</v>
      </c>
      <c r="K2333" s="13">
        <v>21665</v>
      </c>
      <c r="L2333" s="8">
        <v>216.65</v>
      </c>
      <c r="M2333" s="13">
        <f t="shared" si="69"/>
        <v>21665</v>
      </c>
    </row>
    <row r="2334" spans="1:13" x14ac:dyDescent="0.25">
      <c r="A2334" s="9" t="s">
        <v>400</v>
      </c>
      <c r="B2334" s="10" t="s">
        <v>733</v>
      </c>
      <c r="C2334" s="5" t="s">
        <v>741</v>
      </c>
      <c r="D2334" t="s">
        <v>22</v>
      </c>
      <c r="E2334" t="s">
        <v>137</v>
      </c>
      <c r="F2334" t="s">
        <v>56</v>
      </c>
      <c r="G2334" t="s">
        <v>458</v>
      </c>
      <c r="H2334" t="s">
        <v>445</v>
      </c>
      <c r="I2334" t="s">
        <v>368</v>
      </c>
      <c r="J2334" t="s">
        <v>17</v>
      </c>
      <c r="K2334" s="13">
        <v>1428</v>
      </c>
      <c r="L2334" s="8">
        <v>14.28</v>
      </c>
      <c r="M2334" s="13">
        <f t="shared" si="69"/>
        <v>1428</v>
      </c>
    </row>
    <row r="2335" spans="1:13" x14ac:dyDescent="0.25">
      <c r="A2335" s="9" t="s">
        <v>400</v>
      </c>
      <c r="B2335" s="10" t="s">
        <v>733</v>
      </c>
      <c r="C2335" s="5" t="s">
        <v>741</v>
      </c>
      <c r="D2335" t="s">
        <v>22</v>
      </c>
      <c r="E2335" t="s">
        <v>137</v>
      </c>
      <c r="F2335" t="s">
        <v>32</v>
      </c>
      <c r="G2335" t="s">
        <v>460</v>
      </c>
      <c r="H2335" t="s">
        <v>437</v>
      </c>
      <c r="I2335" t="s">
        <v>368</v>
      </c>
      <c r="J2335" t="s">
        <v>17</v>
      </c>
      <c r="K2335" s="13">
        <v>7078744</v>
      </c>
      <c r="L2335" s="8">
        <v>70787.44</v>
      </c>
      <c r="M2335" s="13">
        <f t="shared" si="69"/>
        <v>7078744</v>
      </c>
    </row>
    <row r="2336" spans="1:13" x14ac:dyDescent="0.25">
      <c r="A2336" s="9" t="s">
        <v>400</v>
      </c>
      <c r="B2336" s="10" t="s">
        <v>733</v>
      </c>
      <c r="C2336" s="5" t="s">
        <v>741</v>
      </c>
      <c r="D2336" t="s">
        <v>22</v>
      </c>
      <c r="E2336" t="s">
        <v>137</v>
      </c>
      <c r="F2336" t="s">
        <v>32</v>
      </c>
      <c r="G2336" t="s">
        <v>460</v>
      </c>
      <c r="H2336" t="s">
        <v>425</v>
      </c>
      <c r="I2336" t="s">
        <v>368</v>
      </c>
      <c r="J2336" t="s">
        <v>17</v>
      </c>
      <c r="K2336" s="13">
        <v>2411709</v>
      </c>
      <c r="L2336" s="8">
        <v>24117.09</v>
      </c>
      <c r="M2336" s="13">
        <f t="shared" si="69"/>
        <v>2411709</v>
      </c>
    </row>
    <row r="2337" spans="1:13" x14ac:dyDescent="0.25">
      <c r="A2337" s="9" t="s">
        <v>400</v>
      </c>
      <c r="B2337" s="10" t="s">
        <v>733</v>
      </c>
      <c r="C2337" s="5" t="s">
        <v>741</v>
      </c>
      <c r="D2337" t="s">
        <v>22</v>
      </c>
      <c r="E2337" t="s">
        <v>137</v>
      </c>
      <c r="F2337" t="s">
        <v>32</v>
      </c>
      <c r="G2337" t="s">
        <v>488</v>
      </c>
      <c r="H2337" t="s">
        <v>428</v>
      </c>
      <c r="I2337" t="s">
        <v>15</v>
      </c>
      <c r="J2337" t="s">
        <v>17</v>
      </c>
      <c r="K2337" s="13">
        <v>14144.999999999998</v>
      </c>
      <c r="L2337" s="8">
        <v>141.44999999999999</v>
      </c>
      <c r="M2337" s="13">
        <f t="shared" si="69"/>
        <v>14144.999999999998</v>
      </c>
    </row>
    <row r="2338" spans="1:13" x14ac:dyDescent="0.25">
      <c r="A2338" s="9" t="s">
        <v>400</v>
      </c>
      <c r="B2338" s="10" t="s">
        <v>733</v>
      </c>
      <c r="C2338" s="5" t="s">
        <v>741</v>
      </c>
      <c r="D2338" t="s">
        <v>22</v>
      </c>
      <c r="E2338" t="s">
        <v>137</v>
      </c>
      <c r="F2338" t="s">
        <v>32</v>
      </c>
      <c r="G2338" t="s">
        <v>461</v>
      </c>
      <c r="H2338" t="s">
        <v>437</v>
      </c>
      <c r="I2338" t="s">
        <v>368</v>
      </c>
      <c r="J2338" t="s">
        <v>306</v>
      </c>
      <c r="K2338" s="13">
        <v>7678469</v>
      </c>
      <c r="L2338" s="8">
        <v>76784.69</v>
      </c>
      <c r="M2338" s="13">
        <f t="shared" si="69"/>
        <v>7678469</v>
      </c>
    </row>
    <row r="2339" spans="1:13" x14ac:dyDescent="0.25">
      <c r="A2339" s="9" t="s">
        <v>400</v>
      </c>
      <c r="B2339" s="10" t="s">
        <v>733</v>
      </c>
      <c r="C2339" s="5" t="s">
        <v>741</v>
      </c>
      <c r="D2339" t="s">
        <v>22</v>
      </c>
      <c r="E2339" t="s">
        <v>137</v>
      </c>
      <c r="F2339" t="s">
        <v>32</v>
      </c>
      <c r="G2339" t="s">
        <v>461</v>
      </c>
      <c r="H2339" t="s">
        <v>425</v>
      </c>
      <c r="I2339" t="s">
        <v>368</v>
      </c>
      <c r="J2339" t="s">
        <v>306</v>
      </c>
      <c r="K2339" s="13">
        <v>2370182</v>
      </c>
      <c r="L2339" s="8">
        <v>23701.82</v>
      </c>
      <c r="M2339" s="13">
        <f t="shared" si="69"/>
        <v>2370182</v>
      </c>
    </row>
    <row r="2340" spans="1:13" x14ac:dyDescent="0.25">
      <c r="A2340" s="9" t="s">
        <v>400</v>
      </c>
      <c r="B2340" s="10" t="s">
        <v>733</v>
      </c>
      <c r="C2340" s="5" t="s">
        <v>741</v>
      </c>
      <c r="D2340" t="s">
        <v>22</v>
      </c>
      <c r="E2340" t="s">
        <v>137</v>
      </c>
      <c r="F2340" t="s">
        <v>14</v>
      </c>
      <c r="G2340" t="s">
        <v>319</v>
      </c>
      <c r="H2340" t="s">
        <v>428</v>
      </c>
      <c r="I2340" t="s">
        <v>15</v>
      </c>
      <c r="J2340" t="s">
        <v>17</v>
      </c>
      <c r="K2340" s="13">
        <v>22400</v>
      </c>
      <c r="L2340" s="8">
        <v>224</v>
      </c>
      <c r="M2340" s="13">
        <f t="shared" si="69"/>
        <v>22400</v>
      </c>
    </row>
    <row r="2341" spans="1:13" x14ac:dyDescent="0.25">
      <c r="A2341" s="9" t="s">
        <v>400</v>
      </c>
      <c r="B2341" s="10" t="s">
        <v>733</v>
      </c>
      <c r="C2341" s="5" t="s">
        <v>741</v>
      </c>
      <c r="D2341" t="s">
        <v>22</v>
      </c>
      <c r="E2341" t="s">
        <v>137</v>
      </c>
      <c r="F2341" t="s">
        <v>14</v>
      </c>
      <c r="G2341" t="s">
        <v>319</v>
      </c>
      <c r="H2341" t="s">
        <v>449</v>
      </c>
      <c r="I2341" t="s">
        <v>15</v>
      </c>
      <c r="J2341" t="s">
        <v>17</v>
      </c>
      <c r="K2341" s="13">
        <v>36345</v>
      </c>
      <c r="L2341" s="8">
        <v>363.45</v>
      </c>
      <c r="M2341" s="13">
        <f t="shared" si="69"/>
        <v>36345</v>
      </c>
    </row>
    <row r="2342" spans="1:13" x14ac:dyDescent="0.25">
      <c r="A2342" s="9" t="s">
        <v>400</v>
      </c>
      <c r="B2342" s="10" t="s">
        <v>733</v>
      </c>
      <c r="C2342" s="5" t="s">
        <v>741</v>
      </c>
      <c r="D2342" t="s">
        <v>22</v>
      </c>
      <c r="E2342" t="s">
        <v>137</v>
      </c>
      <c r="F2342" t="s">
        <v>14</v>
      </c>
      <c r="G2342" t="s">
        <v>486</v>
      </c>
      <c r="H2342" t="s">
        <v>438</v>
      </c>
      <c r="I2342" t="s">
        <v>439</v>
      </c>
      <c r="J2342" t="s">
        <v>17</v>
      </c>
      <c r="K2342" s="13">
        <v>309520</v>
      </c>
      <c r="L2342" s="8">
        <v>3095.2</v>
      </c>
      <c r="M2342" s="13">
        <f t="shared" si="69"/>
        <v>309520</v>
      </c>
    </row>
    <row r="2343" spans="1:13" x14ac:dyDescent="0.25">
      <c r="A2343" s="9" t="s">
        <v>400</v>
      </c>
      <c r="B2343" s="10" t="s">
        <v>733</v>
      </c>
      <c r="C2343" s="5" t="s">
        <v>741</v>
      </c>
      <c r="D2343" t="s">
        <v>22</v>
      </c>
      <c r="E2343" t="s">
        <v>137</v>
      </c>
      <c r="F2343" t="s">
        <v>14</v>
      </c>
      <c r="G2343" t="s">
        <v>486</v>
      </c>
      <c r="H2343" t="s">
        <v>425</v>
      </c>
      <c r="I2343" t="s">
        <v>439</v>
      </c>
      <c r="J2343" t="s">
        <v>17</v>
      </c>
      <c r="K2343" s="13">
        <v>67631</v>
      </c>
      <c r="L2343" s="8">
        <v>676.31</v>
      </c>
      <c r="M2343" s="13">
        <f t="shared" si="69"/>
        <v>67631</v>
      </c>
    </row>
    <row r="2344" spans="1:13" x14ac:dyDescent="0.25">
      <c r="A2344" s="9" t="s">
        <v>400</v>
      </c>
      <c r="B2344" s="10" t="s">
        <v>733</v>
      </c>
      <c r="C2344" s="5" t="s">
        <v>741</v>
      </c>
      <c r="D2344" t="s">
        <v>22</v>
      </c>
      <c r="E2344" t="s">
        <v>137</v>
      </c>
      <c r="F2344" t="s">
        <v>462</v>
      </c>
      <c r="G2344" t="s">
        <v>463</v>
      </c>
      <c r="H2344" t="s">
        <v>464</v>
      </c>
      <c r="I2344" t="s">
        <v>284</v>
      </c>
      <c r="J2344" t="s">
        <v>17</v>
      </c>
      <c r="K2344" s="13">
        <v>19023120</v>
      </c>
      <c r="L2344" s="8">
        <v>190231.2</v>
      </c>
      <c r="M2344" s="13">
        <f t="shared" si="69"/>
        <v>19023120</v>
      </c>
    </row>
    <row r="2345" spans="1:13" x14ac:dyDescent="0.25">
      <c r="A2345" s="9" t="s">
        <v>400</v>
      </c>
      <c r="B2345" s="10" t="s">
        <v>733</v>
      </c>
      <c r="C2345" s="5" t="s">
        <v>741</v>
      </c>
      <c r="D2345" t="s">
        <v>22</v>
      </c>
      <c r="E2345" t="s">
        <v>137</v>
      </c>
      <c r="F2345" t="s">
        <v>462</v>
      </c>
      <c r="G2345" t="s">
        <v>463</v>
      </c>
      <c r="H2345" t="s">
        <v>438</v>
      </c>
      <c r="I2345" t="s">
        <v>465</v>
      </c>
      <c r="J2345" t="s">
        <v>17</v>
      </c>
      <c r="K2345" s="13">
        <v>7723217</v>
      </c>
      <c r="L2345" s="8">
        <v>77232.17</v>
      </c>
      <c r="M2345" s="13">
        <f t="shared" si="69"/>
        <v>7723217</v>
      </c>
    </row>
    <row r="2346" spans="1:13" x14ac:dyDescent="0.25">
      <c r="A2346" s="9" t="s">
        <v>400</v>
      </c>
      <c r="B2346" s="10" t="s">
        <v>733</v>
      </c>
      <c r="C2346" s="5" t="s">
        <v>741</v>
      </c>
      <c r="D2346" t="s">
        <v>22</v>
      </c>
      <c r="E2346" t="s">
        <v>137</v>
      </c>
      <c r="F2346" t="s">
        <v>462</v>
      </c>
      <c r="G2346" t="s">
        <v>463</v>
      </c>
      <c r="H2346" t="s">
        <v>466</v>
      </c>
      <c r="I2346" t="s">
        <v>465</v>
      </c>
      <c r="J2346" t="s">
        <v>17</v>
      </c>
      <c r="K2346" s="13">
        <v>73809</v>
      </c>
      <c r="L2346" s="8">
        <v>738.09</v>
      </c>
      <c r="M2346" s="13">
        <f t="shared" si="69"/>
        <v>73809</v>
      </c>
    </row>
    <row r="2347" spans="1:13" x14ac:dyDescent="0.25">
      <c r="A2347" s="9" t="s">
        <v>400</v>
      </c>
      <c r="B2347" s="10" t="s">
        <v>733</v>
      </c>
      <c r="C2347" s="5" t="s">
        <v>741</v>
      </c>
      <c r="D2347" t="s">
        <v>22</v>
      </c>
      <c r="E2347" t="s">
        <v>137</v>
      </c>
      <c r="F2347" t="s">
        <v>462</v>
      </c>
      <c r="G2347" t="s">
        <v>463</v>
      </c>
      <c r="H2347" t="s">
        <v>441</v>
      </c>
      <c r="I2347" t="s">
        <v>465</v>
      </c>
      <c r="J2347" t="s">
        <v>17</v>
      </c>
      <c r="K2347" s="13">
        <v>2140</v>
      </c>
      <c r="L2347" s="8">
        <v>21.4</v>
      </c>
      <c r="M2347" s="13">
        <f t="shared" si="69"/>
        <v>2140</v>
      </c>
    </row>
    <row r="2348" spans="1:13" x14ac:dyDescent="0.25">
      <c r="A2348" s="9" t="s">
        <v>400</v>
      </c>
      <c r="B2348" s="10" t="s">
        <v>733</v>
      </c>
      <c r="C2348" s="5" t="s">
        <v>741</v>
      </c>
      <c r="D2348" t="s">
        <v>22</v>
      </c>
      <c r="E2348" t="s">
        <v>137</v>
      </c>
      <c r="F2348" t="s">
        <v>462</v>
      </c>
      <c r="G2348" t="s">
        <v>463</v>
      </c>
      <c r="H2348" t="s">
        <v>467</v>
      </c>
      <c r="I2348" t="s">
        <v>284</v>
      </c>
      <c r="J2348" t="s">
        <v>17</v>
      </c>
      <c r="K2348" s="13">
        <v>78000</v>
      </c>
      <c r="L2348" s="8">
        <v>780</v>
      </c>
      <c r="M2348" s="13">
        <f t="shared" si="69"/>
        <v>78000</v>
      </c>
    </row>
    <row r="2349" spans="1:13" x14ac:dyDescent="0.25">
      <c r="A2349" s="9" t="s">
        <v>400</v>
      </c>
      <c r="B2349" s="10" t="s">
        <v>733</v>
      </c>
      <c r="C2349" s="5" t="s">
        <v>741</v>
      </c>
      <c r="D2349" t="s">
        <v>22</v>
      </c>
      <c r="E2349" t="s">
        <v>137</v>
      </c>
      <c r="F2349" t="s">
        <v>462</v>
      </c>
      <c r="G2349" t="s">
        <v>463</v>
      </c>
      <c r="H2349" t="s">
        <v>443</v>
      </c>
      <c r="I2349" t="s">
        <v>465</v>
      </c>
      <c r="J2349" t="s">
        <v>17</v>
      </c>
      <c r="K2349" s="13">
        <v>159500</v>
      </c>
      <c r="L2349" s="8">
        <v>1595</v>
      </c>
      <c r="M2349" s="13">
        <f t="shared" si="69"/>
        <v>159500</v>
      </c>
    </row>
    <row r="2350" spans="1:13" x14ac:dyDescent="0.25">
      <c r="A2350" s="9" t="s">
        <v>400</v>
      </c>
      <c r="B2350" s="10" t="s">
        <v>733</v>
      </c>
      <c r="C2350" s="5" t="s">
        <v>741</v>
      </c>
      <c r="D2350" t="s">
        <v>22</v>
      </c>
      <c r="E2350" t="s">
        <v>137</v>
      </c>
      <c r="F2350" t="s">
        <v>462</v>
      </c>
      <c r="G2350" t="s">
        <v>463</v>
      </c>
      <c r="H2350" t="s">
        <v>425</v>
      </c>
      <c r="I2350" t="s">
        <v>284</v>
      </c>
      <c r="J2350" t="s">
        <v>17</v>
      </c>
      <c r="K2350" s="13">
        <v>5855708</v>
      </c>
      <c r="L2350" s="8">
        <v>58557.08</v>
      </c>
      <c r="M2350" s="13">
        <f t="shared" si="69"/>
        <v>5855708</v>
      </c>
    </row>
    <row r="2351" spans="1:13" x14ac:dyDescent="0.25">
      <c r="A2351" s="9" t="s">
        <v>400</v>
      </c>
      <c r="B2351" s="10" t="s">
        <v>733</v>
      </c>
      <c r="C2351" s="5" t="s">
        <v>741</v>
      </c>
      <c r="D2351" t="s">
        <v>22</v>
      </c>
      <c r="E2351" t="s">
        <v>137</v>
      </c>
      <c r="F2351" t="s">
        <v>462</v>
      </c>
      <c r="G2351" t="s">
        <v>463</v>
      </c>
      <c r="H2351" t="s">
        <v>425</v>
      </c>
      <c r="I2351" t="s">
        <v>465</v>
      </c>
      <c r="J2351" t="s">
        <v>17</v>
      </c>
      <c r="K2351" s="13">
        <v>2630506</v>
      </c>
      <c r="L2351" s="8">
        <v>26305.06</v>
      </c>
      <c r="M2351" s="13">
        <f t="shared" si="69"/>
        <v>2630506</v>
      </c>
    </row>
    <row r="2352" spans="1:13" x14ac:dyDescent="0.25">
      <c r="A2352" s="9" t="s">
        <v>400</v>
      </c>
      <c r="B2352" s="10" t="s">
        <v>733</v>
      </c>
      <c r="C2352" s="5" t="s">
        <v>741</v>
      </c>
      <c r="D2352" t="s">
        <v>22</v>
      </c>
      <c r="E2352" t="s">
        <v>137</v>
      </c>
      <c r="F2352" t="s">
        <v>462</v>
      </c>
      <c r="G2352" t="s">
        <v>463</v>
      </c>
      <c r="H2352" t="s">
        <v>444</v>
      </c>
      <c r="I2352" t="s">
        <v>465</v>
      </c>
      <c r="J2352" t="s">
        <v>17</v>
      </c>
      <c r="K2352" s="13">
        <v>34402</v>
      </c>
      <c r="L2352" s="8">
        <v>344.02</v>
      </c>
      <c r="M2352" s="13">
        <f t="shared" si="69"/>
        <v>34402</v>
      </c>
    </row>
    <row r="2353" spans="1:13" x14ac:dyDescent="0.25">
      <c r="A2353" s="9" t="s">
        <v>400</v>
      </c>
      <c r="B2353" s="10" t="s">
        <v>733</v>
      </c>
      <c r="C2353" s="5" t="s">
        <v>741</v>
      </c>
      <c r="D2353" t="s">
        <v>22</v>
      </c>
      <c r="E2353" t="s">
        <v>137</v>
      </c>
      <c r="F2353" t="s">
        <v>462</v>
      </c>
      <c r="G2353" t="s">
        <v>463</v>
      </c>
      <c r="H2353" t="s">
        <v>445</v>
      </c>
      <c r="I2353" t="s">
        <v>284</v>
      </c>
      <c r="J2353" t="s">
        <v>17</v>
      </c>
      <c r="K2353" s="13">
        <v>1140</v>
      </c>
      <c r="L2353" s="8">
        <v>11.4</v>
      </c>
      <c r="M2353" s="13">
        <f t="shared" si="69"/>
        <v>1140</v>
      </c>
    </row>
    <row r="2354" spans="1:13" x14ac:dyDescent="0.25">
      <c r="A2354" s="9" t="s">
        <v>400</v>
      </c>
      <c r="B2354" s="10" t="s">
        <v>733</v>
      </c>
      <c r="C2354" s="5" t="s">
        <v>741</v>
      </c>
      <c r="D2354" t="s">
        <v>22</v>
      </c>
      <c r="E2354" t="s">
        <v>137</v>
      </c>
      <c r="F2354" t="s">
        <v>462</v>
      </c>
      <c r="G2354" t="s">
        <v>463</v>
      </c>
      <c r="H2354" t="s">
        <v>445</v>
      </c>
      <c r="I2354" t="s">
        <v>465</v>
      </c>
      <c r="J2354" t="s">
        <v>17</v>
      </c>
      <c r="K2354" s="13">
        <v>16316.999999999998</v>
      </c>
      <c r="L2354" s="8">
        <v>163.16999999999999</v>
      </c>
      <c r="M2354" s="13">
        <f t="shared" si="69"/>
        <v>16316.999999999998</v>
      </c>
    </row>
    <row r="2355" spans="1:13" x14ac:dyDescent="0.25">
      <c r="A2355" s="9" t="s">
        <v>400</v>
      </c>
      <c r="B2355" s="10" t="s">
        <v>733</v>
      </c>
      <c r="C2355" s="5" t="s">
        <v>741</v>
      </c>
      <c r="D2355" t="s">
        <v>22</v>
      </c>
      <c r="E2355" t="s">
        <v>137</v>
      </c>
      <c r="F2355" t="s">
        <v>462</v>
      </c>
      <c r="G2355" t="s">
        <v>463</v>
      </c>
      <c r="H2355" t="s">
        <v>446</v>
      </c>
      <c r="I2355" t="s">
        <v>15</v>
      </c>
      <c r="J2355" t="s">
        <v>17</v>
      </c>
      <c r="K2355" s="13">
        <v>45000</v>
      </c>
      <c r="L2355" s="8">
        <v>450</v>
      </c>
      <c r="M2355" s="13">
        <f t="shared" si="69"/>
        <v>45000</v>
      </c>
    </row>
    <row r="2356" spans="1:13" x14ac:dyDescent="0.25">
      <c r="A2356" s="9" t="s">
        <v>400</v>
      </c>
      <c r="B2356" s="10" t="s">
        <v>733</v>
      </c>
      <c r="C2356" s="5" t="s">
        <v>741</v>
      </c>
      <c r="D2356" t="s">
        <v>22</v>
      </c>
      <c r="E2356" t="s">
        <v>137</v>
      </c>
      <c r="F2356" t="s">
        <v>462</v>
      </c>
      <c r="G2356" t="s">
        <v>463</v>
      </c>
      <c r="H2356" t="s">
        <v>468</v>
      </c>
      <c r="I2356" t="s">
        <v>15</v>
      </c>
      <c r="J2356" t="s">
        <v>17</v>
      </c>
      <c r="K2356" s="13">
        <v>3609.0000000000005</v>
      </c>
      <c r="L2356" s="8">
        <v>36.090000000000003</v>
      </c>
      <c r="M2356" s="13">
        <f t="shared" si="69"/>
        <v>3609.0000000000005</v>
      </c>
    </row>
    <row r="2357" spans="1:13" x14ac:dyDescent="0.25">
      <c r="A2357" s="9" t="s">
        <v>400</v>
      </c>
      <c r="B2357" s="10" t="s">
        <v>733</v>
      </c>
      <c r="C2357" s="5" t="s">
        <v>741</v>
      </c>
      <c r="D2357" t="s">
        <v>22</v>
      </c>
      <c r="E2357" t="s">
        <v>137</v>
      </c>
      <c r="F2357" t="s">
        <v>462</v>
      </c>
      <c r="G2357" t="s">
        <v>463</v>
      </c>
      <c r="H2357" t="s">
        <v>447</v>
      </c>
      <c r="I2357" t="s">
        <v>15</v>
      </c>
      <c r="J2357" t="s">
        <v>17</v>
      </c>
      <c r="K2357" s="13">
        <v>165</v>
      </c>
      <c r="L2357" s="8">
        <v>1.65</v>
      </c>
      <c r="M2357" s="13">
        <f t="shared" si="69"/>
        <v>165</v>
      </c>
    </row>
    <row r="2358" spans="1:13" x14ac:dyDescent="0.25">
      <c r="A2358" s="9" t="s">
        <v>400</v>
      </c>
      <c r="B2358" s="10" t="s">
        <v>733</v>
      </c>
      <c r="C2358" s="5" t="s">
        <v>741</v>
      </c>
      <c r="D2358" t="s">
        <v>22</v>
      </c>
      <c r="E2358" t="s">
        <v>137</v>
      </c>
      <c r="F2358" t="s">
        <v>462</v>
      </c>
      <c r="G2358" t="s">
        <v>463</v>
      </c>
      <c r="H2358" t="s">
        <v>448</v>
      </c>
      <c r="I2358" t="s">
        <v>15</v>
      </c>
      <c r="J2358" t="s">
        <v>17</v>
      </c>
      <c r="K2358" s="13">
        <v>22500</v>
      </c>
      <c r="L2358" s="8">
        <v>225</v>
      </c>
      <c r="M2358" s="13">
        <f t="shared" si="69"/>
        <v>22500</v>
      </c>
    </row>
    <row r="2359" spans="1:13" x14ac:dyDescent="0.25">
      <c r="A2359" s="9" t="s">
        <v>400</v>
      </c>
      <c r="B2359" s="10" t="s">
        <v>733</v>
      </c>
      <c r="C2359" s="5" t="s">
        <v>741</v>
      </c>
      <c r="D2359" t="s">
        <v>22</v>
      </c>
      <c r="E2359" t="s">
        <v>137</v>
      </c>
      <c r="F2359" t="s">
        <v>462</v>
      </c>
      <c r="G2359" t="s">
        <v>463</v>
      </c>
      <c r="H2359" t="s">
        <v>428</v>
      </c>
      <c r="I2359" t="s">
        <v>15</v>
      </c>
      <c r="J2359" t="s">
        <v>17</v>
      </c>
      <c r="K2359" s="13">
        <v>6805491</v>
      </c>
      <c r="L2359" s="8">
        <v>68054.91</v>
      </c>
      <c r="M2359" s="13">
        <f t="shared" si="69"/>
        <v>6805491</v>
      </c>
    </row>
    <row r="2360" spans="1:13" x14ac:dyDescent="0.25">
      <c r="A2360" s="9" t="s">
        <v>400</v>
      </c>
      <c r="B2360" s="10" t="s">
        <v>733</v>
      </c>
      <c r="C2360" s="5" t="s">
        <v>741</v>
      </c>
      <c r="D2360" t="s">
        <v>22</v>
      </c>
      <c r="E2360" t="s">
        <v>137</v>
      </c>
      <c r="F2360" t="s">
        <v>49</v>
      </c>
      <c r="G2360" t="s">
        <v>469</v>
      </c>
      <c r="H2360" t="s">
        <v>438</v>
      </c>
      <c r="I2360" t="s">
        <v>82</v>
      </c>
      <c r="J2360" t="s">
        <v>17</v>
      </c>
      <c r="K2360" s="13">
        <v>10435063</v>
      </c>
      <c r="L2360" s="8">
        <v>104350.63</v>
      </c>
      <c r="M2360" s="13">
        <f t="shared" si="69"/>
        <v>10435063</v>
      </c>
    </row>
    <row r="2361" spans="1:13" x14ac:dyDescent="0.25">
      <c r="A2361" s="9" t="s">
        <v>400</v>
      </c>
      <c r="B2361" s="10" t="s">
        <v>733</v>
      </c>
      <c r="C2361" s="5" t="s">
        <v>741</v>
      </c>
      <c r="D2361" t="s">
        <v>22</v>
      </c>
      <c r="E2361" t="s">
        <v>137</v>
      </c>
      <c r="F2361" t="s">
        <v>49</v>
      </c>
      <c r="G2361" t="s">
        <v>469</v>
      </c>
      <c r="H2361" t="s">
        <v>466</v>
      </c>
      <c r="I2361" t="s">
        <v>82</v>
      </c>
      <c r="J2361" t="s">
        <v>17</v>
      </c>
      <c r="K2361" s="13">
        <v>50310</v>
      </c>
      <c r="L2361" s="8">
        <v>503.1</v>
      </c>
      <c r="M2361" s="13">
        <f t="shared" si="69"/>
        <v>50310</v>
      </c>
    </row>
    <row r="2362" spans="1:13" x14ac:dyDescent="0.25">
      <c r="A2362" s="9" t="s">
        <v>400</v>
      </c>
      <c r="B2362" s="10" t="s">
        <v>733</v>
      </c>
      <c r="C2362" s="5" t="s">
        <v>741</v>
      </c>
      <c r="D2362" t="s">
        <v>22</v>
      </c>
      <c r="E2362" t="s">
        <v>137</v>
      </c>
      <c r="F2362" t="s">
        <v>49</v>
      </c>
      <c r="G2362" t="s">
        <v>469</v>
      </c>
      <c r="H2362" t="s">
        <v>441</v>
      </c>
      <c r="I2362" t="s">
        <v>82</v>
      </c>
      <c r="J2362" t="s">
        <v>17</v>
      </c>
      <c r="K2362" s="13">
        <v>9850</v>
      </c>
      <c r="L2362" s="8">
        <v>98.5</v>
      </c>
      <c r="M2362" s="13">
        <f t="shared" si="69"/>
        <v>9850</v>
      </c>
    </row>
    <row r="2363" spans="1:13" x14ac:dyDescent="0.25">
      <c r="A2363" s="9" t="s">
        <v>400</v>
      </c>
      <c r="B2363" s="10" t="s">
        <v>733</v>
      </c>
      <c r="C2363" s="5" t="s">
        <v>741</v>
      </c>
      <c r="D2363" t="s">
        <v>22</v>
      </c>
      <c r="E2363" t="s">
        <v>137</v>
      </c>
      <c r="F2363" t="s">
        <v>49</v>
      </c>
      <c r="G2363" t="s">
        <v>469</v>
      </c>
      <c r="H2363" t="s">
        <v>467</v>
      </c>
      <c r="I2363" t="s">
        <v>82</v>
      </c>
      <c r="J2363" t="s">
        <v>17</v>
      </c>
      <c r="K2363" s="13">
        <v>78000</v>
      </c>
      <c r="L2363" s="8">
        <v>780</v>
      </c>
      <c r="M2363" s="13">
        <f t="shared" si="69"/>
        <v>78000</v>
      </c>
    </row>
    <row r="2364" spans="1:13" x14ac:dyDescent="0.25">
      <c r="A2364" s="9" t="s">
        <v>400</v>
      </c>
      <c r="B2364" s="10" t="s">
        <v>733</v>
      </c>
      <c r="C2364" s="5" t="s">
        <v>741</v>
      </c>
      <c r="D2364" t="s">
        <v>22</v>
      </c>
      <c r="E2364" t="s">
        <v>137</v>
      </c>
      <c r="F2364" t="s">
        <v>49</v>
      </c>
      <c r="G2364" t="s">
        <v>469</v>
      </c>
      <c r="H2364" t="s">
        <v>443</v>
      </c>
      <c r="I2364" t="s">
        <v>82</v>
      </c>
      <c r="J2364" t="s">
        <v>17</v>
      </c>
      <c r="K2364" s="13">
        <v>209500</v>
      </c>
      <c r="L2364" s="8">
        <v>2095</v>
      </c>
      <c r="M2364" s="13">
        <f t="shared" si="69"/>
        <v>209500</v>
      </c>
    </row>
    <row r="2365" spans="1:13" x14ac:dyDescent="0.25">
      <c r="A2365" s="9" t="s">
        <v>400</v>
      </c>
      <c r="B2365" s="10" t="s">
        <v>733</v>
      </c>
      <c r="C2365" s="5" t="s">
        <v>741</v>
      </c>
      <c r="D2365" t="s">
        <v>22</v>
      </c>
      <c r="E2365" t="s">
        <v>137</v>
      </c>
      <c r="F2365" t="s">
        <v>49</v>
      </c>
      <c r="G2365" t="s">
        <v>469</v>
      </c>
      <c r="H2365" t="s">
        <v>425</v>
      </c>
      <c r="I2365" t="s">
        <v>82</v>
      </c>
      <c r="J2365" t="s">
        <v>17</v>
      </c>
      <c r="K2365" s="13">
        <v>3710547</v>
      </c>
      <c r="L2365" s="8">
        <v>37105.47</v>
      </c>
      <c r="M2365" s="13">
        <f t="shared" si="69"/>
        <v>3710547</v>
      </c>
    </row>
    <row r="2366" spans="1:13" x14ac:dyDescent="0.25">
      <c r="A2366" s="9" t="s">
        <v>400</v>
      </c>
      <c r="B2366" s="10" t="s">
        <v>733</v>
      </c>
      <c r="C2366" s="5" t="s">
        <v>741</v>
      </c>
      <c r="D2366" t="s">
        <v>22</v>
      </c>
      <c r="E2366" t="s">
        <v>137</v>
      </c>
      <c r="F2366" t="s">
        <v>49</v>
      </c>
      <c r="G2366" t="s">
        <v>469</v>
      </c>
      <c r="H2366" t="s">
        <v>444</v>
      </c>
      <c r="I2366" t="s">
        <v>82</v>
      </c>
      <c r="J2366" t="s">
        <v>17</v>
      </c>
      <c r="K2366" s="13">
        <v>45781</v>
      </c>
      <c r="L2366" s="8">
        <v>457.81</v>
      </c>
      <c r="M2366" s="13">
        <f t="shared" si="69"/>
        <v>45781</v>
      </c>
    </row>
    <row r="2367" spans="1:13" x14ac:dyDescent="0.25">
      <c r="A2367" s="9" t="s">
        <v>400</v>
      </c>
      <c r="B2367" s="10" t="s">
        <v>733</v>
      </c>
      <c r="C2367" s="5" t="s">
        <v>741</v>
      </c>
      <c r="D2367" t="s">
        <v>22</v>
      </c>
      <c r="E2367" t="s">
        <v>137</v>
      </c>
      <c r="F2367" t="s">
        <v>49</v>
      </c>
      <c r="G2367" t="s">
        <v>469</v>
      </c>
      <c r="H2367" t="s">
        <v>445</v>
      </c>
      <c r="I2367" t="s">
        <v>82</v>
      </c>
      <c r="J2367" t="s">
        <v>17</v>
      </c>
      <c r="K2367" s="13">
        <v>14276</v>
      </c>
      <c r="L2367" s="8">
        <v>142.76</v>
      </c>
      <c r="M2367" s="13">
        <f t="shared" si="69"/>
        <v>14276</v>
      </c>
    </row>
    <row r="2368" spans="1:13" x14ac:dyDescent="0.25">
      <c r="A2368" s="9" t="s">
        <v>400</v>
      </c>
      <c r="B2368" s="10" t="s">
        <v>733</v>
      </c>
      <c r="C2368" s="5" t="s">
        <v>741</v>
      </c>
      <c r="D2368" t="s">
        <v>22</v>
      </c>
      <c r="E2368" t="s">
        <v>137</v>
      </c>
      <c r="F2368" t="s">
        <v>49</v>
      </c>
      <c r="G2368" t="s">
        <v>469</v>
      </c>
      <c r="H2368" t="s">
        <v>428</v>
      </c>
      <c r="I2368" t="s">
        <v>15</v>
      </c>
      <c r="J2368" t="s">
        <v>17</v>
      </c>
      <c r="K2368" s="13">
        <v>857662.00000000012</v>
      </c>
      <c r="L2368" s="8">
        <v>8576.6200000000008</v>
      </c>
      <c r="M2368" s="13">
        <f t="shared" si="69"/>
        <v>857662.00000000012</v>
      </c>
    </row>
    <row r="2369" spans="1:13" x14ac:dyDescent="0.25">
      <c r="A2369" s="9" t="s">
        <v>400</v>
      </c>
      <c r="B2369" s="10" t="s">
        <v>733</v>
      </c>
      <c r="C2369" s="5" t="s">
        <v>741</v>
      </c>
      <c r="D2369" t="s">
        <v>22</v>
      </c>
      <c r="E2369" t="s">
        <v>137</v>
      </c>
      <c r="F2369" t="s">
        <v>49</v>
      </c>
      <c r="G2369" t="s">
        <v>470</v>
      </c>
      <c r="H2369" t="s">
        <v>487</v>
      </c>
      <c r="I2369" t="s">
        <v>15</v>
      </c>
      <c r="J2369" t="s">
        <v>17</v>
      </c>
      <c r="K2369" s="13">
        <v>856860</v>
      </c>
      <c r="L2369" s="8">
        <v>8568.6</v>
      </c>
      <c r="M2369" s="13">
        <f t="shared" si="69"/>
        <v>856860</v>
      </c>
    </row>
    <row r="2370" spans="1:13" x14ac:dyDescent="0.25">
      <c r="A2370" s="9" t="s">
        <v>400</v>
      </c>
      <c r="B2370" s="10" t="s">
        <v>733</v>
      </c>
      <c r="C2370" s="5" t="s">
        <v>741</v>
      </c>
      <c r="D2370" t="s">
        <v>22</v>
      </c>
      <c r="E2370" t="s">
        <v>137</v>
      </c>
      <c r="F2370" t="s">
        <v>49</v>
      </c>
      <c r="G2370" t="s">
        <v>470</v>
      </c>
      <c r="H2370" t="s">
        <v>471</v>
      </c>
      <c r="I2370" t="s">
        <v>15</v>
      </c>
      <c r="J2370" t="s">
        <v>17</v>
      </c>
      <c r="K2370" s="13">
        <v>82230</v>
      </c>
      <c r="L2370" s="8">
        <v>822.3</v>
      </c>
      <c r="M2370" s="13">
        <f t="shared" ref="M2370:M2433" si="70">L2370*100</f>
        <v>82230</v>
      </c>
    </row>
    <row r="2371" spans="1:13" x14ac:dyDescent="0.25">
      <c r="A2371" s="9" t="s">
        <v>400</v>
      </c>
      <c r="B2371" s="10" t="s">
        <v>733</v>
      </c>
      <c r="C2371" s="5" t="s">
        <v>741</v>
      </c>
      <c r="D2371" t="s">
        <v>22</v>
      </c>
      <c r="E2371" t="s">
        <v>137</v>
      </c>
      <c r="F2371" t="s">
        <v>49</v>
      </c>
      <c r="G2371" t="s">
        <v>470</v>
      </c>
      <c r="H2371" t="s">
        <v>472</v>
      </c>
      <c r="I2371" t="s">
        <v>15</v>
      </c>
      <c r="J2371" t="s">
        <v>17</v>
      </c>
      <c r="K2371" s="13">
        <v>1318443</v>
      </c>
      <c r="L2371" s="8">
        <v>13184.43</v>
      </c>
      <c r="M2371" s="13">
        <f t="shared" si="70"/>
        <v>1318443</v>
      </c>
    </row>
    <row r="2372" spans="1:13" x14ac:dyDescent="0.25">
      <c r="A2372" s="9" t="s">
        <v>400</v>
      </c>
      <c r="B2372" s="10" t="s">
        <v>733</v>
      </c>
      <c r="C2372" s="5" t="s">
        <v>741</v>
      </c>
      <c r="D2372" t="s">
        <v>22</v>
      </c>
      <c r="E2372" t="s">
        <v>137</v>
      </c>
      <c r="F2372" t="s">
        <v>49</v>
      </c>
      <c r="G2372" t="s">
        <v>470</v>
      </c>
      <c r="H2372" t="s">
        <v>473</v>
      </c>
      <c r="I2372" t="s">
        <v>15</v>
      </c>
      <c r="J2372" t="s">
        <v>17</v>
      </c>
      <c r="K2372" s="13">
        <v>5987829</v>
      </c>
      <c r="L2372" s="8">
        <v>59878.29</v>
      </c>
      <c r="M2372" s="13">
        <f t="shared" si="70"/>
        <v>5987829</v>
      </c>
    </row>
    <row r="2373" spans="1:13" x14ac:dyDescent="0.25">
      <c r="A2373" s="9" t="s">
        <v>400</v>
      </c>
      <c r="B2373" s="10" t="s">
        <v>733</v>
      </c>
      <c r="C2373" s="5" t="s">
        <v>742</v>
      </c>
      <c r="D2373" t="s">
        <v>22</v>
      </c>
      <c r="E2373" t="s">
        <v>142</v>
      </c>
      <c r="F2373" t="s">
        <v>399</v>
      </c>
      <c r="G2373" t="s">
        <v>436</v>
      </c>
      <c r="H2373" t="s">
        <v>437</v>
      </c>
      <c r="I2373" t="s">
        <v>368</v>
      </c>
      <c r="J2373" t="s">
        <v>17</v>
      </c>
      <c r="K2373" s="13">
        <v>169696807</v>
      </c>
      <c r="L2373" s="8">
        <v>1696968.07</v>
      </c>
      <c r="M2373" s="13">
        <f t="shared" si="70"/>
        <v>169696807</v>
      </c>
    </row>
    <row r="2374" spans="1:13" x14ac:dyDescent="0.25">
      <c r="A2374" s="9" t="s">
        <v>400</v>
      </c>
      <c r="B2374" s="10" t="s">
        <v>733</v>
      </c>
      <c r="C2374" s="5" t="s">
        <v>742</v>
      </c>
      <c r="D2374" t="s">
        <v>22</v>
      </c>
      <c r="E2374" t="s">
        <v>142</v>
      </c>
      <c r="F2374" t="s">
        <v>399</v>
      </c>
      <c r="G2374" t="s">
        <v>436</v>
      </c>
      <c r="H2374" t="s">
        <v>438</v>
      </c>
      <c r="I2374" t="s">
        <v>439</v>
      </c>
      <c r="J2374" t="s">
        <v>17</v>
      </c>
      <c r="K2374" s="13">
        <v>7682736</v>
      </c>
      <c r="L2374" s="8">
        <v>76827.360000000001</v>
      </c>
      <c r="M2374" s="13">
        <f t="shared" si="70"/>
        <v>7682736</v>
      </c>
    </row>
    <row r="2375" spans="1:13" x14ac:dyDescent="0.25">
      <c r="A2375" s="9" t="s">
        <v>400</v>
      </c>
      <c r="B2375" s="10" t="s">
        <v>733</v>
      </c>
      <c r="C2375" s="5" t="s">
        <v>742</v>
      </c>
      <c r="D2375" t="s">
        <v>22</v>
      </c>
      <c r="E2375" t="s">
        <v>142</v>
      </c>
      <c r="F2375" t="s">
        <v>399</v>
      </c>
      <c r="G2375" t="s">
        <v>436</v>
      </c>
      <c r="H2375" t="s">
        <v>466</v>
      </c>
      <c r="I2375" t="s">
        <v>439</v>
      </c>
      <c r="J2375" t="s">
        <v>17</v>
      </c>
      <c r="K2375" s="13">
        <v>3675</v>
      </c>
      <c r="L2375" s="8">
        <v>36.75</v>
      </c>
      <c r="M2375" s="13">
        <f t="shared" si="70"/>
        <v>3675</v>
      </c>
    </row>
    <row r="2376" spans="1:13" x14ac:dyDescent="0.25">
      <c r="A2376" s="9" t="s">
        <v>400</v>
      </c>
      <c r="B2376" s="10" t="s">
        <v>733</v>
      </c>
      <c r="C2376" s="5" t="s">
        <v>742</v>
      </c>
      <c r="D2376" t="s">
        <v>22</v>
      </c>
      <c r="E2376" t="s">
        <v>142</v>
      </c>
      <c r="F2376" t="s">
        <v>399</v>
      </c>
      <c r="G2376" t="s">
        <v>436</v>
      </c>
      <c r="H2376" t="s">
        <v>440</v>
      </c>
      <c r="I2376" t="s">
        <v>368</v>
      </c>
      <c r="J2376" t="s">
        <v>17</v>
      </c>
      <c r="K2376" s="13">
        <v>135172</v>
      </c>
      <c r="L2376" s="8">
        <v>1351.72</v>
      </c>
      <c r="M2376" s="13">
        <f t="shared" si="70"/>
        <v>135172</v>
      </c>
    </row>
    <row r="2377" spans="1:13" x14ac:dyDescent="0.25">
      <c r="A2377" s="9" t="s">
        <v>400</v>
      </c>
      <c r="B2377" s="10" t="s">
        <v>733</v>
      </c>
      <c r="C2377" s="5" t="s">
        <v>742</v>
      </c>
      <c r="D2377" t="s">
        <v>22</v>
      </c>
      <c r="E2377" t="s">
        <v>142</v>
      </c>
      <c r="F2377" t="s">
        <v>399</v>
      </c>
      <c r="G2377" t="s">
        <v>436</v>
      </c>
      <c r="H2377" t="s">
        <v>440</v>
      </c>
      <c r="I2377" t="s">
        <v>368</v>
      </c>
      <c r="J2377" t="s">
        <v>17</v>
      </c>
      <c r="K2377" s="13">
        <v>166416</v>
      </c>
      <c r="L2377" s="8">
        <v>1664.16</v>
      </c>
      <c r="M2377" s="13">
        <f t="shared" si="70"/>
        <v>166416</v>
      </c>
    </row>
    <row r="2378" spans="1:13" x14ac:dyDescent="0.25">
      <c r="A2378" s="9" t="s">
        <v>400</v>
      </c>
      <c r="B2378" s="10" t="s">
        <v>733</v>
      </c>
      <c r="C2378" s="5" t="s">
        <v>742</v>
      </c>
      <c r="D2378" t="s">
        <v>22</v>
      </c>
      <c r="E2378" t="s">
        <v>142</v>
      </c>
      <c r="F2378" t="s">
        <v>399</v>
      </c>
      <c r="G2378" t="s">
        <v>436</v>
      </c>
      <c r="H2378" t="s">
        <v>441</v>
      </c>
      <c r="I2378" t="s">
        <v>439</v>
      </c>
      <c r="J2378" t="s">
        <v>17</v>
      </c>
      <c r="K2378" s="13">
        <v>30031</v>
      </c>
      <c r="L2378" s="8">
        <v>300.31</v>
      </c>
      <c r="M2378" s="13">
        <f t="shared" si="70"/>
        <v>30031</v>
      </c>
    </row>
    <row r="2379" spans="1:13" x14ac:dyDescent="0.25">
      <c r="A2379" s="9" t="s">
        <v>400</v>
      </c>
      <c r="B2379" s="10" t="s">
        <v>733</v>
      </c>
      <c r="C2379" s="5" t="s">
        <v>742</v>
      </c>
      <c r="D2379" t="s">
        <v>22</v>
      </c>
      <c r="E2379" t="s">
        <v>142</v>
      </c>
      <c r="F2379" t="s">
        <v>399</v>
      </c>
      <c r="G2379" t="s">
        <v>436</v>
      </c>
      <c r="H2379" t="s">
        <v>443</v>
      </c>
      <c r="I2379" t="s">
        <v>439</v>
      </c>
      <c r="J2379" t="s">
        <v>17</v>
      </c>
      <c r="K2379" s="13">
        <v>179500</v>
      </c>
      <c r="L2379" s="8">
        <v>1795</v>
      </c>
      <c r="M2379" s="13">
        <f t="shared" si="70"/>
        <v>179500</v>
      </c>
    </row>
    <row r="2380" spans="1:13" x14ac:dyDescent="0.25">
      <c r="A2380" s="9" t="s">
        <v>400</v>
      </c>
      <c r="B2380" s="10" t="s">
        <v>733</v>
      </c>
      <c r="C2380" s="5" t="s">
        <v>742</v>
      </c>
      <c r="D2380" t="s">
        <v>22</v>
      </c>
      <c r="E2380" t="s">
        <v>142</v>
      </c>
      <c r="F2380" t="s">
        <v>399</v>
      </c>
      <c r="G2380" t="s">
        <v>436</v>
      </c>
      <c r="H2380" t="s">
        <v>425</v>
      </c>
      <c r="I2380" t="s">
        <v>368</v>
      </c>
      <c r="J2380" t="s">
        <v>17</v>
      </c>
      <c r="K2380" s="13">
        <v>57124178</v>
      </c>
      <c r="L2380" s="8">
        <v>571241.78</v>
      </c>
      <c r="M2380" s="13">
        <f t="shared" si="70"/>
        <v>57124178</v>
      </c>
    </row>
    <row r="2381" spans="1:13" x14ac:dyDescent="0.25">
      <c r="A2381" s="9" t="s">
        <v>400</v>
      </c>
      <c r="B2381" s="10" t="s">
        <v>733</v>
      </c>
      <c r="C2381" s="5" t="s">
        <v>742</v>
      </c>
      <c r="D2381" t="s">
        <v>22</v>
      </c>
      <c r="E2381" t="s">
        <v>142</v>
      </c>
      <c r="F2381" t="s">
        <v>399</v>
      </c>
      <c r="G2381" t="s">
        <v>436</v>
      </c>
      <c r="H2381" t="s">
        <v>425</v>
      </c>
      <c r="I2381" t="s">
        <v>439</v>
      </c>
      <c r="J2381" t="s">
        <v>17</v>
      </c>
      <c r="K2381" s="13">
        <v>2637982</v>
      </c>
      <c r="L2381" s="8">
        <v>26379.82</v>
      </c>
      <c r="M2381" s="13">
        <f t="shared" si="70"/>
        <v>2637982</v>
      </c>
    </row>
    <row r="2382" spans="1:13" x14ac:dyDescent="0.25">
      <c r="A2382" s="9" t="s">
        <v>400</v>
      </c>
      <c r="B2382" s="10" t="s">
        <v>733</v>
      </c>
      <c r="C2382" s="5" t="s">
        <v>742</v>
      </c>
      <c r="D2382" t="s">
        <v>22</v>
      </c>
      <c r="E2382" t="s">
        <v>142</v>
      </c>
      <c r="F2382" t="s">
        <v>399</v>
      </c>
      <c r="G2382" t="s">
        <v>436</v>
      </c>
      <c r="H2382" t="s">
        <v>444</v>
      </c>
      <c r="I2382" t="s">
        <v>368</v>
      </c>
      <c r="J2382" t="s">
        <v>17</v>
      </c>
      <c r="K2382" s="13">
        <v>29601</v>
      </c>
      <c r="L2382" s="8">
        <v>296.01</v>
      </c>
      <c r="M2382" s="13">
        <f t="shared" si="70"/>
        <v>29601</v>
      </c>
    </row>
    <row r="2383" spans="1:13" x14ac:dyDescent="0.25">
      <c r="A2383" s="9" t="s">
        <v>400</v>
      </c>
      <c r="B2383" s="10" t="s">
        <v>733</v>
      </c>
      <c r="C2383" s="5" t="s">
        <v>742</v>
      </c>
      <c r="D2383" t="s">
        <v>22</v>
      </c>
      <c r="E2383" t="s">
        <v>142</v>
      </c>
      <c r="F2383" t="s">
        <v>399</v>
      </c>
      <c r="G2383" t="s">
        <v>436</v>
      </c>
      <c r="H2383" t="s">
        <v>444</v>
      </c>
      <c r="I2383" t="s">
        <v>368</v>
      </c>
      <c r="J2383" t="s">
        <v>17</v>
      </c>
      <c r="K2383" s="13">
        <v>36194</v>
      </c>
      <c r="L2383" s="8">
        <v>361.94</v>
      </c>
      <c r="M2383" s="13">
        <f t="shared" si="70"/>
        <v>36194</v>
      </c>
    </row>
    <row r="2384" spans="1:13" x14ac:dyDescent="0.25">
      <c r="A2384" s="9" t="s">
        <v>400</v>
      </c>
      <c r="B2384" s="10" t="s">
        <v>733</v>
      </c>
      <c r="C2384" s="5" t="s">
        <v>742</v>
      </c>
      <c r="D2384" t="s">
        <v>22</v>
      </c>
      <c r="E2384" t="s">
        <v>142</v>
      </c>
      <c r="F2384" t="s">
        <v>399</v>
      </c>
      <c r="G2384" t="s">
        <v>436</v>
      </c>
      <c r="H2384" t="s">
        <v>444</v>
      </c>
      <c r="I2384" t="s">
        <v>439</v>
      </c>
      <c r="J2384" t="s">
        <v>17</v>
      </c>
      <c r="K2384" s="13">
        <v>39220</v>
      </c>
      <c r="L2384" s="8">
        <v>392.2</v>
      </c>
      <c r="M2384" s="13">
        <f t="shared" si="70"/>
        <v>39220</v>
      </c>
    </row>
    <row r="2385" spans="1:13" x14ac:dyDescent="0.25">
      <c r="A2385" s="9" t="s">
        <v>400</v>
      </c>
      <c r="B2385" s="10" t="s">
        <v>733</v>
      </c>
      <c r="C2385" s="5" t="s">
        <v>742</v>
      </c>
      <c r="D2385" t="s">
        <v>22</v>
      </c>
      <c r="E2385" t="s">
        <v>142</v>
      </c>
      <c r="F2385" t="s">
        <v>399</v>
      </c>
      <c r="G2385" t="s">
        <v>436</v>
      </c>
      <c r="H2385" t="s">
        <v>445</v>
      </c>
      <c r="I2385" t="s">
        <v>439</v>
      </c>
      <c r="J2385" t="s">
        <v>17</v>
      </c>
      <c r="K2385" s="13">
        <v>7317</v>
      </c>
      <c r="L2385" s="8">
        <v>73.17</v>
      </c>
      <c r="M2385" s="13">
        <f t="shared" si="70"/>
        <v>7317</v>
      </c>
    </row>
    <row r="2386" spans="1:13" x14ac:dyDescent="0.25">
      <c r="A2386" s="9" t="s">
        <v>400</v>
      </c>
      <c r="B2386" s="10" t="s">
        <v>733</v>
      </c>
      <c r="C2386" s="5" t="s">
        <v>742</v>
      </c>
      <c r="D2386" t="s">
        <v>22</v>
      </c>
      <c r="E2386" t="s">
        <v>142</v>
      </c>
      <c r="F2386" t="s">
        <v>399</v>
      </c>
      <c r="G2386" t="s">
        <v>436</v>
      </c>
      <c r="H2386" t="s">
        <v>446</v>
      </c>
      <c r="I2386" t="s">
        <v>15</v>
      </c>
      <c r="J2386" t="s">
        <v>17</v>
      </c>
      <c r="K2386" s="13">
        <v>1077313</v>
      </c>
      <c r="L2386" s="8">
        <v>10773.13</v>
      </c>
      <c r="M2386" s="13">
        <f t="shared" si="70"/>
        <v>1077313</v>
      </c>
    </row>
    <row r="2387" spans="1:13" x14ac:dyDescent="0.25">
      <c r="A2387" s="9" t="s">
        <v>400</v>
      </c>
      <c r="B2387" s="10" t="s">
        <v>733</v>
      </c>
      <c r="C2387" s="5" t="s">
        <v>742</v>
      </c>
      <c r="D2387" t="s">
        <v>22</v>
      </c>
      <c r="E2387" t="s">
        <v>142</v>
      </c>
      <c r="F2387" t="s">
        <v>399</v>
      </c>
      <c r="G2387" t="s">
        <v>436</v>
      </c>
      <c r="H2387" t="s">
        <v>448</v>
      </c>
      <c r="I2387" t="s">
        <v>15</v>
      </c>
      <c r="J2387" t="s">
        <v>17</v>
      </c>
      <c r="K2387" s="13">
        <v>54472</v>
      </c>
      <c r="L2387" s="8">
        <v>544.72</v>
      </c>
      <c r="M2387" s="13">
        <f t="shared" si="70"/>
        <v>54472</v>
      </c>
    </row>
    <row r="2388" spans="1:13" x14ac:dyDescent="0.25">
      <c r="A2388" s="9" t="s">
        <v>400</v>
      </c>
      <c r="B2388" s="10" t="s">
        <v>733</v>
      </c>
      <c r="C2388" s="5" t="s">
        <v>742</v>
      </c>
      <c r="D2388" t="s">
        <v>22</v>
      </c>
      <c r="E2388" t="s">
        <v>142</v>
      </c>
      <c r="F2388" t="s">
        <v>399</v>
      </c>
      <c r="G2388" t="s">
        <v>436</v>
      </c>
      <c r="H2388" t="s">
        <v>428</v>
      </c>
      <c r="I2388" t="s">
        <v>15</v>
      </c>
      <c r="J2388" t="s">
        <v>17</v>
      </c>
      <c r="K2388" s="13">
        <v>3433257</v>
      </c>
      <c r="L2388" s="8">
        <v>34332.57</v>
      </c>
      <c r="M2388" s="13">
        <f t="shared" si="70"/>
        <v>3433257</v>
      </c>
    </row>
    <row r="2389" spans="1:13" x14ac:dyDescent="0.25">
      <c r="A2389" s="9" t="s">
        <v>400</v>
      </c>
      <c r="B2389" s="10" t="s">
        <v>733</v>
      </c>
      <c r="C2389" s="5" t="s">
        <v>742</v>
      </c>
      <c r="D2389" t="s">
        <v>22</v>
      </c>
      <c r="E2389" t="s">
        <v>142</v>
      </c>
      <c r="F2389" t="s">
        <v>399</v>
      </c>
      <c r="G2389" t="s">
        <v>436</v>
      </c>
      <c r="H2389" t="s">
        <v>450</v>
      </c>
      <c r="I2389" t="s">
        <v>15</v>
      </c>
      <c r="J2389" t="s">
        <v>17</v>
      </c>
      <c r="K2389" s="13">
        <v>2349866</v>
      </c>
      <c r="L2389" s="8">
        <v>23498.66</v>
      </c>
      <c r="M2389" s="13">
        <f t="shared" si="70"/>
        <v>2349866</v>
      </c>
    </row>
    <row r="2390" spans="1:13" x14ac:dyDescent="0.25">
      <c r="A2390" s="9" t="s">
        <v>400</v>
      </c>
      <c r="B2390" s="10" t="s">
        <v>733</v>
      </c>
      <c r="C2390" s="5" t="s">
        <v>742</v>
      </c>
      <c r="D2390" t="s">
        <v>22</v>
      </c>
      <c r="E2390" t="s">
        <v>142</v>
      </c>
      <c r="F2390" t="s">
        <v>399</v>
      </c>
      <c r="G2390" t="s">
        <v>474</v>
      </c>
      <c r="H2390" t="s">
        <v>428</v>
      </c>
      <c r="I2390" t="s">
        <v>15</v>
      </c>
      <c r="J2390" t="s">
        <v>17</v>
      </c>
      <c r="K2390" s="13">
        <v>120663.00000000001</v>
      </c>
      <c r="L2390" s="8">
        <v>1206.6300000000001</v>
      </c>
      <c r="M2390" s="13">
        <f t="shared" si="70"/>
        <v>120663.00000000001</v>
      </c>
    </row>
    <row r="2391" spans="1:13" x14ac:dyDescent="0.25">
      <c r="A2391" s="9" t="s">
        <v>400</v>
      </c>
      <c r="B2391" s="10" t="s">
        <v>733</v>
      </c>
      <c r="C2391" s="5" t="s">
        <v>742</v>
      </c>
      <c r="D2391" t="s">
        <v>22</v>
      </c>
      <c r="E2391" t="s">
        <v>142</v>
      </c>
      <c r="F2391" t="s">
        <v>399</v>
      </c>
      <c r="G2391" t="s">
        <v>474</v>
      </c>
      <c r="H2391" t="s">
        <v>450</v>
      </c>
      <c r="I2391" t="s">
        <v>15</v>
      </c>
      <c r="J2391" t="s">
        <v>17</v>
      </c>
      <c r="K2391" s="13">
        <v>2496</v>
      </c>
      <c r="L2391" s="8">
        <v>24.96</v>
      </c>
      <c r="M2391" s="13">
        <f t="shared" si="70"/>
        <v>2496</v>
      </c>
    </row>
    <row r="2392" spans="1:13" x14ac:dyDescent="0.25">
      <c r="A2392" s="9" t="s">
        <v>400</v>
      </c>
      <c r="B2392" s="10" t="s">
        <v>733</v>
      </c>
      <c r="C2392" s="5" t="s">
        <v>742</v>
      </c>
      <c r="D2392" t="s">
        <v>22</v>
      </c>
      <c r="E2392" t="s">
        <v>142</v>
      </c>
      <c r="F2392" t="s">
        <v>399</v>
      </c>
      <c r="G2392" t="s">
        <v>475</v>
      </c>
      <c r="H2392" t="s">
        <v>428</v>
      </c>
      <c r="I2392" t="s">
        <v>15</v>
      </c>
      <c r="J2392" t="s">
        <v>17</v>
      </c>
      <c r="K2392" s="13">
        <v>113272</v>
      </c>
      <c r="L2392" s="8">
        <v>1132.72</v>
      </c>
      <c r="M2392" s="13">
        <f t="shared" si="70"/>
        <v>113272</v>
      </c>
    </row>
    <row r="2393" spans="1:13" x14ac:dyDescent="0.25">
      <c r="A2393" s="9" t="s">
        <v>400</v>
      </c>
      <c r="B2393" s="10" t="s">
        <v>733</v>
      </c>
      <c r="C2393" s="5" t="s">
        <v>742</v>
      </c>
      <c r="D2393" t="s">
        <v>22</v>
      </c>
      <c r="E2393" t="s">
        <v>142</v>
      </c>
      <c r="F2393" t="s">
        <v>399</v>
      </c>
      <c r="G2393" t="s">
        <v>475</v>
      </c>
      <c r="H2393" t="s">
        <v>449</v>
      </c>
      <c r="I2393" t="s">
        <v>15</v>
      </c>
      <c r="J2393" t="s">
        <v>17</v>
      </c>
      <c r="K2393" s="13">
        <v>2616</v>
      </c>
      <c r="L2393" s="8">
        <v>26.16</v>
      </c>
      <c r="M2393" s="13">
        <f t="shared" si="70"/>
        <v>2616</v>
      </c>
    </row>
    <row r="2394" spans="1:13" x14ac:dyDescent="0.25">
      <c r="A2394" s="9" t="s">
        <v>400</v>
      </c>
      <c r="B2394" s="10" t="s">
        <v>733</v>
      </c>
      <c r="C2394" s="5" t="s">
        <v>742</v>
      </c>
      <c r="D2394" t="s">
        <v>22</v>
      </c>
      <c r="E2394" t="s">
        <v>142</v>
      </c>
      <c r="F2394" t="s">
        <v>399</v>
      </c>
      <c r="G2394" t="s">
        <v>475</v>
      </c>
      <c r="H2394" t="s">
        <v>450</v>
      </c>
      <c r="I2394" t="s">
        <v>15</v>
      </c>
      <c r="J2394" t="s">
        <v>17</v>
      </c>
      <c r="K2394" s="13">
        <v>3138</v>
      </c>
      <c r="L2394" s="8">
        <v>31.38</v>
      </c>
      <c r="M2394" s="13">
        <f t="shared" si="70"/>
        <v>3138</v>
      </c>
    </row>
    <row r="2395" spans="1:13" x14ac:dyDescent="0.25">
      <c r="A2395" s="9" t="s">
        <v>400</v>
      </c>
      <c r="B2395" s="10" t="s">
        <v>733</v>
      </c>
      <c r="C2395" s="5" t="s">
        <v>742</v>
      </c>
      <c r="D2395" t="s">
        <v>22</v>
      </c>
      <c r="E2395" t="s">
        <v>142</v>
      </c>
      <c r="F2395" t="s">
        <v>399</v>
      </c>
      <c r="G2395" t="s">
        <v>476</v>
      </c>
      <c r="H2395" t="s">
        <v>428</v>
      </c>
      <c r="I2395" t="s">
        <v>15</v>
      </c>
      <c r="J2395" t="s">
        <v>17</v>
      </c>
      <c r="K2395" s="13">
        <v>118324</v>
      </c>
      <c r="L2395" s="8">
        <v>1183.24</v>
      </c>
      <c r="M2395" s="13">
        <f t="shared" si="70"/>
        <v>118324</v>
      </c>
    </row>
    <row r="2396" spans="1:13" x14ac:dyDescent="0.25">
      <c r="A2396" s="9" t="s">
        <v>400</v>
      </c>
      <c r="B2396" s="10" t="s">
        <v>733</v>
      </c>
      <c r="C2396" s="5" t="s">
        <v>742</v>
      </c>
      <c r="D2396" t="s">
        <v>22</v>
      </c>
      <c r="E2396" t="s">
        <v>142</v>
      </c>
      <c r="F2396" t="s">
        <v>399</v>
      </c>
      <c r="G2396" t="s">
        <v>477</v>
      </c>
      <c r="H2396" t="s">
        <v>428</v>
      </c>
      <c r="I2396" t="s">
        <v>15</v>
      </c>
      <c r="J2396" t="s">
        <v>17</v>
      </c>
      <c r="K2396" s="13">
        <v>90522</v>
      </c>
      <c r="L2396" s="8">
        <v>905.22</v>
      </c>
      <c r="M2396" s="13">
        <f t="shared" si="70"/>
        <v>90522</v>
      </c>
    </row>
    <row r="2397" spans="1:13" x14ac:dyDescent="0.25">
      <c r="A2397" s="9" t="s">
        <v>400</v>
      </c>
      <c r="B2397" s="10" t="s">
        <v>733</v>
      </c>
      <c r="C2397" s="5" t="s">
        <v>742</v>
      </c>
      <c r="D2397" t="s">
        <v>22</v>
      </c>
      <c r="E2397" t="s">
        <v>142</v>
      </c>
      <c r="F2397" t="s">
        <v>399</v>
      </c>
      <c r="G2397" t="s">
        <v>477</v>
      </c>
      <c r="H2397" t="s">
        <v>450</v>
      </c>
      <c r="I2397" t="s">
        <v>15</v>
      </c>
      <c r="J2397" t="s">
        <v>17</v>
      </c>
      <c r="K2397" s="13">
        <v>12263</v>
      </c>
      <c r="L2397" s="8">
        <v>122.63</v>
      </c>
      <c r="M2397" s="13">
        <f t="shared" si="70"/>
        <v>12263</v>
      </c>
    </row>
    <row r="2398" spans="1:13" x14ac:dyDescent="0.25">
      <c r="A2398" s="9" t="s">
        <v>400</v>
      </c>
      <c r="B2398" s="10" t="s">
        <v>733</v>
      </c>
      <c r="C2398" s="5" t="s">
        <v>742</v>
      </c>
      <c r="D2398" t="s">
        <v>22</v>
      </c>
      <c r="E2398" t="s">
        <v>142</v>
      </c>
      <c r="F2398" t="s">
        <v>399</v>
      </c>
      <c r="G2398" t="s">
        <v>478</v>
      </c>
      <c r="H2398" t="s">
        <v>428</v>
      </c>
      <c r="I2398" t="s">
        <v>15</v>
      </c>
      <c r="J2398" t="s">
        <v>17</v>
      </c>
      <c r="K2398" s="13">
        <v>76950</v>
      </c>
      <c r="L2398" s="8">
        <v>769.5</v>
      </c>
      <c r="M2398" s="13">
        <f t="shared" si="70"/>
        <v>76950</v>
      </c>
    </row>
    <row r="2399" spans="1:13" x14ac:dyDescent="0.25">
      <c r="A2399" s="9" t="s">
        <v>400</v>
      </c>
      <c r="B2399" s="10" t="s">
        <v>733</v>
      </c>
      <c r="C2399" s="5" t="s">
        <v>742</v>
      </c>
      <c r="D2399" t="s">
        <v>22</v>
      </c>
      <c r="E2399" t="s">
        <v>142</v>
      </c>
      <c r="F2399" t="s">
        <v>399</v>
      </c>
      <c r="G2399" t="s">
        <v>478</v>
      </c>
      <c r="H2399" t="s">
        <v>450</v>
      </c>
      <c r="I2399" t="s">
        <v>15</v>
      </c>
      <c r="J2399" t="s">
        <v>17</v>
      </c>
      <c r="K2399" s="13">
        <v>3442</v>
      </c>
      <c r="L2399" s="8">
        <v>34.42</v>
      </c>
      <c r="M2399" s="13">
        <f t="shared" si="70"/>
        <v>3442</v>
      </c>
    </row>
    <row r="2400" spans="1:13" x14ac:dyDescent="0.25">
      <c r="A2400" s="9" t="s">
        <v>400</v>
      </c>
      <c r="B2400" s="10" t="s">
        <v>733</v>
      </c>
      <c r="C2400" s="5" t="s">
        <v>742</v>
      </c>
      <c r="D2400" t="s">
        <v>22</v>
      </c>
      <c r="E2400" t="s">
        <v>142</v>
      </c>
      <c r="F2400" t="s">
        <v>399</v>
      </c>
      <c r="G2400" t="s">
        <v>294</v>
      </c>
      <c r="H2400" t="s">
        <v>428</v>
      </c>
      <c r="I2400" t="s">
        <v>15</v>
      </c>
      <c r="J2400" t="s">
        <v>17</v>
      </c>
      <c r="K2400" s="13">
        <v>115122</v>
      </c>
      <c r="L2400" s="8">
        <v>1151.22</v>
      </c>
      <c r="M2400" s="13">
        <f t="shared" si="70"/>
        <v>115122</v>
      </c>
    </row>
    <row r="2401" spans="1:13" x14ac:dyDescent="0.25">
      <c r="A2401" s="9" t="s">
        <v>400</v>
      </c>
      <c r="B2401" s="10" t="s">
        <v>733</v>
      </c>
      <c r="C2401" s="5" t="s">
        <v>742</v>
      </c>
      <c r="D2401" t="s">
        <v>22</v>
      </c>
      <c r="E2401" t="s">
        <v>142</v>
      </c>
      <c r="F2401" t="s">
        <v>399</v>
      </c>
      <c r="G2401" t="s">
        <v>294</v>
      </c>
      <c r="H2401" t="s">
        <v>449</v>
      </c>
      <c r="I2401" t="s">
        <v>15</v>
      </c>
      <c r="J2401" t="s">
        <v>17</v>
      </c>
      <c r="K2401" s="13">
        <v>396</v>
      </c>
      <c r="L2401" s="8">
        <v>3.96</v>
      </c>
      <c r="M2401" s="13">
        <f t="shared" si="70"/>
        <v>396</v>
      </c>
    </row>
    <row r="2402" spans="1:13" x14ac:dyDescent="0.25">
      <c r="A2402" s="9" t="s">
        <v>400</v>
      </c>
      <c r="B2402" s="10" t="s">
        <v>733</v>
      </c>
      <c r="C2402" s="5" t="s">
        <v>742</v>
      </c>
      <c r="D2402" t="s">
        <v>22</v>
      </c>
      <c r="E2402" t="s">
        <v>142</v>
      </c>
      <c r="F2402" t="s">
        <v>399</v>
      </c>
      <c r="G2402" t="s">
        <v>493</v>
      </c>
      <c r="H2402" t="s">
        <v>494</v>
      </c>
      <c r="I2402" t="s">
        <v>15</v>
      </c>
      <c r="J2402" t="s">
        <v>17</v>
      </c>
      <c r="K2402" s="13">
        <v>31827.999999999996</v>
      </c>
      <c r="L2402" s="8">
        <v>318.27999999999997</v>
      </c>
      <c r="M2402" s="13">
        <f t="shared" si="70"/>
        <v>31827.999999999996</v>
      </c>
    </row>
    <row r="2403" spans="1:13" x14ac:dyDescent="0.25">
      <c r="A2403" s="9" t="s">
        <v>400</v>
      </c>
      <c r="B2403" s="10" t="s">
        <v>733</v>
      </c>
      <c r="C2403" s="5" t="s">
        <v>742</v>
      </c>
      <c r="D2403" t="s">
        <v>22</v>
      </c>
      <c r="E2403" t="s">
        <v>142</v>
      </c>
      <c r="F2403" t="s">
        <v>399</v>
      </c>
      <c r="G2403" t="s">
        <v>493</v>
      </c>
      <c r="H2403" t="s">
        <v>428</v>
      </c>
      <c r="I2403" t="s">
        <v>15</v>
      </c>
      <c r="J2403" t="s">
        <v>17</v>
      </c>
      <c r="K2403" s="13">
        <v>4251</v>
      </c>
      <c r="L2403" s="8">
        <v>42.51</v>
      </c>
      <c r="M2403" s="13">
        <f t="shared" si="70"/>
        <v>4251</v>
      </c>
    </row>
    <row r="2404" spans="1:13" x14ac:dyDescent="0.25">
      <c r="A2404" s="9" t="s">
        <v>400</v>
      </c>
      <c r="B2404" s="10" t="s">
        <v>733</v>
      </c>
      <c r="C2404" s="5" t="s">
        <v>742</v>
      </c>
      <c r="D2404" t="s">
        <v>22</v>
      </c>
      <c r="E2404" t="s">
        <v>142</v>
      </c>
      <c r="F2404" t="s">
        <v>399</v>
      </c>
      <c r="G2404" t="s">
        <v>483</v>
      </c>
      <c r="H2404" t="s">
        <v>428</v>
      </c>
      <c r="I2404" t="s">
        <v>15</v>
      </c>
      <c r="J2404" t="s">
        <v>17</v>
      </c>
      <c r="K2404" s="13">
        <v>75438</v>
      </c>
      <c r="L2404" s="8">
        <v>754.38</v>
      </c>
      <c r="M2404" s="13">
        <f t="shared" si="70"/>
        <v>75438</v>
      </c>
    </row>
    <row r="2405" spans="1:13" x14ac:dyDescent="0.25">
      <c r="A2405" s="9" t="s">
        <v>400</v>
      </c>
      <c r="B2405" s="10" t="s">
        <v>733</v>
      </c>
      <c r="C2405" s="5" t="s">
        <v>742</v>
      </c>
      <c r="D2405" t="s">
        <v>22</v>
      </c>
      <c r="E2405" t="s">
        <v>142</v>
      </c>
      <c r="F2405" t="s">
        <v>399</v>
      </c>
      <c r="G2405" t="s">
        <v>484</v>
      </c>
      <c r="H2405" t="s">
        <v>428</v>
      </c>
      <c r="I2405" t="s">
        <v>15</v>
      </c>
      <c r="J2405" t="s">
        <v>17</v>
      </c>
      <c r="K2405" s="13">
        <v>64504</v>
      </c>
      <c r="L2405" s="8">
        <v>645.04</v>
      </c>
      <c r="M2405" s="13">
        <f t="shared" si="70"/>
        <v>64504</v>
      </c>
    </row>
    <row r="2406" spans="1:13" x14ac:dyDescent="0.25">
      <c r="A2406" s="9" t="s">
        <v>400</v>
      </c>
      <c r="B2406" s="10" t="s">
        <v>733</v>
      </c>
      <c r="C2406" s="5" t="s">
        <v>742</v>
      </c>
      <c r="D2406" t="s">
        <v>22</v>
      </c>
      <c r="E2406" t="s">
        <v>142</v>
      </c>
      <c r="F2406" t="s">
        <v>399</v>
      </c>
      <c r="G2406" t="s">
        <v>433</v>
      </c>
      <c r="H2406" t="s">
        <v>446</v>
      </c>
      <c r="I2406" t="s">
        <v>15</v>
      </c>
      <c r="J2406" t="s">
        <v>17</v>
      </c>
      <c r="K2406" s="13">
        <v>585402</v>
      </c>
      <c r="L2406" s="8">
        <v>5854.02</v>
      </c>
      <c r="M2406" s="13">
        <f t="shared" si="70"/>
        <v>585402</v>
      </c>
    </row>
    <row r="2407" spans="1:13" x14ac:dyDescent="0.25">
      <c r="A2407" s="9" t="s">
        <v>400</v>
      </c>
      <c r="B2407" s="10" t="s">
        <v>733</v>
      </c>
      <c r="C2407" s="5" t="s">
        <v>742</v>
      </c>
      <c r="D2407" t="s">
        <v>22</v>
      </c>
      <c r="E2407" t="s">
        <v>142</v>
      </c>
      <c r="F2407" t="s">
        <v>399</v>
      </c>
      <c r="G2407" t="s">
        <v>433</v>
      </c>
      <c r="H2407" t="s">
        <v>428</v>
      </c>
      <c r="I2407" t="s">
        <v>15</v>
      </c>
      <c r="J2407" t="s">
        <v>17</v>
      </c>
      <c r="K2407" s="13">
        <v>88647</v>
      </c>
      <c r="L2407" s="8">
        <v>886.47</v>
      </c>
      <c r="M2407" s="13">
        <f t="shared" si="70"/>
        <v>88647</v>
      </c>
    </row>
    <row r="2408" spans="1:13" x14ac:dyDescent="0.25">
      <c r="A2408" s="9" t="s">
        <v>400</v>
      </c>
      <c r="B2408" s="10" t="s">
        <v>733</v>
      </c>
      <c r="C2408" s="5" t="s">
        <v>742</v>
      </c>
      <c r="D2408" t="s">
        <v>22</v>
      </c>
      <c r="E2408" t="s">
        <v>142</v>
      </c>
      <c r="F2408" t="s">
        <v>399</v>
      </c>
      <c r="G2408" t="s">
        <v>434</v>
      </c>
      <c r="H2408" t="s">
        <v>428</v>
      </c>
      <c r="I2408" t="s">
        <v>15</v>
      </c>
      <c r="J2408" t="s">
        <v>306</v>
      </c>
      <c r="K2408" s="13">
        <v>37497</v>
      </c>
      <c r="L2408" s="8">
        <v>374.97</v>
      </c>
      <c r="M2408" s="13">
        <f t="shared" si="70"/>
        <v>37497</v>
      </c>
    </row>
    <row r="2409" spans="1:13" x14ac:dyDescent="0.25">
      <c r="A2409" s="9" t="s">
        <v>400</v>
      </c>
      <c r="B2409" s="10" t="s">
        <v>733</v>
      </c>
      <c r="C2409" s="5" t="s">
        <v>742</v>
      </c>
      <c r="D2409" t="s">
        <v>22</v>
      </c>
      <c r="E2409" t="s">
        <v>142</v>
      </c>
      <c r="F2409" t="s">
        <v>453</v>
      </c>
      <c r="G2409" t="s">
        <v>434</v>
      </c>
      <c r="H2409" t="s">
        <v>437</v>
      </c>
      <c r="I2409" t="s">
        <v>368</v>
      </c>
      <c r="J2409" t="s">
        <v>306</v>
      </c>
      <c r="K2409" s="13">
        <v>15573501</v>
      </c>
      <c r="L2409" s="8">
        <v>155735.01</v>
      </c>
      <c r="M2409" s="13">
        <f t="shared" si="70"/>
        <v>15573501</v>
      </c>
    </row>
    <row r="2410" spans="1:13" x14ac:dyDescent="0.25">
      <c r="A2410" s="9" t="s">
        <v>400</v>
      </c>
      <c r="B2410" s="10" t="s">
        <v>733</v>
      </c>
      <c r="C2410" s="5" t="s">
        <v>742</v>
      </c>
      <c r="D2410" t="s">
        <v>22</v>
      </c>
      <c r="E2410" t="s">
        <v>142</v>
      </c>
      <c r="F2410" t="s">
        <v>453</v>
      </c>
      <c r="G2410" t="s">
        <v>434</v>
      </c>
      <c r="H2410" t="s">
        <v>438</v>
      </c>
      <c r="I2410" t="s">
        <v>439</v>
      </c>
      <c r="J2410" t="s">
        <v>306</v>
      </c>
      <c r="K2410" s="13">
        <v>469116</v>
      </c>
      <c r="L2410" s="8">
        <v>4691.16</v>
      </c>
      <c r="M2410" s="13">
        <f t="shared" si="70"/>
        <v>469116</v>
      </c>
    </row>
    <row r="2411" spans="1:13" x14ac:dyDescent="0.25">
      <c r="A2411" s="9" t="s">
        <v>400</v>
      </c>
      <c r="B2411" s="10" t="s">
        <v>733</v>
      </c>
      <c r="C2411" s="5" t="s">
        <v>742</v>
      </c>
      <c r="D2411" t="s">
        <v>22</v>
      </c>
      <c r="E2411" t="s">
        <v>142</v>
      </c>
      <c r="F2411" t="s">
        <v>453</v>
      </c>
      <c r="G2411" t="s">
        <v>434</v>
      </c>
      <c r="H2411" t="s">
        <v>438</v>
      </c>
      <c r="I2411" t="s">
        <v>439</v>
      </c>
      <c r="J2411" t="s">
        <v>306</v>
      </c>
      <c r="K2411" s="13">
        <v>19177994</v>
      </c>
      <c r="L2411" s="8">
        <v>191779.94</v>
      </c>
      <c r="M2411" s="13">
        <f t="shared" si="70"/>
        <v>19177994</v>
      </c>
    </row>
    <row r="2412" spans="1:13" x14ac:dyDescent="0.25">
      <c r="A2412" s="9" t="s">
        <v>400</v>
      </c>
      <c r="B2412" s="10" t="s">
        <v>733</v>
      </c>
      <c r="C2412" s="5" t="s">
        <v>742</v>
      </c>
      <c r="D2412" t="s">
        <v>22</v>
      </c>
      <c r="E2412" t="s">
        <v>142</v>
      </c>
      <c r="F2412" t="s">
        <v>453</v>
      </c>
      <c r="G2412" t="s">
        <v>434</v>
      </c>
      <c r="H2412" t="s">
        <v>441</v>
      </c>
      <c r="I2412" t="s">
        <v>439</v>
      </c>
      <c r="J2412" t="s">
        <v>17</v>
      </c>
      <c r="K2412" s="13">
        <v>19663</v>
      </c>
      <c r="L2412" s="8">
        <v>196.63</v>
      </c>
      <c r="M2412" s="13">
        <f t="shared" si="70"/>
        <v>19663</v>
      </c>
    </row>
    <row r="2413" spans="1:13" x14ac:dyDescent="0.25">
      <c r="A2413" s="9" t="s">
        <v>400</v>
      </c>
      <c r="B2413" s="10" t="s">
        <v>733</v>
      </c>
      <c r="C2413" s="5" t="s">
        <v>742</v>
      </c>
      <c r="D2413" t="s">
        <v>22</v>
      </c>
      <c r="E2413" t="s">
        <v>142</v>
      </c>
      <c r="F2413" t="s">
        <v>453</v>
      </c>
      <c r="G2413" t="s">
        <v>434</v>
      </c>
      <c r="H2413" t="s">
        <v>443</v>
      </c>
      <c r="I2413" t="s">
        <v>439</v>
      </c>
      <c r="J2413" t="s">
        <v>17</v>
      </c>
      <c r="K2413" s="13">
        <v>140000</v>
      </c>
      <c r="L2413" s="8">
        <v>1400</v>
      </c>
      <c r="M2413" s="13">
        <f t="shared" si="70"/>
        <v>140000</v>
      </c>
    </row>
    <row r="2414" spans="1:13" x14ac:dyDescent="0.25">
      <c r="A2414" s="9" t="s">
        <v>400</v>
      </c>
      <c r="B2414" s="10" t="s">
        <v>733</v>
      </c>
      <c r="C2414" s="5" t="s">
        <v>742</v>
      </c>
      <c r="D2414" t="s">
        <v>22</v>
      </c>
      <c r="E2414" t="s">
        <v>142</v>
      </c>
      <c r="F2414" t="s">
        <v>453</v>
      </c>
      <c r="G2414" t="s">
        <v>434</v>
      </c>
      <c r="H2414" t="s">
        <v>425</v>
      </c>
      <c r="I2414" t="s">
        <v>368</v>
      </c>
      <c r="J2414" t="s">
        <v>306</v>
      </c>
      <c r="K2414" s="13">
        <v>4549506</v>
      </c>
      <c r="L2414" s="8">
        <v>45495.06</v>
      </c>
      <c r="M2414" s="13">
        <f t="shared" si="70"/>
        <v>4549506</v>
      </c>
    </row>
    <row r="2415" spans="1:13" x14ac:dyDescent="0.25">
      <c r="A2415" s="9" t="s">
        <v>400</v>
      </c>
      <c r="B2415" s="10" t="s">
        <v>733</v>
      </c>
      <c r="C2415" s="5" t="s">
        <v>742</v>
      </c>
      <c r="D2415" t="s">
        <v>22</v>
      </c>
      <c r="E2415" t="s">
        <v>142</v>
      </c>
      <c r="F2415" t="s">
        <v>453</v>
      </c>
      <c r="G2415" t="s">
        <v>434</v>
      </c>
      <c r="H2415" t="s">
        <v>425</v>
      </c>
      <c r="I2415" t="s">
        <v>439</v>
      </c>
      <c r="J2415" t="s">
        <v>306</v>
      </c>
      <c r="K2415" s="13">
        <v>118738.00000000001</v>
      </c>
      <c r="L2415" s="8">
        <v>1187.3800000000001</v>
      </c>
      <c r="M2415" s="13">
        <f t="shared" si="70"/>
        <v>118738.00000000001</v>
      </c>
    </row>
    <row r="2416" spans="1:13" x14ac:dyDescent="0.25">
      <c r="A2416" s="9" t="s">
        <v>400</v>
      </c>
      <c r="B2416" s="10" t="s">
        <v>733</v>
      </c>
      <c r="C2416" s="5" t="s">
        <v>742</v>
      </c>
      <c r="D2416" t="s">
        <v>22</v>
      </c>
      <c r="E2416" t="s">
        <v>142</v>
      </c>
      <c r="F2416" t="s">
        <v>453</v>
      </c>
      <c r="G2416" t="s">
        <v>434</v>
      </c>
      <c r="H2416" t="s">
        <v>425</v>
      </c>
      <c r="I2416" t="s">
        <v>439</v>
      </c>
      <c r="J2416" t="s">
        <v>306</v>
      </c>
      <c r="K2416" s="13">
        <v>8011997</v>
      </c>
      <c r="L2416" s="8">
        <v>80119.97</v>
      </c>
      <c r="M2416" s="13">
        <f t="shared" si="70"/>
        <v>8011997</v>
      </c>
    </row>
    <row r="2417" spans="1:13" x14ac:dyDescent="0.25">
      <c r="A2417" s="9" t="s">
        <v>400</v>
      </c>
      <c r="B2417" s="10" t="s">
        <v>733</v>
      </c>
      <c r="C2417" s="5" t="s">
        <v>742</v>
      </c>
      <c r="D2417" t="s">
        <v>22</v>
      </c>
      <c r="E2417" t="s">
        <v>142</v>
      </c>
      <c r="F2417" t="s">
        <v>453</v>
      </c>
      <c r="G2417" t="s">
        <v>434</v>
      </c>
      <c r="H2417" t="s">
        <v>444</v>
      </c>
      <c r="I2417" t="s">
        <v>439</v>
      </c>
      <c r="J2417" t="s">
        <v>17</v>
      </c>
      <c r="K2417" s="13">
        <v>27895</v>
      </c>
      <c r="L2417" s="8">
        <v>278.95</v>
      </c>
      <c r="M2417" s="13">
        <f t="shared" si="70"/>
        <v>27895</v>
      </c>
    </row>
    <row r="2418" spans="1:13" x14ac:dyDescent="0.25">
      <c r="A2418" s="9" t="s">
        <v>400</v>
      </c>
      <c r="B2418" s="10" t="s">
        <v>733</v>
      </c>
      <c r="C2418" s="5" t="s">
        <v>742</v>
      </c>
      <c r="D2418" t="s">
        <v>22</v>
      </c>
      <c r="E2418" t="s">
        <v>142</v>
      </c>
      <c r="F2418" t="s">
        <v>453</v>
      </c>
      <c r="G2418" t="s">
        <v>434</v>
      </c>
      <c r="H2418" t="s">
        <v>445</v>
      </c>
      <c r="I2418" t="s">
        <v>439</v>
      </c>
      <c r="J2418" t="s">
        <v>17</v>
      </c>
      <c r="K2418" s="13">
        <v>3681</v>
      </c>
      <c r="L2418" s="8">
        <v>36.81</v>
      </c>
      <c r="M2418" s="13">
        <f t="shared" si="70"/>
        <v>3681</v>
      </c>
    </row>
    <row r="2419" spans="1:13" x14ac:dyDescent="0.25">
      <c r="A2419" s="9" t="s">
        <v>400</v>
      </c>
      <c r="B2419" s="10" t="s">
        <v>733</v>
      </c>
      <c r="C2419" s="5" t="s">
        <v>742</v>
      </c>
      <c r="D2419" t="s">
        <v>22</v>
      </c>
      <c r="E2419" t="s">
        <v>142</v>
      </c>
      <c r="F2419" t="s">
        <v>453</v>
      </c>
      <c r="G2419" t="s">
        <v>454</v>
      </c>
      <c r="H2419" t="s">
        <v>437</v>
      </c>
      <c r="I2419" t="s">
        <v>368</v>
      </c>
      <c r="J2419" t="s">
        <v>306</v>
      </c>
      <c r="K2419" s="13">
        <v>4576541</v>
      </c>
      <c r="L2419" s="8">
        <v>45765.41</v>
      </c>
      <c r="M2419" s="13">
        <f t="shared" si="70"/>
        <v>4576541</v>
      </c>
    </row>
    <row r="2420" spans="1:13" x14ac:dyDescent="0.25">
      <c r="A2420" s="9" t="s">
        <v>400</v>
      </c>
      <c r="B2420" s="10" t="s">
        <v>733</v>
      </c>
      <c r="C2420" s="5" t="s">
        <v>742</v>
      </c>
      <c r="D2420" t="s">
        <v>22</v>
      </c>
      <c r="E2420" t="s">
        <v>142</v>
      </c>
      <c r="F2420" t="s">
        <v>453</v>
      </c>
      <c r="G2420" t="s">
        <v>454</v>
      </c>
      <c r="H2420" t="s">
        <v>437</v>
      </c>
      <c r="I2420" t="s">
        <v>368</v>
      </c>
      <c r="J2420" t="s">
        <v>456</v>
      </c>
      <c r="K2420" s="13">
        <v>5636172</v>
      </c>
      <c r="L2420" s="8">
        <v>56361.72</v>
      </c>
      <c r="M2420" s="13">
        <f t="shared" si="70"/>
        <v>5636172</v>
      </c>
    </row>
    <row r="2421" spans="1:13" x14ac:dyDescent="0.25">
      <c r="A2421" s="9" t="s">
        <v>400</v>
      </c>
      <c r="B2421" s="10" t="s">
        <v>733</v>
      </c>
      <c r="C2421" s="5" t="s">
        <v>742</v>
      </c>
      <c r="D2421" t="s">
        <v>22</v>
      </c>
      <c r="E2421" t="s">
        <v>142</v>
      </c>
      <c r="F2421" t="s">
        <v>453</v>
      </c>
      <c r="G2421" t="s">
        <v>454</v>
      </c>
      <c r="H2421" t="s">
        <v>425</v>
      </c>
      <c r="I2421" t="s">
        <v>368</v>
      </c>
      <c r="J2421" t="s">
        <v>306</v>
      </c>
      <c r="K2421" s="13">
        <v>1756623</v>
      </c>
      <c r="L2421" s="8">
        <v>17566.23</v>
      </c>
      <c r="M2421" s="13">
        <f t="shared" si="70"/>
        <v>1756623</v>
      </c>
    </row>
    <row r="2422" spans="1:13" x14ac:dyDescent="0.25">
      <c r="A2422" s="9" t="s">
        <v>400</v>
      </c>
      <c r="B2422" s="10" t="s">
        <v>733</v>
      </c>
      <c r="C2422" s="5" t="s">
        <v>742</v>
      </c>
      <c r="D2422" t="s">
        <v>22</v>
      </c>
      <c r="E2422" t="s">
        <v>142</v>
      </c>
      <c r="F2422" t="s">
        <v>453</v>
      </c>
      <c r="G2422" t="s">
        <v>454</v>
      </c>
      <c r="H2422" t="s">
        <v>425</v>
      </c>
      <c r="I2422" t="s">
        <v>368</v>
      </c>
      <c r="J2422" t="s">
        <v>456</v>
      </c>
      <c r="K2422" s="13">
        <v>1880609</v>
      </c>
      <c r="L2422" s="8">
        <v>18806.09</v>
      </c>
      <c r="M2422" s="13">
        <f t="shared" si="70"/>
        <v>1880609</v>
      </c>
    </row>
    <row r="2423" spans="1:13" x14ac:dyDescent="0.25">
      <c r="A2423" s="9" t="s">
        <v>400</v>
      </c>
      <c r="B2423" s="10" t="s">
        <v>733</v>
      </c>
      <c r="C2423" s="5" t="s">
        <v>742</v>
      </c>
      <c r="D2423" t="s">
        <v>22</v>
      </c>
      <c r="E2423" t="s">
        <v>142</v>
      </c>
      <c r="F2423" t="s">
        <v>453</v>
      </c>
      <c r="G2423" t="s">
        <v>455</v>
      </c>
      <c r="H2423" t="s">
        <v>437</v>
      </c>
      <c r="I2423" t="s">
        <v>368</v>
      </c>
      <c r="J2423" t="s">
        <v>456</v>
      </c>
      <c r="K2423" s="13">
        <v>3874519</v>
      </c>
      <c r="L2423" s="8">
        <v>38745.19</v>
      </c>
      <c r="M2423" s="13">
        <f t="shared" si="70"/>
        <v>3874519</v>
      </c>
    </row>
    <row r="2424" spans="1:13" x14ac:dyDescent="0.25">
      <c r="A2424" s="9" t="s">
        <v>400</v>
      </c>
      <c r="B2424" s="10" t="s">
        <v>733</v>
      </c>
      <c r="C2424" s="5" t="s">
        <v>742</v>
      </c>
      <c r="D2424" t="s">
        <v>22</v>
      </c>
      <c r="E2424" t="s">
        <v>142</v>
      </c>
      <c r="F2424" t="s">
        <v>453</v>
      </c>
      <c r="G2424" t="s">
        <v>455</v>
      </c>
      <c r="H2424" t="s">
        <v>438</v>
      </c>
      <c r="I2424" t="s">
        <v>439</v>
      </c>
      <c r="J2424" t="s">
        <v>456</v>
      </c>
      <c r="K2424" s="13">
        <v>2613847</v>
      </c>
      <c r="L2424" s="8">
        <v>26138.47</v>
      </c>
      <c r="M2424" s="13">
        <f t="shared" si="70"/>
        <v>2613847</v>
      </c>
    </row>
    <row r="2425" spans="1:13" x14ac:dyDescent="0.25">
      <c r="A2425" s="9" t="s">
        <v>400</v>
      </c>
      <c r="B2425" s="10" t="s">
        <v>733</v>
      </c>
      <c r="C2425" s="5" t="s">
        <v>742</v>
      </c>
      <c r="D2425" t="s">
        <v>22</v>
      </c>
      <c r="E2425" t="s">
        <v>142</v>
      </c>
      <c r="F2425" t="s">
        <v>453</v>
      </c>
      <c r="G2425" t="s">
        <v>455</v>
      </c>
      <c r="H2425" t="s">
        <v>440</v>
      </c>
      <c r="I2425" t="s">
        <v>368</v>
      </c>
      <c r="J2425" t="s">
        <v>17</v>
      </c>
      <c r="K2425" s="13">
        <v>63872</v>
      </c>
      <c r="L2425" s="8">
        <v>638.72</v>
      </c>
      <c r="M2425" s="13">
        <f t="shared" si="70"/>
        <v>63872</v>
      </c>
    </row>
    <row r="2426" spans="1:13" x14ac:dyDescent="0.25">
      <c r="A2426" s="9" t="s">
        <v>400</v>
      </c>
      <c r="B2426" s="10" t="s">
        <v>733</v>
      </c>
      <c r="C2426" s="5" t="s">
        <v>742</v>
      </c>
      <c r="D2426" t="s">
        <v>22</v>
      </c>
      <c r="E2426" t="s">
        <v>142</v>
      </c>
      <c r="F2426" t="s">
        <v>453</v>
      </c>
      <c r="G2426" t="s">
        <v>455</v>
      </c>
      <c r="H2426" t="s">
        <v>441</v>
      </c>
      <c r="I2426" t="s">
        <v>439</v>
      </c>
      <c r="J2426" t="s">
        <v>17</v>
      </c>
      <c r="K2426" s="13">
        <v>588</v>
      </c>
      <c r="L2426" s="8">
        <v>5.88</v>
      </c>
      <c r="M2426" s="13">
        <f t="shared" si="70"/>
        <v>588</v>
      </c>
    </row>
    <row r="2427" spans="1:13" x14ac:dyDescent="0.25">
      <c r="A2427" s="9" t="s">
        <v>400</v>
      </c>
      <c r="B2427" s="10" t="s">
        <v>733</v>
      </c>
      <c r="C2427" s="5" t="s">
        <v>742</v>
      </c>
      <c r="D2427" t="s">
        <v>22</v>
      </c>
      <c r="E2427" t="s">
        <v>142</v>
      </c>
      <c r="F2427" t="s">
        <v>453</v>
      </c>
      <c r="G2427" t="s">
        <v>455</v>
      </c>
      <c r="H2427" t="s">
        <v>425</v>
      </c>
      <c r="I2427" t="s">
        <v>368</v>
      </c>
      <c r="J2427" t="s">
        <v>456</v>
      </c>
      <c r="K2427" s="13">
        <v>1284901</v>
      </c>
      <c r="L2427" s="8">
        <v>12849.01</v>
      </c>
      <c r="M2427" s="13">
        <f t="shared" si="70"/>
        <v>1284901</v>
      </c>
    </row>
    <row r="2428" spans="1:13" x14ac:dyDescent="0.25">
      <c r="A2428" s="9" t="s">
        <v>400</v>
      </c>
      <c r="B2428" s="10" t="s">
        <v>733</v>
      </c>
      <c r="C2428" s="5" t="s">
        <v>742</v>
      </c>
      <c r="D2428" t="s">
        <v>22</v>
      </c>
      <c r="E2428" t="s">
        <v>142</v>
      </c>
      <c r="F2428" t="s">
        <v>453</v>
      </c>
      <c r="G2428" t="s">
        <v>455</v>
      </c>
      <c r="H2428" t="s">
        <v>425</v>
      </c>
      <c r="I2428" t="s">
        <v>439</v>
      </c>
      <c r="J2428" t="s">
        <v>456</v>
      </c>
      <c r="K2428" s="13">
        <v>994033</v>
      </c>
      <c r="L2428" s="8">
        <v>9940.33</v>
      </c>
      <c r="M2428" s="13">
        <f t="shared" si="70"/>
        <v>994033</v>
      </c>
    </row>
    <row r="2429" spans="1:13" x14ac:dyDescent="0.25">
      <c r="A2429" s="9" t="s">
        <v>400</v>
      </c>
      <c r="B2429" s="10" t="s">
        <v>733</v>
      </c>
      <c r="C2429" s="5" t="s">
        <v>742</v>
      </c>
      <c r="D2429" t="s">
        <v>22</v>
      </c>
      <c r="E2429" t="s">
        <v>142</v>
      </c>
      <c r="F2429" t="s">
        <v>453</v>
      </c>
      <c r="G2429" t="s">
        <v>455</v>
      </c>
      <c r="H2429" t="s">
        <v>444</v>
      </c>
      <c r="I2429" t="s">
        <v>368</v>
      </c>
      <c r="J2429" t="s">
        <v>17</v>
      </c>
      <c r="K2429" s="13">
        <v>13979</v>
      </c>
      <c r="L2429" s="8">
        <v>139.79</v>
      </c>
      <c r="M2429" s="13">
        <f t="shared" si="70"/>
        <v>13979</v>
      </c>
    </row>
    <row r="2430" spans="1:13" x14ac:dyDescent="0.25">
      <c r="A2430" s="9" t="s">
        <v>400</v>
      </c>
      <c r="B2430" s="10" t="s">
        <v>733</v>
      </c>
      <c r="C2430" s="5" t="s">
        <v>742</v>
      </c>
      <c r="D2430" t="s">
        <v>22</v>
      </c>
      <c r="E2430" t="s">
        <v>142</v>
      </c>
      <c r="F2430" t="s">
        <v>453</v>
      </c>
      <c r="G2430" t="s">
        <v>455</v>
      </c>
      <c r="H2430" t="s">
        <v>445</v>
      </c>
      <c r="I2430" t="s">
        <v>439</v>
      </c>
      <c r="J2430" t="s">
        <v>17</v>
      </c>
      <c r="K2430" s="13">
        <v>129</v>
      </c>
      <c r="L2430" s="8">
        <v>1.29</v>
      </c>
      <c r="M2430" s="13">
        <f t="shared" si="70"/>
        <v>129</v>
      </c>
    </row>
    <row r="2431" spans="1:13" x14ac:dyDescent="0.25">
      <c r="A2431" s="9" t="s">
        <v>400</v>
      </c>
      <c r="B2431" s="10" t="s">
        <v>733</v>
      </c>
      <c r="C2431" s="5" t="s">
        <v>742</v>
      </c>
      <c r="D2431" t="s">
        <v>22</v>
      </c>
      <c r="E2431" t="s">
        <v>142</v>
      </c>
      <c r="F2431" t="s">
        <v>89</v>
      </c>
      <c r="G2431" t="s">
        <v>90</v>
      </c>
      <c r="H2431" t="s">
        <v>452</v>
      </c>
      <c r="I2431" t="s">
        <v>368</v>
      </c>
      <c r="J2431" t="s">
        <v>17</v>
      </c>
      <c r="K2431" s="13">
        <v>56432.000000000007</v>
      </c>
      <c r="L2431" s="8">
        <v>564.32000000000005</v>
      </c>
      <c r="M2431" s="13">
        <f t="shared" si="70"/>
        <v>56432.000000000007</v>
      </c>
    </row>
    <row r="2432" spans="1:13" x14ac:dyDescent="0.25">
      <c r="A2432" s="9" t="s">
        <v>400</v>
      </c>
      <c r="B2432" s="10" t="s">
        <v>733</v>
      </c>
      <c r="C2432" s="5" t="s">
        <v>742</v>
      </c>
      <c r="D2432" t="s">
        <v>22</v>
      </c>
      <c r="E2432" t="s">
        <v>142</v>
      </c>
      <c r="F2432" t="s">
        <v>89</v>
      </c>
      <c r="G2432" t="s">
        <v>90</v>
      </c>
      <c r="H2432" t="s">
        <v>444</v>
      </c>
      <c r="I2432" t="s">
        <v>368</v>
      </c>
      <c r="J2432" t="s">
        <v>17</v>
      </c>
      <c r="K2432" s="13">
        <v>12203</v>
      </c>
      <c r="L2432" s="8">
        <v>122.03</v>
      </c>
      <c r="M2432" s="13">
        <f t="shared" si="70"/>
        <v>12203</v>
      </c>
    </row>
    <row r="2433" spans="1:13" x14ac:dyDescent="0.25">
      <c r="A2433" s="9" t="s">
        <v>400</v>
      </c>
      <c r="B2433" s="10" t="s">
        <v>733</v>
      </c>
      <c r="C2433" s="5" t="s">
        <v>742</v>
      </c>
      <c r="D2433" t="s">
        <v>22</v>
      </c>
      <c r="E2433" t="s">
        <v>142</v>
      </c>
      <c r="F2433" t="s">
        <v>293</v>
      </c>
      <c r="G2433" t="s">
        <v>294</v>
      </c>
      <c r="H2433" t="s">
        <v>437</v>
      </c>
      <c r="I2433" t="s">
        <v>368</v>
      </c>
      <c r="J2433" t="s">
        <v>17</v>
      </c>
      <c r="K2433" s="13">
        <v>33768343</v>
      </c>
      <c r="L2433" s="8">
        <v>337683.43</v>
      </c>
      <c r="M2433" s="13">
        <f t="shared" si="70"/>
        <v>33768343</v>
      </c>
    </row>
    <row r="2434" spans="1:13" x14ac:dyDescent="0.25">
      <c r="A2434" s="9" t="s">
        <v>400</v>
      </c>
      <c r="B2434" s="10" t="s">
        <v>733</v>
      </c>
      <c r="C2434" s="5" t="s">
        <v>742</v>
      </c>
      <c r="D2434" t="s">
        <v>22</v>
      </c>
      <c r="E2434" t="s">
        <v>142</v>
      </c>
      <c r="F2434" t="s">
        <v>293</v>
      </c>
      <c r="G2434" t="s">
        <v>294</v>
      </c>
      <c r="H2434" t="s">
        <v>438</v>
      </c>
      <c r="I2434" t="s">
        <v>439</v>
      </c>
      <c r="J2434" t="s">
        <v>17</v>
      </c>
      <c r="K2434" s="13">
        <v>9588596</v>
      </c>
      <c r="L2434" s="8">
        <v>95885.96</v>
      </c>
      <c r="M2434" s="13">
        <f t="shared" ref="M2434:M2497" si="71">L2434*100</f>
        <v>9588596</v>
      </c>
    </row>
    <row r="2435" spans="1:13" x14ac:dyDescent="0.25">
      <c r="A2435" s="9" t="s">
        <v>400</v>
      </c>
      <c r="B2435" s="10" t="s">
        <v>733</v>
      </c>
      <c r="C2435" s="5" t="s">
        <v>742</v>
      </c>
      <c r="D2435" t="s">
        <v>22</v>
      </c>
      <c r="E2435" t="s">
        <v>142</v>
      </c>
      <c r="F2435" t="s">
        <v>293</v>
      </c>
      <c r="G2435" t="s">
        <v>294</v>
      </c>
      <c r="H2435" t="s">
        <v>440</v>
      </c>
      <c r="I2435" t="s">
        <v>368</v>
      </c>
      <c r="J2435" t="s">
        <v>17</v>
      </c>
      <c r="K2435" s="13">
        <v>139680</v>
      </c>
      <c r="L2435" s="8">
        <v>1396.8</v>
      </c>
      <c r="M2435" s="13">
        <f t="shared" si="71"/>
        <v>139680</v>
      </c>
    </row>
    <row r="2436" spans="1:13" x14ac:dyDescent="0.25">
      <c r="A2436" s="9" t="s">
        <v>400</v>
      </c>
      <c r="B2436" s="10" t="s">
        <v>733</v>
      </c>
      <c r="C2436" s="5" t="s">
        <v>742</v>
      </c>
      <c r="D2436" t="s">
        <v>22</v>
      </c>
      <c r="E2436" t="s">
        <v>142</v>
      </c>
      <c r="F2436" t="s">
        <v>293</v>
      </c>
      <c r="G2436" t="s">
        <v>294</v>
      </c>
      <c r="H2436" t="s">
        <v>441</v>
      </c>
      <c r="I2436" t="s">
        <v>368</v>
      </c>
      <c r="J2436" t="s">
        <v>17</v>
      </c>
      <c r="K2436" s="13">
        <v>27936</v>
      </c>
      <c r="L2436" s="8">
        <v>279.36</v>
      </c>
      <c r="M2436" s="13">
        <f t="shared" si="71"/>
        <v>27936</v>
      </c>
    </row>
    <row r="2437" spans="1:13" x14ac:dyDescent="0.25">
      <c r="A2437" s="9" t="s">
        <v>400</v>
      </c>
      <c r="B2437" s="10" t="s">
        <v>733</v>
      </c>
      <c r="C2437" s="5" t="s">
        <v>742</v>
      </c>
      <c r="D2437" t="s">
        <v>22</v>
      </c>
      <c r="E2437" t="s">
        <v>142</v>
      </c>
      <c r="F2437" t="s">
        <v>293</v>
      </c>
      <c r="G2437" t="s">
        <v>294</v>
      </c>
      <c r="H2437" t="s">
        <v>441</v>
      </c>
      <c r="I2437" t="s">
        <v>439</v>
      </c>
      <c r="J2437" t="s">
        <v>17</v>
      </c>
      <c r="K2437" s="13">
        <v>33725</v>
      </c>
      <c r="L2437" s="8">
        <v>337.25</v>
      </c>
      <c r="M2437" s="13">
        <f t="shared" si="71"/>
        <v>33725</v>
      </c>
    </row>
    <row r="2438" spans="1:13" x14ac:dyDescent="0.25">
      <c r="A2438" s="9" t="s">
        <v>400</v>
      </c>
      <c r="B2438" s="10" t="s">
        <v>733</v>
      </c>
      <c r="C2438" s="5" t="s">
        <v>742</v>
      </c>
      <c r="D2438" t="s">
        <v>22</v>
      </c>
      <c r="E2438" t="s">
        <v>142</v>
      </c>
      <c r="F2438" t="s">
        <v>293</v>
      </c>
      <c r="G2438" t="s">
        <v>294</v>
      </c>
      <c r="H2438" t="s">
        <v>443</v>
      </c>
      <c r="I2438" t="s">
        <v>439</v>
      </c>
      <c r="J2438" t="s">
        <v>17</v>
      </c>
      <c r="K2438" s="13">
        <v>478500</v>
      </c>
      <c r="L2438" s="8">
        <v>4785</v>
      </c>
      <c r="M2438" s="13">
        <f t="shared" si="71"/>
        <v>478500</v>
      </c>
    </row>
    <row r="2439" spans="1:13" x14ac:dyDescent="0.25">
      <c r="A2439" s="9" t="s">
        <v>400</v>
      </c>
      <c r="B2439" s="10" t="s">
        <v>733</v>
      </c>
      <c r="C2439" s="5" t="s">
        <v>742</v>
      </c>
      <c r="D2439" t="s">
        <v>22</v>
      </c>
      <c r="E2439" t="s">
        <v>142</v>
      </c>
      <c r="F2439" t="s">
        <v>293</v>
      </c>
      <c r="G2439" t="s">
        <v>294</v>
      </c>
      <c r="H2439" t="s">
        <v>425</v>
      </c>
      <c r="I2439" t="s">
        <v>368</v>
      </c>
      <c r="J2439" t="s">
        <v>17</v>
      </c>
      <c r="K2439" s="13">
        <v>11241190</v>
      </c>
      <c r="L2439" s="8">
        <v>112411.9</v>
      </c>
      <c r="M2439" s="13">
        <f t="shared" si="71"/>
        <v>11241190</v>
      </c>
    </row>
    <row r="2440" spans="1:13" x14ac:dyDescent="0.25">
      <c r="A2440" s="9" t="s">
        <v>400</v>
      </c>
      <c r="B2440" s="10" t="s">
        <v>733</v>
      </c>
      <c r="C2440" s="5" t="s">
        <v>742</v>
      </c>
      <c r="D2440" t="s">
        <v>22</v>
      </c>
      <c r="E2440" t="s">
        <v>142</v>
      </c>
      <c r="F2440" t="s">
        <v>293</v>
      </c>
      <c r="G2440" t="s">
        <v>294</v>
      </c>
      <c r="H2440" t="s">
        <v>425</v>
      </c>
      <c r="I2440" t="s">
        <v>439</v>
      </c>
      <c r="J2440" t="s">
        <v>17</v>
      </c>
      <c r="K2440" s="13">
        <v>3566429</v>
      </c>
      <c r="L2440" s="8">
        <v>35664.29</v>
      </c>
      <c r="M2440" s="13">
        <f t="shared" si="71"/>
        <v>3566429</v>
      </c>
    </row>
    <row r="2441" spans="1:13" x14ac:dyDescent="0.25">
      <c r="A2441" s="9" t="s">
        <v>400</v>
      </c>
      <c r="B2441" s="10" t="s">
        <v>733</v>
      </c>
      <c r="C2441" s="5" t="s">
        <v>742</v>
      </c>
      <c r="D2441" t="s">
        <v>22</v>
      </c>
      <c r="E2441" t="s">
        <v>142</v>
      </c>
      <c r="F2441" t="s">
        <v>293</v>
      </c>
      <c r="G2441" t="s">
        <v>294</v>
      </c>
      <c r="H2441" t="s">
        <v>444</v>
      </c>
      <c r="I2441" t="s">
        <v>368</v>
      </c>
      <c r="J2441" t="s">
        <v>17</v>
      </c>
      <c r="K2441" s="13">
        <v>30589.999999999996</v>
      </c>
      <c r="L2441" s="8">
        <v>305.89999999999998</v>
      </c>
      <c r="M2441" s="13">
        <f t="shared" si="71"/>
        <v>30589.999999999996</v>
      </c>
    </row>
    <row r="2442" spans="1:13" x14ac:dyDescent="0.25">
      <c r="A2442" s="9" t="s">
        <v>400</v>
      </c>
      <c r="B2442" s="10" t="s">
        <v>733</v>
      </c>
      <c r="C2442" s="5" t="s">
        <v>742</v>
      </c>
      <c r="D2442" t="s">
        <v>22</v>
      </c>
      <c r="E2442" t="s">
        <v>142</v>
      </c>
      <c r="F2442" t="s">
        <v>293</v>
      </c>
      <c r="G2442" t="s">
        <v>294</v>
      </c>
      <c r="H2442" t="s">
        <v>444</v>
      </c>
      <c r="I2442" t="s">
        <v>439</v>
      </c>
      <c r="J2442" t="s">
        <v>17</v>
      </c>
      <c r="K2442" s="13">
        <v>93429</v>
      </c>
      <c r="L2442" s="8">
        <v>934.29</v>
      </c>
      <c r="M2442" s="13">
        <f t="shared" si="71"/>
        <v>93429</v>
      </c>
    </row>
    <row r="2443" spans="1:13" x14ac:dyDescent="0.25">
      <c r="A2443" s="9" t="s">
        <v>400</v>
      </c>
      <c r="B2443" s="10" t="s">
        <v>733</v>
      </c>
      <c r="C2443" s="5" t="s">
        <v>742</v>
      </c>
      <c r="D2443" t="s">
        <v>22</v>
      </c>
      <c r="E2443" t="s">
        <v>142</v>
      </c>
      <c r="F2443" t="s">
        <v>293</v>
      </c>
      <c r="G2443" t="s">
        <v>294</v>
      </c>
      <c r="H2443" t="s">
        <v>445</v>
      </c>
      <c r="I2443" t="s">
        <v>368</v>
      </c>
      <c r="J2443" t="s">
        <v>17</v>
      </c>
      <c r="K2443" s="13">
        <v>6104</v>
      </c>
      <c r="L2443" s="8">
        <v>61.04</v>
      </c>
      <c r="M2443" s="13">
        <f t="shared" si="71"/>
        <v>6104</v>
      </c>
    </row>
    <row r="2444" spans="1:13" x14ac:dyDescent="0.25">
      <c r="A2444" s="9" t="s">
        <v>400</v>
      </c>
      <c r="B2444" s="10" t="s">
        <v>733</v>
      </c>
      <c r="C2444" s="5" t="s">
        <v>742</v>
      </c>
      <c r="D2444" t="s">
        <v>22</v>
      </c>
      <c r="E2444" t="s">
        <v>142</v>
      </c>
      <c r="F2444" t="s">
        <v>293</v>
      </c>
      <c r="G2444" t="s">
        <v>294</v>
      </c>
      <c r="H2444" t="s">
        <v>445</v>
      </c>
      <c r="I2444" t="s">
        <v>439</v>
      </c>
      <c r="J2444" t="s">
        <v>17</v>
      </c>
      <c r="K2444" s="13">
        <v>7083</v>
      </c>
      <c r="L2444" s="8">
        <v>70.83</v>
      </c>
      <c r="M2444" s="13">
        <f t="shared" si="71"/>
        <v>7083</v>
      </c>
    </row>
    <row r="2445" spans="1:13" x14ac:dyDescent="0.25">
      <c r="A2445" s="9" t="s">
        <v>400</v>
      </c>
      <c r="B2445" s="10" t="s">
        <v>733</v>
      </c>
      <c r="C2445" s="5" t="s">
        <v>742</v>
      </c>
      <c r="D2445" t="s">
        <v>22</v>
      </c>
      <c r="E2445" t="s">
        <v>142</v>
      </c>
      <c r="F2445" t="s">
        <v>56</v>
      </c>
      <c r="G2445" t="s">
        <v>458</v>
      </c>
      <c r="H2445" t="s">
        <v>459</v>
      </c>
      <c r="I2445" t="s">
        <v>368</v>
      </c>
      <c r="J2445" t="s">
        <v>17</v>
      </c>
      <c r="K2445" s="13">
        <v>112813.00000000001</v>
      </c>
      <c r="L2445" s="8">
        <v>1128.1300000000001</v>
      </c>
      <c r="M2445" s="13">
        <f t="shared" si="71"/>
        <v>112813.00000000001</v>
      </c>
    </row>
    <row r="2446" spans="1:13" x14ac:dyDescent="0.25">
      <c r="A2446" s="9" t="s">
        <v>400</v>
      </c>
      <c r="B2446" s="10" t="s">
        <v>733</v>
      </c>
      <c r="C2446" s="5" t="s">
        <v>742</v>
      </c>
      <c r="D2446" t="s">
        <v>22</v>
      </c>
      <c r="E2446" t="s">
        <v>142</v>
      </c>
      <c r="F2446" t="s">
        <v>56</v>
      </c>
      <c r="G2446" t="s">
        <v>458</v>
      </c>
      <c r="H2446" t="s">
        <v>445</v>
      </c>
      <c r="I2446" t="s">
        <v>368</v>
      </c>
      <c r="J2446" t="s">
        <v>17</v>
      </c>
      <c r="K2446" s="13">
        <v>24647</v>
      </c>
      <c r="L2446" s="8">
        <v>246.47</v>
      </c>
      <c r="M2446" s="13">
        <f t="shared" si="71"/>
        <v>24647</v>
      </c>
    </row>
    <row r="2447" spans="1:13" x14ac:dyDescent="0.25">
      <c r="A2447" s="9" t="s">
        <v>400</v>
      </c>
      <c r="B2447" s="10" t="s">
        <v>733</v>
      </c>
      <c r="C2447" s="5" t="s">
        <v>742</v>
      </c>
      <c r="D2447" t="s">
        <v>22</v>
      </c>
      <c r="E2447" t="s">
        <v>142</v>
      </c>
      <c r="F2447" t="s">
        <v>32</v>
      </c>
      <c r="G2447" t="s">
        <v>460</v>
      </c>
      <c r="H2447" t="s">
        <v>437</v>
      </c>
      <c r="I2447" t="s">
        <v>368</v>
      </c>
      <c r="J2447" t="s">
        <v>17</v>
      </c>
      <c r="K2447" s="13">
        <v>5624904</v>
      </c>
      <c r="L2447" s="8">
        <v>56249.04</v>
      </c>
      <c r="M2447" s="13">
        <f t="shared" si="71"/>
        <v>5624904</v>
      </c>
    </row>
    <row r="2448" spans="1:13" x14ac:dyDescent="0.25">
      <c r="A2448" s="9" t="s">
        <v>400</v>
      </c>
      <c r="B2448" s="10" t="s">
        <v>733</v>
      </c>
      <c r="C2448" s="5" t="s">
        <v>742</v>
      </c>
      <c r="D2448" t="s">
        <v>22</v>
      </c>
      <c r="E2448" t="s">
        <v>142</v>
      </c>
      <c r="F2448" t="s">
        <v>32</v>
      </c>
      <c r="G2448" t="s">
        <v>460</v>
      </c>
      <c r="H2448" t="s">
        <v>440</v>
      </c>
      <c r="I2448" t="s">
        <v>368</v>
      </c>
      <c r="J2448" t="s">
        <v>17</v>
      </c>
      <c r="K2448" s="13">
        <v>208332.00000000003</v>
      </c>
      <c r="L2448" s="8">
        <v>2083.3200000000002</v>
      </c>
      <c r="M2448" s="13">
        <f t="shared" si="71"/>
        <v>208332.00000000003</v>
      </c>
    </row>
    <row r="2449" spans="1:13" x14ac:dyDescent="0.25">
      <c r="A2449" s="9" t="s">
        <v>400</v>
      </c>
      <c r="B2449" s="10" t="s">
        <v>733</v>
      </c>
      <c r="C2449" s="5" t="s">
        <v>742</v>
      </c>
      <c r="D2449" t="s">
        <v>22</v>
      </c>
      <c r="E2449" t="s">
        <v>142</v>
      </c>
      <c r="F2449" t="s">
        <v>32</v>
      </c>
      <c r="G2449" t="s">
        <v>460</v>
      </c>
      <c r="H2449" t="s">
        <v>425</v>
      </c>
      <c r="I2449" t="s">
        <v>368</v>
      </c>
      <c r="J2449" t="s">
        <v>17</v>
      </c>
      <c r="K2449" s="13">
        <v>2087055</v>
      </c>
      <c r="L2449" s="8">
        <v>20870.55</v>
      </c>
      <c r="M2449" s="13">
        <f t="shared" si="71"/>
        <v>2087055</v>
      </c>
    </row>
    <row r="2450" spans="1:13" x14ac:dyDescent="0.25">
      <c r="A2450" s="9" t="s">
        <v>400</v>
      </c>
      <c r="B2450" s="10" t="s">
        <v>733</v>
      </c>
      <c r="C2450" s="5" t="s">
        <v>742</v>
      </c>
      <c r="D2450" t="s">
        <v>22</v>
      </c>
      <c r="E2450" t="s">
        <v>142</v>
      </c>
      <c r="F2450" t="s">
        <v>32</v>
      </c>
      <c r="G2450" t="s">
        <v>460</v>
      </c>
      <c r="H2450" t="s">
        <v>444</v>
      </c>
      <c r="I2450" t="s">
        <v>368</v>
      </c>
      <c r="J2450" t="s">
        <v>17</v>
      </c>
      <c r="K2450" s="13">
        <v>45618</v>
      </c>
      <c r="L2450" s="8">
        <v>456.18</v>
      </c>
      <c r="M2450" s="13">
        <f t="shared" si="71"/>
        <v>45618</v>
      </c>
    </row>
    <row r="2451" spans="1:13" x14ac:dyDescent="0.25">
      <c r="A2451" s="9" t="s">
        <v>400</v>
      </c>
      <c r="B2451" s="10" t="s">
        <v>733</v>
      </c>
      <c r="C2451" s="5" t="s">
        <v>742</v>
      </c>
      <c r="D2451" t="s">
        <v>22</v>
      </c>
      <c r="E2451" t="s">
        <v>142</v>
      </c>
      <c r="F2451" t="s">
        <v>32</v>
      </c>
      <c r="G2451" t="s">
        <v>488</v>
      </c>
      <c r="H2451" t="s">
        <v>428</v>
      </c>
      <c r="I2451" t="s">
        <v>15</v>
      </c>
      <c r="J2451" t="s">
        <v>17</v>
      </c>
      <c r="K2451" s="13">
        <v>32489</v>
      </c>
      <c r="L2451" s="8">
        <v>324.89</v>
      </c>
      <c r="M2451" s="13">
        <f t="shared" si="71"/>
        <v>32489</v>
      </c>
    </row>
    <row r="2452" spans="1:13" x14ac:dyDescent="0.25">
      <c r="A2452" s="9" t="s">
        <v>400</v>
      </c>
      <c r="B2452" s="10" t="s">
        <v>733</v>
      </c>
      <c r="C2452" s="5" t="s">
        <v>742</v>
      </c>
      <c r="D2452" t="s">
        <v>22</v>
      </c>
      <c r="E2452" t="s">
        <v>142</v>
      </c>
      <c r="F2452" t="s">
        <v>32</v>
      </c>
      <c r="G2452" t="s">
        <v>461</v>
      </c>
      <c r="H2452" t="s">
        <v>437</v>
      </c>
      <c r="I2452" t="s">
        <v>368</v>
      </c>
      <c r="J2452" t="s">
        <v>306</v>
      </c>
      <c r="K2452" s="13">
        <v>4501498</v>
      </c>
      <c r="L2452" s="8">
        <v>45014.98</v>
      </c>
      <c r="M2452" s="13">
        <f t="shared" si="71"/>
        <v>4501498</v>
      </c>
    </row>
    <row r="2453" spans="1:13" x14ac:dyDescent="0.25">
      <c r="A2453" s="9" t="s">
        <v>400</v>
      </c>
      <c r="B2453" s="10" t="s">
        <v>733</v>
      </c>
      <c r="C2453" s="5" t="s">
        <v>742</v>
      </c>
      <c r="D2453" t="s">
        <v>22</v>
      </c>
      <c r="E2453" t="s">
        <v>142</v>
      </c>
      <c r="F2453" t="s">
        <v>32</v>
      </c>
      <c r="G2453" t="s">
        <v>461</v>
      </c>
      <c r="H2453" t="s">
        <v>425</v>
      </c>
      <c r="I2453" t="s">
        <v>368</v>
      </c>
      <c r="J2453" t="s">
        <v>306</v>
      </c>
      <c r="K2453" s="13">
        <v>1122642</v>
      </c>
      <c r="L2453" s="8">
        <v>11226.42</v>
      </c>
      <c r="M2453" s="13">
        <f t="shared" si="71"/>
        <v>1122642</v>
      </c>
    </row>
    <row r="2454" spans="1:13" x14ac:dyDescent="0.25">
      <c r="A2454" s="9" t="s">
        <v>400</v>
      </c>
      <c r="B2454" s="10" t="s">
        <v>733</v>
      </c>
      <c r="C2454" s="5" t="s">
        <v>742</v>
      </c>
      <c r="D2454" t="s">
        <v>22</v>
      </c>
      <c r="E2454" t="s">
        <v>142</v>
      </c>
      <c r="F2454" t="s">
        <v>14</v>
      </c>
      <c r="G2454" t="s">
        <v>319</v>
      </c>
      <c r="H2454" t="s">
        <v>449</v>
      </c>
      <c r="I2454" t="s">
        <v>15</v>
      </c>
      <c r="J2454" t="s">
        <v>17</v>
      </c>
      <c r="K2454" s="13">
        <v>26082</v>
      </c>
      <c r="L2454" s="8">
        <v>260.82</v>
      </c>
      <c r="M2454" s="13">
        <f t="shared" si="71"/>
        <v>26082</v>
      </c>
    </row>
    <row r="2455" spans="1:13" x14ac:dyDescent="0.25">
      <c r="A2455" s="9" t="s">
        <v>400</v>
      </c>
      <c r="B2455" s="10" t="s">
        <v>733</v>
      </c>
      <c r="C2455" s="5" t="s">
        <v>742</v>
      </c>
      <c r="D2455" t="s">
        <v>22</v>
      </c>
      <c r="E2455" t="s">
        <v>142</v>
      </c>
      <c r="F2455" t="s">
        <v>14</v>
      </c>
      <c r="G2455" t="s">
        <v>486</v>
      </c>
      <c r="H2455" t="s">
        <v>446</v>
      </c>
      <c r="I2455" t="s">
        <v>15</v>
      </c>
      <c r="J2455" t="s">
        <v>17</v>
      </c>
      <c r="K2455" s="13">
        <v>141318</v>
      </c>
      <c r="L2455" s="8">
        <v>1413.18</v>
      </c>
      <c r="M2455" s="13">
        <f t="shared" si="71"/>
        <v>141318</v>
      </c>
    </row>
    <row r="2456" spans="1:13" x14ac:dyDescent="0.25">
      <c r="A2456" s="9" t="s">
        <v>400</v>
      </c>
      <c r="B2456" s="10" t="s">
        <v>733</v>
      </c>
      <c r="C2456" s="5" t="s">
        <v>742</v>
      </c>
      <c r="D2456" t="s">
        <v>22</v>
      </c>
      <c r="E2456" t="s">
        <v>142</v>
      </c>
      <c r="F2456" t="s">
        <v>462</v>
      </c>
      <c r="G2456" t="s">
        <v>463</v>
      </c>
      <c r="H2456" t="s">
        <v>464</v>
      </c>
      <c r="I2456" t="s">
        <v>284</v>
      </c>
      <c r="J2456" t="s">
        <v>17</v>
      </c>
      <c r="K2456" s="13">
        <v>18960684</v>
      </c>
      <c r="L2456" s="8">
        <v>189606.84</v>
      </c>
      <c r="M2456" s="13">
        <f t="shared" si="71"/>
        <v>18960684</v>
      </c>
    </row>
    <row r="2457" spans="1:13" x14ac:dyDescent="0.25">
      <c r="A2457" s="9" t="s">
        <v>400</v>
      </c>
      <c r="B2457" s="10" t="s">
        <v>733</v>
      </c>
      <c r="C2457" s="5" t="s">
        <v>742</v>
      </c>
      <c r="D2457" t="s">
        <v>22</v>
      </c>
      <c r="E2457" t="s">
        <v>142</v>
      </c>
      <c r="F2457" t="s">
        <v>462</v>
      </c>
      <c r="G2457" t="s">
        <v>463</v>
      </c>
      <c r="H2457" t="s">
        <v>438</v>
      </c>
      <c r="I2457" t="s">
        <v>465</v>
      </c>
      <c r="J2457" t="s">
        <v>17</v>
      </c>
      <c r="K2457" s="13">
        <v>7725330</v>
      </c>
      <c r="L2457" s="8">
        <v>77253.3</v>
      </c>
      <c r="M2457" s="13">
        <f t="shared" si="71"/>
        <v>7725330</v>
      </c>
    </row>
    <row r="2458" spans="1:13" x14ac:dyDescent="0.25">
      <c r="A2458" s="9" t="s">
        <v>400</v>
      </c>
      <c r="B2458" s="10" t="s">
        <v>733</v>
      </c>
      <c r="C2458" s="5" t="s">
        <v>742</v>
      </c>
      <c r="D2458" t="s">
        <v>22</v>
      </c>
      <c r="E2458" t="s">
        <v>142</v>
      </c>
      <c r="F2458" t="s">
        <v>462</v>
      </c>
      <c r="G2458" t="s">
        <v>463</v>
      </c>
      <c r="H2458" t="s">
        <v>466</v>
      </c>
      <c r="I2458" t="s">
        <v>465</v>
      </c>
      <c r="J2458" t="s">
        <v>17</v>
      </c>
      <c r="K2458" s="13">
        <v>81755</v>
      </c>
      <c r="L2458" s="8">
        <v>817.55</v>
      </c>
      <c r="M2458" s="13">
        <f t="shared" si="71"/>
        <v>81755</v>
      </c>
    </row>
    <row r="2459" spans="1:13" x14ac:dyDescent="0.25">
      <c r="A2459" s="9" t="s">
        <v>400</v>
      </c>
      <c r="B2459" s="10" t="s">
        <v>733</v>
      </c>
      <c r="C2459" s="5" t="s">
        <v>742</v>
      </c>
      <c r="D2459" t="s">
        <v>22</v>
      </c>
      <c r="E2459" t="s">
        <v>142</v>
      </c>
      <c r="F2459" t="s">
        <v>462</v>
      </c>
      <c r="G2459" t="s">
        <v>463</v>
      </c>
      <c r="H2459" t="s">
        <v>443</v>
      </c>
      <c r="I2459" t="s">
        <v>465</v>
      </c>
      <c r="J2459" t="s">
        <v>17</v>
      </c>
      <c r="K2459" s="13">
        <v>149500</v>
      </c>
      <c r="L2459" s="8">
        <v>1495</v>
      </c>
      <c r="M2459" s="13">
        <f t="shared" si="71"/>
        <v>149500</v>
      </c>
    </row>
    <row r="2460" spans="1:13" x14ac:dyDescent="0.25">
      <c r="A2460" s="9" t="s">
        <v>400</v>
      </c>
      <c r="B2460" s="10" t="s">
        <v>733</v>
      </c>
      <c r="C2460" s="5" t="s">
        <v>742</v>
      </c>
      <c r="D2460" t="s">
        <v>22</v>
      </c>
      <c r="E2460" t="s">
        <v>142</v>
      </c>
      <c r="F2460" t="s">
        <v>462</v>
      </c>
      <c r="G2460" t="s">
        <v>463</v>
      </c>
      <c r="H2460" t="s">
        <v>425</v>
      </c>
      <c r="I2460" t="s">
        <v>284</v>
      </c>
      <c r="J2460" t="s">
        <v>17</v>
      </c>
      <c r="K2460" s="13">
        <v>5397738</v>
      </c>
      <c r="L2460" s="8">
        <v>53977.38</v>
      </c>
      <c r="M2460" s="13">
        <f t="shared" si="71"/>
        <v>5397738</v>
      </c>
    </row>
    <row r="2461" spans="1:13" x14ac:dyDescent="0.25">
      <c r="A2461" s="9" t="s">
        <v>400</v>
      </c>
      <c r="B2461" s="10" t="s">
        <v>733</v>
      </c>
      <c r="C2461" s="5" t="s">
        <v>742</v>
      </c>
      <c r="D2461" t="s">
        <v>22</v>
      </c>
      <c r="E2461" t="s">
        <v>142</v>
      </c>
      <c r="F2461" t="s">
        <v>462</v>
      </c>
      <c r="G2461" t="s">
        <v>463</v>
      </c>
      <c r="H2461" t="s">
        <v>425</v>
      </c>
      <c r="I2461" t="s">
        <v>465</v>
      </c>
      <c r="J2461" t="s">
        <v>17</v>
      </c>
      <c r="K2461" s="13">
        <v>2435008</v>
      </c>
      <c r="L2461" s="8">
        <v>24350.080000000002</v>
      </c>
      <c r="M2461" s="13">
        <f t="shared" si="71"/>
        <v>2435008</v>
      </c>
    </row>
    <row r="2462" spans="1:13" x14ac:dyDescent="0.25">
      <c r="A2462" s="9" t="s">
        <v>400</v>
      </c>
      <c r="B2462" s="10" t="s">
        <v>733</v>
      </c>
      <c r="C2462" s="5" t="s">
        <v>742</v>
      </c>
      <c r="D2462" t="s">
        <v>22</v>
      </c>
      <c r="E2462" t="s">
        <v>142</v>
      </c>
      <c r="F2462" t="s">
        <v>462</v>
      </c>
      <c r="G2462" t="s">
        <v>463</v>
      </c>
      <c r="H2462" t="s">
        <v>444</v>
      </c>
      <c r="I2462" t="s">
        <v>465</v>
      </c>
      <c r="J2462" t="s">
        <v>17</v>
      </c>
      <c r="K2462" s="13">
        <v>28552</v>
      </c>
      <c r="L2462" s="8">
        <v>285.52</v>
      </c>
      <c r="M2462" s="13">
        <f t="shared" si="71"/>
        <v>28552</v>
      </c>
    </row>
    <row r="2463" spans="1:13" x14ac:dyDescent="0.25">
      <c r="A2463" s="9" t="s">
        <v>400</v>
      </c>
      <c r="B2463" s="10" t="s">
        <v>733</v>
      </c>
      <c r="C2463" s="5" t="s">
        <v>742</v>
      </c>
      <c r="D2463" t="s">
        <v>22</v>
      </c>
      <c r="E2463" t="s">
        <v>142</v>
      </c>
      <c r="F2463" t="s">
        <v>462</v>
      </c>
      <c r="G2463" t="s">
        <v>463</v>
      </c>
      <c r="H2463" t="s">
        <v>445</v>
      </c>
      <c r="I2463" t="s">
        <v>465</v>
      </c>
      <c r="J2463" t="s">
        <v>17</v>
      </c>
      <c r="K2463" s="13">
        <v>15700</v>
      </c>
      <c r="L2463" s="8">
        <v>157</v>
      </c>
      <c r="M2463" s="13">
        <f t="shared" si="71"/>
        <v>15700</v>
      </c>
    </row>
    <row r="2464" spans="1:13" x14ac:dyDescent="0.25">
      <c r="A2464" s="9" t="s">
        <v>400</v>
      </c>
      <c r="B2464" s="10" t="s">
        <v>733</v>
      </c>
      <c r="C2464" s="5" t="s">
        <v>742</v>
      </c>
      <c r="D2464" t="s">
        <v>22</v>
      </c>
      <c r="E2464" t="s">
        <v>142</v>
      </c>
      <c r="F2464" t="s">
        <v>462</v>
      </c>
      <c r="G2464" t="s">
        <v>463</v>
      </c>
      <c r="H2464" t="s">
        <v>468</v>
      </c>
      <c r="I2464" t="s">
        <v>15</v>
      </c>
      <c r="J2464" t="s">
        <v>17</v>
      </c>
      <c r="K2464" s="13">
        <v>3121</v>
      </c>
      <c r="L2464" s="8">
        <v>31.21</v>
      </c>
      <c r="M2464" s="13">
        <f t="shared" si="71"/>
        <v>3121</v>
      </c>
    </row>
    <row r="2465" spans="1:13" x14ac:dyDescent="0.25">
      <c r="A2465" s="9" t="s">
        <v>400</v>
      </c>
      <c r="B2465" s="10" t="s">
        <v>733</v>
      </c>
      <c r="C2465" s="5" t="s">
        <v>742</v>
      </c>
      <c r="D2465" t="s">
        <v>22</v>
      </c>
      <c r="E2465" t="s">
        <v>142</v>
      </c>
      <c r="F2465" t="s">
        <v>462</v>
      </c>
      <c r="G2465" t="s">
        <v>463</v>
      </c>
      <c r="H2465" t="s">
        <v>447</v>
      </c>
      <c r="I2465" t="s">
        <v>15</v>
      </c>
      <c r="J2465" t="s">
        <v>17</v>
      </c>
      <c r="K2465" s="13">
        <v>22330</v>
      </c>
      <c r="L2465" s="8">
        <v>223.3</v>
      </c>
      <c r="M2465" s="13">
        <f t="shared" si="71"/>
        <v>22330</v>
      </c>
    </row>
    <row r="2466" spans="1:13" x14ac:dyDescent="0.25">
      <c r="A2466" s="9" t="s">
        <v>400</v>
      </c>
      <c r="B2466" s="10" t="s">
        <v>733</v>
      </c>
      <c r="C2466" s="5" t="s">
        <v>742</v>
      </c>
      <c r="D2466" t="s">
        <v>22</v>
      </c>
      <c r="E2466" t="s">
        <v>142</v>
      </c>
      <c r="F2466" t="s">
        <v>462</v>
      </c>
      <c r="G2466" t="s">
        <v>463</v>
      </c>
      <c r="H2466" t="s">
        <v>428</v>
      </c>
      <c r="I2466" t="s">
        <v>15</v>
      </c>
      <c r="J2466" t="s">
        <v>17</v>
      </c>
      <c r="K2466" s="13">
        <v>8136</v>
      </c>
      <c r="L2466" s="8">
        <v>81.36</v>
      </c>
      <c r="M2466" s="13">
        <f t="shared" si="71"/>
        <v>8136</v>
      </c>
    </row>
    <row r="2467" spans="1:13" x14ac:dyDescent="0.25">
      <c r="A2467" s="9" t="s">
        <v>400</v>
      </c>
      <c r="B2467" s="10" t="s">
        <v>733</v>
      </c>
      <c r="C2467" s="5" t="s">
        <v>742</v>
      </c>
      <c r="D2467" t="s">
        <v>22</v>
      </c>
      <c r="E2467" t="s">
        <v>142</v>
      </c>
      <c r="F2467" t="s">
        <v>462</v>
      </c>
      <c r="G2467" t="s">
        <v>463</v>
      </c>
      <c r="H2467" t="s">
        <v>449</v>
      </c>
      <c r="I2467" t="s">
        <v>15</v>
      </c>
      <c r="J2467" t="s">
        <v>17</v>
      </c>
      <c r="K2467" s="13">
        <v>16369</v>
      </c>
      <c r="L2467" s="8">
        <v>163.69</v>
      </c>
      <c r="M2467" s="13">
        <f t="shared" si="71"/>
        <v>16369</v>
      </c>
    </row>
    <row r="2468" spans="1:13" x14ac:dyDescent="0.25">
      <c r="A2468" s="9" t="s">
        <v>400</v>
      </c>
      <c r="B2468" s="10" t="s">
        <v>733</v>
      </c>
      <c r="C2468" s="5" t="s">
        <v>742</v>
      </c>
      <c r="D2468" t="s">
        <v>22</v>
      </c>
      <c r="E2468" t="s">
        <v>142</v>
      </c>
      <c r="F2468" t="s">
        <v>49</v>
      </c>
      <c r="G2468" t="s">
        <v>469</v>
      </c>
      <c r="H2468" t="s">
        <v>438</v>
      </c>
      <c r="I2468" t="s">
        <v>82</v>
      </c>
      <c r="J2468" t="s">
        <v>17</v>
      </c>
      <c r="K2468" s="13">
        <v>10839198</v>
      </c>
      <c r="L2468" s="8">
        <v>108391.98</v>
      </c>
      <c r="M2468" s="13">
        <f t="shared" si="71"/>
        <v>10839198</v>
      </c>
    </row>
    <row r="2469" spans="1:13" x14ac:dyDescent="0.25">
      <c r="A2469" s="9" t="s">
        <v>400</v>
      </c>
      <c r="B2469" s="10" t="s">
        <v>733</v>
      </c>
      <c r="C2469" s="5" t="s">
        <v>742</v>
      </c>
      <c r="D2469" t="s">
        <v>22</v>
      </c>
      <c r="E2469" t="s">
        <v>142</v>
      </c>
      <c r="F2469" t="s">
        <v>49</v>
      </c>
      <c r="G2469" t="s">
        <v>469</v>
      </c>
      <c r="H2469" t="s">
        <v>466</v>
      </c>
      <c r="I2469" t="s">
        <v>82</v>
      </c>
      <c r="J2469" t="s">
        <v>17</v>
      </c>
      <c r="K2469" s="13">
        <v>96748</v>
      </c>
      <c r="L2469" s="8">
        <v>967.48</v>
      </c>
      <c r="M2469" s="13">
        <f t="shared" si="71"/>
        <v>96748</v>
      </c>
    </row>
    <row r="2470" spans="1:13" x14ac:dyDescent="0.25">
      <c r="A2470" s="9" t="s">
        <v>400</v>
      </c>
      <c r="B2470" s="10" t="s">
        <v>733</v>
      </c>
      <c r="C2470" s="5" t="s">
        <v>742</v>
      </c>
      <c r="D2470" t="s">
        <v>22</v>
      </c>
      <c r="E2470" t="s">
        <v>142</v>
      </c>
      <c r="F2470" t="s">
        <v>49</v>
      </c>
      <c r="G2470" t="s">
        <v>469</v>
      </c>
      <c r="H2470" t="s">
        <v>441</v>
      </c>
      <c r="I2470" t="s">
        <v>82</v>
      </c>
      <c r="J2470" t="s">
        <v>17</v>
      </c>
      <c r="K2470" s="13">
        <v>512</v>
      </c>
      <c r="L2470" s="8">
        <v>5.12</v>
      </c>
      <c r="M2470" s="13">
        <f t="shared" si="71"/>
        <v>512</v>
      </c>
    </row>
    <row r="2471" spans="1:13" x14ac:dyDescent="0.25">
      <c r="A2471" s="9" t="s">
        <v>400</v>
      </c>
      <c r="B2471" s="10" t="s">
        <v>733</v>
      </c>
      <c r="C2471" s="5" t="s">
        <v>742</v>
      </c>
      <c r="D2471" t="s">
        <v>22</v>
      </c>
      <c r="E2471" t="s">
        <v>142</v>
      </c>
      <c r="F2471" t="s">
        <v>49</v>
      </c>
      <c r="G2471" t="s">
        <v>469</v>
      </c>
      <c r="H2471" t="s">
        <v>467</v>
      </c>
      <c r="I2471" t="s">
        <v>82</v>
      </c>
      <c r="J2471" t="s">
        <v>17</v>
      </c>
      <c r="K2471" s="13">
        <v>78000</v>
      </c>
      <c r="L2471" s="8">
        <v>780</v>
      </c>
      <c r="M2471" s="13">
        <f t="shared" si="71"/>
        <v>78000</v>
      </c>
    </row>
    <row r="2472" spans="1:13" x14ac:dyDescent="0.25">
      <c r="A2472" s="9" t="s">
        <v>400</v>
      </c>
      <c r="B2472" s="10" t="s">
        <v>733</v>
      </c>
      <c r="C2472" s="5" t="s">
        <v>742</v>
      </c>
      <c r="D2472" t="s">
        <v>22</v>
      </c>
      <c r="E2472" t="s">
        <v>142</v>
      </c>
      <c r="F2472" t="s">
        <v>49</v>
      </c>
      <c r="G2472" t="s">
        <v>469</v>
      </c>
      <c r="H2472" t="s">
        <v>443</v>
      </c>
      <c r="I2472" t="s">
        <v>82</v>
      </c>
      <c r="J2472" t="s">
        <v>17</v>
      </c>
      <c r="K2472" s="13">
        <v>194500</v>
      </c>
      <c r="L2472" s="8">
        <v>1945</v>
      </c>
      <c r="M2472" s="13">
        <f t="shared" si="71"/>
        <v>194500</v>
      </c>
    </row>
    <row r="2473" spans="1:13" x14ac:dyDescent="0.25">
      <c r="A2473" s="9" t="s">
        <v>400</v>
      </c>
      <c r="B2473" s="10" t="s">
        <v>733</v>
      </c>
      <c r="C2473" s="5" t="s">
        <v>742</v>
      </c>
      <c r="D2473" t="s">
        <v>22</v>
      </c>
      <c r="E2473" t="s">
        <v>142</v>
      </c>
      <c r="F2473" t="s">
        <v>49</v>
      </c>
      <c r="G2473" t="s">
        <v>469</v>
      </c>
      <c r="H2473" t="s">
        <v>425</v>
      </c>
      <c r="I2473" t="s">
        <v>82</v>
      </c>
      <c r="J2473" t="s">
        <v>17</v>
      </c>
      <c r="K2473" s="13">
        <v>4910815</v>
      </c>
      <c r="L2473" s="8">
        <v>49108.15</v>
      </c>
      <c r="M2473" s="13">
        <f t="shared" si="71"/>
        <v>4910815</v>
      </c>
    </row>
    <row r="2474" spans="1:13" x14ac:dyDescent="0.25">
      <c r="A2474" s="9" t="s">
        <v>400</v>
      </c>
      <c r="B2474" s="10" t="s">
        <v>733</v>
      </c>
      <c r="C2474" s="5" t="s">
        <v>742</v>
      </c>
      <c r="D2474" t="s">
        <v>22</v>
      </c>
      <c r="E2474" t="s">
        <v>142</v>
      </c>
      <c r="F2474" t="s">
        <v>49</v>
      </c>
      <c r="G2474" t="s">
        <v>469</v>
      </c>
      <c r="H2474" t="s">
        <v>444</v>
      </c>
      <c r="I2474" t="s">
        <v>82</v>
      </c>
      <c r="J2474" t="s">
        <v>17</v>
      </c>
      <c r="K2474" s="13">
        <v>42500</v>
      </c>
      <c r="L2474" s="8">
        <v>425</v>
      </c>
      <c r="M2474" s="13">
        <f t="shared" si="71"/>
        <v>42500</v>
      </c>
    </row>
    <row r="2475" spans="1:13" x14ac:dyDescent="0.25">
      <c r="A2475" s="9" t="s">
        <v>400</v>
      </c>
      <c r="B2475" s="10" t="s">
        <v>733</v>
      </c>
      <c r="C2475" s="5" t="s">
        <v>742</v>
      </c>
      <c r="D2475" t="s">
        <v>22</v>
      </c>
      <c r="E2475" t="s">
        <v>142</v>
      </c>
      <c r="F2475" t="s">
        <v>49</v>
      </c>
      <c r="G2475" t="s">
        <v>469</v>
      </c>
      <c r="H2475" t="s">
        <v>445</v>
      </c>
      <c r="I2475" t="s">
        <v>82</v>
      </c>
      <c r="J2475" t="s">
        <v>17</v>
      </c>
      <c r="K2475" s="13">
        <v>22380</v>
      </c>
      <c r="L2475" s="8">
        <v>223.8</v>
      </c>
      <c r="M2475" s="13">
        <f t="shared" si="71"/>
        <v>22380</v>
      </c>
    </row>
    <row r="2476" spans="1:13" x14ac:dyDescent="0.25">
      <c r="A2476" s="9" t="s">
        <v>400</v>
      </c>
      <c r="B2476" s="10" t="s">
        <v>733</v>
      </c>
      <c r="C2476" s="5" t="s">
        <v>742</v>
      </c>
      <c r="D2476" t="s">
        <v>22</v>
      </c>
      <c r="E2476" t="s">
        <v>142</v>
      </c>
      <c r="F2476" t="s">
        <v>49</v>
      </c>
      <c r="G2476" t="s">
        <v>469</v>
      </c>
      <c r="H2476" t="s">
        <v>428</v>
      </c>
      <c r="I2476" t="s">
        <v>15</v>
      </c>
      <c r="J2476" t="s">
        <v>17</v>
      </c>
      <c r="K2476" s="13">
        <v>1177685</v>
      </c>
      <c r="L2476" s="8">
        <v>11776.85</v>
      </c>
      <c r="M2476" s="13">
        <f t="shared" si="71"/>
        <v>1177685</v>
      </c>
    </row>
    <row r="2477" spans="1:13" x14ac:dyDescent="0.25">
      <c r="A2477" s="9" t="s">
        <v>400</v>
      </c>
      <c r="B2477" s="10" t="s">
        <v>733</v>
      </c>
      <c r="C2477" s="5" t="s">
        <v>742</v>
      </c>
      <c r="D2477" t="s">
        <v>22</v>
      </c>
      <c r="E2477" t="s">
        <v>142</v>
      </c>
      <c r="F2477" t="s">
        <v>49</v>
      </c>
      <c r="G2477" t="s">
        <v>470</v>
      </c>
      <c r="H2477" t="s">
        <v>471</v>
      </c>
      <c r="I2477" t="s">
        <v>15</v>
      </c>
      <c r="J2477" t="s">
        <v>17</v>
      </c>
      <c r="K2477" s="13">
        <v>128526</v>
      </c>
      <c r="L2477" s="8">
        <v>1285.26</v>
      </c>
      <c r="M2477" s="13">
        <f t="shared" si="71"/>
        <v>128526</v>
      </c>
    </row>
    <row r="2478" spans="1:13" x14ac:dyDescent="0.25">
      <c r="A2478" s="9" t="s">
        <v>400</v>
      </c>
      <c r="B2478" s="10" t="s">
        <v>733</v>
      </c>
      <c r="C2478" s="5" t="s">
        <v>742</v>
      </c>
      <c r="D2478" t="s">
        <v>22</v>
      </c>
      <c r="E2478" t="s">
        <v>142</v>
      </c>
      <c r="F2478" t="s">
        <v>49</v>
      </c>
      <c r="G2478" t="s">
        <v>470</v>
      </c>
      <c r="H2478" t="s">
        <v>472</v>
      </c>
      <c r="I2478" t="s">
        <v>15</v>
      </c>
      <c r="J2478" t="s">
        <v>17</v>
      </c>
      <c r="K2478" s="13">
        <v>7627142</v>
      </c>
      <c r="L2478" s="8">
        <v>76271.42</v>
      </c>
      <c r="M2478" s="13">
        <f t="shared" si="71"/>
        <v>7627142</v>
      </c>
    </row>
    <row r="2479" spans="1:13" x14ac:dyDescent="0.25">
      <c r="A2479" s="9" t="s">
        <v>400</v>
      </c>
      <c r="B2479" s="10" t="s">
        <v>733</v>
      </c>
      <c r="C2479" s="5" t="s">
        <v>742</v>
      </c>
      <c r="D2479" t="s">
        <v>22</v>
      </c>
      <c r="E2479" t="s">
        <v>142</v>
      </c>
      <c r="F2479" t="s">
        <v>492</v>
      </c>
      <c r="G2479" t="s">
        <v>463</v>
      </c>
      <c r="H2479" t="s">
        <v>437</v>
      </c>
      <c r="I2479" t="s">
        <v>368</v>
      </c>
      <c r="J2479" t="s">
        <v>17</v>
      </c>
      <c r="K2479" s="13">
        <v>1207469</v>
      </c>
      <c r="L2479" s="8">
        <v>12074.69</v>
      </c>
      <c r="M2479" s="13">
        <f t="shared" si="71"/>
        <v>1207469</v>
      </c>
    </row>
    <row r="2480" spans="1:13" x14ac:dyDescent="0.25">
      <c r="A2480" s="9" t="s">
        <v>400</v>
      </c>
      <c r="B2480" s="10" t="s">
        <v>733</v>
      </c>
      <c r="C2480" s="5" t="s">
        <v>742</v>
      </c>
      <c r="D2480" t="s">
        <v>22</v>
      </c>
      <c r="E2480" t="s">
        <v>142</v>
      </c>
      <c r="F2480" t="s">
        <v>492</v>
      </c>
      <c r="G2480" t="s">
        <v>463</v>
      </c>
      <c r="H2480" t="s">
        <v>425</v>
      </c>
      <c r="I2480" t="s">
        <v>368</v>
      </c>
      <c r="J2480" t="s">
        <v>17</v>
      </c>
      <c r="K2480" s="13">
        <v>263832</v>
      </c>
      <c r="L2480" s="8">
        <v>2638.32</v>
      </c>
      <c r="M2480" s="13">
        <f t="shared" si="71"/>
        <v>263832</v>
      </c>
    </row>
    <row r="2481" spans="1:13" x14ac:dyDescent="0.25">
      <c r="A2481" s="9" t="s">
        <v>400</v>
      </c>
      <c r="B2481" s="10" t="s">
        <v>733</v>
      </c>
      <c r="C2481" s="5" t="s">
        <v>743</v>
      </c>
      <c r="D2481" t="s">
        <v>22</v>
      </c>
      <c r="E2481" t="s">
        <v>145</v>
      </c>
      <c r="F2481" t="s">
        <v>399</v>
      </c>
      <c r="G2481" t="s">
        <v>436</v>
      </c>
      <c r="H2481" t="s">
        <v>437</v>
      </c>
      <c r="I2481" t="s">
        <v>368</v>
      </c>
      <c r="J2481" t="s">
        <v>17</v>
      </c>
      <c r="K2481" s="13">
        <v>124934385.00000001</v>
      </c>
      <c r="L2481" s="8">
        <v>1249343.8500000001</v>
      </c>
      <c r="M2481" s="13">
        <f t="shared" si="71"/>
        <v>124934385.00000001</v>
      </c>
    </row>
    <row r="2482" spans="1:13" x14ac:dyDescent="0.25">
      <c r="A2482" s="9" t="s">
        <v>400</v>
      </c>
      <c r="B2482" s="10" t="s">
        <v>733</v>
      </c>
      <c r="C2482" s="5" t="s">
        <v>743</v>
      </c>
      <c r="D2482" t="s">
        <v>22</v>
      </c>
      <c r="E2482" t="s">
        <v>145</v>
      </c>
      <c r="F2482" t="s">
        <v>399</v>
      </c>
      <c r="G2482" t="s">
        <v>436</v>
      </c>
      <c r="H2482" t="s">
        <v>438</v>
      </c>
      <c r="I2482" t="s">
        <v>439</v>
      </c>
      <c r="J2482" t="s">
        <v>17</v>
      </c>
      <c r="K2482" s="13">
        <v>5345379</v>
      </c>
      <c r="L2482" s="8">
        <v>53453.79</v>
      </c>
      <c r="M2482" s="13">
        <f t="shared" si="71"/>
        <v>5345379</v>
      </c>
    </row>
    <row r="2483" spans="1:13" x14ac:dyDescent="0.25">
      <c r="A2483" s="9" t="s">
        <v>400</v>
      </c>
      <c r="B2483" s="10" t="s">
        <v>733</v>
      </c>
      <c r="C2483" s="5" t="s">
        <v>743</v>
      </c>
      <c r="D2483" t="s">
        <v>22</v>
      </c>
      <c r="E2483" t="s">
        <v>145</v>
      </c>
      <c r="F2483" t="s">
        <v>399</v>
      </c>
      <c r="G2483" t="s">
        <v>436</v>
      </c>
      <c r="H2483" t="s">
        <v>440</v>
      </c>
      <c r="I2483" t="s">
        <v>368</v>
      </c>
      <c r="J2483" t="s">
        <v>17</v>
      </c>
      <c r="K2483" s="13">
        <v>526377</v>
      </c>
      <c r="L2483" s="8">
        <v>5263.77</v>
      </c>
      <c r="M2483" s="13">
        <f t="shared" si="71"/>
        <v>526377</v>
      </c>
    </row>
    <row r="2484" spans="1:13" x14ac:dyDescent="0.25">
      <c r="A2484" s="9" t="s">
        <v>400</v>
      </c>
      <c r="B2484" s="10" t="s">
        <v>733</v>
      </c>
      <c r="C2484" s="5" t="s">
        <v>743</v>
      </c>
      <c r="D2484" t="s">
        <v>22</v>
      </c>
      <c r="E2484" t="s">
        <v>145</v>
      </c>
      <c r="F2484" t="s">
        <v>399</v>
      </c>
      <c r="G2484" t="s">
        <v>436</v>
      </c>
      <c r="H2484" t="s">
        <v>440</v>
      </c>
      <c r="I2484" t="s">
        <v>368</v>
      </c>
      <c r="J2484" t="s">
        <v>17</v>
      </c>
      <c r="K2484" s="13">
        <v>435447.99999999994</v>
      </c>
      <c r="L2484" s="8">
        <v>4354.4799999999996</v>
      </c>
      <c r="M2484" s="13">
        <f t="shared" si="71"/>
        <v>435447.99999999994</v>
      </c>
    </row>
    <row r="2485" spans="1:13" x14ac:dyDescent="0.25">
      <c r="A2485" s="9" t="s">
        <v>400</v>
      </c>
      <c r="B2485" s="10" t="s">
        <v>733</v>
      </c>
      <c r="C2485" s="5" t="s">
        <v>743</v>
      </c>
      <c r="D2485" t="s">
        <v>22</v>
      </c>
      <c r="E2485" t="s">
        <v>145</v>
      </c>
      <c r="F2485" t="s">
        <v>399</v>
      </c>
      <c r="G2485" t="s">
        <v>436</v>
      </c>
      <c r="H2485" t="s">
        <v>441</v>
      </c>
      <c r="I2485" t="s">
        <v>439</v>
      </c>
      <c r="J2485" t="s">
        <v>17</v>
      </c>
      <c r="K2485" s="13">
        <v>3808</v>
      </c>
      <c r="L2485" s="8">
        <v>38.08</v>
      </c>
      <c r="M2485" s="13">
        <f t="shared" si="71"/>
        <v>3808</v>
      </c>
    </row>
    <row r="2486" spans="1:13" x14ac:dyDescent="0.25">
      <c r="A2486" s="9" t="s">
        <v>400</v>
      </c>
      <c r="B2486" s="10" t="s">
        <v>733</v>
      </c>
      <c r="C2486" s="5" t="s">
        <v>743</v>
      </c>
      <c r="D2486" t="s">
        <v>22</v>
      </c>
      <c r="E2486" t="s">
        <v>145</v>
      </c>
      <c r="F2486" t="s">
        <v>399</v>
      </c>
      <c r="G2486" t="s">
        <v>436</v>
      </c>
      <c r="H2486" t="s">
        <v>442</v>
      </c>
      <c r="I2486" t="s">
        <v>368</v>
      </c>
      <c r="J2486" t="s">
        <v>17</v>
      </c>
      <c r="K2486" s="13">
        <v>49995</v>
      </c>
      <c r="L2486" s="8">
        <v>499.95</v>
      </c>
      <c r="M2486" s="13">
        <f t="shared" si="71"/>
        <v>49995</v>
      </c>
    </row>
    <row r="2487" spans="1:13" x14ac:dyDescent="0.25">
      <c r="A2487" s="9" t="s">
        <v>400</v>
      </c>
      <c r="B2487" s="10" t="s">
        <v>733</v>
      </c>
      <c r="C2487" s="5" t="s">
        <v>743</v>
      </c>
      <c r="D2487" t="s">
        <v>22</v>
      </c>
      <c r="E2487" t="s">
        <v>145</v>
      </c>
      <c r="F2487" t="s">
        <v>399</v>
      </c>
      <c r="G2487" t="s">
        <v>436</v>
      </c>
      <c r="H2487" t="s">
        <v>443</v>
      </c>
      <c r="I2487" t="s">
        <v>439</v>
      </c>
      <c r="J2487" t="s">
        <v>17</v>
      </c>
      <c r="K2487" s="13">
        <v>339000</v>
      </c>
      <c r="L2487" s="8">
        <v>3390</v>
      </c>
      <c r="M2487" s="13">
        <f t="shared" si="71"/>
        <v>339000</v>
      </c>
    </row>
    <row r="2488" spans="1:13" x14ac:dyDescent="0.25">
      <c r="A2488" s="9" t="s">
        <v>400</v>
      </c>
      <c r="B2488" s="10" t="s">
        <v>733</v>
      </c>
      <c r="C2488" s="5" t="s">
        <v>743</v>
      </c>
      <c r="D2488" t="s">
        <v>22</v>
      </c>
      <c r="E2488" t="s">
        <v>145</v>
      </c>
      <c r="F2488" t="s">
        <v>399</v>
      </c>
      <c r="G2488" t="s">
        <v>436</v>
      </c>
      <c r="H2488" t="s">
        <v>425</v>
      </c>
      <c r="I2488" t="s">
        <v>368</v>
      </c>
      <c r="J2488" t="s">
        <v>17</v>
      </c>
      <c r="K2488" s="13">
        <v>43512256</v>
      </c>
      <c r="L2488" s="8">
        <v>435122.56</v>
      </c>
      <c r="M2488" s="13">
        <f t="shared" si="71"/>
        <v>43512256</v>
      </c>
    </row>
    <row r="2489" spans="1:13" x14ac:dyDescent="0.25">
      <c r="A2489" s="9" t="s">
        <v>400</v>
      </c>
      <c r="B2489" s="10" t="s">
        <v>733</v>
      </c>
      <c r="C2489" s="5" t="s">
        <v>743</v>
      </c>
      <c r="D2489" t="s">
        <v>22</v>
      </c>
      <c r="E2489" t="s">
        <v>145</v>
      </c>
      <c r="F2489" t="s">
        <v>399</v>
      </c>
      <c r="G2489" t="s">
        <v>436</v>
      </c>
      <c r="H2489" t="s">
        <v>425</v>
      </c>
      <c r="I2489" t="s">
        <v>439</v>
      </c>
      <c r="J2489" t="s">
        <v>17</v>
      </c>
      <c r="K2489" s="13">
        <v>2085400.9999999998</v>
      </c>
      <c r="L2489" s="8">
        <v>20854.009999999998</v>
      </c>
      <c r="M2489" s="13">
        <f t="shared" si="71"/>
        <v>2085400.9999999998</v>
      </c>
    </row>
    <row r="2490" spans="1:13" x14ac:dyDescent="0.25">
      <c r="A2490" s="9" t="s">
        <v>400</v>
      </c>
      <c r="B2490" s="10" t="s">
        <v>733</v>
      </c>
      <c r="C2490" s="5" t="s">
        <v>743</v>
      </c>
      <c r="D2490" t="s">
        <v>22</v>
      </c>
      <c r="E2490" t="s">
        <v>145</v>
      </c>
      <c r="F2490" t="s">
        <v>399</v>
      </c>
      <c r="G2490" t="s">
        <v>436</v>
      </c>
      <c r="H2490" t="s">
        <v>444</v>
      </c>
      <c r="I2490" t="s">
        <v>368</v>
      </c>
      <c r="J2490" t="s">
        <v>17</v>
      </c>
      <c r="K2490" s="13">
        <v>125449</v>
      </c>
      <c r="L2490" s="8">
        <v>1254.49</v>
      </c>
      <c r="M2490" s="13">
        <f t="shared" si="71"/>
        <v>125449</v>
      </c>
    </row>
    <row r="2491" spans="1:13" x14ac:dyDescent="0.25">
      <c r="A2491" s="9" t="s">
        <v>400</v>
      </c>
      <c r="B2491" s="10" t="s">
        <v>733</v>
      </c>
      <c r="C2491" s="5" t="s">
        <v>743</v>
      </c>
      <c r="D2491" t="s">
        <v>22</v>
      </c>
      <c r="E2491" t="s">
        <v>145</v>
      </c>
      <c r="F2491" t="s">
        <v>399</v>
      </c>
      <c r="G2491" t="s">
        <v>436</v>
      </c>
      <c r="H2491" t="s">
        <v>444</v>
      </c>
      <c r="I2491" t="s">
        <v>368</v>
      </c>
      <c r="J2491" t="s">
        <v>17</v>
      </c>
      <c r="K2491" s="13">
        <v>95177</v>
      </c>
      <c r="L2491" s="8">
        <v>951.77</v>
      </c>
      <c r="M2491" s="13">
        <f t="shared" si="71"/>
        <v>95177</v>
      </c>
    </row>
    <row r="2492" spans="1:13" x14ac:dyDescent="0.25">
      <c r="A2492" s="9" t="s">
        <v>400</v>
      </c>
      <c r="B2492" s="10" t="s">
        <v>733</v>
      </c>
      <c r="C2492" s="5" t="s">
        <v>743</v>
      </c>
      <c r="D2492" t="s">
        <v>22</v>
      </c>
      <c r="E2492" t="s">
        <v>145</v>
      </c>
      <c r="F2492" t="s">
        <v>399</v>
      </c>
      <c r="G2492" t="s">
        <v>436</v>
      </c>
      <c r="H2492" t="s">
        <v>444</v>
      </c>
      <c r="I2492" t="s">
        <v>439</v>
      </c>
      <c r="J2492" t="s">
        <v>17</v>
      </c>
      <c r="K2492" s="13">
        <v>74072</v>
      </c>
      <c r="L2492" s="8">
        <v>740.72</v>
      </c>
      <c r="M2492" s="13">
        <f t="shared" si="71"/>
        <v>74072</v>
      </c>
    </row>
    <row r="2493" spans="1:13" x14ac:dyDescent="0.25">
      <c r="A2493" s="9" t="s">
        <v>400</v>
      </c>
      <c r="B2493" s="10" t="s">
        <v>733</v>
      </c>
      <c r="C2493" s="5" t="s">
        <v>743</v>
      </c>
      <c r="D2493" t="s">
        <v>22</v>
      </c>
      <c r="E2493" t="s">
        <v>145</v>
      </c>
      <c r="F2493" t="s">
        <v>399</v>
      </c>
      <c r="G2493" t="s">
        <v>436</v>
      </c>
      <c r="H2493" t="s">
        <v>445</v>
      </c>
      <c r="I2493" t="s">
        <v>439</v>
      </c>
      <c r="J2493" t="s">
        <v>17</v>
      </c>
      <c r="K2493" s="13">
        <v>831</v>
      </c>
      <c r="L2493" s="8">
        <v>8.31</v>
      </c>
      <c r="M2493" s="13">
        <f t="shared" si="71"/>
        <v>831</v>
      </c>
    </row>
    <row r="2494" spans="1:13" x14ac:dyDescent="0.25">
      <c r="A2494" s="9" t="s">
        <v>400</v>
      </c>
      <c r="B2494" s="10" t="s">
        <v>733</v>
      </c>
      <c r="C2494" s="5" t="s">
        <v>743</v>
      </c>
      <c r="D2494" t="s">
        <v>22</v>
      </c>
      <c r="E2494" t="s">
        <v>145</v>
      </c>
      <c r="F2494" t="s">
        <v>399</v>
      </c>
      <c r="G2494" t="s">
        <v>436</v>
      </c>
      <c r="H2494" t="s">
        <v>446</v>
      </c>
      <c r="I2494" t="s">
        <v>15</v>
      </c>
      <c r="J2494" t="s">
        <v>17</v>
      </c>
      <c r="K2494" s="13">
        <v>1156344</v>
      </c>
      <c r="L2494" s="8">
        <v>11563.44</v>
      </c>
      <c r="M2494" s="13">
        <f t="shared" si="71"/>
        <v>1156344</v>
      </c>
    </row>
    <row r="2495" spans="1:13" x14ac:dyDescent="0.25">
      <c r="A2495" s="9" t="s">
        <v>400</v>
      </c>
      <c r="B2495" s="10" t="s">
        <v>733</v>
      </c>
      <c r="C2495" s="5" t="s">
        <v>743</v>
      </c>
      <c r="D2495" t="s">
        <v>22</v>
      </c>
      <c r="E2495" t="s">
        <v>145</v>
      </c>
      <c r="F2495" t="s">
        <v>399</v>
      </c>
      <c r="G2495" t="s">
        <v>436</v>
      </c>
      <c r="H2495" t="s">
        <v>448</v>
      </c>
      <c r="I2495" t="s">
        <v>15</v>
      </c>
      <c r="J2495" t="s">
        <v>17</v>
      </c>
      <c r="K2495" s="13">
        <v>24853</v>
      </c>
      <c r="L2495" s="8">
        <v>248.53</v>
      </c>
      <c r="M2495" s="13">
        <f t="shared" si="71"/>
        <v>24853</v>
      </c>
    </row>
    <row r="2496" spans="1:13" x14ac:dyDescent="0.25">
      <c r="A2496" s="9" t="s">
        <v>400</v>
      </c>
      <c r="B2496" s="10" t="s">
        <v>733</v>
      </c>
      <c r="C2496" s="5" t="s">
        <v>743</v>
      </c>
      <c r="D2496" t="s">
        <v>22</v>
      </c>
      <c r="E2496" t="s">
        <v>145</v>
      </c>
      <c r="F2496" t="s">
        <v>399</v>
      </c>
      <c r="G2496" t="s">
        <v>436</v>
      </c>
      <c r="H2496" t="s">
        <v>428</v>
      </c>
      <c r="I2496" t="s">
        <v>15</v>
      </c>
      <c r="J2496" t="s">
        <v>17</v>
      </c>
      <c r="K2496" s="13">
        <v>2080078</v>
      </c>
      <c r="L2496" s="8">
        <v>20800.78</v>
      </c>
      <c r="M2496" s="13">
        <f t="shared" si="71"/>
        <v>2080078</v>
      </c>
    </row>
    <row r="2497" spans="1:13" x14ac:dyDescent="0.25">
      <c r="A2497" s="9" t="s">
        <v>400</v>
      </c>
      <c r="B2497" s="10" t="s">
        <v>733</v>
      </c>
      <c r="C2497" s="5" t="s">
        <v>743</v>
      </c>
      <c r="D2497" t="s">
        <v>22</v>
      </c>
      <c r="E2497" t="s">
        <v>145</v>
      </c>
      <c r="F2497" t="s">
        <v>399</v>
      </c>
      <c r="G2497" t="s">
        <v>436</v>
      </c>
      <c r="H2497" t="s">
        <v>449</v>
      </c>
      <c r="I2497" t="s">
        <v>15</v>
      </c>
      <c r="J2497" t="s">
        <v>17</v>
      </c>
      <c r="K2497" s="13">
        <v>71047</v>
      </c>
      <c r="L2497" s="8">
        <v>710.47</v>
      </c>
      <c r="M2497" s="13">
        <f t="shared" si="71"/>
        <v>71047</v>
      </c>
    </row>
    <row r="2498" spans="1:13" x14ac:dyDescent="0.25">
      <c r="A2498" s="9" t="s">
        <v>400</v>
      </c>
      <c r="B2498" s="10" t="s">
        <v>733</v>
      </c>
      <c r="C2498" s="5" t="s">
        <v>743</v>
      </c>
      <c r="D2498" t="s">
        <v>22</v>
      </c>
      <c r="E2498" t="s">
        <v>145</v>
      </c>
      <c r="F2498" t="s">
        <v>399</v>
      </c>
      <c r="G2498" t="s">
        <v>436</v>
      </c>
      <c r="H2498" t="s">
        <v>450</v>
      </c>
      <c r="I2498" t="s">
        <v>15</v>
      </c>
      <c r="J2498" t="s">
        <v>17</v>
      </c>
      <c r="K2498" s="13">
        <v>627524</v>
      </c>
      <c r="L2498" s="8">
        <v>6275.24</v>
      </c>
      <c r="M2498" s="13">
        <f t="shared" ref="M2498:M2561" si="72">L2498*100</f>
        <v>627524</v>
      </c>
    </row>
    <row r="2499" spans="1:13" x14ac:dyDescent="0.25">
      <c r="A2499" s="9" t="s">
        <v>400</v>
      </c>
      <c r="B2499" s="10" t="s">
        <v>733</v>
      </c>
      <c r="C2499" s="5" t="s">
        <v>743</v>
      </c>
      <c r="D2499" t="s">
        <v>22</v>
      </c>
      <c r="E2499" t="s">
        <v>145</v>
      </c>
      <c r="F2499" t="s">
        <v>399</v>
      </c>
      <c r="G2499" t="s">
        <v>495</v>
      </c>
      <c r="H2499" t="s">
        <v>428</v>
      </c>
      <c r="I2499" t="s">
        <v>15</v>
      </c>
      <c r="J2499" t="s">
        <v>17</v>
      </c>
      <c r="K2499" s="13">
        <v>464464.99999999994</v>
      </c>
      <c r="L2499" s="8">
        <v>4644.6499999999996</v>
      </c>
      <c r="M2499" s="13">
        <f t="shared" si="72"/>
        <v>464464.99999999994</v>
      </c>
    </row>
    <row r="2500" spans="1:13" x14ac:dyDescent="0.25">
      <c r="A2500" s="9" t="s">
        <v>400</v>
      </c>
      <c r="B2500" s="10" t="s">
        <v>733</v>
      </c>
      <c r="C2500" s="5" t="s">
        <v>743</v>
      </c>
      <c r="D2500" t="s">
        <v>22</v>
      </c>
      <c r="E2500" t="s">
        <v>145</v>
      </c>
      <c r="F2500" t="s">
        <v>399</v>
      </c>
      <c r="G2500" t="s">
        <v>495</v>
      </c>
      <c r="H2500" t="s">
        <v>482</v>
      </c>
      <c r="I2500" t="s">
        <v>15</v>
      </c>
      <c r="J2500" t="s">
        <v>17</v>
      </c>
      <c r="K2500" s="13">
        <v>302500</v>
      </c>
      <c r="L2500" s="8">
        <v>3025</v>
      </c>
      <c r="M2500" s="13">
        <f t="shared" si="72"/>
        <v>302500</v>
      </c>
    </row>
    <row r="2501" spans="1:13" x14ac:dyDescent="0.25">
      <c r="A2501" s="9" t="s">
        <v>400</v>
      </c>
      <c r="B2501" s="10" t="s">
        <v>733</v>
      </c>
      <c r="C2501" s="5" t="s">
        <v>743</v>
      </c>
      <c r="D2501" t="s">
        <v>22</v>
      </c>
      <c r="E2501" t="s">
        <v>145</v>
      </c>
      <c r="F2501" t="s">
        <v>399</v>
      </c>
      <c r="G2501" t="s">
        <v>451</v>
      </c>
      <c r="H2501" t="s">
        <v>452</v>
      </c>
      <c r="I2501" t="s">
        <v>368</v>
      </c>
      <c r="J2501" t="s">
        <v>17</v>
      </c>
      <c r="K2501" s="13">
        <v>135349</v>
      </c>
      <c r="L2501" s="8">
        <v>1353.49</v>
      </c>
      <c r="M2501" s="13">
        <f t="shared" si="72"/>
        <v>135349</v>
      </c>
    </row>
    <row r="2502" spans="1:13" x14ac:dyDescent="0.25">
      <c r="A2502" s="9" t="s">
        <v>400</v>
      </c>
      <c r="B2502" s="10" t="s">
        <v>733</v>
      </c>
      <c r="C2502" s="5" t="s">
        <v>743</v>
      </c>
      <c r="D2502" t="s">
        <v>22</v>
      </c>
      <c r="E2502" t="s">
        <v>145</v>
      </c>
      <c r="F2502" t="s">
        <v>399</v>
      </c>
      <c r="G2502" t="s">
        <v>451</v>
      </c>
      <c r="H2502" t="s">
        <v>444</v>
      </c>
      <c r="I2502" t="s">
        <v>368</v>
      </c>
      <c r="J2502" t="s">
        <v>17</v>
      </c>
      <c r="K2502" s="13">
        <v>29642</v>
      </c>
      <c r="L2502" s="8">
        <v>296.42</v>
      </c>
      <c r="M2502" s="13">
        <f t="shared" si="72"/>
        <v>29642</v>
      </c>
    </row>
    <row r="2503" spans="1:13" x14ac:dyDescent="0.25">
      <c r="A2503" s="9" t="s">
        <v>400</v>
      </c>
      <c r="B2503" s="10" t="s">
        <v>733</v>
      </c>
      <c r="C2503" s="5" t="s">
        <v>743</v>
      </c>
      <c r="D2503" t="s">
        <v>22</v>
      </c>
      <c r="E2503" t="s">
        <v>145</v>
      </c>
      <c r="F2503" t="s">
        <v>399</v>
      </c>
      <c r="G2503" t="s">
        <v>433</v>
      </c>
      <c r="H2503" t="s">
        <v>428</v>
      </c>
      <c r="I2503" t="s">
        <v>15</v>
      </c>
      <c r="J2503" t="s">
        <v>17</v>
      </c>
      <c r="K2503" s="13">
        <v>349163</v>
      </c>
      <c r="L2503" s="8">
        <v>3491.63</v>
      </c>
      <c r="M2503" s="13">
        <f t="shared" si="72"/>
        <v>349163</v>
      </c>
    </row>
    <row r="2504" spans="1:13" x14ac:dyDescent="0.25">
      <c r="A2504" s="9" t="s">
        <v>400</v>
      </c>
      <c r="B2504" s="10" t="s">
        <v>733</v>
      </c>
      <c r="C2504" s="5" t="s">
        <v>743</v>
      </c>
      <c r="D2504" t="s">
        <v>22</v>
      </c>
      <c r="E2504" t="s">
        <v>145</v>
      </c>
      <c r="F2504" t="s">
        <v>399</v>
      </c>
      <c r="G2504" t="s">
        <v>433</v>
      </c>
      <c r="H2504" t="s">
        <v>485</v>
      </c>
      <c r="I2504" t="s">
        <v>15</v>
      </c>
      <c r="J2504" t="s">
        <v>17</v>
      </c>
      <c r="K2504" s="13">
        <v>513242</v>
      </c>
      <c r="L2504" s="8">
        <v>5132.42</v>
      </c>
      <c r="M2504" s="13">
        <f t="shared" si="72"/>
        <v>513242</v>
      </c>
    </row>
    <row r="2505" spans="1:13" x14ac:dyDescent="0.25">
      <c r="A2505" s="9" t="s">
        <v>400</v>
      </c>
      <c r="B2505" s="10" t="s">
        <v>733</v>
      </c>
      <c r="C2505" s="5" t="s">
        <v>743</v>
      </c>
      <c r="D2505" t="s">
        <v>22</v>
      </c>
      <c r="E2505" t="s">
        <v>145</v>
      </c>
      <c r="F2505" t="s">
        <v>453</v>
      </c>
      <c r="G2505" t="s">
        <v>434</v>
      </c>
      <c r="H2505" t="s">
        <v>437</v>
      </c>
      <c r="I2505" t="s">
        <v>368</v>
      </c>
      <c r="J2505" t="s">
        <v>17</v>
      </c>
      <c r="K2505" s="13">
        <v>1010001</v>
      </c>
      <c r="L2505" s="8">
        <v>10100.01</v>
      </c>
      <c r="M2505" s="13">
        <f t="shared" si="72"/>
        <v>1010001</v>
      </c>
    </row>
    <row r="2506" spans="1:13" x14ac:dyDescent="0.25">
      <c r="A2506" s="9" t="s">
        <v>400</v>
      </c>
      <c r="B2506" s="10" t="s">
        <v>733</v>
      </c>
      <c r="C2506" s="5" t="s">
        <v>743</v>
      </c>
      <c r="D2506" t="s">
        <v>22</v>
      </c>
      <c r="E2506" t="s">
        <v>145</v>
      </c>
      <c r="F2506" t="s">
        <v>453</v>
      </c>
      <c r="G2506" t="s">
        <v>434</v>
      </c>
      <c r="H2506" t="s">
        <v>437</v>
      </c>
      <c r="I2506" t="s">
        <v>368</v>
      </c>
      <c r="J2506" t="s">
        <v>306</v>
      </c>
      <c r="K2506" s="13">
        <v>12382347</v>
      </c>
      <c r="L2506" s="8">
        <v>123823.47</v>
      </c>
      <c r="M2506" s="13">
        <f t="shared" si="72"/>
        <v>12382347</v>
      </c>
    </row>
    <row r="2507" spans="1:13" x14ac:dyDescent="0.25">
      <c r="A2507" s="9" t="s">
        <v>400</v>
      </c>
      <c r="B2507" s="10" t="s">
        <v>733</v>
      </c>
      <c r="C2507" s="5" t="s">
        <v>743</v>
      </c>
      <c r="D2507" t="s">
        <v>22</v>
      </c>
      <c r="E2507" t="s">
        <v>145</v>
      </c>
      <c r="F2507" t="s">
        <v>453</v>
      </c>
      <c r="G2507" t="s">
        <v>434</v>
      </c>
      <c r="H2507" t="s">
        <v>438</v>
      </c>
      <c r="I2507" t="s">
        <v>439</v>
      </c>
      <c r="J2507" t="s">
        <v>306</v>
      </c>
      <c r="K2507" s="13">
        <v>19023</v>
      </c>
      <c r="L2507" s="8">
        <v>190.23</v>
      </c>
      <c r="M2507" s="13">
        <f t="shared" si="72"/>
        <v>19023</v>
      </c>
    </row>
    <row r="2508" spans="1:13" x14ac:dyDescent="0.25">
      <c r="A2508" s="9" t="s">
        <v>400</v>
      </c>
      <c r="B2508" s="10" t="s">
        <v>733</v>
      </c>
      <c r="C2508" s="5" t="s">
        <v>743</v>
      </c>
      <c r="D2508" t="s">
        <v>22</v>
      </c>
      <c r="E2508" t="s">
        <v>145</v>
      </c>
      <c r="F2508" t="s">
        <v>453</v>
      </c>
      <c r="G2508" t="s">
        <v>434</v>
      </c>
      <c r="H2508" t="s">
        <v>438</v>
      </c>
      <c r="I2508" t="s">
        <v>439</v>
      </c>
      <c r="J2508" t="s">
        <v>306</v>
      </c>
      <c r="K2508" s="13">
        <v>13881599</v>
      </c>
      <c r="L2508" s="8">
        <v>138815.99</v>
      </c>
      <c r="M2508" s="13">
        <f t="shared" si="72"/>
        <v>13881599</v>
      </c>
    </row>
    <row r="2509" spans="1:13" x14ac:dyDescent="0.25">
      <c r="A2509" s="9" t="s">
        <v>400</v>
      </c>
      <c r="B2509" s="10" t="s">
        <v>733</v>
      </c>
      <c r="C2509" s="5" t="s">
        <v>743</v>
      </c>
      <c r="D2509" t="s">
        <v>22</v>
      </c>
      <c r="E2509" t="s">
        <v>145</v>
      </c>
      <c r="F2509" t="s">
        <v>453</v>
      </c>
      <c r="G2509" t="s">
        <v>434</v>
      </c>
      <c r="H2509" t="s">
        <v>440</v>
      </c>
      <c r="I2509" t="s">
        <v>368</v>
      </c>
      <c r="J2509" t="s">
        <v>17</v>
      </c>
      <c r="K2509" s="13">
        <v>61378</v>
      </c>
      <c r="L2509" s="8">
        <v>613.78</v>
      </c>
      <c r="M2509" s="13">
        <f t="shared" si="72"/>
        <v>61378</v>
      </c>
    </row>
    <row r="2510" spans="1:13" x14ac:dyDescent="0.25">
      <c r="A2510" s="9" t="s">
        <v>400</v>
      </c>
      <c r="B2510" s="10" t="s">
        <v>733</v>
      </c>
      <c r="C2510" s="5" t="s">
        <v>743</v>
      </c>
      <c r="D2510" t="s">
        <v>22</v>
      </c>
      <c r="E2510" t="s">
        <v>145</v>
      </c>
      <c r="F2510" t="s">
        <v>453</v>
      </c>
      <c r="G2510" t="s">
        <v>434</v>
      </c>
      <c r="H2510" t="s">
        <v>441</v>
      </c>
      <c r="I2510" t="s">
        <v>439</v>
      </c>
      <c r="J2510" t="s">
        <v>17</v>
      </c>
      <c r="K2510" s="13">
        <v>831</v>
      </c>
      <c r="L2510" s="8">
        <v>8.31</v>
      </c>
      <c r="M2510" s="13">
        <f t="shared" si="72"/>
        <v>831</v>
      </c>
    </row>
    <row r="2511" spans="1:13" x14ac:dyDescent="0.25">
      <c r="A2511" s="9" t="s">
        <v>400</v>
      </c>
      <c r="B2511" s="10" t="s">
        <v>733</v>
      </c>
      <c r="C2511" s="5" t="s">
        <v>743</v>
      </c>
      <c r="D2511" t="s">
        <v>22</v>
      </c>
      <c r="E2511" t="s">
        <v>145</v>
      </c>
      <c r="F2511" t="s">
        <v>453</v>
      </c>
      <c r="G2511" t="s">
        <v>434</v>
      </c>
      <c r="H2511" t="s">
        <v>441</v>
      </c>
      <c r="I2511" t="s">
        <v>439</v>
      </c>
      <c r="J2511" t="s">
        <v>17</v>
      </c>
      <c r="K2511" s="14">
        <v>-3046</v>
      </c>
      <c r="L2511" s="8">
        <v>-30.46</v>
      </c>
      <c r="M2511" s="14">
        <f t="shared" si="72"/>
        <v>-3046</v>
      </c>
    </row>
    <row r="2512" spans="1:13" x14ac:dyDescent="0.25">
      <c r="A2512" s="9" t="s">
        <v>400</v>
      </c>
      <c r="B2512" s="10" t="s">
        <v>733</v>
      </c>
      <c r="C2512" s="5" t="s">
        <v>743</v>
      </c>
      <c r="D2512" t="s">
        <v>22</v>
      </c>
      <c r="E2512" t="s">
        <v>145</v>
      </c>
      <c r="F2512" t="s">
        <v>453</v>
      </c>
      <c r="G2512" t="s">
        <v>434</v>
      </c>
      <c r="H2512" t="s">
        <v>441</v>
      </c>
      <c r="I2512" t="s">
        <v>439</v>
      </c>
      <c r="J2512" t="s">
        <v>306</v>
      </c>
      <c r="K2512" s="13">
        <v>3046</v>
      </c>
      <c r="L2512" s="8">
        <v>30.46</v>
      </c>
      <c r="M2512" s="13">
        <f t="shared" si="72"/>
        <v>3046</v>
      </c>
    </row>
    <row r="2513" spans="1:13" x14ac:dyDescent="0.25">
      <c r="A2513" s="9" t="s">
        <v>400</v>
      </c>
      <c r="B2513" s="10" t="s">
        <v>733</v>
      </c>
      <c r="C2513" s="5" t="s">
        <v>743</v>
      </c>
      <c r="D2513" t="s">
        <v>22</v>
      </c>
      <c r="E2513" t="s">
        <v>145</v>
      </c>
      <c r="F2513" t="s">
        <v>453</v>
      </c>
      <c r="G2513" t="s">
        <v>434</v>
      </c>
      <c r="H2513" t="s">
        <v>443</v>
      </c>
      <c r="I2513" t="s">
        <v>439</v>
      </c>
      <c r="J2513" t="s">
        <v>17</v>
      </c>
      <c r="K2513" s="13">
        <v>45000</v>
      </c>
      <c r="L2513" s="8">
        <v>450</v>
      </c>
      <c r="M2513" s="13">
        <f t="shared" si="72"/>
        <v>45000</v>
      </c>
    </row>
    <row r="2514" spans="1:13" x14ac:dyDescent="0.25">
      <c r="A2514" s="9" t="s">
        <v>400</v>
      </c>
      <c r="B2514" s="10" t="s">
        <v>733</v>
      </c>
      <c r="C2514" s="5" t="s">
        <v>743</v>
      </c>
      <c r="D2514" t="s">
        <v>22</v>
      </c>
      <c r="E2514" t="s">
        <v>145</v>
      </c>
      <c r="F2514" t="s">
        <v>453</v>
      </c>
      <c r="G2514" t="s">
        <v>434</v>
      </c>
      <c r="H2514" t="s">
        <v>425</v>
      </c>
      <c r="I2514" t="s">
        <v>368</v>
      </c>
      <c r="J2514" t="s">
        <v>17</v>
      </c>
      <c r="K2514" s="13">
        <v>238638</v>
      </c>
      <c r="L2514" s="8">
        <v>2386.38</v>
      </c>
      <c r="M2514" s="13">
        <f t="shared" si="72"/>
        <v>238638</v>
      </c>
    </row>
    <row r="2515" spans="1:13" x14ac:dyDescent="0.25">
      <c r="A2515" s="9" t="s">
        <v>400</v>
      </c>
      <c r="B2515" s="10" t="s">
        <v>733</v>
      </c>
      <c r="C2515" s="5" t="s">
        <v>743</v>
      </c>
      <c r="D2515" t="s">
        <v>22</v>
      </c>
      <c r="E2515" t="s">
        <v>145</v>
      </c>
      <c r="F2515" t="s">
        <v>453</v>
      </c>
      <c r="G2515" t="s">
        <v>434</v>
      </c>
      <c r="H2515" t="s">
        <v>425</v>
      </c>
      <c r="I2515" t="s">
        <v>368</v>
      </c>
      <c r="J2515" t="s">
        <v>306</v>
      </c>
      <c r="K2515" s="13">
        <v>3764871</v>
      </c>
      <c r="L2515" s="8">
        <v>37648.71</v>
      </c>
      <c r="M2515" s="13">
        <f t="shared" si="72"/>
        <v>3764871</v>
      </c>
    </row>
    <row r="2516" spans="1:13" x14ac:dyDescent="0.25">
      <c r="A2516" s="9" t="s">
        <v>400</v>
      </c>
      <c r="B2516" s="10" t="s">
        <v>733</v>
      </c>
      <c r="C2516" s="5" t="s">
        <v>743</v>
      </c>
      <c r="D2516" t="s">
        <v>22</v>
      </c>
      <c r="E2516" t="s">
        <v>145</v>
      </c>
      <c r="F2516" t="s">
        <v>453</v>
      </c>
      <c r="G2516" t="s">
        <v>434</v>
      </c>
      <c r="H2516" t="s">
        <v>425</v>
      </c>
      <c r="I2516" t="s">
        <v>439</v>
      </c>
      <c r="J2516" t="s">
        <v>306</v>
      </c>
      <c r="K2516" s="13">
        <v>4171</v>
      </c>
      <c r="L2516" s="8">
        <v>41.71</v>
      </c>
      <c r="M2516" s="13">
        <f t="shared" si="72"/>
        <v>4171</v>
      </c>
    </row>
    <row r="2517" spans="1:13" x14ac:dyDescent="0.25">
      <c r="A2517" s="9" t="s">
        <v>400</v>
      </c>
      <c r="B2517" s="10" t="s">
        <v>733</v>
      </c>
      <c r="C2517" s="5" t="s">
        <v>743</v>
      </c>
      <c r="D2517" t="s">
        <v>22</v>
      </c>
      <c r="E2517" t="s">
        <v>145</v>
      </c>
      <c r="F2517" t="s">
        <v>453</v>
      </c>
      <c r="G2517" t="s">
        <v>434</v>
      </c>
      <c r="H2517" t="s">
        <v>425</v>
      </c>
      <c r="I2517" t="s">
        <v>439</v>
      </c>
      <c r="J2517" t="s">
        <v>306</v>
      </c>
      <c r="K2517" s="13">
        <v>5603015</v>
      </c>
      <c r="L2517" s="8">
        <v>56030.15</v>
      </c>
      <c r="M2517" s="13">
        <f t="shared" si="72"/>
        <v>5603015</v>
      </c>
    </row>
    <row r="2518" spans="1:13" x14ac:dyDescent="0.25">
      <c r="A2518" s="9" t="s">
        <v>400</v>
      </c>
      <c r="B2518" s="10" t="s">
        <v>733</v>
      </c>
      <c r="C2518" s="5" t="s">
        <v>743</v>
      </c>
      <c r="D2518" t="s">
        <v>22</v>
      </c>
      <c r="E2518" t="s">
        <v>145</v>
      </c>
      <c r="F2518" t="s">
        <v>453</v>
      </c>
      <c r="G2518" t="s">
        <v>434</v>
      </c>
      <c r="H2518" t="s">
        <v>444</v>
      </c>
      <c r="I2518" t="s">
        <v>368</v>
      </c>
      <c r="J2518" t="s">
        <v>17</v>
      </c>
      <c r="K2518" s="13">
        <v>13266</v>
      </c>
      <c r="L2518" s="8">
        <v>132.66</v>
      </c>
      <c r="M2518" s="13">
        <f t="shared" si="72"/>
        <v>13266</v>
      </c>
    </row>
    <row r="2519" spans="1:13" x14ac:dyDescent="0.25">
      <c r="A2519" s="9" t="s">
        <v>400</v>
      </c>
      <c r="B2519" s="10" t="s">
        <v>733</v>
      </c>
      <c r="C2519" s="5" t="s">
        <v>743</v>
      </c>
      <c r="D2519" t="s">
        <v>22</v>
      </c>
      <c r="E2519" t="s">
        <v>145</v>
      </c>
      <c r="F2519" t="s">
        <v>453</v>
      </c>
      <c r="G2519" t="s">
        <v>434</v>
      </c>
      <c r="H2519" t="s">
        <v>444</v>
      </c>
      <c r="I2519" t="s">
        <v>439</v>
      </c>
      <c r="J2519" t="s">
        <v>17</v>
      </c>
      <c r="K2519" s="13">
        <v>9833</v>
      </c>
      <c r="L2519" s="8">
        <v>98.33</v>
      </c>
      <c r="M2519" s="13">
        <f t="shared" si="72"/>
        <v>9833</v>
      </c>
    </row>
    <row r="2520" spans="1:13" x14ac:dyDescent="0.25">
      <c r="A2520" s="9" t="s">
        <v>400</v>
      </c>
      <c r="B2520" s="10" t="s">
        <v>733</v>
      </c>
      <c r="C2520" s="5" t="s">
        <v>743</v>
      </c>
      <c r="D2520" t="s">
        <v>22</v>
      </c>
      <c r="E2520" t="s">
        <v>145</v>
      </c>
      <c r="F2520" t="s">
        <v>453</v>
      </c>
      <c r="G2520" t="s">
        <v>434</v>
      </c>
      <c r="H2520" t="s">
        <v>445</v>
      </c>
      <c r="I2520" t="s">
        <v>439</v>
      </c>
      <c r="J2520" t="s">
        <v>17</v>
      </c>
      <c r="K2520" s="13">
        <v>181</v>
      </c>
      <c r="L2520" s="8">
        <v>1.81</v>
      </c>
      <c r="M2520" s="13">
        <f t="shared" si="72"/>
        <v>181</v>
      </c>
    </row>
    <row r="2521" spans="1:13" x14ac:dyDescent="0.25">
      <c r="A2521" s="9" t="s">
        <v>400</v>
      </c>
      <c r="B2521" s="10" t="s">
        <v>733</v>
      </c>
      <c r="C2521" s="5" t="s">
        <v>743</v>
      </c>
      <c r="D2521" t="s">
        <v>22</v>
      </c>
      <c r="E2521" t="s">
        <v>145</v>
      </c>
      <c r="F2521" t="s">
        <v>453</v>
      </c>
      <c r="G2521" t="s">
        <v>434</v>
      </c>
      <c r="H2521" t="s">
        <v>445</v>
      </c>
      <c r="I2521" t="s">
        <v>439</v>
      </c>
      <c r="J2521" t="s">
        <v>17</v>
      </c>
      <c r="K2521" s="14">
        <v>-665</v>
      </c>
      <c r="L2521" s="8">
        <v>-6.65</v>
      </c>
      <c r="M2521" s="14">
        <f t="shared" si="72"/>
        <v>-665</v>
      </c>
    </row>
    <row r="2522" spans="1:13" x14ac:dyDescent="0.25">
      <c r="A2522" s="9" t="s">
        <v>400</v>
      </c>
      <c r="B2522" s="10" t="s">
        <v>733</v>
      </c>
      <c r="C2522" s="5" t="s">
        <v>743</v>
      </c>
      <c r="D2522" t="s">
        <v>22</v>
      </c>
      <c r="E2522" t="s">
        <v>145</v>
      </c>
      <c r="F2522" t="s">
        <v>453</v>
      </c>
      <c r="G2522" t="s">
        <v>434</v>
      </c>
      <c r="H2522" t="s">
        <v>445</v>
      </c>
      <c r="I2522" t="s">
        <v>439</v>
      </c>
      <c r="J2522" t="s">
        <v>306</v>
      </c>
      <c r="K2522" s="13">
        <v>665</v>
      </c>
      <c r="L2522" s="8">
        <v>6.65</v>
      </c>
      <c r="M2522" s="13">
        <f t="shared" si="72"/>
        <v>665</v>
      </c>
    </row>
    <row r="2523" spans="1:13" x14ac:dyDescent="0.25">
      <c r="A2523" s="9" t="s">
        <v>400</v>
      </c>
      <c r="B2523" s="10" t="s">
        <v>733</v>
      </c>
      <c r="C2523" s="5" t="s">
        <v>743</v>
      </c>
      <c r="D2523" t="s">
        <v>22</v>
      </c>
      <c r="E2523" t="s">
        <v>145</v>
      </c>
      <c r="F2523" t="s">
        <v>453</v>
      </c>
      <c r="G2523" t="s">
        <v>434</v>
      </c>
      <c r="H2523" t="s">
        <v>428</v>
      </c>
      <c r="I2523" t="s">
        <v>15</v>
      </c>
      <c r="J2523" t="s">
        <v>306</v>
      </c>
      <c r="K2523" s="13">
        <v>16091</v>
      </c>
      <c r="L2523" s="8">
        <v>160.91</v>
      </c>
      <c r="M2523" s="13">
        <f t="shared" si="72"/>
        <v>16091</v>
      </c>
    </row>
    <row r="2524" spans="1:13" x14ac:dyDescent="0.25">
      <c r="A2524" s="9" t="s">
        <v>400</v>
      </c>
      <c r="B2524" s="10" t="s">
        <v>733</v>
      </c>
      <c r="C2524" s="5" t="s">
        <v>743</v>
      </c>
      <c r="D2524" t="s">
        <v>22</v>
      </c>
      <c r="E2524" t="s">
        <v>145</v>
      </c>
      <c r="F2524" t="s">
        <v>453</v>
      </c>
      <c r="G2524" t="s">
        <v>454</v>
      </c>
      <c r="H2524" t="s">
        <v>437</v>
      </c>
      <c r="I2524" t="s">
        <v>368</v>
      </c>
      <c r="J2524" t="s">
        <v>306</v>
      </c>
      <c r="K2524" s="13">
        <v>6909203.9999999991</v>
      </c>
      <c r="L2524" s="8">
        <v>69092.039999999994</v>
      </c>
      <c r="M2524" s="13">
        <f t="shared" si="72"/>
        <v>6909203.9999999991</v>
      </c>
    </row>
    <row r="2525" spans="1:13" x14ac:dyDescent="0.25">
      <c r="A2525" s="9" t="s">
        <v>400</v>
      </c>
      <c r="B2525" s="10" t="s">
        <v>733</v>
      </c>
      <c r="C2525" s="5" t="s">
        <v>743</v>
      </c>
      <c r="D2525" t="s">
        <v>22</v>
      </c>
      <c r="E2525" t="s">
        <v>145</v>
      </c>
      <c r="F2525" t="s">
        <v>453</v>
      </c>
      <c r="G2525" t="s">
        <v>454</v>
      </c>
      <c r="H2525" t="s">
        <v>437</v>
      </c>
      <c r="I2525" t="s">
        <v>368</v>
      </c>
      <c r="J2525" t="s">
        <v>456</v>
      </c>
      <c r="K2525" s="13">
        <v>3810398.0000000005</v>
      </c>
      <c r="L2525" s="8">
        <v>38103.980000000003</v>
      </c>
      <c r="M2525" s="13">
        <f t="shared" si="72"/>
        <v>3810398.0000000005</v>
      </c>
    </row>
    <row r="2526" spans="1:13" x14ac:dyDescent="0.25">
      <c r="A2526" s="9" t="s">
        <v>400</v>
      </c>
      <c r="B2526" s="10" t="s">
        <v>733</v>
      </c>
      <c r="C2526" s="5" t="s">
        <v>743</v>
      </c>
      <c r="D2526" t="s">
        <v>22</v>
      </c>
      <c r="E2526" t="s">
        <v>145</v>
      </c>
      <c r="F2526" t="s">
        <v>453</v>
      </c>
      <c r="G2526" t="s">
        <v>454</v>
      </c>
      <c r="H2526" t="s">
        <v>425</v>
      </c>
      <c r="I2526" t="s">
        <v>368</v>
      </c>
      <c r="J2526" t="s">
        <v>306</v>
      </c>
      <c r="K2526" s="13">
        <v>1543091</v>
      </c>
      <c r="L2526" s="8">
        <v>15430.91</v>
      </c>
      <c r="M2526" s="13">
        <f t="shared" si="72"/>
        <v>1543091</v>
      </c>
    </row>
    <row r="2527" spans="1:13" x14ac:dyDescent="0.25">
      <c r="A2527" s="9" t="s">
        <v>400</v>
      </c>
      <c r="B2527" s="10" t="s">
        <v>733</v>
      </c>
      <c r="C2527" s="5" t="s">
        <v>743</v>
      </c>
      <c r="D2527" t="s">
        <v>22</v>
      </c>
      <c r="E2527" t="s">
        <v>145</v>
      </c>
      <c r="F2527" t="s">
        <v>453</v>
      </c>
      <c r="G2527" t="s">
        <v>454</v>
      </c>
      <c r="H2527" t="s">
        <v>425</v>
      </c>
      <c r="I2527" t="s">
        <v>368</v>
      </c>
      <c r="J2527" t="s">
        <v>456</v>
      </c>
      <c r="K2527" s="13">
        <v>850420.99999999988</v>
      </c>
      <c r="L2527" s="8">
        <v>8504.2099999999991</v>
      </c>
      <c r="M2527" s="13">
        <f t="shared" si="72"/>
        <v>850420.99999999988</v>
      </c>
    </row>
    <row r="2528" spans="1:13" x14ac:dyDescent="0.25">
      <c r="A2528" s="9" t="s">
        <v>400</v>
      </c>
      <c r="B2528" s="10" t="s">
        <v>733</v>
      </c>
      <c r="C2528" s="5" t="s">
        <v>743</v>
      </c>
      <c r="D2528" t="s">
        <v>22</v>
      </c>
      <c r="E2528" t="s">
        <v>145</v>
      </c>
      <c r="F2528" t="s">
        <v>453</v>
      </c>
      <c r="G2528" t="s">
        <v>455</v>
      </c>
      <c r="H2528" t="s">
        <v>437</v>
      </c>
      <c r="I2528" t="s">
        <v>368</v>
      </c>
      <c r="J2528" t="s">
        <v>456</v>
      </c>
      <c r="K2528" s="13">
        <v>1540919</v>
      </c>
      <c r="L2528" s="8">
        <v>15409.19</v>
      </c>
      <c r="M2528" s="13">
        <f t="shared" si="72"/>
        <v>1540919</v>
      </c>
    </row>
    <row r="2529" spans="1:13" x14ac:dyDescent="0.25">
      <c r="A2529" s="9" t="s">
        <v>400</v>
      </c>
      <c r="B2529" s="10" t="s">
        <v>733</v>
      </c>
      <c r="C2529" s="5" t="s">
        <v>743</v>
      </c>
      <c r="D2529" t="s">
        <v>22</v>
      </c>
      <c r="E2529" t="s">
        <v>145</v>
      </c>
      <c r="F2529" t="s">
        <v>453</v>
      </c>
      <c r="G2529" t="s">
        <v>455</v>
      </c>
      <c r="H2529" t="s">
        <v>438</v>
      </c>
      <c r="I2529" t="s">
        <v>439</v>
      </c>
      <c r="J2529" t="s">
        <v>456</v>
      </c>
      <c r="K2529" s="13">
        <v>3315487.0000000005</v>
      </c>
      <c r="L2529" s="8">
        <v>33154.870000000003</v>
      </c>
      <c r="M2529" s="13">
        <f t="shared" si="72"/>
        <v>3315487.0000000005</v>
      </c>
    </row>
    <row r="2530" spans="1:13" x14ac:dyDescent="0.25">
      <c r="A2530" s="9" t="s">
        <v>400</v>
      </c>
      <c r="B2530" s="10" t="s">
        <v>733</v>
      </c>
      <c r="C2530" s="5" t="s">
        <v>743</v>
      </c>
      <c r="D2530" t="s">
        <v>22</v>
      </c>
      <c r="E2530" t="s">
        <v>145</v>
      </c>
      <c r="F2530" t="s">
        <v>453</v>
      </c>
      <c r="G2530" t="s">
        <v>455</v>
      </c>
      <c r="H2530" t="s">
        <v>443</v>
      </c>
      <c r="I2530" t="s">
        <v>439</v>
      </c>
      <c r="J2530" t="s">
        <v>17</v>
      </c>
      <c r="K2530" s="13">
        <v>40000</v>
      </c>
      <c r="L2530" s="8">
        <v>400</v>
      </c>
      <c r="M2530" s="13">
        <f t="shared" si="72"/>
        <v>40000</v>
      </c>
    </row>
    <row r="2531" spans="1:13" x14ac:dyDescent="0.25">
      <c r="A2531" s="9" t="s">
        <v>400</v>
      </c>
      <c r="B2531" s="10" t="s">
        <v>733</v>
      </c>
      <c r="C2531" s="5" t="s">
        <v>743</v>
      </c>
      <c r="D2531" t="s">
        <v>22</v>
      </c>
      <c r="E2531" t="s">
        <v>145</v>
      </c>
      <c r="F2531" t="s">
        <v>453</v>
      </c>
      <c r="G2531" t="s">
        <v>455</v>
      </c>
      <c r="H2531" t="s">
        <v>425</v>
      </c>
      <c r="I2531" t="s">
        <v>368</v>
      </c>
      <c r="J2531" t="s">
        <v>456</v>
      </c>
      <c r="K2531" s="13">
        <v>648790</v>
      </c>
      <c r="L2531" s="8">
        <v>6487.9</v>
      </c>
      <c r="M2531" s="13">
        <f t="shared" si="72"/>
        <v>648790</v>
      </c>
    </row>
    <row r="2532" spans="1:13" x14ac:dyDescent="0.25">
      <c r="A2532" s="9" t="s">
        <v>400</v>
      </c>
      <c r="B2532" s="10" t="s">
        <v>733</v>
      </c>
      <c r="C2532" s="5" t="s">
        <v>743</v>
      </c>
      <c r="D2532" t="s">
        <v>22</v>
      </c>
      <c r="E2532" t="s">
        <v>145</v>
      </c>
      <c r="F2532" t="s">
        <v>453</v>
      </c>
      <c r="G2532" t="s">
        <v>455</v>
      </c>
      <c r="H2532" t="s">
        <v>425</v>
      </c>
      <c r="I2532" t="s">
        <v>439</v>
      </c>
      <c r="J2532" t="s">
        <v>456</v>
      </c>
      <c r="K2532" s="13">
        <v>732458</v>
      </c>
      <c r="L2532" s="8">
        <v>7324.58</v>
      </c>
      <c r="M2532" s="13">
        <f t="shared" si="72"/>
        <v>732458</v>
      </c>
    </row>
    <row r="2533" spans="1:13" x14ac:dyDescent="0.25">
      <c r="A2533" s="9" t="s">
        <v>400</v>
      </c>
      <c r="B2533" s="10" t="s">
        <v>733</v>
      </c>
      <c r="C2533" s="5" t="s">
        <v>743</v>
      </c>
      <c r="D2533" t="s">
        <v>22</v>
      </c>
      <c r="E2533" t="s">
        <v>145</v>
      </c>
      <c r="F2533" t="s">
        <v>453</v>
      </c>
      <c r="G2533" t="s">
        <v>455</v>
      </c>
      <c r="H2533" t="s">
        <v>444</v>
      </c>
      <c r="I2533" t="s">
        <v>439</v>
      </c>
      <c r="J2533" t="s">
        <v>17</v>
      </c>
      <c r="K2533" s="13">
        <v>8741</v>
      </c>
      <c r="L2533" s="8">
        <v>87.41</v>
      </c>
      <c r="M2533" s="13">
        <f t="shared" si="72"/>
        <v>8741</v>
      </c>
    </row>
    <row r="2534" spans="1:13" x14ac:dyDescent="0.25">
      <c r="A2534" s="9" t="s">
        <v>400</v>
      </c>
      <c r="B2534" s="10" t="s">
        <v>733</v>
      </c>
      <c r="C2534" s="5" t="s">
        <v>743</v>
      </c>
      <c r="D2534" t="s">
        <v>22</v>
      </c>
      <c r="E2534" t="s">
        <v>145</v>
      </c>
      <c r="F2534" t="s">
        <v>293</v>
      </c>
      <c r="G2534" t="s">
        <v>294</v>
      </c>
      <c r="H2534" t="s">
        <v>437</v>
      </c>
      <c r="I2534" t="s">
        <v>368</v>
      </c>
      <c r="J2534" t="s">
        <v>17</v>
      </c>
      <c r="K2534" s="13">
        <v>30439394</v>
      </c>
      <c r="L2534" s="8">
        <v>304393.94</v>
      </c>
      <c r="M2534" s="13">
        <f t="shared" si="72"/>
        <v>30439394</v>
      </c>
    </row>
    <row r="2535" spans="1:13" x14ac:dyDescent="0.25">
      <c r="A2535" s="9" t="s">
        <v>400</v>
      </c>
      <c r="B2535" s="10" t="s">
        <v>733</v>
      </c>
      <c r="C2535" s="5" t="s">
        <v>743</v>
      </c>
      <c r="D2535" t="s">
        <v>22</v>
      </c>
      <c r="E2535" t="s">
        <v>145</v>
      </c>
      <c r="F2535" t="s">
        <v>293</v>
      </c>
      <c r="G2535" t="s">
        <v>294</v>
      </c>
      <c r="H2535" t="s">
        <v>438</v>
      </c>
      <c r="I2535" t="s">
        <v>439</v>
      </c>
      <c r="J2535" t="s">
        <v>17</v>
      </c>
      <c r="K2535" s="13">
        <v>6967673</v>
      </c>
      <c r="L2535" s="8">
        <v>69676.73</v>
      </c>
      <c r="M2535" s="13">
        <f t="shared" si="72"/>
        <v>6967673</v>
      </c>
    </row>
    <row r="2536" spans="1:13" x14ac:dyDescent="0.25">
      <c r="A2536" s="9" t="s">
        <v>400</v>
      </c>
      <c r="B2536" s="10" t="s">
        <v>733</v>
      </c>
      <c r="C2536" s="5" t="s">
        <v>743</v>
      </c>
      <c r="D2536" t="s">
        <v>22</v>
      </c>
      <c r="E2536" t="s">
        <v>145</v>
      </c>
      <c r="F2536" t="s">
        <v>293</v>
      </c>
      <c r="G2536" t="s">
        <v>294</v>
      </c>
      <c r="H2536" t="s">
        <v>440</v>
      </c>
      <c r="I2536" t="s">
        <v>368</v>
      </c>
      <c r="J2536" t="s">
        <v>17</v>
      </c>
      <c r="K2536" s="13">
        <v>24938</v>
      </c>
      <c r="L2536" s="8">
        <v>249.38</v>
      </c>
      <c r="M2536" s="13">
        <f t="shared" si="72"/>
        <v>24938</v>
      </c>
    </row>
    <row r="2537" spans="1:13" x14ac:dyDescent="0.25">
      <c r="A2537" s="9" t="s">
        <v>400</v>
      </c>
      <c r="B2537" s="10" t="s">
        <v>733</v>
      </c>
      <c r="C2537" s="5" t="s">
        <v>743</v>
      </c>
      <c r="D2537" t="s">
        <v>22</v>
      </c>
      <c r="E2537" t="s">
        <v>145</v>
      </c>
      <c r="F2537" t="s">
        <v>293</v>
      </c>
      <c r="G2537" t="s">
        <v>294</v>
      </c>
      <c r="H2537" t="s">
        <v>441</v>
      </c>
      <c r="I2537" t="s">
        <v>439</v>
      </c>
      <c r="J2537" t="s">
        <v>17</v>
      </c>
      <c r="K2537" s="13">
        <v>12160</v>
      </c>
      <c r="L2537" s="8">
        <v>121.6</v>
      </c>
      <c r="M2537" s="13">
        <f t="shared" si="72"/>
        <v>12160</v>
      </c>
    </row>
    <row r="2538" spans="1:13" x14ac:dyDescent="0.25">
      <c r="A2538" s="9" t="s">
        <v>400</v>
      </c>
      <c r="B2538" s="10" t="s">
        <v>733</v>
      </c>
      <c r="C2538" s="5" t="s">
        <v>743</v>
      </c>
      <c r="D2538" t="s">
        <v>22</v>
      </c>
      <c r="E2538" t="s">
        <v>145</v>
      </c>
      <c r="F2538" t="s">
        <v>293</v>
      </c>
      <c r="G2538" t="s">
        <v>294</v>
      </c>
      <c r="H2538" t="s">
        <v>442</v>
      </c>
      <c r="I2538" t="s">
        <v>368</v>
      </c>
      <c r="J2538" t="s">
        <v>17</v>
      </c>
      <c r="K2538" s="13">
        <v>50000</v>
      </c>
      <c r="L2538" s="8">
        <v>500</v>
      </c>
      <c r="M2538" s="13">
        <f t="shared" si="72"/>
        <v>50000</v>
      </c>
    </row>
    <row r="2539" spans="1:13" x14ac:dyDescent="0.25">
      <c r="A2539" s="9" t="s">
        <v>400</v>
      </c>
      <c r="B2539" s="10" t="s">
        <v>733</v>
      </c>
      <c r="C2539" s="5" t="s">
        <v>743</v>
      </c>
      <c r="D2539" t="s">
        <v>22</v>
      </c>
      <c r="E2539" t="s">
        <v>145</v>
      </c>
      <c r="F2539" t="s">
        <v>293</v>
      </c>
      <c r="G2539" t="s">
        <v>294</v>
      </c>
      <c r="H2539" t="s">
        <v>443</v>
      </c>
      <c r="I2539" t="s">
        <v>439</v>
      </c>
      <c r="J2539" t="s">
        <v>17</v>
      </c>
      <c r="K2539" s="13">
        <v>204500</v>
      </c>
      <c r="L2539" s="8">
        <v>2045</v>
      </c>
      <c r="M2539" s="13">
        <f t="shared" si="72"/>
        <v>204500</v>
      </c>
    </row>
    <row r="2540" spans="1:13" x14ac:dyDescent="0.25">
      <c r="A2540" s="9" t="s">
        <v>400</v>
      </c>
      <c r="B2540" s="10" t="s">
        <v>733</v>
      </c>
      <c r="C2540" s="5" t="s">
        <v>743</v>
      </c>
      <c r="D2540" t="s">
        <v>22</v>
      </c>
      <c r="E2540" t="s">
        <v>145</v>
      </c>
      <c r="F2540" t="s">
        <v>293</v>
      </c>
      <c r="G2540" t="s">
        <v>294</v>
      </c>
      <c r="H2540" t="s">
        <v>425</v>
      </c>
      <c r="I2540" t="s">
        <v>368</v>
      </c>
      <c r="J2540" t="s">
        <v>17</v>
      </c>
      <c r="K2540" s="13">
        <v>10733070</v>
      </c>
      <c r="L2540" s="8">
        <v>107330.7</v>
      </c>
      <c r="M2540" s="13">
        <f t="shared" si="72"/>
        <v>10733070</v>
      </c>
    </row>
    <row r="2541" spans="1:13" x14ac:dyDescent="0.25">
      <c r="A2541" s="9" t="s">
        <v>400</v>
      </c>
      <c r="B2541" s="10" t="s">
        <v>733</v>
      </c>
      <c r="C2541" s="5" t="s">
        <v>743</v>
      </c>
      <c r="D2541" t="s">
        <v>22</v>
      </c>
      <c r="E2541" t="s">
        <v>145</v>
      </c>
      <c r="F2541" t="s">
        <v>293</v>
      </c>
      <c r="G2541" t="s">
        <v>294</v>
      </c>
      <c r="H2541" t="s">
        <v>425</v>
      </c>
      <c r="I2541" t="s">
        <v>439</v>
      </c>
      <c r="J2541" t="s">
        <v>17</v>
      </c>
      <c r="K2541" s="13">
        <v>3214138</v>
      </c>
      <c r="L2541" s="8">
        <v>32141.38</v>
      </c>
      <c r="M2541" s="13">
        <f t="shared" si="72"/>
        <v>3214138</v>
      </c>
    </row>
    <row r="2542" spans="1:13" x14ac:dyDescent="0.25">
      <c r="A2542" s="9" t="s">
        <v>400</v>
      </c>
      <c r="B2542" s="10" t="s">
        <v>733</v>
      </c>
      <c r="C2542" s="5" t="s">
        <v>743</v>
      </c>
      <c r="D2542" t="s">
        <v>22</v>
      </c>
      <c r="E2542" t="s">
        <v>145</v>
      </c>
      <c r="F2542" t="s">
        <v>293</v>
      </c>
      <c r="G2542" t="s">
        <v>294</v>
      </c>
      <c r="H2542" t="s">
        <v>444</v>
      </c>
      <c r="I2542" t="s">
        <v>368</v>
      </c>
      <c r="J2542" t="s">
        <v>17</v>
      </c>
      <c r="K2542" s="13">
        <v>10947</v>
      </c>
      <c r="L2542" s="8">
        <v>109.47</v>
      </c>
      <c r="M2542" s="13">
        <f t="shared" si="72"/>
        <v>10947</v>
      </c>
    </row>
    <row r="2543" spans="1:13" x14ac:dyDescent="0.25">
      <c r="A2543" s="9" t="s">
        <v>400</v>
      </c>
      <c r="B2543" s="10" t="s">
        <v>733</v>
      </c>
      <c r="C2543" s="5" t="s">
        <v>743</v>
      </c>
      <c r="D2543" t="s">
        <v>22</v>
      </c>
      <c r="E2543" t="s">
        <v>145</v>
      </c>
      <c r="F2543" t="s">
        <v>293</v>
      </c>
      <c r="G2543" t="s">
        <v>294</v>
      </c>
      <c r="H2543" t="s">
        <v>444</v>
      </c>
      <c r="I2543" t="s">
        <v>368</v>
      </c>
      <c r="J2543" t="s">
        <v>17</v>
      </c>
      <c r="K2543" s="13">
        <v>5457</v>
      </c>
      <c r="L2543" s="8">
        <v>54.57</v>
      </c>
      <c r="M2543" s="13">
        <f t="shared" si="72"/>
        <v>5457</v>
      </c>
    </row>
    <row r="2544" spans="1:13" x14ac:dyDescent="0.25">
      <c r="A2544" s="9" t="s">
        <v>400</v>
      </c>
      <c r="B2544" s="10" t="s">
        <v>733</v>
      </c>
      <c r="C2544" s="5" t="s">
        <v>743</v>
      </c>
      <c r="D2544" t="s">
        <v>22</v>
      </c>
      <c r="E2544" t="s">
        <v>145</v>
      </c>
      <c r="F2544" t="s">
        <v>293</v>
      </c>
      <c r="G2544" t="s">
        <v>294</v>
      </c>
      <c r="H2544" t="s">
        <v>444</v>
      </c>
      <c r="I2544" t="s">
        <v>439</v>
      </c>
      <c r="J2544" t="s">
        <v>17</v>
      </c>
      <c r="K2544" s="13">
        <v>44683</v>
      </c>
      <c r="L2544" s="8">
        <v>446.83</v>
      </c>
      <c r="M2544" s="13">
        <f t="shared" si="72"/>
        <v>44683</v>
      </c>
    </row>
    <row r="2545" spans="1:13" x14ac:dyDescent="0.25">
      <c r="A2545" s="9" t="s">
        <v>400</v>
      </c>
      <c r="B2545" s="10" t="s">
        <v>733</v>
      </c>
      <c r="C2545" s="5" t="s">
        <v>743</v>
      </c>
      <c r="D2545" t="s">
        <v>22</v>
      </c>
      <c r="E2545" t="s">
        <v>145</v>
      </c>
      <c r="F2545" t="s">
        <v>293</v>
      </c>
      <c r="G2545" t="s">
        <v>294</v>
      </c>
      <c r="H2545" t="s">
        <v>445</v>
      </c>
      <c r="I2545" t="s">
        <v>439</v>
      </c>
      <c r="J2545" t="s">
        <v>17</v>
      </c>
      <c r="K2545" s="13">
        <v>2656</v>
      </c>
      <c r="L2545" s="8">
        <v>26.56</v>
      </c>
      <c r="M2545" s="13">
        <f t="shared" si="72"/>
        <v>2656</v>
      </c>
    </row>
    <row r="2546" spans="1:13" x14ac:dyDescent="0.25">
      <c r="A2546" s="9" t="s">
        <v>400</v>
      </c>
      <c r="B2546" s="10" t="s">
        <v>733</v>
      </c>
      <c r="C2546" s="5" t="s">
        <v>743</v>
      </c>
      <c r="D2546" t="s">
        <v>22</v>
      </c>
      <c r="E2546" t="s">
        <v>145</v>
      </c>
      <c r="F2546" t="s">
        <v>32</v>
      </c>
      <c r="G2546" t="s">
        <v>460</v>
      </c>
      <c r="H2546" t="s">
        <v>437</v>
      </c>
      <c r="I2546" t="s">
        <v>368</v>
      </c>
      <c r="J2546" t="s">
        <v>17</v>
      </c>
      <c r="K2546" s="13">
        <v>5605763</v>
      </c>
      <c r="L2546" s="8">
        <v>56057.63</v>
      </c>
      <c r="M2546" s="13">
        <f t="shared" si="72"/>
        <v>5605763</v>
      </c>
    </row>
    <row r="2547" spans="1:13" x14ac:dyDescent="0.25">
      <c r="A2547" s="9" t="s">
        <v>400</v>
      </c>
      <c r="B2547" s="10" t="s">
        <v>733</v>
      </c>
      <c r="C2547" s="5" t="s">
        <v>743</v>
      </c>
      <c r="D2547" t="s">
        <v>22</v>
      </c>
      <c r="E2547" t="s">
        <v>145</v>
      </c>
      <c r="F2547" t="s">
        <v>32</v>
      </c>
      <c r="G2547" t="s">
        <v>460</v>
      </c>
      <c r="H2547" t="s">
        <v>437</v>
      </c>
      <c r="I2547" t="s">
        <v>368</v>
      </c>
      <c r="J2547" t="s">
        <v>17</v>
      </c>
      <c r="K2547" s="13">
        <v>1868586</v>
      </c>
      <c r="L2547" s="8">
        <v>18685.86</v>
      </c>
      <c r="M2547" s="13">
        <f t="shared" si="72"/>
        <v>1868586</v>
      </c>
    </row>
    <row r="2548" spans="1:13" x14ac:dyDescent="0.25">
      <c r="A2548" s="9" t="s">
        <v>400</v>
      </c>
      <c r="B2548" s="10" t="s">
        <v>733</v>
      </c>
      <c r="C2548" s="5" t="s">
        <v>743</v>
      </c>
      <c r="D2548" t="s">
        <v>22</v>
      </c>
      <c r="E2548" t="s">
        <v>145</v>
      </c>
      <c r="F2548" t="s">
        <v>32</v>
      </c>
      <c r="G2548" t="s">
        <v>460</v>
      </c>
      <c r="H2548" t="s">
        <v>425</v>
      </c>
      <c r="I2548" t="s">
        <v>368</v>
      </c>
      <c r="J2548" t="s">
        <v>17</v>
      </c>
      <c r="K2548" s="13">
        <v>1249740</v>
      </c>
      <c r="L2548" s="8">
        <v>12497.4</v>
      </c>
      <c r="M2548" s="13">
        <f t="shared" si="72"/>
        <v>1249740</v>
      </c>
    </row>
    <row r="2549" spans="1:13" x14ac:dyDescent="0.25">
      <c r="A2549" s="9" t="s">
        <v>400</v>
      </c>
      <c r="B2549" s="10" t="s">
        <v>733</v>
      </c>
      <c r="C2549" s="5" t="s">
        <v>743</v>
      </c>
      <c r="D2549" t="s">
        <v>22</v>
      </c>
      <c r="E2549" t="s">
        <v>145</v>
      </c>
      <c r="F2549" t="s">
        <v>32</v>
      </c>
      <c r="G2549" t="s">
        <v>460</v>
      </c>
      <c r="H2549" t="s">
        <v>425</v>
      </c>
      <c r="I2549" t="s">
        <v>368</v>
      </c>
      <c r="J2549" t="s">
        <v>17</v>
      </c>
      <c r="K2549" s="13">
        <v>416202.00000000006</v>
      </c>
      <c r="L2549" s="8">
        <v>4162.0200000000004</v>
      </c>
      <c r="M2549" s="13">
        <f t="shared" si="72"/>
        <v>416202.00000000006</v>
      </c>
    </row>
    <row r="2550" spans="1:13" x14ac:dyDescent="0.25">
      <c r="A2550" s="9" t="s">
        <v>400</v>
      </c>
      <c r="B2550" s="10" t="s">
        <v>733</v>
      </c>
      <c r="C2550" s="5" t="s">
        <v>743</v>
      </c>
      <c r="D2550" t="s">
        <v>22</v>
      </c>
      <c r="E2550" t="s">
        <v>145</v>
      </c>
      <c r="F2550" t="s">
        <v>32</v>
      </c>
      <c r="G2550" t="s">
        <v>488</v>
      </c>
      <c r="H2550" t="s">
        <v>438</v>
      </c>
      <c r="I2550" t="s">
        <v>439</v>
      </c>
      <c r="J2550" t="s">
        <v>17</v>
      </c>
      <c r="K2550" s="13">
        <v>114572</v>
      </c>
      <c r="L2550" s="8">
        <v>1145.72</v>
      </c>
      <c r="M2550" s="13">
        <f t="shared" si="72"/>
        <v>114572</v>
      </c>
    </row>
    <row r="2551" spans="1:13" x14ac:dyDescent="0.25">
      <c r="A2551" s="9" t="s">
        <v>400</v>
      </c>
      <c r="B2551" s="10" t="s">
        <v>733</v>
      </c>
      <c r="C2551" s="5" t="s">
        <v>743</v>
      </c>
      <c r="D2551" t="s">
        <v>22</v>
      </c>
      <c r="E2551" t="s">
        <v>145</v>
      </c>
      <c r="F2551" t="s">
        <v>32</v>
      </c>
      <c r="G2551" t="s">
        <v>488</v>
      </c>
      <c r="H2551" t="s">
        <v>441</v>
      </c>
      <c r="I2551" t="s">
        <v>439</v>
      </c>
      <c r="J2551" t="s">
        <v>17</v>
      </c>
      <c r="K2551" s="13">
        <v>100</v>
      </c>
      <c r="L2551" s="8">
        <v>1</v>
      </c>
      <c r="M2551" s="13">
        <f t="shared" si="72"/>
        <v>100</v>
      </c>
    </row>
    <row r="2552" spans="1:13" x14ac:dyDescent="0.25">
      <c r="A2552" s="9" t="s">
        <v>400</v>
      </c>
      <c r="B2552" s="10" t="s">
        <v>733</v>
      </c>
      <c r="C2552" s="5" t="s">
        <v>743</v>
      </c>
      <c r="D2552" t="s">
        <v>22</v>
      </c>
      <c r="E2552" t="s">
        <v>145</v>
      </c>
      <c r="F2552" t="s">
        <v>32</v>
      </c>
      <c r="G2552" t="s">
        <v>488</v>
      </c>
      <c r="H2552" t="s">
        <v>443</v>
      </c>
      <c r="I2552" t="s">
        <v>439</v>
      </c>
      <c r="J2552" t="s">
        <v>17</v>
      </c>
      <c r="K2552" s="13">
        <v>32214.999999999996</v>
      </c>
      <c r="L2552" s="8">
        <v>322.14999999999998</v>
      </c>
      <c r="M2552" s="13">
        <f t="shared" si="72"/>
        <v>32214.999999999996</v>
      </c>
    </row>
    <row r="2553" spans="1:13" x14ac:dyDescent="0.25">
      <c r="A2553" s="9" t="s">
        <v>400</v>
      </c>
      <c r="B2553" s="10" t="s">
        <v>733</v>
      </c>
      <c r="C2553" s="5" t="s">
        <v>743</v>
      </c>
      <c r="D2553" t="s">
        <v>22</v>
      </c>
      <c r="E2553" t="s">
        <v>145</v>
      </c>
      <c r="F2553" t="s">
        <v>32</v>
      </c>
      <c r="G2553" t="s">
        <v>488</v>
      </c>
      <c r="H2553" t="s">
        <v>425</v>
      </c>
      <c r="I2553" t="s">
        <v>439</v>
      </c>
      <c r="J2553" t="s">
        <v>17</v>
      </c>
      <c r="K2553" s="13">
        <v>25927.999999999996</v>
      </c>
      <c r="L2553" s="8">
        <v>259.27999999999997</v>
      </c>
      <c r="M2553" s="13">
        <f t="shared" si="72"/>
        <v>25927.999999999996</v>
      </c>
    </row>
    <row r="2554" spans="1:13" x14ac:dyDescent="0.25">
      <c r="A2554" s="9" t="s">
        <v>400</v>
      </c>
      <c r="B2554" s="10" t="s">
        <v>733</v>
      </c>
      <c r="C2554" s="5" t="s">
        <v>743</v>
      </c>
      <c r="D2554" t="s">
        <v>22</v>
      </c>
      <c r="E2554" t="s">
        <v>145</v>
      </c>
      <c r="F2554" t="s">
        <v>32</v>
      </c>
      <c r="G2554" t="s">
        <v>488</v>
      </c>
      <c r="H2554" t="s">
        <v>444</v>
      </c>
      <c r="I2554" t="s">
        <v>439</v>
      </c>
      <c r="J2554" t="s">
        <v>17</v>
      </c>
      <c r="K2554" s="13">
        <v>7039</v>
      </c>
      <c r="L2554" s="8">
        <v>70.39</v>
      </c>
      <c r="M2554" s="13">
        <f t="shared" si="72"/>
        <v>7039</v>
      </c>
    </row>
    <row r="2555" spans="1:13" x14ac:dyDescent="0.25">
      <c r="A2555" s="9" t="s">
        <v>400</v>
      </c>
      <c r="B2555" s="10" t="s">
        <v>733</v>
      </c>
      <c r="C2555" s="5" t="s">
        <v>743</v>
      </c>
      <c r="D2555" t="s">
        <v>22</v>
      </c>
      <c r="E2555" t="s">
        <v>145</v>
      </c>
      <c r="F2555" t="s">
        <v>32</v>
      </c>
      <c r="G2555" t="s">
        <v>488</v>
      </c>
      <c r="H2555" t="s">
        <v>445</v>
      </c>
      <c r="I2555" t="s">
        <v>439</v>
      </c>
      <c r="J2555" t="s">
        <v>17</v>
      </c>
      <c r="K2555" s="13">
        <v>22</v>
      </c>
      <c r="L2555" s="8">
        <v>0.22</v>
      </c>
      <c r="M2555" s="13">
        <f t="shared" si="72"/>
        <v>22</v>
      </c>
    </row>
    <row r="2556" spans="1:13" x14ac:dyDescent="0.25">
      <c r="A2556" s="9" t="s">
        <v>400</v>
      </c>
      <c r="B2556" s="10" t="s">
        <v>733</v>
      </c>
      <c r="C2556" s="5" t="s">
        <v>743</v>
      </c>
      <c r="D2556" t="s">
        <v>22</v>
      </c>
      <c r="E2556" t="s">
        <v>145</v>
      </c>
      <c r="F2556" t="s">
        <v>32</v>
      </c>
      <c r="G2556" t="s">
        <v>488</v>
      </c>
      <c r="H2556" t="s">
        <v>428</v>
      </c>
      <c r="I2556" t="s">
        <v>15</v>
      </c>
      <c r="J2556" t="s">
        <v>17</v>
      </c>
      <c r="K2556" s="13">
        <v>11692</v>
      </c>
      <c r="L2556" s="8">
        <v>116.92</v>
      </c>
      <c r="M2556" s="13">
        <f t="shared" si="72"/>
        <v>11692</v>
      </c>
    </row>
    <row r="2557" spans="1:13" x14ac:dyDescent="0.25">
      <c r="A2557" s="9" t="s">
        <v>400</v>
      </c>
      <c r="B2557" s="10" t="s">
        <v>733</v>
      </c>
      <c r="C2557" s="5" t="s">
        <v>743</v>
      </c>
      <c r="D2557" t="s">
        <v>22</v>
      </c>
      <c r="E2557" t="s">
        <v>145</v>
      </c>
      <c r="F2557" t="s">
        <v>32</v>
      </c>
      <c r="G2557" t="s">
        <v>461</v>
      </c>
      <c r="H2557" t="s">
        <v>437</v>
      </c>
      <c r="I2557" t="s">
        <v>368</v>
      </c>
      <c r="J2557" t="s">
        <v>306</v>
      </c>
      <c r="K2557" s="13">
        <v>6001902</v>
      </c>
      <c r="L2557" s="8">
        <v>60019.02</v>
      </c>
      <c r="M2557" s="13">
        <f t="shared" si="72"/>
        <v>6001902</v>
      </c>
    </row>
    <row r="2558" spans="1:13" x14ac:dyDescent="0.25">
      <c r="A2558" s="9" t="s">
        <v>400</v>
      </c>
      <c r="B2558" s="10" t="s">
        <v>733</v>
      </c>
      <c r="C2558" s="5" t="s">
        <v>743</v>
      </c>
      <c r="D2558" t="s">
        <v>22</v>
      </c>
      <c r="E2558" t="s">
        <v>145</v>
      </c>
      <c r="F2558" t="s">
        <v>32</v>
      </c>
      <c r="G2558" t="s">
        <v>461</v>
      </c>
      <c r="H2558" t="s">
        <v>425</v>
      </c>
      <c r="I2558" t="s">
        <v>368</v>
      </c>
      <c r="J2558" t="s">
        <v>306</v>
      </c>
      <c r="K2558" s="13">
        <v>2166641</v>
      </c>
      <c r="L2558" s="8">
        <v>21666.41</v>
      </c>
      <c r="M2558" s="13">
        <f t="shared" si="72"/>
        <v>2166641</v>
      </c>
    </row>
    <row r="2559" spans="1:13" x14ac:dyDescent="0.25">
      <c r="A2559" s="9" t="s">
        <v>400</v>
      </c>
      <c r="B2559" s="10" t="s">
        <v>733</v>
      </c>
      <c r="C2559" s="5" t="s">
        <v>743</v>
      </c>
      <c r="D2559" t="s">
        <v>22</v>
      </c>
      <c r="E2559" t="s">
        <v>145</v>
      </c>
      <c r="F2559" t="s">
        <v>14</v>
      </c>
      <c r="G2559" t="s">
        <v>319</v>
      </c>
      <c r="H2559" t="s">
        <v>449</v>
      </c>
      <c r="I2559" t="s">
        <v>15</v>
      </c>
      <c r="J2559" t="s">
        <v>17</v>
      </c>
      <c r="K2559" s="13">
        <v>177042</v>
      </c>
      <c r="L2559" s="8">
        <v>1770.42</v>
      </c>
      <c r="M2559" s="13">
        <f t="shared" si="72"/>
        <v>177042</v>
      </c>
    </row>
    <row r="2560" spans="1:13" x14ac:dyDescent="0.25">
      <c r="A2560" s="9" t="s">
        <v>400</v>
      </c>
      <c r="B2560" s="10" t="s">
        <v>733</v>
      </c>
      <c r="C2560" s="5" t="s">
        <v>743</v>
      </c>
      <c r="D2560" t="s">
        <v>22</v>
      </c>
      <c r="E2560" t="s">
        <v>145</v>
      </c>
      <c r="F2560" t="s">
        <v>462</v>
      </c>
      <c r="G2560" t="s">
        <v>463</v>
      </c>
      <c r="H2560" t="s">
        <v>464</v>
      </c>
      <c r="I2560" t="s">
        <v>284</v>
      </c>
      <c r="J2560" t="s">
        <v>17</v>
      </c>
      <c r="K2560" s="13">
        <v>16672760</v>
      </c>
      <c r="L2560" s="8">
        <v>166727.6</v>
      </c>
      <c r="M2560" s="13">
        <f t="shared" si="72"/>
        <v>16672760</v>
      </c>
    </row>
    <row r="2561" spans="1:13" x14ac:dyDescent="0.25">
      <c r="A2561" s="9" t="s">
        <v>400</v>
      </c>
      <c r="B2561" s="10" t="s">
        <v>733</v>
      </c>
      <c r="C2561" s="5" t="s">
        <v>743</v>
      </c>
      <c r="D2561" t="s">
        <v>22</v>
      </c>
      <c r="E2561" t="s">
        <v>145</v>
      </c>
      <c r="F2561" t="s">
        <v>462</v>
      </c>
      <c r="G2561" t="s">
        <v>463</v>
      </c>
      <c r="H2561" t="s">
        <v>438</v>
      </c>
      <c r="I2561" t="s">
        <v>465</v>
      </c>
      <c r="J2561" t="s">
        <v>17</v>
      </c>
      <c r="K2561" s="13">
        <v>9700809</v>
      </c>
      <c r="L2561" s="8">
        <v>97008.09</v>
      </c>
      <c r="M2561" s="13">
        <f t="shared" si="72"/>
        <v>9700809</v>
      </c>
    </row>
    <row r="2562" spans="1:13" x14ac:dyDescent="0.25">
      <c r="A2562" s="9" t="s">
        <v>400</v>
      </c>
      <c r="B2562" s="10" t="s">
        <v>733</v>
      </c>
      <c r="C2562" s="5" t="s">
        <v>743</v>
      </c>
      <c r="D2562" t="s">
        <v>22</v>
      </c>
      <c r="E2562" t="s">
        <v>145</v>
      </c>
      <c r="F2562" t="s">
        <v>462</v>
      </c>
      <c r="G2562" t="s">
        <v>463</v>
      </c>
      <c r="H2562" t="s">
        <v>466</v>
      </c>
      <c r="I2562" t="s">
        <v>465</v>
      </c>
      <c r="J2562" t="s">
        <v>17</v>
      </c>
      <c r="K2562" s="13">
        <v>1802</v>
      </c>
      <c r="L2562" s="8">
        <v>18.02</v>
      </c>
      <c r="M2562" s="13">
        <f t="shared" ref="M2562:M2625" si="73">L2562*100</f>
        <v>1802</v>
      </c>
    </row>
    <row r="2563" spans="1:13" x14ac:dyDescent="0.25">
      <c r="A2563" s="9" t="s">
        <v>400</v>
      </c>
      <c r="B2563" s="10" t="s">
        <v>733</v>
      </c>
      <c r="C2563" s="5" t="s">
        <v>743</v>
      </c>
      <c r="D2563" t="s">
        <v>22</v>
      </c>
      <c r="E2563" t="s">
        <v>145</v>
      </c>
      <c r="F2563" t="s">
        <v>462</v>
      </c>
      <c r="G2563" t="s">
        <v>463</v>
      </c>
      <c r="H2563" t="s">
        <v>443</v>
      </c>
      <c r="I2563" t="s">
        <v>465</v>
      </c>
      <c r="J2563" t="s">
        <v>17</v>
      </c>
      <c r="K2563" s="13">
        <v>30000</v>
      </c>
      <c r="L2563" s="8">
        <v>300</v>
      </c>
      <c r="M2563" s="13">
        <f t="shared" si="73"/>
        <v>30000</v>
      </c>
    </row>
    <row r="2564" spans="1:13" x14ac:dyDescent="0.25">
      <c r="A2564" s="9" t="s">
        <v>400</v>
      </c>
      <c r="B2564" s="10" t="s">
        <v>733</v>
      </c>
      <c r="C2564" s="5" t="s">
        <v>743</v>
      </c>
      <c r="D2564" t="s">
        <v>22</v>
      </c>
      <c r="E2564" t="s">
        <v>145</v>
      </c>
      <c r="F2564" t="s">
        <v>462</v>
      </c>
      <c r="G2564" t="s">
        <v>463</v>
      </c>
      <c r="H2564" t="s">
        <v>425</v>
      </c>
      <c r="I2564" t="s">
        <v>284</v>
      </c>
      <c r="J2564" t="s">
        <v>17</v>
      </c>
      <c r="K2564" s="13">
        <v>4592358</v>
      </c>
      <c r="L2564" s="8">
        <v>45923.58</v>
      </c>
      <c r="M2564" s="13">
        <f t="shared" si="73"/>
        <v>4592358</v>
      </c>
    </row>
    <row r="2565" spans="1:13" x14ac:dyDescent="0.25">
      <c r="A2565" s="9" t="s">
        <v>400</v>
      </c>
      <c r="B2565" s="10" t="s">
        <v>733</v>
      </c>
      <c r="C2565" s="5" t="s">
        <v>743</v>
      </c>
      <c r="D2565" t="s">
        <v>22</v>
      </c>
      <c r="E2565" t="s">
        <v>145</v>
      </c>
      <c r="F2565" t="s">
        <v>462</v>
      </c>
      <c r="G2565" t="s">
        <v>463</v>
      </c>
      <c r="H2565" t="s">
        <v>425</v>
      </c>
      <c r="I2565" t="s">
        <v>465</v>
      </c>
      <c r="J2565" t="s">
        <v>17</v>
      </c>
      <c r="K2565" s="13">
        <v>4282132</v>
      </c>
      <c r="L2565" s="8">
        <v>42821.32</v>
      </c>
      <c r="M2565" s="13">
        <f t="shared" si="73"/>
        <v>4282132</v>
      </c>
    </row>
    <row r="2566" spans="1:13" x14ac:dyDescent="0.25">
      <c r="A2566" s="9" t="s">
        <v>400</v>
      </c>
      <c r="B2566" s="10" t="s">
        <v>733</v>
      </c>
      <c r="C2566" s="5" t="s">
        <v>743</v>
      </c>
      <c r="D2566" t="s">
        <v>22</v>
      </c>
      <c r="E2566" t="s">
        <v>145</v>
      </c>
      <c r="F2566" t="s">
        <v>462</v>
      </c>
      <c r="G2566" t="s">
        <v>463</v>
      </c>
      <c r="H2566" t="s">
        <v>444</v>
      </c>
      <c r="I2566" t="s">
        <v>465</v>
      </c>
      <c r="J2566" t="s">
        <v>17</v>
      </c>
      <c r="K2566" s="13">
        <v>5511</v>
      </c>
      <c r="L2566" s="8">
        <v>55.11</v>
      </c>
      <c r="M2566" s="13">
        <f t="shared" si="73"/>
        <v>5511</v>
      </c>
    </row>
    <row r="2567" spans="1:13" x14ac:dyDescent="0.25">
      <c r="A2567" s="9" t="s">
        <v>400</v>
      </c>
      <c r="B2567" s="10" t="s">
        <v>733</v>
      </c>
      <c r="C2567" s="5" t="s">
        <v>743</v>
      </c>
      <c r="D2567" t="s">
        <v>22</v>
      </c>
      <c r="E2567" t="s">
        <v>145</v>
      </c>
      <c r="F2567" t="s">
        <v>462</v>
      </c>
      <c r="G2567" t="s">
        <v>463</v>
      </c>
      <c r="H2567" t="s">
        <v>445</v>
      </c>
      <c r="I2567" t="s">
        <v>465</v>
      </c>
      <c r="J2567" t="s">
        <v>17</v>
      </c>
      <c r="K2567" s="13">
        <v>321</v>
      </c>
      <c r="L2567" s="8">
        <v>3.21</v>
      </c>
      <c r="M2567" s="13">
        <f t="shared" si="73"/>
        <v>321</v>
      </c>
    </row>
    <row r="2568" spans="1:13" x14ac:dyDescent="0.25">
      <c r="A2568" s="9" t="s">
        <v>400</v>
      </c>
      <c r="B2568" s="10" t="s">
        <v>733</v>
      </c>
      <c r="C2568" s="5" t="s">
        <v>743</v>
      </c>
      <c r="D2568" t="s">
        <v>22</v>
      </c>
      <c r="E2568" t="s">
        <v>145</v>
      </c>
      <c r="F2568" t="s">
        <v>462</v>
      </c>
      <c r="G2568" t="s">
        <v>463</v>
      </c>
      <c r="H2568" t="s">
        <v>468</v>
      </c>
      <c r="I2568" t="s">
        <v>15</v>
      </c>
      <c r="J2568" t="s">
        <v>17</v>
      </c>
      <c r="K2568" s="13">
        <v>3349</v>
      </c>
      <c r="L2568" s="8">
        <v>33.49</v>
      </c>
      <c r="M2568" s="13">
        <f t="shared" si="73"/>
        <v>3349</v>
      </c>
    </row>
    <row r="2569" spans="1:13" x14ac:dyDescent="0.25">
      <c r="A2569" s="9" t="s">
        <v>400</v>
      </c>
      <c r="B2569" s="10" t="s">
        <v>733</v>
      </c>
      <c r="C2569" s="5" t="s">
        <v>743</v>
      </c>
      <c r="D2569" t="s">
        <v>22</v>
      </c>
      <c r="E2569" t="s">
        <v>145</v>
      </c>
      <c r="F2569" t="s">
        <v>462</v>
      </c>
      <c r="G2569" t="s">
        <v>463</v>
      </c>
      <c r="H2569" t="s">
        <v>447</v>
      </c>
      <c r="I2569" t="s">
        <v>15</v>
      </c>
      <c r="J2569" t="s">
        <v>17</v>
      </c>
      <c r="K2569" s="13">
        <v>2605</v>
      </c>
      <c r="L2569" s="8">
        <v>26.05</v>
      </c>
      <c r="M2569" s="13">
        <f t="shared" si="73"/>
        <v>2605</v>
      </c>
    </row>
    <row r="2570" spans="1:13" x14ac:dyDescent="0.25">
      <c r="A2570" s="9" t="s">
        <v>400</v>
      </c>
      <c r="B2570" s="10" t="s">
        <v>733</v>
      </c>
      <c r="C2570" s="5" t="s">
        <v>743</v>
      </c>
      <c r="D2570" t="s">
        <v>22</v>
      </c>
      <c r="E2570" t="s">
        <v>145</v>
      </c>
      <c r="F2570" t="s">
        <v>462</v>
      </c>
      <c r="G2570" t="s">
        <v>463</v>
      </c>
      <c r="H2570" t="s">
        <v>428</v>
      </c>
      <c r="I2570" t="s">
        <v>15</v>
      </c>
      <c r="J2570" t="s">
        <v>17</v>
      </c>
      <c r="K2570" s="14">
        <v>-123</v>
      </c>
      <c r="L2570" s="8">
        <v>-1.23</v>
      </c>
      <c r="M2570" s="14">
        <f t="shared" si="73"/>
        <v>-123</v>
      </c>
    </row>
    <row r="2571" spans="1:13" x14ac:dyDescent="0.25">
      <c r="A2571" s="9" t="s">
        <v>400</v>
      </c>
      <c r="B2571" s="10" t="s">
        <v>733</v>
      </c>
      <c r="C2571" s="5" t="s">
        <v>743</v>
      </c>
      <c r="D2571" t="s">
        <v>22</v>
      </c>
      <c r="E2571" t="s">
        <v>145</v>
      </c>
      <c r="F2571" t="s">
        <v>462</v>
      </c>
      <c r="G2571" t="s">
        <v>463</v>
      </c>
      <c r="H2571" t="s">
        <v>449</v>
      </c>
      <c r="I2571" t="s">
        <v>15</v>
      </c>
      <c r="J2571" t="s">
        <v>17</v>
      </c>
      <c r="K2571" s="13">
        <v>10000</v>
      </c>
      <c r="L2571" s="8">
        <v>100</v>
      </c>
      <c r="M2571" s="13">
        <f t="shared" si="73"/>
        <v>10000</v>
      </c>
    </row>
    <row r="2572" spans="1:13" x14ac:dyDescent="0.25">
      <c r="A2572" s="9" t="s">
        <v>400</v>
      </c>
      <c r="B2572" s="10" t="s">
        <v>733</v>
      </c>
      <c r="C2572" s="5" t="s">
        <v>743</v>
      </c>
      <c r="D2572" t="s">
        <v>22</v>
      </c>
      <c r="E2572" t="s">
        <v>145</v>
      </c>
      <c r="F2572" t="s">
        <v>462</v>
      </c>
      <c r="G2572" t="s">
        <v>463</v>
      </c>
      <c r="H2572" t="s">
        <v>482</v>
      </c>
      <c r="I2572" t="s">
        <v>15</v>
      </c>
      <c r="J2572" t="s">
        <v>17</v>
      </c>
      <c r="K2572" s="13">
        <v>15900</v>
      </c>
      <c r="L2572" s="8">
        <v>159</v>
      </c>
      <c r="M2572" s="13">
        <f t="shared" si="73"/>
        <v>15900</v>
      </c>
    </row>
    <row r="2573" spans="1:13" x14ac:dyDescent="0.25">
      <c r="A2573" s="9" t="s">
        <v>400</v>
      </c>
      <c r="B2573" s="10" t="s">
        <v>733</v>
      </c>
      <c r="C2573" s="5" t="s">
        <v>743</v>
      </c>
      <c r="D2573" t="s">
        <v>22</v>
      </c>
      <c r="E2573" t="s">
        <v>145</v>
      </c>
      <c r="F2573" t="s">
        <v>49</v>
      </c>
      <c r="G2573" t="s">
        <v>469</v>
      </c>
      <c r="H2573" t="s">
        <v>438</v>
      </c>
      <c r="I2573" t="s">
        <v>82</v>
      </c>
      <c r="J2573" t="s">
        <v>17</v>
      </c>
      <c r="K2573" s="13">
        <v>10372402</v>
      </c>
      <c r="L2573" s="8">
        <v>103724.02</v>
      </c>
      <c r="M2573" s="13">
        <f t="shared" si="73"/>
        <v>10372402</v>
      </c>
    </row>
    <row r="2574" spans="1:13" x14ac:dyDescent="0.25">
      <c r="A2574" s="9" t="s">
        <v>400</v>
      </c>
      <c r="B2574" s="10" t="s">
        <v>733</v>
      </c>
      <c r="C2574" s="5" t="s">
        <v>743</v>
      </c>
      <c r="D2574" t="s">
        <v>22</v>
      </c>
      <c r="E2574" t="s">
        <v>145</v>
      </c>
      <c r="F2574" t="s">
        <v>49</v>
      </c>
      <c r="G2574" t="s">
        <v>469</v>
      </c>
      <c r="H2574" t="s">
        <v>466</v>
      </c>
      <c r="I2574" t="s">
        <v>82</v>
      </c>
      <c r="J2574" t="s">
        <v>17</v>
      </c>
      <c r="K2574" s="13">
        <v>1648.9999999999998</v>
      </c>
      <c r="L2574" s="8">
        <v>16.489999999999998</v>
      </c>
      <c r="M2574" s="13">
        <f t="shared" si="73"/>
        <v>1648.9999999999998</v>
      </c>
    </row>
    <row r="2575" spans="1:13" x14ac:dyDescent="0.25">
      <c r="A2575" s="9" t="s">
        <v>400</v>
      </c>
      <c r="B2575" s="10" t="s">
        <v>733</v>
      </c>
      <c r="C2575" s="5" t="s">
        <v>743</v>
      </c>
      <c r="D2575" t="s">
        <v>22</v>
      </c>
      <c r="E2575" t="s">
        <v>145</v>
      </c>
      <c r="F2575" t="s">
        <v>49</v>
      </c>
      <c r="G2575" t="s">
        <v>469</v>
      </c>
      <c r="H2575" t="s">
        <v>441</v>
      </c>
      <c r="I2575" t="s">
        <v>82</v>
      </c>
      <c r="J2575" t="s">
        <v>17</v>
      </c>
      <c r="K2575" s="13">
        <v>549</v>
      </c>
      <c r="L2575" s="8">
        <v>5.49</v>
      </c>
      <c r="M2575" s="13">
        <f t="shared" si="73"/>
        <v>549</v>
      </c>
    </row>
    <row r="2576" spans="1:13" x14ac:dyDescent="0.25">
      <c r="A2576" s="9" t="s">
        <v>400</v>
      </c>
      <c r="B2576" s="10" t="s">
        <v>733</v>
      </c>
      <c r="C2576" s="5" t="s">
        <v>743</v>
      </c>
      <c r="D2576" t="s">
        <v>22</v>
      </c>
      <c r="E2576" t="s">
        <v>145</v>
      </c>
      <c r="F2576" t="s">
        <v>49</v>
      </c>
      <c r="G2576" t="s">
        <v>469</v>
      </c>
      <c r="H2576" t="s">
        <v>443</v>
      </c>
      <c r="I2576" t="s">
        <v>82</v>
      </c>
      <c r="J2576" t="s">
        <v>17</v>
      </c>
      <c r="K2576" s="13">
        <v>159500</v>
      </c>
      <c r="L2576" s="8">
        <v>1595</v>
      </c>
      <c r="M2576" s="13">
        <f t="shared" si="73"/>
        <v>159500</v>
      </c>
    </row>
    <row r="2577" spans="1:14" x14ac:dyDescent="0.25">
      <c r="A2577" s="9" t="s">
        <v>400</v>
      </c>
      <c r="B2577" s="10" t="s">
        <v>733</v>
      </c>
      <c r="C2577" s="5" t="s">
        <v>743</v>
      </c>
      <c r="D2577" t="s">
        <v>22</v>
      </c>
      <c r="E2577" t="s">
        <v>145</v>
      </c>
      <c r="F2577" t="s">
        <v>49</v>
      </c>
      <c r="G2577" t="s">
        <v>469</v>
      </c>
      <c r="H2577" t="s">
        <v>425</v>
      </c>
      <c r="I2577" t="s">
        <v>82</v>
      </c>
      <c r="J2577" t="s">
        <v>17</v>
      </c>
      <c r="K2577" s="13">
        <v>3908461</v>
      </c>
      <c r="L2577" s="8">
        <v>39084.61</v>
      </c>
      <c r="M2577" s="13">
        <f t="shared" si="73"/>
        <v>3908461</v>
      </c>
    </row>
    <row r="2578" spans="1:14" x14ac:dyDescent="0.25">
      <c r="A2578" s="9" t="s">
        <v>400</v>
      </c>
      <c r="B2578" s="10" t="s">
        <v>733</v>
      </c>
      <c r="C2578" s="5" t="s">
        <v>743</v>
      </c>
      <c r="D2578" t="s">
        <v>22</v>
      </c>
      <c r="E2578" t="s">
        <v>145</v>
      </c>
      <c r="F2578" t="s">
        <v>49</v>
      </c>
      <c r="G2578" t="s">
        <v>469</v>
      </c>
      <c r="H2578" t="s">
        <v>444</v>
      </c>
      <c r="I2578" t="s">
        <v>82</v>
      </c>
      <c r="J2578" t="s">
        <v>17</v>
      </c>
      <c r="K2578" s="13">
        <v>34853</v>
      </c>
      <c r="L2578" s="8">
        <v>348.53</v>
      </c>
      <c r="M2578" s="13">
        <f t="shared" si="73"/>
        <v>34853</v>
      </c>
    </row>
    <row r="2579" spans="1:14" x14ac:dyDescent="0.25">
      <c r="A2579" s="9" t="s">
        <v>400</v>
      </c>
      <c r="B2579" s="10" t="s">
        <v>733</v>
      </c>
      <c r="C2579" s="5" t="s">
        <v>743</v>
      </c>
      <c r="D2579" t="s">
        <v>22</v>
      </c>
      <c r="E2579" t="s">
        <v>145</v>
      </c>
      <c r="F2579" t="s">
        <v>49</v>
      </c>
      <c r="G2579" t="s">
        <v>469</v>
      </c>
      <c r="H2579" t="s">
        <v>445</v>
      </c>
      <c r="I2579" t="s">
        <v>82</v>
      </c>
      <c r="J2579" t="s">
        <v>17</v>
      </c>
      <c r="K2579" s="13">
        <v>480</v>
      </c>
      <c r="L2579" s="8">
        <v>4.8</v>
      </c>
      <c r="M2579" s="13">
        <f t="shared" si="73"/>
        <v>480</v>
      </c>
    </row>
    <row r="2580" spans="1:14" x14ac:dyDescent="0.25">
      <c r="A2580" s="9" t="s">
        <v>400</v>
      </c>
      <c r="B2580" s="10" t="s">
        <v>733</v>
      </c>
      <c r="C2580" s="5" t="s">
        <v>743</v>
      </c>
      <c r="D2580" t="s">
        <v>22</v>
      </c>
      <c r="E2580" t="s">
        <v>145</v>
      </c>
      <c r="F2580" t="s">
        <v>49</v>
      </c>
      <c r="G2580" t="s">
        <v>469</v>
      </c>
      <c r="H2580" t="s">
        <v>428</v>
      </c>
      <c r="I2580" t="s">
        <v>15</v>
      </c>
      <c r="J2580" t="s">
        <v>17</v>
      </c>
      <c r="K2580" s="13">
        <v>1374085</v>
      </c>
      <c r="L2580" s="8">
        <v>13740.85</v>
      </c>
      <c r="M2580" s="13">
        <f t="shared" si="73"/>
        <v>1374085</v>
      </c>
    </row>
    <row r="2581" spans="1:14" x14ac:dyDescent="0.25">
      <c r="A2581" s="9" t="s">
        <v>400</v>
      </c>
      <c r="B2581" s="10" t="s">
        <v>733</v>
      </c>
      <c r="C2581" s="5" t="s">
        <v>743</v>
      </c>
      <c r="D2581" t="s">
        <v>22</v>
      </c>
      <c r="E2581" t="s">
        <v>145</v>
      </c>
      <c r="F2581" t="s">
        <v>49</v>
      </c>
      <c r="G2581" t="s">
        <v>470</v>
      </c>
      <c r="H2581" t="s">
        <v>487</v>
      </c>
      <c r="I2581" t="s">
        <v>15</v>
      </c>
      <c r="J2581" t="s">
        <v>17</v>
      </c>
      <c r="K2581" s="13">
        <v>681572</v>
      </c>
      <c r="L2581" s="8">
        <v>6815.72</v>
      </c>
      <c r="M2581" s="13">
        <f t="shared" si="73"/>
        <v>681572</v>
      </c>
    </row>
    <row r="2582" spans="1:14" x14ac:dyDescent="0.25">
      <c r="A2582" s="9" t="s">
        <v>400</v>
      </c>
      <c r="B2582" s="10" t="s">
        <v>733</v>
      </c>
      <c r="C2582" s="5" t="s">
        <v>743</v>
      </c>
      <c r="D2582" t="s">
        <v>22</v>
      </c>
      <c r="E2582" t="s">
        <v>145</v>
      </c>
      <c r="F2582" t="s">
        <v>49</v>
      </c>
      <c r="G2582" t="s">
        <v>470</v>
      </c>
      <c r="H2582" t="s">
        <v>471</v>
      </c>
      <c r="I2582" t="s">
        <v>15</v>
      </c>
      <c r="J2582" t="s">
        <v>17</v>
      </c>
      <c r="K2582" s="13">
        <v>88182</v>
      </c>
      <c r="L2582" s="8">
        <v>881.82</v>
      </c>
      <c r="M2582" s="13">
        <f t="shared" si="73"/>
        <v>88182</v>
      </c>
    </row>
    <row r="2583" spans="1:14" x14ac:dyDescent="0.25">
      <c r="A2583" s="9" t="s">
        <v>400</v>
      </c>
      <c r="B2583" s="10" t="s">
        <v>733</v>
      </c>
      <c r="C2583" s="5" t="s">
        <v>743</v>
      </c>
      <c r="D2583" t="s">
        <v>22</v>
      </c>
      <c r="E2583" t="s">
        <v>145</v>
      </c>
      <c r="F2583" t="s">
        <v>49</v>
      </c>
      <c r="G2583" t="s">
        <v>470</v>
      </c>
      <c r="H2583" t="s">
        <v>472</v>
      </c>
      <c r="I2583" t="s">
        <v>15</v>
      </c>
      <c r="J2583" t="s">
        <v>17</v>
      </c>
      <c r="K2583" s="13">
        <v>570880</v>
      </c>
      <c r="L2583" s="8">
        <v>5708.8</v>
      </c>
      <c r="M2583" s="13">
        <f t="shared" si="73"/>
        <v>570880</v>
      </c>
    </row>
    <row r="2584" spans="1:14" x14ac:dyDescent="0.25">
      <c r="A2584" s="9" t="s">
        <v>400</v>
      </c>
      <c r="B2584" s="10" t="s">
        <v>733</v>
      </c>
      <c r="C2584" s="5" t="s">
        <v>743</v>
      </c>
      <c r="D2584" t="s">
        <v>22</v>
      </c>
      <c r="E2584" t="s">
        <v>145</v>
      </c>
      <c r="F2584" t="s">
        <v>49</v>
      </c>
      <c r="G2584" t="s">
        <v>470</v>
      </c>
      <c r="H2584" t="s">
        <v>473</v>
      </c>
      <c r="I2584" t="s">
        <v>15</v>
      </c>
      <c r="J2584" t="s">
        <v>17</v>
      </c>
      <c r="K2584" s="13">
        <v>6808210.0000000009</v>
      </c>
      <c r="L2584" s="8">
        <v>68082.100000000006</v>
      </c>
      <c r="M2584" s="13">
        <f t="shared" si="73"/>
        <v>6808210.0000000009</v>
      </c>
    </row>
    <row r="2585" spans="1:14" x14ac:dyDescent="0.25">
      <c r="A2585" s="9" t="s">
        <v>400</v>
      </c>
      <c r="B2585" s="10" t="s">
        <v>733</v>
      </c>
      <c r="C2585" s="5" t="s">
        <v>743</v>
      </c>
      <c r="D2585" t="s">
        <v>22</v>
      </c>
      <c r="E2585" t="s">
        <v>145</v>
      </c>
      <c r="F2585" t="s">
        <v>492</v>
      </c>
      <c r="G2585" t="s">
        <v>458</v>
      </c>
      <c r="H2585" t="s">
        <v>437</v>
      </c>
      <c r="I2585" t="s">
        <v>368</v>
      </c>
      <c r="J2585" t="s">
        <v>17</v>
      </c>
      <c r="K2585" s="13">
        <v>2856566</v>
      </c>
      <c r="L2585" s="8">
        <v>28565.66</v>
      </c>
      <c r="M2585" s="13">
        <f t="shared" si="73"/>
        <v>2856566</v>
      </c>
    </row>
    <row r="2586" spans="1:14" x14ac:dyDescent="0.25">
      <c r="A2586" s="9" t="s">
        <v>400</v>
      </c>
      <c r="B2586" s="10" t="s">
        <v>733</v>
      </c>
      <c r="C2586" s="5" t="s">
        <v>743</v>
      </c>
      <c r="D2586" t="s">
        <v>22</v>
      </c>
      <c r="E2586" t="s">
        <v>145</v>
      </c>
      <c r="F2586" t="s">
        <v>492</v>
      </c>
      <c r="G2586" t="s">
        <v>458</v>
      </c>
      <c r="H2586" t="s">
        <v>425</v>
      </c>
      <c r="I2586" t="s">
        <v>368</v>
      </c>
      <c r="J2586" t="s">
        <v>17</v>
      </c>
      <c r="K2586" s="13">
        <v>641749</v>
      </c>
      <c r="L2586" s="8">
        <v>6417.49</v>
      </c>
      <c r="M2586" s="13">
        <f t="shared" si="73"/>
        <v>641749</v>
      </c>
    </row>
    <row r="2587" spans="1:14" x14ac:dyDescent="0.25">
      <c r="A2587" s="76" t="s">
        <v>400</v>
      </c>
      <c r="B2587" s="77" t="s">
        <v>733</v>
      </c>
      <c r="C2587" s="75" t="s">
        <v>744</v>
      </c>
      <c r="D2587" s="75" t="s">
        <v>22</v>
      </c>
      <c r="E2587" s="75" t="s">
        <v>147</v>
      </c>
      <c r="F2587" s="77" t="s">
        <v>399</v>
      </c>
      <c r="G2587" s="77" t="s">
        <v>436</v>
      </c>
      <c r="H2587" s="75" t="s">
        <v>428</v>
      </c>
      <c r="I2587" s="75" t="s">
        <v>15</v>
      </c>
      <c r="J2587" s="75" t="s">
        <v>17</v>
      </c>
      <c r="K2587" s="82">
        <v>-1873</v>
      </c>
      <c r="L2587" s="80">
        <v>-18.73</v>
      </c>
      <c r="M2587" s="82">
        <f t="shared" si="73"/>
        <v>-1873</v>
      </c>
      <c r="N2587" s="75" t="s">
        <v>922</v>
      </c>
    </row>
    <row r="2588" spans="1:14" x14ac:dyDescent="0.25">
      <c r="A2588" s="9" t="s">
        <v>400</v>
      </c>
      <c r="B2588" s="10" t="s">
        <v>733</v>
      </c>
      <c r="C2588" s="5" t="s">
        <v>744</v>
      </c>
      <c r="D2588" t="s">
        <v>22</v>
      </c>
      <c r="E2588" t="s">
        <v>147</v>
      </c>
      <c r="F2588" t="s">
        <v>399</v>
      </c>
      <c r="G2588" t="s">
        <v>436</v>
      </c>
      <c r="H2588" t="s">
        <v>437</v>
      </c>
      <c r="I2588" t="s">
        <v>368</v>
      </c>
      <c r="J2588" t="s">
        <v>17</v>
      </c>
      <c r="K2588" s="13">
        <v>131361219</v>
      </c>
      <c r="L2588" s="8">
        <v>1313612.19</v>
      </c>
      <c r="M2588" s="13">
        <f t="shared" si="73"/>
        <v>131361219</v>
      </c>
    </row>
    <row r="2589" spans="1:14" x14ac:dyDescent="0.25">
      <c r="A2589" s="9" t="s">
        <v>400</v>
      </c>
      <c r="B2589" s="10" t="s">
        <v>733</v>
      </c>
      <c r="C2589" s="5" t="s">
        <v>744</v>
      </c>
      <c r="D2589" t="s">
        <v>22</v>
      </c>
      <c r="E2589" t="s">
        <v>147</v>
      </c>
      <c r="F2589" t="s">
        <v>399</v>
      </c>
      <c r="G2589" t="s">
        <v>436</v>
      </c>
      <c r="H2589" t="s">
        <v>438</v>
      </c>
      <c r="I2589" t="s">
        <v>439</v>
      </c>
      <c r="J2589" t="s">
        <v>17</v>
      </c>
      <c r="K2589" s="13">
        <v>4782977</v>
      </c>
      <c r="L2589" s="8">
        <v>47829.77</v>
      </c>
      <c r="M2589" s="13">
        <f t="shared" si="73"/>
        <v>4782977</v>
      </c>
    </row>
    <row r="2590" spans="1:14" x14ac:dyDescent="0.25">
      <c r="A2590" s="76" t="s">
        <v>400</v>
      </c>
      <c r="B2590" s="77" t="s">
        <v>733</v>
      </c>
      <c r="C2590" s="75" t="s">
        <v>744</v>
      </c>
      <c r="D2590" s="75" t="s">
        <v>22</v>
      </c>
      <c r="E2590" s="75" t="s">
        <v>147</v>
      </c>
      <c r="F2590" s="75" t="s">
        <v>399</v>
      </c>
      <c r="G2590" s="75" t="s">
        <v>436</v>
      </c>
      <c r="H2590" s="75" t="s">
        <v>438</v>
      </c>
      <c r="I2590" s="77" t="s">
        <v>439</v>
      </c>
      <c r="J2590" s="75" t="s">
        <v>17</v>
      </c>
      <c r="K2590" s="79">
        <v>4500</v>
      </c>
      <c r="L2590" s="80">
        <v>45</v>
      </c>
      <c r="M2590" s="79">
        <f t="shared" si="73"/>
        <v>4500</v>
      </c>
      <c r="N2590" s="75" t="s">
        <v>911</v>
      </c>
    </row>
    <row r="2591" spans="1:14" x14ac:dyDescent="0.25">
      <c r="A2591" s="9" t="s">
        <v>400</v>
      </c>
      <c r="B2591" s="10" t="s">
        <v>733</v>
      </c>
      <c r="C2591" s="5" t="s">
        <v>744</v>
      </c>
      <c r="D2591" t="s">
        <v>22</v>
      </c>
      <c r="E2591" t="s">
        <v>147</v>
      </c>
      <c r="F2591" t="s">
        <v>399</v>
      </c>
      <c r="G2591" t="s">
        <v>436</v>
      </c>
      <c r="H2591" t="s">
        <v>440</v>
      </c>
      <c r="I2591" t="s">
        <v>368</v>
      </c>
      <c r="J2591" t="s">
        <v>17</v>
      </c>
      <c r="K2591" s="13">
        <v>124690.00000000001</v>
      </c>
      <c r="L2591" s="8">
        <v>1246.9000000000001</v>
      </c>
      <c r="M2591" s="13">
        <f t="shared" si="73"/>
        <v>124690.00000000001</v>
      </c>
    </row>
    <row r="2592" spans="1:14" x14ac:dyDescent="0.25">
      <c r="A2592" s="9" t="s">
        <v>400</v>
      </c>
      <c r="B2592" s="10" t="s">
        <v>733</v>
      </c>
      <c r="C2592" s="5" t="s">
        <v>744</v>
      </c>
      <c r="D2592" t="s">
        <v>22</v>
      </c>
      <c r="E2592" t="s">
        <v>147</v>
      </c>
      <c r="F2592" t="s">
        <v>399</v>
      </c>
      <c r="G2592" t="s">
        <v>436</v>
      </c>
      <c r="H2592" t="s">
        <v>440</v>
      </c>
      <c r="I2592" t="s">
        <v>368</v>
      </c>
      <c r="J2592" t="s">
        <v>17</v>
      </c>
      <c r="K2592" s="13">
        <v>303140</v>
      </c>
      <c r="L2592" s="8">
        <v>3031.4</v>
      </c>
      <c r="M2592" s="13">
        <f t="shared" si="73"/>
        <v>303140</v>
      </c>
    </row>
    <row r="2593" spans="1:14" x14ac:dyDescent="0.25">
      <c r="A2593" s="9" t="s">
        <v>400</v>
      </c>
      <c r="B2593" s="10" t="s">
        <v>733</v>
      </c>
      <c r="C2593" s="5" t="s">
        <v>744</v>
      </c>
      <c r="D2593" t="s">
        <v>22</v>
      </c>
      <c r="E2593" t="s">
        <v>147</v>
      </c>
      <c r="F2593" t="s">
        <v>399</v>
      </c>
      <c r="G2593" t="s">
        <v>436</v>
      </c>
      <c r="H2593" t="s">
        <v>441</v>
      </c>
      <c r="I2593" t="s">
        <v>368</v>
      </c>
      <c r="J2593" t="s">
        <v>17</v>
      </c>
      <c r="K2593" s="13">
        <v>78624</v>
      </c>
      <c r="L2593" s="8">
        <v>786.24</v>
      </c>
      <c r="M2593" s="13">
        <f t="shared" si="73"/>
        <v>78624</v>
      </c>
    </row>
    <row r="2594" spans="1:14" x14ac:dyDescent="0.25">
      <c r="A2594" s="9" t="s">
        <v>400</v>
      </c>
      <c r="B2594" s="10" t="s">
        <v>733</v>
      </c>
      <c r="C2594" s="5" t="s">
        <v>744</v>
      </c>
      <c r="D2594" t="s">
        <v>22</v>
      </c>
      <c r="E2594" t="s">
        <v>147</v>
      </c>
      <c r="F2594" t="s">
        <v>399</v>
      </c>
      <c r="G2594" t="s">
        <v>436</v>
      </c>
      <c r="H2594" t="s">
        <v>441</v>
      </c>
      <c r="I2594" t="s">
        <v>439</v>
      </c>
      <c r="J2594" t="s">
        <v>17</v>
      </c>
      <c r="K2594" s="13">
        <v>5172</v>
      </c>
      <c r="L2594" s="8">
        <v>51.72</v>
      </c>
      <c r="M2594" s="13">
        <f t="shared" si="73"/>
        <v>5172</v>
      </c>
    </row>
    <row r="2595" spans="1:14" x14ac:dyDescent="0.25">
      <c r="A2595" s="76" t="s">
        <v>400</v>
      </c>
      <c r="B2595" s="77" t="s">
        <v>733</v>
      </c>
      <c r="C2595" s="75" t="s">
        <v>744</v>
      </c>
      <c r="D2595" s="75" t="s">
        <v>22</v>
      </c>
      <c r="E2595" s="75" t="s">
        <v>147</v>
      </c>
      <c r="F2595" s="75" t="s">
        <v>399</v>
      </c>
      <c r="G2595" s="75" t="s">
        <v>436</v>
      </c>
      <c r="H2595" s="75" t="s">
        <v>441</v>
      </c>
      <c r="I2595" s="77" t="s">
        <v>439</v>
      </c>
      <c r="J2595" s="75" t="s">
        <v>17</v>
      </c>
      <c r="K2595" s="79">
        <v>44</v>
      </c>
      <c r="L2595" s="80">
        <v>0.44</v>
      </c>
      <c r="M2595" s="79">
        <f t="shared" si="73"/>
        <v>44</v>
      </c>
      <c r="N2595" s="75" t="s">
        <v>911</v>
      </c>
    </row>
    <row r="2596" spans="1:14" x14ac:dyDescent="0.25">
      <c r="A2596" s="9" t="s">
        <v>400</v>
      </c>
      <c r="B2596" s="10" t="s">
        <v>733</v>
      </c>
      <c r="C2596" s="5" t="s">
        <v>744</v>
      </c>
      <c r="D2596" t="s">
        <v>22</v>
      </c>
      <c r="E2596" t="s">
        <v>147</v>
      </c>
      <c r="F2596" t="s">
        <v>399</v>
      </c>
      <c r="G2596" t="s">
        <v>436</v>
      </c>
      <c r="H2596" t="s">
        <v>442</v>
      </c>
      <c r="I2596" t="s">
        <v>368</v>
      </c>
      <c r="J2596" t="s">
        <v>17</v>
      </c>
      <c r="K2596" s="13">
        <v>100000</v>
      </c>
      <c r="L2596" s="8">
        <v>1000</v>
      </c>
      <c r="M2596" s="13">
        <f t="shared" si="73"/>
        <v>100000</v>
      </c>
    </row>
    <row r="2597" spans="1:14" x14ac:dyDescent="0.25">
      <c r="A2597" s="9" t="s">
        <v>400</v>
      </c>
      <c r="B2597" s="10" t="s">
        <v>733</v>
      </c>
      <c r="C2597" s="5" t="s">
        <v>744</v>
      </c>
      <c r="D2597" t="s">
        <v>22</v>
      </c>
      <c r="E2597" t="s">
        <v>147</v>
      </c>
      <c r="F2597" t="s">
        <v>399</v>
      </c>
      <c r="G2597" t="s">
        <v>436</v>
      </c>
      <c r="H2597" t="s">
        <v>443</v>
      </c>
      <c r="I2597" t="s">
        <v>439</v>
      </c>
      <c r="J2597" t="s">
        <v>17</v>
      </c>
      <c r="K2597" s="13">
        <v>40000</v>
      </c>
      <c r="L2597" s="8">
        <v>400</v>
      </c>
      <c r="M2597" s="13">
        <f t="shared" si="73"/>
        <v>40000</v>
      </c>
    </row>
    <row r="2598" spans="1:14" x14ac:dyDescent="0.25">
      <c r="A2598" s="9" t="s">
        <v>400</v>
      </c>
      <c r="B2598" s="10" t="s">
        <v>733</v>
      </c>
      <c r="C2598" s="5" t="s">
        <v>744</v>
      </c>
      <c r="D2598" t="s">
        <v>22</v>
      </c>
      <c r="E2598" t="s">
        <v>147</v>
      </c>
      <c r="F2598" t="s">
        <v>399</v>
      </c>
      <c r="G2598" t="s">
        <v>436</v>
      </c>
      <c r="H2598" t="s">
        <v>425</v>
      </c>
      <c r="I2598" t="s">
        <v>368</v>
      </c>
      <c r="J2598" t="s">
        <v>17</v>
      </c>
      <c r="K2598" s="13">
        <v>47296404</v>
      </c>
      <c r="L2598" s="8">
        <v>472964.04</v>
      </c>
      <c r="M2598" s="13">
        <f t="shared" si="73"/>
        <v>47296404</v>
      </c>
    </row>
    <row r="2599" spans="1:14" x14ac:dyDescent="0.25">
      <c r="A2599" s="9" t="s">
        <v>400</v>
      </c>
      <c r="B2599" s="10" t="s">
        <v>733</v>
      </c>
      <c r="C2599" s="5" t="s">
        <v>744</v>
      </c>
      <c r="D2599" t="s">
        <v>22</v>
      </c>
      <c r="E2599" t="s">
        <v>147</v>
      </c>
      <c r="F2599" t="s">
        <v>399</v>
      </c>
      <c r="G2599" t="s">
        <v>436</v>
      </c>
      <c r="H2599" t="s">
        <v>425</v>
      </c>
      <c r="I2599" t="s">
        <v>439</v>
      </c>
      <c r="J2599" t="s">
        <v>17</v>
      </c>
      <c r="K2599" s="13">
        <v>2256161</v>
      </c>
      <c r="L2599" s="8">
        <v>22561.61</v>
      </c>
      <c r="M2599" s="13">
        <f t="shared" si="73"/>
        <v>2256161</v>
      </c>
    </row>
    <row r="2600" spans="1:14" x14ac:dyDescent="0.25">
      <c r="A2600" s="76" t="s">
        <v>400</v>
      </c>
      <c r="B2600" s="77" t="s">
        <v>733</v>
      </c>
      <c r="C2600" s="75" t="s">
        <v>744</v>
      </c>
      <c r="D2600" s="75" t="s">
        <v>22</v>
      </c>
      <c r="E2600" s="75" t="s">
        <v>147</v>
      </c>
      <c r="F2600" s="75" t="s">
        <v>399</v>
      </c>
      <c r="G2600" s="75" t="s">
        <v>436</v>
      </c>
      <c r="H2600" s="75" t="s">
        <v>425</v>
      </c>
      <c r="I2600" s="77" t="s">
        <v>439</v>
      </c>
      <c r="J2600" s="75" t="s">
        <v>17</v>
      </c>
      <c r="K2600" s="82">
        <v>-92846</v>
      </c>
      <c r="L2600" s="80">
        <v>-928.46</v>
      </c>
      <c r="M2600" s="82">
        <f t="shared" si="73"/>
        <v>-92846</v>
      </c>
      <c r="N2600" s="75" t="s">
        <v>911</v>
      </c>
    </row>
    <row r="2601" spans="1:14" x14ac:dyDescent="0.25">
      <c r="A2601" s="9" t="s">
        <v>400</v>
      </c>
      <c r="B2601" s="10" t="s">
        <v>733</v>
      </c>
      <c r="C2601" s="5" t="s">
        <v>744</v>
      </c>
      <c r="D2601" t="s">
        <v>22</v>
      </c>
      <c r="E2601" t="s">
        <v>147</v>
      </c>
      <c r="F2601" t="s">
        <v>399</v>
      </c>
      <c r="G2601" t="s">
        <v>436</v>
      </c>
      <c r="H2601" t="s">
        <v>444</v>
      </c>
      <c r="I2601" t="s">
        <v>368</v>
      </c>
      <c r="J2601" t="s">
        <v>17</v>
      </c>
      <c r="K2601" s="13">
        <v>49178</v>
      </c>
      <c r="L2601" s="8">
        <v>491.78</v>
      </c>
      <c r="M2601" s="13">
        <f t="shared" si="73"/>
        <v>49178</v>
      </c>
    </row>
    <row r="2602" spans="1:14" x14ac:dyDescent="0.25">
      <c r="A2602" s="9" t="s">
        <v>400</v>
      </c>
      <c r="B2602" s="10" t="s">
        <v>733</v>
      </c>
      <c r="C2602" s="5" t="s">
        <v>744</v>
      </c>
      <c r="D2602" t="s">
        <v>22</v>
      </c>
      <c r="E2602" t="s">
        <v>147</v>
      </c>
      <c r="F2602" t="s">
        <v>399</v>
      </c>
      <c r="G2602" t="s">
        <v>436</v>
      </c>
      <c r="H2602" t="s">
        <v>444</v>
      </c>
      <c r="I2602" t="s">
        <v>368</v>
      </c>
      <c r="J2602" t="s">
        <v>17</v>
      </c>
      <c r="K2602" s="13">
        <v>65925</v>
      </c>
      <c r="L2602" s="8">
        <v>659.25</v>
      </c>
      <c r="M2602" s="13">
        <f t="shared" si="73"/>
        <v>65925</v>
      </c>
    </row>
    <row r="2603" spans="1:14" x14ac:dyDescent="0.25">
      <c r="A2603" s="9" t="s">
        <v>400</v>
      </c>
      <c r="B2603" s="10" t="s">
        <v>733</v>
      </c>
      <c r="C2603" s="5" t="s">
        <v>744</v>
      </c>
      <c r="D2603" t="s">
        <v>22</v>
      </c>
      <c r="E2603" t="s">
        <v>147</v>
      </c>
      <c r="F2603" t="s">
        <v>399</v>
      </c>
      <c r="G2603" t="s">
        <v>436</v>
      </c>
      <c r="H2603" t="s">
        <v>444</v>
      </c>
      <c r="I2603" t="s">
        <v>439</v>
      </c>
      <c r="J2603" t="s">
        <v>17</v>
      </c>
      <c r="K2603" s="13">
        <v>8740</v>
      </c>
      <c r="L2603" s="8">
        <v>87.4</v>
      </c>
      <c r="M2603" s="13">
        <f t="shared" si="73"/>
        <v>8740</v>
      </c>
    </row>
    <row r="2604" spans="1:14" x14ac:dyDescent="0.25">
      <c r="A2604" s="9" t="s">
        <v>400</v>
      </c>
      <c r="B2604" s="10" t="s">
        <v>733</v>
      </c>
      <c r="C2604" s="5" t="s">
        <v>744</v>
      </c>
      <c r="D2604" t="s">
        <v>22</v>
      </c>
      <c r="E2604" t="s">
        <v>147</v>
      </c>
      <c r="F2604" t="s">
        <v>399</v>
      </c>
      <c r="G2604" t="s">
        <v>436</v>
      </c>
      <c r="H2604" t="s">
        <v>445</v>
      </c>
      <c r="I2604" t="s">
        <v>368</v>
      </c>
      <c r="J2604" t="s">
        <v>17</v>
      </c>
      <c r="K2604" s="13">
        <v>17174</v>
      </c>
      <c r="L2604" s="8">
        <v>171.74</v>
      </c>
      <c r="M2604" s="13">
        <f t="shared" si="73"/>
        <v>17174</v>
      </c>
    </row>
    <row r="2605" spans="1:14" x14ac:dyDescent="0.25">
      <c r="A2605" s="9" t="s">
        <v>400</v>
      </c>
      <c r="B2605" s="10" t="s">
        <v>733</v>
      </c>
      <c r="C2605" s="5" t="s">
        <v>744</v>
      </c>
      <c r="D2605" t="s">
        <v>22</v>
      </c>
      <c r="E2605" t="s">
        <v>147</v>
      </c>
      <c r="F2605" t="s">
        <v>399</v>
      </c>
      <c r="G2605" t="s">
        <v>436</v>
      </c>
      <c r="H2605" t="s">
        <v>445</v>
      </c>
      <c r="I2605" t="s">
        <v>439</v>
      </c>
      <c r="J2605" t="s">
        <v>17</v>
      </c>
      <c r="K2605" s="13">
        <v>1131</v>
      </c>
      <c r="L2605" s="8">
        <v>11.31</v>
      </c>
      <c r="M2605" s="13">
        <f t="shared" si="73"/>
        <v>1131</v>
      </c>
    </row>
    <row r="2606" spans="1:14" x14ac:dyDescent="0.25">
      <c r="A2606" s="76" t="s">
        <v>400</v>
      </c>
      <c r="B2606" s="77" t="s">
        <v>733</v>
      </c>
      <c r="C2606" s="75" t="s">
        <v>744</v>
      </c>
      <c r="D2606" s="75" t="s">
        <v>22</v>
      </c>
      <c r="E2606" s="75" t="s">
        <v>147</v>
      </c>
      <c r="F2606" s="75" t="s">
        <v>399</v>
      </c>
      <c r="G2606" s="75" t="s">
        <v>436</v>
      </c>
      <c r="H2606" s="75" t="s">
        <v>445</v>
      </c>
      <c r="I2606" s="77" t="s">
        <v>439</v>
      </c>
      <c r="J2606" s="75" t="s">
        <v>17</v>
      </c>
      <c r="K2606" s="79">
        <v>10</v>
      </c>
      <c r="L2606" s="80">
        <v>0.1</v>
      </c>
      <c r="M2606" s="79">
        <f t="shared" si="73"/>
        <v>10</v>
      </c>
      <c r="N2606" s="75" t="s">
        <v>911</v>
      </c>
    </row>
    <row r="2607" spans="1:14" x14ac:dyDescent="0.25">
      <c r="A2607" s="9" t="s">
        <v>400</v>
      </c>
      <c r="B2607" s="10" t="s">
        <v>733</v>
      </c>
      <c r="C2607" s="5" t="s">
        <v>744</v>
      </c>
      <c r="D2607" t="s">
        <v>22</v>
      </c>
      <c r="E2607" t="s">
        <v>147</v>
      </c>
      <c r="F2607" t="s">
        <v>399</v>
      </c>
      <c r="G2607" t="s">
        <v>436</v>
      </c>
      <c r="H2607" t="s">
        <v>446</v>
      </c>
      <c r="I2607" t="s">
        <v>15</v>
      </c>
      <c r="J2607" t="s">
        <v>17</v>
      </c>
      <c r="K2607" s="13">
        <v>39500</v>
      </c>
      <c r="L2607" s="8">
        <v>395</v>
      </c>
      <c r="M2607" s="13">
        <f t="shared" si="73"/>
        <v>39500</v>
      </c>
    </row>
    <row r="2608" spans="1:14" x14ac:dyDescent="0.25">
      <c r="A2608" s="9" t="s">
        <v>400</v>
      </c>
      <c r="B2608" s="10" t="s">
        <v>733</v>
      </c>
      <c r="C2608" s="5" t="s">
        <v>744</v>
      </c>
      <c r="D2608" t="s">
        <v>22</v>
      </c>
      <c r="E2608" t="s">
        <v>147</v>
      </c>
      <c r="F2608" t="s">
        <v>399</v>
      </c>
      <c r="G2608" t="s">
        <v>436</v>
      </c>
      <c r="H2608" t="s">
        <v>428</v>
      </c>
      <c r="I2608" t="s">
        <v>15</v>
      </c>
      <c r="J2608" t="s">
        <v>17</v>
      </c>
      <c r="K2608" s="13">
        <v>2949042</v>
      </c>
      <c r="L2608" s="8">
        <v>29490.42</v>
      </c>
      <c r="M2608" s="13">
        <f t="shared" si="73"/>
        <v>2949042</v>
      </c>
    </row>
    <row r="2609" spans="1:13" x14ac:dyDescent="0.25">
      <c r="A2609" s="9" t="s">
        <v>400</v>
      </c>
      <c r="B2609" s="10" t="s">
        <v>733</v>
      </c>
      <c r="C2609" s="5" t="s">
        <v>744</v>
      </c>
      <c r="D2609" t="s">
        <v>22</v>
      </c>
      <c r="E2609" t="s">
        <v>147</v>
      </c>
      <c r="F2609" t="s">
        <v>399</v>
      </c>
      <c r="G2609" t="s">
        <v>436</v>
      </c>
      <c r="H2609" t="s">
        <v>449</v>
      </c>
      <c r="I2609" t="s">
        <v>15</v>
      </c>
      <c r="J2609" t="s">
        <v>17</v>
      </c>
      <c r="K2609" s="13">
        <v>5219</v>
      </c>
      <c r="L2609" s="8">
        <v>52.19</v>
      </c>
      <c r="M2609" s="13">
        <f t="shared" si="73"/>
        <v>5219</v>
      </c>
    </row>
    <row r="2610" spans="1:13" x14ac:dyDescent="0.25">
      <c r="A2610" s="9" t="s">
        <v>400</v>
      </c>
      <c r="B2610" s="10" t="s">
        <v>733</v>
      </c>
      <c r="C2610" s="5" t="s">
        <v>744</v>
      </c>
      <c r="D2610" t="s">
        <v>22</v>
      </c>
      <c r="E2610" t="s">
        <v>147</v>
      </c>
      <c r="F2610" t="s">
        <v>399</v>
      </c>
      <c r="G2610" t="s">
        <v>436</v>
      </c>
      <c r="H2610" t="s">
        <v>450</v>
      </c>
      <c r="I2610" t="s">
        <v>15</v>
      </c>
      <c r="J2610" t="s">
        <v>17</v>
      </c>
      <c r="K2610" s="13">
        <v>1946784</v>
      </c>
      <c r="L2610" s="8">
        <v>19467.84</v>
      </c>
      <c r="M2610" s="13">
        <f t="shared" si="73"/>
        <v>1946784</v>
      </c>
    </row>
    <row r="2611" spans="1:13" x14ac:dyDescent="0.25">
      <c r="A2611" s="9" t="s">
        <v>400</v>
      </c>
      <c r="B2611" s="10" t="s">
        <v>733</v>
      </c>
      <c r="C2611" s="5" t="s">
        <v>744</v>
      </c>
      <c r="D2611" t="s">
        <v>22</v>
      </c>
      <c r="E2611" t="s">
        <v>147</v>
      </c>
      <c r="F2611" t="s">
        <v>399</v>
      </c>
      <c r="G2611" t="s">
        <v>436</v>
      </c>
      <c r="H2611" t="s">
        <v>485</v>
      </c>
      <c r="I2611" t="s">
        <v>15</v>
      </c>
      <c r="J2611" t="s">
        <v>17</v>
      </c>
      <c r="K2611" s="13">
        <v>62600</v>
      </c>
      <c r="L2611" s="8">
        <v>626</v>
      </c>
      <c r="M2611" s="13">
        <f t="shared" si="73"/>
        <v>62600</v>
      </c>
    </row>
    <row r="2612" spans="1:13" x14ac:dyDescent="0.25">
      <c r="A2612" s="9" t="s">
        <v>400</v>
      </c>
      <c r="B2612" s="10" t="s">
        <v>733</v>
      </c>
      <c r="C2612" s="5" t="s">
        <v>744</v>
      </c>
      <c r="D2612" t="s">
        <v>22</v>
      </c>
      <c r="E2612" t="s">
        <v>147</v>
      </c>
      <c r="F2612" t="s">
        <v>399</v>
      </c>
      <c r="G2612" t="s">
        <v>436</v>
      </c>
      <c r="H2612" t="s">
        <v>457</v>
      </c>
      <c r="I2612" t="s">
        <v>15</v>
      </c>
      <c r="J2612" t="s">
        <v>17</v>
      </c>
      <c r="K2612" s="13">
        <v>47572</v>
      </c>
      <c r="L2612" s="8">
        <v>475.72</v>
      </c>
      <c r="M2612" s="13">
        <f t="shared" si="73"/>
        <v>47572</v>
      </c>
    </row>
    <row r="2613" spans="1:13" x14ac:dyDescent="0.25">
      <c r="A2613" s="9" t="s">
        <v>400</v>
      </c>
      <c r="B2613" s="10" t="s">
        <v>733</v>
      </c>
      <c r="C2613" s="5" t="s">
        <v>744</v>
      </c>
      <c r="D2613" t="s">
        <v>22</v>
      </c>
      <c r="E2613" t="s">
        <v>147</v>
      </c>
      <c r="F2613" t="s">
        <v>399</v>
      </c>
      <c r="G2613" t="s">
        <v>451</v>
      </c>
      <c r="H2613" t="s">
        <v>452</v>
      </c>
      <c r="I2613" t="s">
        <v>368</v>
      </c>
      <c r="J2613" t="s">
        <v>17</v>
      </c>
      <c r="K2613" s="13">
        <v>135349</v>
      </c>
      <c r="L2613" s="8">
        <v>1353.49</v>
      </c>
      <c r="M2613" s="13">
        <f t="shared" si="73"/>
        <v>135349</v>
      </c>
    </row>
    <row r="2614" spans="1:13" x14ac:dyDescent="0.25">
      <c r="A2614" s="9" t="s">
        <v>400</v>
      </c>
      <c r="B2614" s="10" t="s">
        <v>733</v>
      </c>
      <c r="C2614" s="5" t="s">
        <v>744</v>
      </c>
      <c r="D2614" t="s">
        <v>22</v>
      </c>
      <c r="E2614" t="s">
        <v>147</v>
      </c>
      <c r="F2614" t="s">
        <v>399</v>
      </c>
      <c r="G2614" t="s">
        <v>451</v>
      </c>
      <c r="H2614" t="s">
        <v>444</v>
      </c>
      <c r="I2614" t="s">
        <v>368</v>
      </c>
      <c r="J2614" t="s">
        <v>17</v>
      </c>
      <c r="K2614" s="13">
        <v>29641.000000000004</v>
      </c>
      <c r="L2614" s="8">
        <v>296.41000000000003</v>
      </c>
      <c r="M2614" s="13">
        <f t="shared" si="73"/>
        <v>29641.000000000004</v>
      </c>
    </row>
    <row r="2615" spans="1:13" x14ac:dyDescent="0.25">
      <c r="A2615" s="9" t="s">
        <v>400</v>
      </c>
      <c r="B2615" s="10" t="s">
        <v>733</v>
      </c>
      <c r="C2615" s="5" t="s">
        <v>744</v>
      </c>
      <c r="D2615" t="s">
        <v>22</v>
      </c>
      <c r="E2615" t="s">
        <v>147</v>
      </c>
      <c r="F2615" t="s">
        <v>453</v>
      </c>
      <c r="G2615" t="s">
        <v>434</v>
      </c>
      <c r="H2615" t="s">
        <v>437</v>
      </c>
      <c r="I2615" t="s">
        <v>368</v>
      </c>
      <c r="J2615" t="s">
        <v>306</v>
      </c>
      <c r="K2615" s="13">
        <v>1112165</v>
      </c>
      <c r="L2615" s="8">
        <v>11121.65</v>
      </c>
      <c r="M2615" s="13">
        <f t="shared" si="73"/>
        <v>1112165</v>
      </c>
    </row>
    <row r="2616" spans="1:13" x14ac:dyDescent="0.25">
      <c r="A2616" s="9" t="s">
        <v>400</v>
      </c>
      <c r="B2616" s="10" t="s">
        <v>733</v>
      </c>
      <c r="C2616" s="5" t="s">
        <v>744</v>
      </c>
      <c r="D2616" t="s">
        <v>22</v>
      </c>
      <c r="E2616" t="s">
        <v>147</v>
      </c>
      <c r="F2616" t="s">
        <v>453</v>
      </c>
      <c r="G2616" t="s">
        <v>434</v>
      </c>
      <c r="H2616" t="s">
        <v>437</v>
      </c>
      <c r="I2616" t="s">
        <v>368</v>
      </c>
      <c r="J2616" t="s">
        <v>306</v>
      </c>
      <c r="K2616" s="13">
        <v>16069938</v>
      </c>
      <c r="L2616" s="8">
        <v>160699.38</v>
      </c>
      <c r="M2616" s="13">
        <f t="shared" si="73"/>
        <v>16069938</v>
      </c>
    </row>
    <row r="2617" spans="1:13" x14ac:dyDescent="0.25">
      <c r="A2617" s="9" t="s">
        <v>400</v>
      </c>
      <c r="B2617" s="10" t="s">
        <v>733</v>
      </c>
      <c r="C2617" s="5" t="s">
        <v>744</v>
      </c>
      <c r="D2617" t="s">
        <v>22</v>
      </c>
      <c r="E2617" t="s">
        <v>147</v>
      </c>
      <c r="F2617" t="s">
        <v>453</v>
      </c>
      <c r="G2617" t="s">
        <v>434</v>
      </c>
      <c r="H2617" t="s">
        <v>438</v>
      </c>
      <c r="I2617" t="s">
        <v>439</v>
      </c>
      <c r="J2617" t="s">
        <v>306</v>
      </c>
      <c r="K2617" s="13">
        <v>5226937</v>
      </c>
      <c r="L2617" s="8">
        <v>52269.37</v>
      </c>
      <c r="M2617" s="13">
        <f t="shared" si="73"/>
        <v>5226937</v>
      </c>
    </row>
    <row r="2618" spans="1:13" x14ac:dyDescent="0.25">
      <c r="A2618" s="9" t="s">
        <v>400</v>
      </c>
      <c r="B2618" s="10" t="s">
        <v>733</v>
      </c>
      <c r="C2618" s="5" t="s">
        <v>744</v>
      </c>
      <c r="D2618" t="s">
        <v>22</v>
      </c>
      <c r="E2618" t="s">
        <v>147</v>
      </c>
      <c r="F2618" t="s">
        <v>453</v>
      </c>
      <c r="G2618" t="s">
        <v>434</v>
      </c>
      <c r="H2618" t="s">
        <v>441</v>
      </c>
      <c r="I2618" t="s">
        <v>439</v>
      </c>
      <c r="J2618" t="s">
        <v>17</v>
      </c>
      <c r="K2618" s="13">
        <v>32689.999999999996</v>
      </c>
      <c r="L2618" s="8">
        <v>326.89999999999998</v>
      </c>
      <c r="M2618" s="13">
        <f t="shared" si="73"/>
        <v>32689.999999999996</v>
      </c>
    </row>
    <row r="2619" spans="1:13" x14ac:dyDescent="0.25">
      <c r="A2619" s="9" t="s">
        <v>400</v>
      </c>
      <c r="B2619" s="10" t="s">
        <v>733</v>
      </c>
      <c r="C2619" s="5" t="s">
        <v>744</v>
      </c>
      <c r="D2619" t="s">
        <v>22</v>
      </c>
      <c r="E2619" t="s">
        <v>147</v>
      </c>
      <c r="F2619" t="s">
        <v>453</v>
      </c>
      <c r="G2619" t="s">
        <v>434</v>
      </c>
      <c r="H2619" t="s">
        <v>441</v>
      </c>
      <c r="I2619" t="s">
        <v>439</v>
      </c>
      <c r="J2619" t="s">
        <v>17</v>
      </c>
      <c r="K2619" s="13">
        <v>52726</v>
      </c>
      <c r="L2619" s="8">
        <v>527.26</v>
      </c>
      <c r="M2619" s="13">
        <f t="shared" si="73"/>
        <v>52726</v>
      </c>
    </row>
    <row r="2620" spans="1:13" x14ac:dyDescent="0.25">
      <c r="A2620" s="9" t="s">
        <v>400</v>
      </c>
      <c r="B2620" s="10" t="s">
        <v>733</v>
      </c>
      <c r="C2620" s="5" t="s">
        <v>744</v>
      </c>
      <c r="D2620" t="s">
        <v>22</v>
      </c>
      <c r="E2620" t="s">
        <v>147</v>
      </c>
      <c r="F2620" t="s">
        <v>453</v>
      </c>
      <c r="G2620" t="s">
        <v>434</v>
      </c>
      <c r="H2620" t="s">
        <v>443</v>
      </c>
      <c r="I2620" t="s">
        <v>439</v>
      </c>
      <c r="J2620" t="s">
        <v>17</v>
      </c>
      <c r="K2620" s="13">
        <v>144000</v>
      </c>
      <c r="L2620" s="8">
        <v>1440</v>
      </c>
      <c r="M2620" s="13">
        <f t="shared" si="73"/>
        <v>144000</v>
      </c>
    </row>
    <row r="2621" spans="1:13" x14ac:dyDescent="0.25">
      <c r="A2621" s="9" t="s">
        <v>400</v>
      </c>
      <c r="B2621" s="10" t="s">
        <v>733</v>
      </c>
      <c r="C2621" s="5" t="s">
        <v>744</v>
      </c>
      <c r="D2621" t="s">
        <v>22</v>
      </c>
      <c r="E2621" t="s">
        <v>147</v>
      </c>
      <c r="F2621" t="s">
        <v>453</v>
      </c>
      <c r="G2621" t="s">
        <v>434</v>
      </c>
      <c r="H2621" t="s">
        <v>425</v>
      </c>
      <c r="I2621" t="s">
        <v>368</v>
      </c>
      <c r="J2621" t="s">
        <v>306</v>
      </c>
      <c r="K2621" s="13">
        <v>389019</v>
      </c>
      <c r="L2621" s="8">
        <v>3890.19</v>
      </c>
      <c r="M2621" s="13">
        <f t="shared" si="73"/>
        <v>389019</v>
      </c>
    </row>
    <row r="2622" spans="1:13" x14ac:dyDescent="0.25">
      <c r="A2622" s="9" t="s">
        <v>400</v>
      </c>
      <c r="B2622" s="10" t="s">
        <v>733</v>
      </c>
      <c r="C2622" s="5" t="s">
        <v>744</v>
      </c>
      <c r="D2622" t="s">
        <v>22</v>
      </c>
      <c r="E2622" t="s">
        <v>147</v>
      </c>
      <c r="F2622" t="s">
        <v>453</v>
      </c>
      <c r="G2622" t="s">
        <v>434</v>
      </c>
      <c r="H2622" t="s">
        <v>425</v>
      </c>
      <c r="I2622" t="s">
        <v>368</v>
      </c>
      <c r="J2622" t="s">
        <v>306</v>
      </c>
      <c r="K2622" s="13">
        <v>5312185</v>
      </c>
      <c r="L2622" s="8">
        <v>53121.85</v>
      </c>
      <c r="M2622" s="13">
        <f t="shared" si="73"/>
        <v>5312185</v>
      </c>
    </row>
    <row r="2623" spans="1:13" x14ac:dyDescent="0.25">
      <c r="A2623" s="9" t="s">
        <v>400</v>
      </c>
      <c r="B2623" s="10" t="s">
        <v>733</v>
      </c>
      <c r="C2623" s="5" t="s">
        <v>744</v>
      </c>
      <c r="D2623" t="s">
        <v>22</v>
      </c>
      <c r="E2623" t="s">
        <v>147</v>
      </c>
      <c r="F2623" t="s">
        <v>453</v>
      </c>
      <c r="G2623" t="s">
        <v>434</v>
      </c>
      <c r="H2623" t="s">
        <v>425</v>
      </c>
      <c r="I2623" t="s">
        <v>439</v>
      </c>
      <c r="J2623" t="s">
        <v>306</v>
      </c>
      <c r="K2623" s="13">
        <v>2703578</v>
      </c>
      <c r="L2623" s="8">
        <v>27035.78</v>
      </c>
      <c r="M2623" s="13">
        <f t="shared" si="73"/>
        <v>2703578</v>
      </c>
    </row>
    <row r="2624" spans="1:13" x14ac:dyDescent="0.25">
      <c r="A2624" s="9" t="s">
        <v>400</v>
      </c>
      <c r="B2624" s="10" t="s">
        <v>733</v>
      </c>
      <c r="C2624" s="5" t="s">
        <v>744</v>
      </c>
      <c r="D2624" t="s">
        <v>22</v>
      </c>
      <c r="E2624" t="s">
        <v>147</v>
      </c>
      <c r="F2624" t="s">
        <v>453</v>
      </c>
      <c r="G2624" t="s">
        <v>434</v>
      </c>
      <c r="H2624" t="s">
        <v>444</v>
      </c>
      <c r="I2624" t="s">
        <v>439</v>
      </c>
      <c r="J2624" t="s">
        <v>17</v>
      </c>
      <c r="K2624" s="13">
        <v>31006</v>
      </c>
      <c r="L2624" s="8">
        <v>310.06</v>
      </c>
      <c r="M2624" s="13">
        <f t="shared" si="73"/>
        <v>31006</v>
      </c>
    </row>
    <row r="2625" spans="1:13" x14ac:dyDescent="0.25">
      <c r="A2625" s="9" t="s">
        <v>400</v>
      </c>
      <c r="B2625" s="10" t="s">
        <v>733</v>
      </c>
      <c r="C2625" s="5" t="s">
        <v>744</v>
      </c>
      <c r="D2625" t="s">
        <v>22</v>
      </c>
      <c r="E2625" t="s">
        <v>147</v>
      </c>
      <c r="F2625" t="s">
        <v>453</v>
      </c>
      <c r="G2625" t="s">
        <v>434</v>
      </c>
      <c r="H2625" t="s">
        <v>445</v>
      </c>
      <c r="I2625" t="s">
        <v>439</v>
      </c>
      <c r="J2625" t="s">
        <v>17</v>
      </c>
      <c r="K2625" s="13">
        <v>7142</v>
      </c>
      <c r="L2625" s="8">
        <v>71.42</v>
      </c>
      <c r="M2625" s="13">
        <f t="shared" si="73"/>
        <v>7142</v>
      </c>
    </row>
    <row r="2626" spans="1:13" x14ac:dyDescent="0.25">
      <c r="A2626" s="9" t="s">
        <v>400</v>
      </c>
      <c r="B2626" s="10" t="s">
        <v>733</v>
      </c>
      <c r="C2626" s="5" t="s">
        <v>744</v>
      </c>
      <c r="D2626" t="s">
        <v>22</v>
      </c>
      <c r="E2626" t="s">
        <v>147</v>
      </c>
      <c r="F2626" t="s">
        <v>453</v>
      </c>
      <c r="G2626" t="s">
        <v>434</v>
      </c>
      <c r="H2626" t="s">
        <v>445</v>
      </c>
      <c r="I2626" t="s">
        <v>439</v>
      </c>
      <c r="J2626" t="s">
        <v>17</v>
      </c>
      <c r="K2626" s="13">
        <v>11520</v>
      </c>
      <c r="L2626" s="8">
        <v>115.2</v>
      </c>
      <c r="M2626" s="13">
        <f t="shared" ref="M2626:M2689" si="74">L2626*100</f>
        <v>11520</v>
      </c>
    </row>
    <row r="2627" spans="1:13" x14ac:dyDescent="0.25">
      <c r="A2627" s="9" t="s">
        <v>400</v>
      </c>
      <c r="B2627" s="10" t="s">
        <v>733</v>
      </c>
      <c r="C2627" s="5" t="s">
        <v>744</v>
      </c>
      <c r="D2627" t="s">
        <v>22</v>
      </c>
      <c r="E2627" t="s">
        <v>147</v>
      </c>
      <c r="F2627" t="s">
        <v>453</v>
      </c>
      <c r="G2627" t="s">
        <v>454</v>
      </c>
      <c r="H2627" t="s">
        <v>437</v>
      </c>
      <c r="I2627" t="s">
        <v>368</v>
      </c>
      <c r="J2627" t="s">
        <v>306</v>
      </c>
      <c r="K2627" s="13">
        <v>6040372</v>
      </c>
      <c r="L2627" s="8">
        <v>60403.72</v>
      </c>
      <c r="M2627" s="13">
        <f t="shared" si="74"/>
        <v>6040372</v>
      </c>
    </row>
    <row r="2628" spans="1:13" x14ac:dyDescent="0.25">
      <c r="A2628" s="9" t="s">
        <v>400</v>
      </c>
      <c r="B2628" s="10" t="s">
        <v>733</v>
      </c>
      <c r="C2628" s="5" t="s">
        <v>744</v>
      </c>
      <c r="D2628" t="s">
        <v>22</v>
      </c>
      <c r="E2628" t="s">
        <v>147</v>
      </c>
      <c r="F2628" t="s">
        <v>453</v>
      </c>
      <c r="G2628" t="s">
        <v>454</v>
      </c>
      <c r="H2628" t="s">
        <v>425</v>
      </c>
      <c r="I2628" t="s">
        <v>368</v>
      </c>
      <c r="J2628" t="s">
        <v>306</v>
      </c>
      <c r="K2628" s="13">
        <v>1348102</v>
      </c>
      <c r="L2628" s="8">
        <v>13481.02</v>
      </c>
      <c r="M2628" s="13">
        <f t="shared" si="74"/>
        <v>1348102</v>
      </c>
    </row>
    <row r="2629" spans="1:13" x14ac:dyDescent="0.25">
      <c r="A2629" s="9" t="s">
        <v>400</v>
      </c>
      <c r="B2629" s="10" t="s">
        <v>733</v>
      </c>
      <c r="C2629" s="5" t="s">
        <v>744</v>
      </c>
      <c r="D2629" t="s">
        <v>22</v>
      </c>
      <c r="E2629" t="s">
        <v>147</v>
      </c>
      <c r="F2629" t="s">
        <v>453</v>
      </c>
      <c r="G2629" t="s">
        <v>455</v>
      </c>
      <c r="H2629" t="s">
        <v>437</v>
      </c>
      <c r="I2629" t="s">
        <v>368</v>
      </c>
      <c r="J2629" t="s">
        <v>456</v>
      </c>
      <c r="K2629" s="13">
        <v>2044909.9999999998</v>
      </c>
      <c r="L2629" s="8">
        <v>20449.099999999999</v>
      </c>
      <c r="M2629" s="13">
        <f t="shared" si="74"/>
        <v>2044909.9999999998</v>
      </c>
    </row>
    <row r="2630" spans="1:13" x14ac:dyDescent="0.25">
      <c r="A2630" s="9" t="s">
        <v>400</v>
      </c>
      <c r="B2630" s="10" t="s">
        <v>733</v>
      </c>
      <c r="C2630" s="5" t="s">
        <v>744</v>
      </c>
      <c r="D2630" t="s">
        <v>22</v>
      </c>
      <c r="E2630" t="s">
        <v>147</v>
      </c>
      <c r="F2630" t="s">
        <v>453</v>
      </c>
      <c r="G2630" t="s">
        <v>455</v>
      </c>
      <c r="H2630" t="s">
        <v>438</v>
      </c>
      <c r="I2630" t="s">
        <v>439</v>
      </c>
      <c r="J2630" t="s">
        <v>456</v>
      </c>
      <c r="K2630" s="13">
        <v>2931604</v>
      </c>
      <c r="L2630" s="8">
        <v>29316.04</v>
      </c>
      <c r="M2630" s="13">
        <f t="shared" si="74"/>
        <v>2931604</v>
      </c>
    </row>
    <row r="2631" spans="1:13" x14ac:dyDescent="0.25">
      <c r="A2631" s="9" t="s">
        <v>400</v>
      </c>
      <c r="B2631" s="10" t="s">
        <v>733</v>
      </c>
      <c r="C2631" s="5" t="s">
        <v>744</v>
      </c>
      <c r="D2631" t="s">
        <v>22</v>
      </c>
      <c r="E2631" t="s">
        <v>147</v>
      </c>
      <c r="F2631" t="s">
        <v>453</v>
      </c>
      <c r="G2631" t="s">
        <v>455</v>
      </c>
      <c r="H2631" t="s">
        <v>440</v>
      </c>
      <c r="I2631" t="s">
        <v>368</v>
      </c>
      <c r="J2631" t="s">
        <v>17</v>
      </c>
      <c r="K2631" s="13">
        <v>16624</v>
      </c>
      <c r="L2631" s="8">
        <v>166.24</v>
      </c>
      <c r="M2631" s="13">
        <f t="shared" si="74"/>
        <v>16624</v>
      </c>
    </row>
    <row r="2632" spans="1:13" x14ac:dyDescent="0.25">
      <c r="A2632" s="9" t="s">
        <v>400</v>
      </c>
      <c r="B2632" s="10" t="s">
        <v>733</v>
      </c>
      <c r="C2632" s="5" t="s">
        <v>744</v>
      </c>
      <c r="D2632" t="s">
        <v>22</v>
      </c>
      <c r="E2632" t="s">
        <v>147</v>
      </c>
      <c r="F2632" t="s">
        <v>453</v>
      </c>
      <c r="G2632" t="s">
        <v>455</v>
      </c>
      <c r="H2632" t="s">
        <v>443</v>
      </c>
      <c r="I2632" t="s">
        <v>439</v>
      </c>
      <c r="J2632" t="s">
        <v>17</v>
      </c>
      <c r="K2632" s="13">
        <v>79750</v>
      </c>
      <c r="L2632" s="8">
        <v>797.5</v>
      </c>
      <c r="M2632" s="13">
        <f t="shared" si="74"/>
        <v>79750</v>
      </c>
    </row>
    <row r="2633" spans="1:13" x14ac:dyDescent="0.25">
      <c r="A2633" s="9" t="s">
        <v>400</v>
      </c>
      <c r="B2633" s="10" t="s">
        <v>733</v>
      </c>
      <c r="C2633" s="5" t="s">
        <v>744</v>
      </c>
      <c r="D2633" t="s">
        <v>22</v>
      </c>
      <c r="E2633" t="s">
        <v>147</v>
      </c>
      <c r="F2633" t="s">
        <v>453</v>
      </c>
      <c r="G2633" t="s">
        <v>455</v>
      </c>
      <c r="H2633" t="s">
        <v>425</v>
      </c>
      <c r="I2633" t="s">
        <v>368</v>
      </c>
      <c r="J2633" t="s">
        <v>456</v>
      </c>
      <c r="K2633" s="13">
        <v>760335</v>
      </c>
      <c r="L2633" s="8">
        <v>7603.35</v>
      </c>
      <c r="M2633" s="13">
        <f t="shared" si="74"/>
        <v>760335</v>
      </c>
    </row>
    <row r="2634" spans="1:13" x14ac:dyDescent="0.25">
      <c r="A2634" s="9" t="s">
        <v>400</v>
      </c>
      <c r="B2634" s="10" t="s">
        <v>733</v>
      </c>
      <c r="C2634" s="5" t="s">
        <v>744</v>
      </c>
      <c r="D2634" t="s">
        <v>22</v>
      </c>
      <c r="E2634" t="s">
        <v>147</v>
      </c>
      <c r="F2634" t="s">
        <v>453</v>
      </c>
      <c r="G2634" t="s">
        <v>455</v>
      </c>
      <c r="H2634" t="s">
        <v>425</v>
      </c>
      <c r="I2634" t="s">
        <v>439</v>
      </c>
      <c r="J2634" t="s">
        <v>456</v>
      </c>
      <c r="K2634" s="13">
        <v>648578</v>
      </c>
      <c r="L2634" s="8">
        <v>6485.78</v>
      </c>
      <c r="M2634" s="13">
        <f t="shared" si="74"/>
        <v>648578</v>
      </c>
    </row>
    <row r="2635" spans="1:13" x14ac:dyDescent="0.25">
      <c r="A2635" s="9" t="s">
        <v>400</v>
      </c>
      <c r="B2635" s="10" t="s">
        <v>733</v>
      </c>
      <c r="C2635" s="5" t="s">
        <v>744</v>
      </c>
      <c r="D2635" t="s">
        <v>22</v>
      </c>
      <c r="E2635" t="s">
        <v>147</v>
      </c>
      <c r="F2635" t="s">
        <v>453</v>
      </c>
      <c r="G2635" t="s">
        <v>455</v>
      </c>
      <c r="H2635" t="s">
        <v>444</v>
      </c>
      <c r="I2635" t="s">
        <v>368</v>
      </c>
      <c r="J2635" t="s">
        <v>17</v>
      </c>
      <c r="K2635" s="13">
        <v>3571</v>
      </c>
      <c r="L2635" s="8">
        <v>35.71</v>
      </c>
      <c r="M2635" s="13">
        <f t="shared" si="74"/>
        <v>3571</v>
      </c>
    </row>
    <row r="2636" spans="1:13" x14ac:dyDescent="0.25">
      <c r="A2636" s="9" t="s">
        <v>400</v>
      </c>
      <c r="B2636" s="10" t="s">
        <v>733</v>
      </c>
      <c r="C2636" s="5" t="s">
        <v>744</v>
      </c>
      <c r="D2636" t="s">
        <v>22</v>
      </c>
      <c r="E2636" t="s">
        <v>147</v>
      </c>
      <c r="F2636" t="s">
        <v>453</v>
      </c>
      <c r="G2636" t="s">
        <v>455</v>
      </c>
      <c r="H2636" t="s">
        <v>444</v>
      </c>
      <c r="I2636" t="s">
        <v>439</v>
      </c>
      <c r="J2636" t="s">
        <v>17</v>
      </c>
      <c r="K2636" s="13">
        <v>17426</v>
      </c>
      <c r="L2636" s="8">
        <v>174.26</v>
      </c>
      <c r="M2636" s="13">
        <f t="shared" si="74"/>
        <v>17426</v>
      </c>
    </row>
    <row r="2637" spans="1:13" x14ac:dyDescent="0.25">
      <c r="A2637" s="9" t="s">
        <v>400</v>
      </c>
      <c r="B2637" s="10" t="s">
        <v>733</v>
      </c>
      <c r="C2637" s="5" t="s">
        <v>744</v>
      </c>
      <c r="D2637" t="s">
        <v>22</v>
      </c>
      <c r="E2637" t="s">
        <v>147</v>
      </c>
      <c r="F2637" t="s">
        <v>453</v>
      </c>
      <c r="G2637" t="s">
        <v>455</v>
      </c>
      <c r="H2637" t="s">
        <v>428</v>
      </c>
      <c r="I2637" t="s">
        <v>15</v>
      </c>
      <c r="J2637" t="s">
        <v>456</v>
      </c>
      <c r="K2637" s="13">
        <v>17126</v>
      </c>
      <c r="L2637" s="8">
        <v>171.26</v>
      </c>
      <c r="M2637" s="13">
        <f t="shared" si="74"/>
        <v>17126</v>
      </c>
    </row>
    <row r="2638" spans="1:13" x14ac:dyDescent="0.25">
      <c r="A2638" s="9" t="s">
        <v>400</v>
      </c>
      <c r="B2638" s="10" t="s">
        <v>733</v>
      </c>
      <c r="C2638" s="5" t="s">
        <v>744</v>
      </c>
      <c r="D2638" t="s">
        <v>22</v>
      </c>
      <c r="E2638" t="s">
        <v>147</v>
      </c>
      <c r="F2638" t="s">
        <v>89</v>
      </c>
      <c r="G2638" t="s">
        <v>90</v>
      </c>
      <c r="H2638" t="s">
        <v>452</v>
      </c>
      <c r="I2638" t="s">
        <v>368</v>
      </c>
      <c r="J2638" t="s">
        <v>17</v>
      </c>
      <c r="K2638" s="13">
        <v>56433.000000000007</v>
      </c>
      <c r="L2638" s="8">
        <v>564.33000000000004</v>
      </c>
      <c r="M2638" s="13">
        <f t="shared" si="74"/>
        <v>56433.000000000007</v>
      </c>
    </row>
    <row r="2639" spans="1:13" x14ac:dyDescent="0.25">
      <c r="A2639" s="9" t="s">
        <v>400</v>
      </c>
      <c r="B2639" s="10" t="s">
        <v>733</v>
      </c>
      <c r="C2639" s="5" t="s">
        <v>744</v>
      </c>
      <c r="D2639" t="s">
        <v>22</v>
      </c>
      <c r="E2639" t="s">
        <v>147</v>
      </c>
      <c r="F2639" t="s">
        <v>89</v>
      </c>
      <c r="G2639" t="s">
        <v>90</v>
      </c>
      <c r="H2639" t="s">
        <v>444</v>
      </c>
      <c r="I2639" t="s">
        <v>368</v>
      </c>
      <c r="J2639" t="s">
        <v>17</v>
      </c>
      <c r="K2639" s="13">
        <v>12358</v>
      </c>
      <c r="L2639" s="8">
        <v>123.58</v>
      </c>
      <c r="M2639" s="13">
        <f t="shared" si="74"/>
        <v>12358</v>
      </c>
    </row>
    <row r="2640" spans="1:13" x14ac:dyDescent="0.25">
      <c r="A2640" s="9" t="s">
        <v>400</v>
      </c>
      <c r="B2640" s="10" t="s">
        <v>733</v>
      </c>
      <c r="C2640" s="5" t="s">
        <v>744</v>
      </c>
      <c r="D2640" t="s">
        <v>22</v>
      </c>
      <c r="E2640" t="s">
        <v>147</v>
      </c>
      <c r="F2640" t="s">
        <v>293</v>
      </c>
      <c r="G2640" t="s">
        <v>294</v>
      </c>
      <c r="H2640" t="s">
        <v>437</v>
      </c>
      <c r="I2640" t="s">
        <v>368</v>
      </c>
      <c r="J2640" t="s">
        <v>17</v>
      </c>
      <c r="K2640" s="13">
        <v>27737719</v>
      </c>
      <c r="L2640" s="8">
        <v>277377.19</v>
      </c>
      <c r="M2640" s="13">
        <f t="shared" si="74"/>
        <v>27737719</v>
      </c>
    </row>
    <row r="2641" spans="1:13" x14ac:dyDescent="0.25">
      <c r="A2641" s="9" t="s">
        <v>400</v>
      </c>
      <c r="B2641" s="10" t="s">
        <v>733</v>
      </c>
      <c r="C2641" s="5" t="s">
        <v>744</v>
      </c>
      <c r="D2641" t="s">
        <v>22</v>
      </c>
      <c r="E2641" t="s">
        <v>147</v>
      </c>
      <c r="F2641" t="s">
        <v>293</v>
      </c>
      <c r="G2641" t="s">
        <v>294</v>
      </c>
      <c r="H2641" t="s">
        <v>438</v>
      </c>
      <c r="I2641" t="s">
        <v>439</v>
      </c>
      <c r="J2641" t="s">
        <v>17</v>
      </c>
      <c r="K2641" s="13">
        <v>9061630</v>
      </c>
      <c r="L2641" s="8">
        <v>90616.3</v>
      </c>
      <c r="M2641" s="13">
        <f t="shared" si="74"/>
        <v>9061630</v>
      </c>
    </row>
    <row r="2642" spans="1:13" x14ac:dyDescent="0.25">
      <c r="A2642" s="9" t="s">
        <v>400</v>
      </c>
      <c r="B2642" s="10" t="s">
        <v>733</v>
      </c>
      <c r="C2642" s="5" t="s">
        <v>744</v>
      </c>
      <c r="D2642" t="s">
        <v>22</v>
      </c>
      <c r="E2642" t="s">
        <v>147</v>
      </c>
      <c r="F2642" t="s">
        <v>293</v>
      </c>
      <c r="G2642" t="s">
        <v>294</v>
      </c>
      <c r="H2642" t="s">
        <v>440</v>
      </c>
      <c r="I2642" t="s">
        <v>368</v>
      </c>
      <c r="J2642" t="s">
        <v>17</v>
      </c>
      <c r="K2642" s="13">
        <v>55528</v>
      </c>
      <c r="L2642" s="8">
        <v>555.28</v>
      </c>
      <c r="M2642" s="13">
        <f t="shared" si="74"/>
        <v>55528</v>
      </c>
    </row>
    <row r="2643" spans="1:13" x14ac:dyDescent="0.25">
      <c r="A2643" s="9" t="s">
        <v>400</v>
      </c>
      <c r="B2643" s="10" t="s">
        <v>733</v>
      </c>
      <c r="C2643" s="5" t="s">
        <v>744</v>
      </c>
      <c r="D2643" t="s">
        <v>22</v>
      </c>
      <c r="E2643" t="s">
        <v>147</v>
      </c>
      <c r="F2643" t="s">
        <v>293</v>
      </c>
      <c r="G2643" t="s">
        <v>294</v>
      </c>
      <c r="H2643" t="s">
        <v>441</v>
      </c>
      <c r="I2643" t="s">
        <v>439</v>
      </c>
      <c r="J2643" t="s">
        <v>17</v>
      </c>
      <c r="K2643" s="13">
        <v>102759.99999999999</v>
      </c>
      <c r="L2643" s="8">
        <v>1027.5999999999999</v>
      </c>
      <c r="M2643" s="13">
        <f t="shared" si="74"/>
        <v>102759.99999999999</v>
      </c>
    </row>
    <row r="2644" spans="1:13" x14ac:dyDescent="0.25">
      <c r="A2644" s="9" t="s">
        <v>400</v>
      </c>
      <c r="B2644" s="10" t="s">
        <v>733</v>
      </c>
      <c r="C2644" s="5" t="s">
        <v>744</v>
      </c>
      <c r="D2644" t="s">
        <v>22</v>
      </c>
      <c r="E2644" t="s">
        <v>147</v>
      </c>
      <c r="F2644" t="s">
        <v>293</v>
      </c>
      <c r="G2644" t="s">
        <v>294</v>
      </c>
      <c r="H2644" t="s">
        <v>425</v>
      </c>
      <c r="I2644" t="s">
        <v>368</v>
      </c>
      <c r="J2644" t="s">
        <v>17</v>
      </c>
      <c r="K2644" s="13">
        <v>9217574</v>
      </c>
      <c r="L2644" s="8">
        <v>92175.74</v>
      </c>
      <c r="M2644" s="13">
        <f t="shared" si="74"/>
        <v>9217574</v>
      </c>
    </row>
    <row r="2645" spans="1:13" x14ac:dyDescent="0.25">
      <c r="A2645" s="9" t="s">
        <v>400</v>
      </c>
      <c r="B2645" s="10" t="s">
        <v>733</v>
      </c>
      <c r="C2645" s="5" t="s">
        <v>744</v>
      </c>
      <c r="D2645" t="s">
        <v>22</v>
      </c>
      <c r="E2645" t="s">
        <v>147</v>
      </c>
      <c r="F2645" t="s">
        <v>293</v>
      </c>
      <c r="G2645" t="s">
        <v>294</v>
      </c>
      <c r="H2645" t="s">
        <v>425</v>
      </c>
      <c r="I2645" t="s">
        <v>439</v>
      </c>
      <c r="J2645" t="s">
        <v>17</v>
      </c>
      <c r="K2645" s="13">
        <v>2696376</v>
      </c>
      <c r="L2645" s="8">
        <v>26963.759999999998</v>
      </c>
      <c r="M2645" s="13">
        <f t="shared" si="74"/>
        <v>2696376</v>
      </c>
    </row>
    <row r="2646" spans="1:13" x14ac:dyDescent="0.25">
      <c r="A2646" s="9" t="s">
        <v>400</v>
      </c>
      <c r="B2646" s="10" t="s">
        <v>733</v>
      </c>
      <c r="C2646" s="5" t="s">
        <v>744</v>
      </c>
      <c r="D2646" t="s">
        <v>22</v>
      </c>
      <c r="E2646" t="s">
        <v>147</v>
      </c>
      <c r="F2646" t="s">
        <v>293</v>
      </c>
      <c r="G2646" t="s">
        <v>294</v>
      </c>
      <c r="H2646" t="s">
        <v>444</v>
      </c>
      <c r="I2646" t="s">
        <v>368</v>
      </c>
      <c r="J2646" t="s">
        <v>17</v>
      </c>
      <c r="K2646" s="13">
        <v>12162</v>
      </c>
      <c r="L2646" s="8">
        <v>121.62</v>
      </c>
      <c r="M2646" s="13">
        <f t="shared" si="74"/>
        <v>12162</v>
      </c>
    </row>
    <row r="2647" spans="1:13" x14ac:dyDescent="0.25">
      <c r="A2647" s="9" t="s">
        <v>400</v>
      </c>
      <c r="B2647" s="10" t="s">
        <v>733</v>
      </c>
      <c r="C2647" s="5" t="s">
        <v>744</v>
      </c>
      <c r="D2647" t="s">
        <v>22</v>
      </c>
      <c r="E2647" t="s">
        <v>147</v>
      </c>
      <c r="F2647" t="s">
        <v>293</v>
      </c>
      <c r="G2647" t="s">
        <v>294</v>
      </c>
      <c r="H2647" t="s">
        <v>445</v>
      </c>
      <c r="I2647" t="s">
        <v>439</v>
      </c>
      <c r="J2647" t="s">
        <v>17</v>
      </c>
      <c r="K2647" s="13">
        <v>21621</v>
      </c>
      <c r="L2647" s="8">
        <v>216.21</v>
      </c>
      <c r="M2647" s="13">
        <f t="shared" si="74"/>
        <v>21621</v>
      </c>
    </row>
    <row r="2648" spans="1:13" x14ac:dyDescent="0.25">
      <c r="A2648" s="9" t="s">
        <v>400</v>
      </c>
      <c r="B2648" s="10" t="s">
        <v>733</v>
      </c>
      <c r="C2648" s="5" t="s">
        <v>744</v>
      </c>
      <c r="D2648" t="s">
        <v>22</v>
      </c>
      <c r="E2648" t="s">
        <v>147</v>
      </c>
      <c r="F2648" t="s">
        <v>56</v>
      </c>
      <c r="G2648" t="s">
        <v>458</v>
      </c>
      <c r="H2648" t="s">
        <v>459</v>
      </c>
      <c r="I2648" t="s">
        <v>368</v>
      </c>
      <c r="J2648" t="s">
        <v>17</v>
      </c>
      <c r="K2648" s="13">
        <v>37778</v>
      </c>
      <c r="L2648" s="8">
        <v>377.78</v>
      </c>
      <c r="M2648" s="13">
        <f t="shared" si="74"/>
        <v>37778</v>
      </c>
    </row>
    <row r="2649" spans="1:13" x14ac:dyDescent="0.25">
      <c r="A2649" s="9" t="s">
        <v>400</v>
      </c>
      <c r="B2649" s="10" t="s">
        <v>733</v>
      </c>
      <c r="C2649" s="5" t="s">
        <v>744</v>
      </c>
      <c r="D2649" t="s">
        <v>22</v>
      </c>
      <c r="E2649" t="s">
        <v>147</v>
      </c>
      <c r="F2649" t="s">
        <v>56</v>
      </c>
      <c r="G2649" t="s">
        <v>458</v>
      </c>
      <c r="H2649" t="s">
        <v>445</v>
      </c>
      <c r="I2649" t="s">
        <v>368</v>
      </c>
      <c r="J2649" t="s">
        <v>17</v>
      </c>
      <c r="K2649" s="13">
        <v>8288</v>
      </c>
      <c r="L2649" s="8">
        <v>82.88</v>
      </c>
      <c r="M2649" s="13">
        <f t="shared" si="74"/>
        <v>8288</v>
      </c>
    </row>
    <row r="2650" spans="1:13" x14ac:dyDescent="0.25">
      <c r="A2650" s="9" t="s">
        <v>400</v>
      </c>
      <c r="B2650" s="10" t="s">
        <v>733</v>
      </c>
      <c r="C2650" s="5" t="s">
        <v>744</v>
      </c>
      <c r="D2650" t="s">
        <v>22</v>
      </c>
      <c r="E2650" t="s">
        <v>147</v>
      </c>
      <c r="F2650" t="s">
        <v>32</v>
      </c>
      <c r="G2650" t="s">
        <v>460</v>
      </c>
      <c r="H2650" t="s">
        <v>437</v>
      </c>
      <c r="I2650" t="s">
        <v>368</v>
      </c>
      <c r="J2650" t="s">
        <v>17</v>
      </c>
      <c r="K2650" s="13">
        <v>6437635</v>
      </c>
      <c r="L2650" s="8">
        <v>64376.35</v>
      </c>
      <c r="M2650" s="13">
        <f t="shared" si="74"/>
        <v>6437635</v>
      </c>
    </row>
    <row r="2651" spans="1:13" x14ac:dyDescent="0.25">
      <c r="A2651" s="9" t="s">
        <v>400</v>
      </c>
      <c r="B2651" s="10" t="s">
        <v>733</v>
      </c>
      <c r="C2651" s="5" t="s">
        <v>744</v>
      </c>
      <c r="D2651" t="s">
        <v>22</v>
      </c>
      <c r="E2651" t="s">
        <v>147</v>
      </c>
      <c r="F2651" t="s">
        <v>32</v>
      </c>
      <c r="G2651" t="s">
        <v>460</v>
      </c>
      <c r="H2651" t="s">
        <v>440</v>
      </c>
      <c r="I2651" t="s">
        <v>368</v>
      </c>
      <c r="J2651" t="s">
        <v>17</v>
      </c>
      <c r="K2651" s="13">
        <v>119214.00000000001</v>
      </c>
      <c r="L2651" s="8">
        <v>1192.1400000000001</v>
      </c>
      <c r="M2651" s="13">
        <f t="shared" si="74"/>
        <v>119214.00000000001</v>
      </c>
    </row>
    <row r="2652" spans="1:13" x14ac:dyDescent="0.25">
      <c r="A2652" s="9" t="s">
        <v>400</v>
      </c>
      <c r="B2652" s="10" t="s">
        <v>733</v>
      </c>
      <c r="C2652" s="5" t="s">
        <v>744</v>
      </c>
      <c r="D2652" t="s">
        <v>22</v>
      </c>
      <c r="E2652" t="s">
        <v>147</v>
      </c>
      <c r="F2652" t="s">
        <v>32</v>
      </c>
      <c r="G2652" t="s">
        <v>460</v>
      </c>
      <c r="H2652" t="s">
        <v>425</v>
      </c>
      <c r="I2652" t="s">
        <v>368</v>
      </c>
      <c r="J2652" t="s">
        <v>17</v>
      </c>
      <c r="K2652" s="13">
        <v>2123556</v>
      </c>
      <c r="L2652" s="8">
        <v>21235.56</v>
      </c>
      <c r="M2652" s="13">
        <f t="shared" si="74"/>
        <v>2123556</v>
      </c>
    </row>
    <row r="2653" spans="1:13" x14ac:dyDescent="0.25">
      <c r="A2653" s="9" t="s">
        <v>400</v>
      </c>
      <c r="B2653" s="10" t="s">
        <v>733</v>
      </c>
      <c r="C2653" s="5" t="s">
        <v>744</v>
      </c>
      <c r="D2653" t="s">
        <v>22</v>
      </c>
      <c r="E2653" t="s">
        <v>147</v>
      </c>
      <c r="F2653" t="s">
        <v>32</v>
      </c>
      <c r="G2653" t="s">
        <v>460</v>
      </c>
      <c r="H2653" t="s">
        <v>444</v>
      </c>
      <c r="I2653" t="s">
        <v>368</v>
      </c>
      <c r="J2653" t="s">
        <v>17</v>
      </c>
      <c r="K2653" s="13">
        <v>23709</v>
      </c>
      <c r="L2653" s="8">
        <v>237.09</v>
      </c>
      <c r="M2653" s="13">
        <f t="shared" si="74"/>
        <v>23709</v>
      </c>
    </row>
    <row r="2654" spans="1:13" x14ac:dyDescent="0.25">
      <c r="A2654" s="9" t="s">
        <v>400</v>
      </c>
      <c r="B2654" s="10" t="s">
        <v>733</v>
      </c>
      <c r="C2654" s="5" t="s">
        <v>744</v>
      </c>
      <c r="D2654" t="s">
        <v>22</v>
      </c>
      <c r="E2654" t="s">
        <v>147</v>
      </c>
      <c r="F2654" t="s">
        <v>32</v>
      </c>
      <c r="G2654" t="s">
        <v>461</v>
      </c>
      <c r="H2654" t="s">
        <v>437</v>
      </c>
      <c r="I2654" t="s">
        <v>368</v>
      </c>
      <c r="J2654" t="s">
        <v>306</v>
      </c>
      <c r="K2654" s="13">
        <v>7970102</v>
      </c>
      <c r="L2654" s="8">
        <v>79701.02</v>
      </c>
      <c r="M2654" s="13">
        <f t="shared" si="74"/>
        <v>7970102</v>
      </c>
    </row>
    <row r="2655" spans="1:13" x14ac:dyDescent="0.25">
      <c r="A2655" s="9" t="s">
        <v>400</v>
      </c>
      <c r="B2655" s="10" t="s">
        <v>733</v>
      </c>
      <c r="C2655" s="5" t="s">
        <v>744</v>
      </c>
      <c r="D2655" t="s">
        <v>22</v>
      </c>
      <c r="E2655" t="s">
        <v>147</v>
      </c>
      <c r="F2655" t="s">
        <v>32</v>
      </c>
      <c r="G2655" t="s">
        <v>461</v>
      </c>
      <c r="H2655" t="s">
        <v>440</v>
      </c>
      <c r="I2655" t="s">
        <v>368</v>
      </c>
      <c r="J2655" t="s">
        <v>17</v>
      </c>
      <c r="K2655" s="13">
        <v>19950</v>
      </c>
      <c r="L2655" s="8">
        <v>199.5</v>
      </c>
      <c r="M2655" s="13">
        <f t="shared" si="74"/>
        <v>19950</v>
      </c>
    </row>
    <row r="2656" spans="1:13" x14ac:dyDescent="0.25">
      <c r="A2656" s="9" t="s">
        <v>400</v>
      </c>
      <c r="B2656" s="10" t="s">
        <v>733</v>
      </c>
      <c r="C2656" s="5" t="s">
        <v>744</v>
      </c>
      <c r="D2656" t="s">
        <v>22</v>
      </c>
      <c r="E2656" t="s">
        <v>147</v>
      </c>
      <c r="F2656" t="s">
        <v>32</v>
      </c>
      <c r="G2656" t="s">
        <v>461</v>
      </c>
      <c r="H2656" t="s">
        <v>425</v>
      </c>
      <c r="I2656" t="s">
        <v>368</v>
      </c>
      <c r="J2656" t="s">
        <v>306</v>
      </c>
      <c r="K2656" s="13">
        <v>1987545</v>
      </c>
      <c r="L2656" s="8">
        <v>19875.45</v>
      </c>
      <c r="M2656" s="13">
        <f t="shared" si="74"/>
        <v>1987545</v>
      </c>
    </row>
    <row r="2657" spans="1:13" x14ac:dyDescent="0.25">
      <c r="A2657" s="9" t="s">
        <v>400</v>
      </c>
      <c r="B2657" s="10" t="s">
        <v>733</v>
      </c>
      <c r="C2657" s="5" t="s">
        <v>744</v>
      </c>
      <c r="D2657" t="s">
        <v>22</v>
      </c>
      <c r="E2657" t="s">
        <v>147</v>
      </c>
      <c r="F2657" t="s">
        <v>32</v>
      </c>
      <c r="G2657" t="s">
        <v>461</v>
      </c>
      <c r="H2657" t="s">
        <v>444</v>
      </c>
      <c r="I2657" t="s">
        <v>368</v>
      </c>
      <c r="J2657" t="s">
        <v>17</v>
      </c>
      <c r="K2657" s="13">
        <v>4269</v>
      </c>
      <c r="L2657" s="8">
        <v>42.69</v>
      </c>
      <c r="M2657" s="13">
        <f t="shared" si="74"/>
        <v>4269</v>
      </c>
    </row>
    <row r="2658" spans="1:13" x14ac:dyDescent="0.25">
      <c r="A2658" s="9" t="s">
        <v>400</v>
      </c>
      <c r="B2658" s="10" t="s">
        <v>733</v>
      </c>
      <c r="C2658" s="5" t="s">
        <v>744</v>
      </c>
      <c r="D2658" t="s">
        <v>22</v>
      </c>
      <c r="E2658" t="s">
        <v>147</v>
      </c>
      <c r="F2658" t="s">
        <v>32</v>
      </c>
      <c r="G2658" t="s">
        <v>461</v>
      </c>
      <c r="H2658" t="s">
        <v>428</v>
      </c>
      <c r="I2658" t="s">
        <v>15</v>
      </c>
      <c r="J2658" t="s">
        <v>306</v>
      </c>
      <c r="K2658" s="13">
        <v>9800</v>
      </c>
      <c r="L2658" s="8">
        <v>98</v>
      </c>
      <c r="M2658" s="13">
        <f t="shared" si="74"/>
        <v>9800</v>
      </c>
    </row>
    <row r="2659" spans="1:13" x14ac:dyDescent="0.25">
      <c r="A2659" s="9" t="s">
        <v>400</v>
      </c>
      <c r="B2659" s="10" t="s">
        <v>733</v>
      </c>
      <c r="C2659" s="5" t="s">
        <v>744</v>
      </c>
      <c r="D2659" t="s">
        <v>22</v>
      </c>
      <c r="E2659" t="s">
        <v>147</v>
      </c>
      <c r="F2659" t="s">
        <v>14</v>
      </c>
      <c r="G2659" t="s">
        <v>319</v>
      </c>
      <c r="H2659" t="s">
        <v>428</v>
      </c>
      <c r="I2659" t="s">
        <v>15</v>
      </c>
      <c r="J2659" t="s">
        <v>17</v>
      </c>
      <c r="K2659" s="13">
        <v>134361</v>
      </c>
      <c r="L2659" s="8">
        <v>1343.61</v>
      </c>
      <c r="M2659" s="13">
        <f t="shared" si="74"/>
        <v>134361</v>
      </c>
    </row>
    <row r="2660" spans="1:13" x14ac:dyDescent="0.25">
      <c r="A2660" s="9" t="s">
        <v>400</v>
      </c>
      <c r="B2660" s="10" t="s">
        <v>733</v>
      </c>
      <c r="C2660" s="5" t="s">
        <v>744</v>
      </c>
      <c r="D2660" t="s">
        <v>22</v>
      </c>
      <c r="E2660" t="s">
        <v>147</v>
      </c>
      <c r="F2660" t="s">
        <v>14</v>
      </c>
      <c r="G2660" t="s">
        <v>319</v>
      </c>
      <c r="H2660" t="s">
        <v>449</v>
      </c>
      <c r="I2660" t="s">
        <v>15</v>
      </c>
      <c r="J2660" t="s">
        <v>17</v>
      </c>
      <c r="K2660" s="13">
        <v>68647</v>
      </c>
      <c r="L2660" s="8">
        <v>686.47</v>
      </c>
      <c r="M2660" s="13">
        <f t="shared" si="74"/>
        <v>68647</v>
      </c>
    </row>
    <row r="2661" spans="1:13" x14ac:dyDescent="0.25">
      <c r="A2661" s="9" t="s">
        <v>400</v>
      </c>
      <c r="B2661" s="10" t="s">
        <v>733</v>
      </c>
      <c r="C2661" s="5" t="s">
        <v>744</v>
      </c>
      <c r="D2661" t="s">
        <v>22</v>
      </c>
      <c r="E2661" t="s">
        <v>147</v>
      </c>
      <c r="F2661" t="s">
        <v>14</v>
      </c>
      <c r="G2661" t="s">
        <v>319</v>
      </c>
      <c r="H2661" t="s">
        <v>450</v>
      </c>
      <c r="I2661" t="s">
        <v>15</v>
      </c>
      <c r="J2661" t="s">
        <v>17</v>
      </c>
      <c r="K2661" s="13">
        <v>2090</v>
      </c>
      <c r="L2661" s="8">
        <v>20.9</v>
      </c>
      <c r="M2661" s="13">
        <f t="shared" si="74"/>
        <v>2090</v>
      </c>
    </row>
    <row r="2662" spans="1:13" x14ac:dyDescent="0.25">
      <c r="A2662" s="9" t="s">
        <v>400</v>
      </c>
      <c r="B2662" s="10" t="s">
        <v>733</v>
      </c>
      <c r="C2662" s="5" t="s">
        <v>744</v>
      </c>
      <c r="D2662" t="s">
        <v>22</v>
      </c>
      <c r="E2662" t="s">
        <v>147</v>
      </c>
      <c r="F2662" t="s">
        <v>462</v>
      </c>
      <c r="G2662" t="s">
        <v>463</v>
      </c>
      <c r="H2662" t="s">
        <v>464</v>
      </c>
      <c r="I2662" t="s">
        <v>284</v>
      </c>
      <c r="J2662" t="s">
        <v>17</v>
      </c>
      <c r="K2662" s="13">
        <v>16086079.999999998</v>
      </c>
      <c r="L2662" s="8">
        <v>160860.79999999999</v>
      </c>
      <c r="M2662" s="13">
        <f t="shared" si="74"/>
        <v>16086079.999999998</v>
      </c>
    </row>
    <row r="2663" spans="1:13" x14ac:dyDescent="0.25">
      <c r="A2663" s="9" t="s">
        <v>400</v>
      </c>
      <c r="B2663" s="10" t="s">
        <v>733</v>
      </c>
      <c r="C2663" s="5" t="s">
        <v>744</v>
      </c>
      <c r="D2663" t="s">
        <v>22</v>
      </c>
      <c r="E2663" t="s">
        <v>147</v>
      </c>
      <c r="F2663" t="s">
        <v>462</v>
      </c>
      <c r="G2663" t="s">
        <v>463</v>
      </c>
      <c r="H2663" t="s">
        <v>438</v>
      </c>
      <c r="I2663" t="s">
        <v>439</v>
      </c>
      <c r="J2663" t="s">
        <v>17</v>
      </c>
      <c r="K2663" s="13">
        <v>71062</v>
      </c>
      <c r="L2663" s="8">
        <v>710.62</v>
      </c>
      <c r="M2663" s="13">
        <f t="shared" si="74"/>
        <v>71062</v>
      </c>
    </row>
    <row r="2664" spans="1:13" x14ac:dyDescent="0.25">
      <c r="A2664" s="9" t="s">
        <v>400</v>
      </c>
      <c r="B2664" s="10" t="s">
        <v>733</v>
      </c>
      <c r="C2664" s="5" t="s">
        <v>744</v>
      </c>
      <c r="D2664" t="s">
        <v>22</v>
      </c>
      <c r="E2664" t="s">
        <v>147</v>
      </c>
      <c r="F2664" t="s">
        <v>462</v>
      </c>
      <c r="G2664" t="s">
        <v>463</v>
      </c>
      <c r="H2664" t="s">
        <v>438</v>
      </c>
      <c r="I2664" t="s">
        <v>465</v>
      </c>
      <c r="J2664" t="s">
        <v>17</v>
      </c>
      <c r="K2664" s="13">
        <v>6460173</v>
      </c>
      <c r="L2664" s="8">
        <v>64601.73</v>
      </c>
      <c r="M2664" s="13">
        <f t="shared" si="74"/>
        <v>6460173</v>
      </c>
    </row>
    <row r="2665" spans="1:13" x14ac:dyDescent="0.25">
      <c r="A2665" s="9" t="s">
        <v>400</v>
      </c>
      <c r="B2665" s="10" t="s">
        <v>733</v>
      </c>
      <c r="C2665" s="5" t="s">
        <v>744</v>
      </c>
      <c r="D2665" t="s">
        <v>22</v>
      </c>
      <c r="E2665" t="s">
        <v>147</v>
      </c>
      <c r="F2665" t="s">
        <v>462</v>
      </c>
      <c r="G2665" t="s">
        <v>463</v>
      </c>
      <c r="H2665" t="s">
        <v>466</v>
      </c>
      <c r="I2665" t="s">
        <v>465</v>
      </c>
      <c r="J2665" t="s">
        <v>17</v>
      </c>
      <c r="K2665" s="13">
        <v>62441</v>
      </c>
      <c r="L2665" s="8">
        <v>624.41</v>
      </c>
      <c r="M2665" s="13">
        <f t="shared" si="74"/>
        <v>62441</v>
      </c>
    </row>
    <row r="2666" spans="1:13" x14ac:dyDescent="0.25">
      <c r="A2666" s="9" t="s">
        <v>400</v>
      </c>
      <c r="B2666" s="10" t="s">
        <v>733</v>
      </c>
      <c r="C2666" s="5" t="s">
        <v>744</v>
      </c>
      <c r="D2666" t="s">
        <v>22</v>
      </c>
      <c r="E2666" t="s">
        <v>147</v>
      </c>
      <c r="F2666" t="s">
        <v>462</v>
      </c>
      <c r="G2666" t="s">
        <v>463</v>
      </c>
      <c r="H2666" t="s">
        <v>441</v>
      </c>
      <c r="I2666" t="s">
        <v>465</v>
      </c>
      <c r="J2666" t="s">
        <v>17</v>
      </c>
      <c r="K2666" s="13">
        <v>732</v>
      </c>
      <c r="L2666" s="8">
        <v>7.32</v>
      </c>
      <c r="M2666" s="13">
        <f t="shared" si="74"/>
        <v>732</v>
      </c>
    </row>
    <row r="2667" spans="1:13" x14ac:dyDescent="0.25">
      <c r="A2667" s="9" t="s">
        <v>400</v>
      </c>
      <c r="B2667" s="10" t="s">
        <v>733</v>
      </c>
      <c r="C2667" s="5" t="s">
        <v>744</v>
      </c>
      <c r="D2667" t="s">
        <v>22</v>
      </c>
      <c r="E2667" t="s">
        <v>147</v>
      </c>
      <c r="F2667" t="s">
        <v>462</v>
      </c>
      <c r="G2667" t="s">
        <v>463</v>
      </c>
      <c r="H2667" t="s">
        <v>425</v>
      </c>
      <c r="I2667" t="s">
        <v>284</v>
      </c>
      <c r="J2667" t="s">
        <v>17</v>
      </c>
      <c r="K2667" s="13">
        <v>4096904</v>
      </c>
      <c r="L2667" s="8">
        <v>40969.040000000001</v>
      </c>
      <c r="M2667" s="13">
        <f t="shared" si="74"/>
        <v>4096904</v>
      </c>
    </row>
    <row r="2668" spans="1:13" x14ac:dyDescent="0.25">
      <c r="A2668" s="9" t="s">
        <v>400</v>
      </c>
      <c r="B2668" s="10" t="s">
        <v>733</v>
      </c>
      <c r="C2668" s="5" t="s">
        <v>744</v>
      </c>
      <c r="D2668" t="s">
        <v>22</v>
      </c>
      <c r="E2668" t="s">
        <v>147</v>
      </c>
      <c r="F2668" t="s">
        <v>462</v>
      </c>
      <c r="G2668" t="s">
        <v>463</v>
      </c>
      <c r="H2668" t="s">
        <v>425</v>
      </c>
      <c r="I2668" t="s">
        <v>439</v>
      </c>
      <c r="J2668" t="s">
        <v>17</v>
      </c>
      <c r="K2668" s="13">
        <v>17828</v>
      </c>
      <c r="L2668" s="8">
        <v>178.28</v>
      </c>
      <c r="M2668" s="13">
        <f t="shared" si="74"/>
        <v>17828</v>
      </c>
    </row>
    <row r="2669" spans="1:13" x14ac:dyDescent="0.25">
      <c r="A2669" s="9" t="s">
        <v>400</v>
      </c>
      <c r="B2669" s="10" t="s">
        <v>733</v>
      </c>
      <c r="C2669" s="5" t="s">
        <v>744</v>
      </c>
      <c r="D2669" t="s">
        <v>22</v>
      </c>
      <c r="E2669" t="s">
        <v>147</v>
      </c>
      <c r="F2669" t="s">
        <v>462</v>
      </c>
      <c r="G2669" t="s">
        <v>463</v>
      </c>
      <c r="H2669" t="s">
        <v>425</v>
      </c>
      <c r="I2669" t="s">
        <v>465</v>
      </c>
      <c r="J2669" t="s">
        <v>17</v>
      </c>
      <c r="K2669" s="13">
        <v>2475726</v>
      </c>
      <c r="L2669" s="8">
        <v>24757.26</v>
      </c>
      <c r="M2669" s="13">
        <f t="shared" si="74"/>
        <v>2475726</v>
      </c>
    </row>
    <row r="2670" spans="1:13" x14ac:dyDescent="0.25">
      <c r="A2670" s="9" t="s">
        <v>400</v>
      </c>
      <c r="B2670" s="10" t="s">
        <v>733</v>
      </c>
      <c r="C2670" s="5" t="s">
        <v>744</v>
      </c>
      <c r="D2670" t="s">
        <v>22</v>
      </c>
      <c r="E2670" t="s">
        <v>147</v>
      </c>
      <c r="F2670" t="s">
        <v>462</v>
      </c>
      <c r="G2670" t="s">
        <v>463</v>
      </c>
      <c r="H2670" t="s">
        <v>445</v>
      </c>
      <c r="I2670" t="s">
        <v>465</v>
      </c>
      <c r="J2670" t="s">
        <v>17</v>
      </c>
      <c r="K2670" s="13">
        <v>13831</v>
      </c>
      <c r="L2670" s="8">
        <v>138.31</v>
      </c>
      <c r="M2670" s="13">
        <f t="shared" si="74"/>
        <v>13831</v>
      </c>
    </row>
    <row r="2671" spans="1:13" x14ac:dyDescent="0.25">
      <c r="A2671" s="9" t="s">
        <v>400</v>
      </c>
      <c r="B2671" s="10" t="s">
        <v>733</v>
      </c>
      <c r="C2671" s="5" t="s">
        <v>744</v>
      </c>
      <c r="D2671" t="s">
        <v>22</v>
      </c>
      <c r="E2671" t="s">
        <v>147</v>
      </c>
      <c r="F2671" t="s">
        <v>462</v>
      </c>
      <c r="G2671" t="s">
        <v>463</v>
      </c>
      <c r="H2671" t="s">
        <v>446</v>
      </c>
      <c r="I2671" t="s">
        <v>15</v>
      </c>
      <c r="J2671" t="s">
        <v>17</v>
      </c>
      <c r="K2671" s="13">
        <v>278701</v>
      </c>
      <c r="L2671" s="8">
        <v>2787.01</v>
      </c>
      <c r="M2671" s="13">
        <f t="shared" si="74"/>
        <v>278701</v>
      </c>
    </row>
    <row r="2672" spans="1:13" x14ac:dyDescent="0.25">
      <c r="A2672" s="9" t="s">
        <v>400</v>
      </c>
      <c r="B2672" s="10" t="s">
        <v>733</v>
      </c>
      <c r="C2672" s="5" t="s">
        <v>744</v>
      </c>
      <c r="D2672" t="s">
        <v>22</v>
      </c>
      <c r="E2672" t="s">
        <v>147</v>
      </c>
      <c r="F2672" t="s">
        <v>462</v>
      </c>
      <c r="G2672" t="s">
        <v>463</v>
      </c>
      <c r="H2672" t="s">
        <v>468</v>
      </c>
      <c r="I2672" t="s">
        <v>15</v>
      </c>
      <c r="J2672" t="s">
        <v>17</v>
      </c>
      <c r="K2672" s="13">
        <v>147427</v>
      </c>
      <c r="L2672" s="8">
        <v>1474.27</v>
      </c>
      <c r="M2672" s="13">
        <f t="shared" si="74"/>
        <v>147427</v>
      </c>
    </row>
    <row r="2673" spans="1:13" x14ac:dyDescent="0.25">
      <c r="A2673" s="9" t="s">
        <v>400</v>
      </c>
      <c r="B2673" s="10" t="s">
        <v>733</v>
      </c>
      <c r="C2673" s="5" t="s">
        <v>744</v>
      </c>
      <c r="D2673" t="s">
        <v>22</v>
      </c>
      <c r="E2673" t="s">
        <v>147</v>
      </c>
      <c r="F2673" t="s">
        <v>462</v>
      </c>
      <c r="G2673" t="s">
        <v>463</v>
      </c>
      <c r="H2673" t="s">
        <v>447</v>
      </c>
      <c r="I2673" t="s">
        <v>15</v>
      </c>
      <c r="J2673" t="s">
        <v>17</v>
      </c>
      <c r="K2673" s="13">
        <v>2095</v>
      </c>
      <c r="L2673" s="8">
        <v>20.95</v>
      </c>
      <c r="M2673" s="13">
        <f t="shared" si="74"/>
        <v>2095</v>
      </c>
    </row>
    <row r="2674" spans="1:13" x14ac:dyDescent="0.25">
      <c r="A2674" s="9" t="s">
        <v>400</v>
      </c>
      <c r="B2674" s="10" t="s">
        <v>733</v>
      </c>
      <c r="C2674" s="5" t="s">
        <v>744</v>
      </c>
      <c r="D2674" t="s">
        <v>22</v>
      </c>
      <c r="E2674" t="s">
        <v>147</v>
      </c>
      <c r="F2674" t="s">
        <v>462</v>
      </c>
      <c r="G2674" t="s">
        <v>463</v>
      </c>
      <c r="H2674" t="s">
        <v>448</v>
      </c>
      <c r="I2674" t="s">
        <v>15</v>
      </c>
      <c r="J2674" t="s">
        <v>17</v>
      </c>
      <c r="K2674" s="13">
        <v>5010</v>
      </c>
      <c r="L2674" s="8">
        <v>50.1</v>
      </c>
      <c r="M2674" s="13">
        <f t="shared" si="74"/>
        <v>5010</v>
      </c>
    </row>
    <row r="2675" spans="1:13" x14ac:dyDescent="0.25">
      <c r="A2675" s="9" t="s">
        <v>400</v>
      </c>
      <c r="B2675" s="10" t="s">
        <v>733</v>
      </c>
      <c r="C2675" s="5" t="s">
        <v>744</v>
      </c>
      <c r="D2675" t="s">
        <v>22</v>
      </c>
      <c r="E2675" t="s">
        <v>147</v>
      </c>
      <c r="F2675" t="s">
        <v>462</v>
      </c>
      <c r="G2675" t="s">
        <v>463</v>
      </c>
      <c r="H2675" t="s">
        <v>428</v>
      </c>
      <c r="I2675" t="s">
        <v>15</v>
      </c>
      <c r="J2675" t="s">
        <v>17</v>
      </c>
      <c r="K2675" s="13">
        <v>1488901</v>
      </c>
      <c r="L2675" s="8">
        <v>14889.01</v>
      </c>
      <c r="M2675" s="13">
        <f t="shared" si="74"/>
        <v>1488901</v>
      </c>
    </row>
    <row r="2676" spans="1:13" x14ac:dyDescent="0.25">
      <c r="A2676" s="9" t="s">
        <v>400</v>
      </c>
      <c r="B2676" s="10" t="s">
        <v>733</v>
      </c>
      <c r="C2676" s="5" t="s">
        <v>744</v>
      </c>
      <c r="D2676" t="s">
        <v>22</v>
      </c>
      <c r="E2676" t="s">
        <v>147</v>
      </c>
      <c r="F2676" t="s">
        <v>462</v>
      </c>
      <c r="G2676" t="s">
        <v>463</v>
      </c>
      <c r="H2676" t="s">
        <v>449</v>
      </c>
      <c r="I2676" t="s">
        <v>15</v>
      </c>
      <c r="J2676" t="s">
        <v>17</v>
      </c>
      <c r="K2676" s="13">
        <v>150473</v>
      </c>
      <c r="L2676" s="8">
        <v>1504.73</v>
      </c>
      <c r="M2676" s="13">
        <f t="shared" si="74"/>
        <v>150473</v>
      </c>
    </row>
    <row r="2677" spans="1:13" x14ac:dyDescent="0.25">
      <c r="A2677" s="9" t="s">
        <v>400</v>
      </c>
      <c r="B2677" s="10" t="s">
        <v>733</v>
      </c>
      <c r="C2677" s="5" t="s">
        <v>744</v>
      </c>
      <c r="D2677" t="s">
        <v>22</v>
      </c>
      <c r="E2677" t="s">
        <v>147</v>
      </c>
      <c r="F2677" t="s">
        <v>49</v>
      </c>
      <c r="G2677" t="s">
        <v>489</v>
      </c>
      <c r="H2677" t="s">
        <v>428</v>
      </c>
      <c r="I2677" t="s">
        <v>15</v>
      </c>
      <c r="J2677" t="s">
        <v>17</v>
      </c>
      <c r="K2677" s="13">
        <v>1462558</v>
      </c>
      <c r="L2677" s="8">
        <v>14625.58</v>
      </c>
      <c r="M2677" s="13">
        <f t="shared" si="74"/>
        <v>1462558</v>
      </c>
    </row>
    <row r="2678" spans="1:13" x14ac:dyDescent="0.25">
      <c r="A2678" s="9" t="s">
        <v>400</v>
      </c>
      <c r="B2678" s="10" t="s">
        <v>733</v>
      </c>
      <c r="C2678" s="5" t="s">
        <v>744</v>
      </c>
      <c r="D2678" t="s">
        <v>22</v>
      </c>
      <c r="E2678" t="s">
        <v>147</v>
      </c>
      <c r="F2678" t="s">
        <v>49</v>
      </c>
      <c r="G2678" t="s">
        <v>469</v>
      </c>
      <c r="H2678" t="s">
        <v>438</v>
      </c>
      <c r="I2678" t="s">
        <v>82</v>
      </c>
      <c r="J2678" t="s">
        <v>17</v>
      </c>
      <c r="K2678" s="13">
        <v>9542600</v>
      </c>
      <c r="L2678" s="8">
        <v>95426</v>
      </c>
      <c r="M2678" s="13">
        <f t="shared" si="74"/>
        <v>9542600</v>
      </c>
    </row>
    <row r="2679" spans="1:13" x14ac:dyDescent="0.25">
      <c r="A2679" s="9" t="s">
        <v>400</v>
      </c>
      <c r="B2679" s="10" t="s">
        <v>733</v>
      </c>
      <c r="C2679" s="5" t="s">
        <v>744</v>
      </c>
      <c r="D2679" t="s">
        <v>22</v>
      </c>
      <c r="E2679" t="s">
        <v>147</v>
      </c>
      <c r="F2679" t="s">
        <v>49</v>
      </c>
      <c r="G2679" t="s">
        <v>469</v>
      </c>
      <c r="H2679" t="s">
        <v>466</v>
      </c>
      <c r="I2679" t="s">
        <v>82</v>
      </c>
      <c r="J2679" t="s">
        <v>17</v>
      </c>
      <c r="K2679" s="13">
        <v>79673</v>
      </c>
      <c r="L2679" s="8">
        <v>796.73</v>
      </c>
      <c r="M2679" s="13">
        <f t="shared" si="74"/>
        <v>79673</v>
      </c>
    </row>
    <row r="2680" spans="1:13" x14ac:dyDescent="0.25">
      <c r="A2680" s="9" t="s">
        <v>400</v>
      </c>
      <c r="B2680" s="10" t="s">
        <v>733</v>
      </c>
      <c r="C2680" s="5" t="s">
        <v>744</v>
      </c>
      <c r="D2680" t="s">
        <v>22</v>
      </c>
      <c r="E2680" t="s">
        <v>147</v>
      </c>
      <c r="F2680" t="s">
        <v>49</v>
      </c>
      <c r="G2680" t="s">
        <v>469</v>
      </c>
      <c r="H2680" t="s">
        <v>441</v>
      </c>
      <c r="I2680" t="s">
        <v>82</v>
      </c>
      <c r="J2680" t="s">
        <v>17</v>
      </c>
      <c r="K2680" s="13">
        <v>46163</v>
      </c>
      <c r="L2680" s="8">
        <v>461.63</v>
      </c>
      <c r="M2680" s="13">
        <f t="shared" si="74"/>
        <v>46163</v>
      </c>
    </row>
    <row r="2681" spans="1:13" x14ac:dyDescent="0.25">
      <c r="A2681" s="9" t="s">
        <v>400</v>
      </c>
      <c r="B2681" s="10" t="s">
        <v>733</v>
      </c>
      <c r="C2681" s="5" t="s">
        <v>744</v>
      </c>
      <c r="D2681" t="s">
        <v>22</v>
      </c>
      <c r="E2681" t="s">
        <v>147</v>
      </c>
      <c r="F2681" t="s">
        <v>49</v>
      </c>
      <c r="G2681" t="s">
        <v>469</v>
      </c>
      <c r="H2681" t="s">
        <v>443</v>
      </c>
      <c r="I2681" t="s">
        <v>82</v>
      </c>
      <c r="J2681" t="s">
        <v>17</v>
      </c>
      <c r="K2681" s="13">
        <v>169500</v>
      </c>
      <c r="L2681" s="8">
        <v>1695</v>
      </c>
      <c r="M2681" s="13">
        <f t="shared" si="74"/>
        <v>169500</v>
      </c>
    </row>
    <row r="2682" spans="1:13" x14ac:dyDescent="0.25">
      <c r="A2682" s="9" t="s">
        <v>400</v>
      </c>
      <c r="B2682" s="10" t="s">
        <v>733</v>
      </c>
      <c r="C2682" s="5" t="s">
        <v>744</v>
      </c>
      <c r="D2682" t="s">
        <v>22</v>
      </c>
      <c r="E2682" t="s">
        <v>147</v>
      </c>
      <c r="F2682" t="s">
        <v>49</v>
      </c>
      <c r="G2682" t="s">
        <v>469</v>
      </c>
      <c r="H2682" t="s">
        <v>425</v>
      </c>
      <c r="I2682" t="s">
        <v>82</v>
      </c>
      <c r="J2682" t="s">
        <v>17</v>
      </c>
      <c r="K2682" s="13">
        <v>4380301</v>
      </c>
      <c r="L2682" s="8">
        <v>43803.01</v>
      </c>
      <c r="M2682" s="13">
        <f t="shared" si="74"/>
        <v>4380301</v>
      </c>
    </row>
    <row r="2683" spans="1:13" x14ac:dyDescent="0.25">
      <c r="A2683" s="9" t="s">
        <v>400</v>
      </c>
      <c r="B2683" s="10" t="s">
        <v>733</v>
      </c>
      <c r="C2683" s="5" t="s">
        <v>744</v>
      </c>
      <c r="D2683" t="s">
        <v>22</v>
      </c>
      <c r="E2683" t="s">
        <v>147</v>
      </c>
      <c r="F2683" t="s">
        <v>49</v>
      </c>
      <c r="G2683" t="s">
        <v>469</v>
      </c>
      <c r="H2683" t="s">
        <v>444</v>
      </c>
      <c r="I2683" t="s">
        <v>82</v>
      </c>
      <c r="J2683" t="s">
        <v>17</v>
      </c>
      <c r="K2683" s="13">
        <v>36513</v>
      </c>
      <c r="L2683" s="8">
        <v>365.13</v>
      </c>
      <c r="M2683" s="13">
        <f t="shared" si="74"/>
        <v>36513</v>
      </c>
    </row>
    <row r="2684" spans="1:13" x14ac:dyDescent="0.25">
      <c r="A2684" s="9" t="s">
        <v>400</v>
      </c>
      <c r="B2684" s="10" t="s">
        <v>733</v>
      </c>
      <c r="C2684" s="5" t="s">
        <v>744</v>
      </c>
      <c r="D2684" t="s">
        <v>22</v>
      </c>
      <c r="E2684" t="s">
        <v>147</v>
      </c>
      <c r="F2684" t="s">
        <v>49</v>
      </c>
      <c r="G2684" t="s">
        <v>469</v>
      </c>
      <c r="H2684" t="s">
        <v>445</v>
      </c>
      <c r="I2684" t="s">
        <v>82</v>
      </c>
      <c r="J2684" t="s">
        <v>17</v>
      </c>
      <c r="K2684" s="13">
        <v>25005</v>
      </c>
      <c r="L2684" s="8">
        <v>250.05</v>
      </c>
      <c r="M2684" s="13">
        <f t="shared" si="74"/>
        <v>25005</v>
      </c>
    </row>
    <row r="2685" spans="1:13" x14ac:dyDescent="0.25">
      <c r="A2685" s="9" t="s">
        <v>400</v>
      </c>
      <c r="B2685" s="10" t="s">
        <v>733</v>
      </c>
      <c r="C2685" s="5" t="s">
        <v>744</v>
      </c>
      <c r="D2685" t="s">
        <v>22</v>
      </c>
      <c r="E2685" t="s">
        <v>147</v>
      </c>
      <c r="F2685" t="s">
        <v>49</v>
      </c>
      <c r="G2685" t="s">
        <v>469</v>
      </c>
      <c r="H2685" t="s">
        <v>428</v>
      </c>
      <c r="I2685" t="s">
        <v>15</v>
      </c>
      <c r="J2685" t="s">
        <v>17</v>
      </c>
      <c r="K2685" s="13">
        <v>5615</v>
      </c>
      <c r="L2685" s="8">
        <v>56.15</v>
      </c>
      <c r="M2685" s="13">
        <f t="shared" si="74"/>
        <v>5615</v>
      </c>
    </row>
    <row r="2686" spans="1:13" x14ac:dyDescent="0.25">
      <c r="A2686" s="9" t="s">
        <v>400</v>
      </c>
      <c r="B2686" s="10" t="s">
        <v>733</v>
      </c>
      <c r="C2686" s="5" t="s">
        <v>744</v>
      </c>
      <c r="D2686" t="s">
        <v>22</v>
      </c>
      <c r="E2686" t="s">
        <v>147</v>
      </c>
      <c r="F2686" t="s">
        <v>49</v>
      </c>
      <c r="G2686" t="s">
        <v>470</v>
      </c>
      <c r="H2686" t="s">
        <v>471</v>
      </c>
      <c r="I2686" t="s">
        <v>15</v>
      </c>
      <c r="J2686" t="s">
        <v>17</v>
      </c>
      <c r="K2686" s="13">
        <v>122542</v>
      </c>
      <c r="L2686" s="8">
        <v>1225.42</v>
      </c>
      <c r="M2686" s="13">
        <f t="shared" si="74"/>
        <v>122542</v>
      </c>
    </row>
    <row r="2687" spans="1:13" x14ac:dyDescent="0.25">
      <c r="A2687" s="9" t="s">
        <v>400</v>
      </c>
      <c r="B2687" s="10" t="s">
        <v>733</v>
      </c>
      <c r="C2687" s="5" t="s">
        <v>744</v>
      </c>
      <c r="D2687" t="s">
        <v>22</v>
      </c>
      <c r="E2687" t="s">
        <v>147</v>
      </c>
      <c r="F2687" t="s">
        <v>49</v>
      </c>
      <c r="G2687" t="s">
        <v>470</v>
      </c>
      <c r="H2687" t="s">
        <v>472</v>
      </c>
      <c r="I2687" t="s">
        <v>15</v>
      </c>
      <c r="J2687" t="s">
        <v>17</v>
      </c>
      <c r="K2687" s="13">
        <v>1270860</v>
      </c>
      <c r="L2687" s="8">
        <v>12708.6</v>
      </c>
      <c r="M2687" s="13">
        <f t="shared" si="74"/>
        <v>1270860</v>
      </c>
    </row>
    <row r="2688" spans="1:13" x14ac:dyDescent="0.25">
      <c r="A2688" s="9" t="s">
        <v>400</v>
      </c>
      <c r="B2688" s="10" t="s">
        <v>733</v>
      </c>
      <c r="C2688" s="5" t="s">
        <v>744</v>
      </c>
      <c r="D2688" t="s">
        <v>22</v>
      </c>
      <c r="E2688" t="s">
        <v>147</v>
      </c>
      <c r="F2688" t="s">
        <v>49</v>
      </c>
      <c r="G2688" t="s">
        <v>470</v>
      </c>
      <c r="H2688" t="s">
        <v>473</v>
      </c>
      <c r="I2688" t="s">
        <v>15</v>
      </c>
      <c r="J2688" t="s">
        <v>17</v>
      </c>
      <c r="K2688" s="13">
        <v>4778123</v>
      </c>
      <c r="L2688" s="8">
        <v>47781.23</v>
      </c>
      <c r="M2688" s="13">
        <f t="shared" si="74"/>
        <v>4778123</v>
      </c>
    </row>
    <row r="2689" spans="1:13" x14ac:dyDescent="0.25">
      <c r="A2689" s="9" t="s">
        <v>400</v>
      </c>
      <c r="B2689" s="10" t="s">
        <v>733</v>
      </c>
      <c r="C2689" s="5" t="s">
        <v>745</v>
      </c>
      <c r="D2689" t="s">
        <v>22</v>
      </c>
      <c r="E2689" t="s">
        <v>148</v>
      </c>
      <c r="F2689" t="s">
        <v>399</v>
      </c>
      <c r="G2689" t="s">
        <v>436</v>
      </c>
      <c r="H2689" t="s">
        <v>437</v>
      </c>
      <c r="I2689" t="s">
        <v>368</v>
      </c>
      <c r="J2689" t="s">
        <v>17</v>
      </c>
      <c r="K2689" s="13">
        <v>142375456</v>
      </c>
      <c r="L2689" s="8">
        <v>1423754.56</v>
      </c>
      <c r="M2689" s="13">
        <f t="shared" si="74"/>
        <v>142375456</v>
      </c>
    </row>
    <row r="2690" spans="1:13" x14ac:dyDescent="0.25">
      <c r="A2690" s="9" t="s">
        <v>400</v>
      </c>
      <c r="B2690" s="10" t="s">
        <v>733</v>
      </c>
      <c r="C2690" s="5" t="s">
        <v>745</v>
      </c>
      <c r="D2690" t="s">
        <v>22</v>
      </c>
      <c r="E2690" t="s">
        <v>148</v>
      </c>
      <c r="F2690" t="s">
        <v>399</v>
      </c>
      <c r="G2690" t="s">
        <v>436</v>
      </c>
      <c r="H2690" t="s">
        <v>438</v>
      </c>
      <c r="I2690" t="s">
        <v>439</v>
      </c>
      <c r="J2690" t="s">
        <v>17</v>
      </c>
      <c r="K2690" s="13">
        <v>7824023</v>
      </c>
      <c r="L2690" s="8">
        <v>78240.23</v>
      </c>
      <c r="M2690" s="13">
        <f t="shared" ref="M2690:M2753" si="75">L2690*100</f>
        <v>7824023</v>
      </c>
    </row>
    <row r="2691" spans="1:13" x14ac:dyDescent="0.25">
      <c r="A2691" s="9" t="s">
        <v>400</v>
      </c>
      <c r="B2691" s="10" t="s">
        <v>733</v>
      </c>
      <c r="C2691" s="5" t="s">
        <v>745</v>
      </c>
      <c r="D2691" t="s">
        <v>22</v>
      </c>
      <c r="E2691" t="s">
        <v>148</v>
      </c>
      <c r="F2691" t="s">
        <v>399</v>
      </c>
      <c r="G2691" t="s">
        <v>436</v>
      </c>
      <c r="H2691" t="s">
        <v>440</v>
      </c>
      <c r="I2691" t="s">
        <v>368</v>
      </c>
      <c r="J2691" t="s">
        <v>17</v>
      </c>
      <c r="K2691" s="13">
        <v>328804</v>
      </c>
      <c r="L2691" s="8">
        <v>3288.04</v>
      </c>
      <c r="M2691" s="13">
        <f t="shared" si="75"/>
        <v>328804</v>
      </c>
    </row>
    <row r="2692" spans="1:13" x14ac:dyDescent="0.25">
      <c r="A2692" s="9" t="s">
        <v>400</v>
      </c>
      <c r="B2692" s="10" t="s">
        <v>733</v>
      </c>
      <c r="C2692" s="5" t="s">
        <v>745</v>
      </c>
      <c r="D2692" t="s">
        <v>22</v>
      </c>
      <c r="E2692" t="s">
        <v>148</v>
      </c>
      <c r="F2692" t="s">
        <v>399</v>
      </c>
      <c r="G2692" t="s">
        <v>436</v>
      </c>
      <c r="H2692" t="s">
        <v>440</v>
      </c>
      <c r="I2692" t="s">
        <v>368</v>
      </c>
      <c r="J2692" t="s">
        <v>17</v>
      </c>
      <c r="K2692" s="13">
        <v>528448</v>
      </c>
      <c r="L2692" s="8">
        <v>5284.48</v>
      </c>
      <c r="M2692" s="13">
        <f t="shared" si="75"/>
        <v>528448</v>
      </c>
    </row>
    <row r="2693" spans="1:13" x14ac:dyDescent="0.25">
      <c r="A2693" s="9" t="s">
        <v>400</v>
      </c>
      <c r="B2693" s="10" t="s">
        <v>733</v>
      </c>
      <c r="C2693" s="5" t="s">
        <v>745</v>
      </c>
      <c r="D2693" t="s">
        <v>22</v>
      </c>
      <c r="E2693" t="s">
        <v>148</v>
      </c>
      <c r="F2693" t="s">
        <v>399</v>
      </c>
      <c r="G2693" t="s">
        <v>436</v>
      </c>
      <c r="H2693" t="s">
        <v>441</v>
      </c>
      <c r="I2693" t="s">
        <v>439</v>
      </c>
      <c r="J2693" t="s">
        <v>17</v>
      </c>
      <c r="K2693" s="13">
        <v>23007</v>
      </c>
      <c r="L2693" s="8">
        <v>230.07</v>
      </c>
      <c r="M2693" s="13">
        <f t="shared" si="75"/>
        <v>23007</v>
      </c>
    </row>
    <row r="2694" spans="1:13" x14ac:dyDescent="0.25">
      <c r="A2694" s="9" t="s">
        <v>400</v>
      </c>
      <c r="B2694" s="10" t="s">
        <v>733</v>
      </c>
      <c r="C2694" s="5" t="s">
        <v>745</v>
      </c>
      <c r="D2694" t="s">
        <v>22</v>
      </c>
      <c r="E2694" t="s">
        <v>148</v>
      </c>
      <c r="F2694" t="s">
        <v>399</v>
      </c>
      <c r="G2694" t="s">
        <v>436</v>
      </c>
      <c r="H2694" t="s">
        <v>442</v>
      </c>
      <c r="I2694" t="s">
        <v>368</v>
      </c>
      <c r="J2694" t="s">
        <v>17</v>
      </c>
      <c r="K2694" s="13">
        <v>150000</v>
      </c>
      <c r="L2694" s="8">
        <v>1500</v>
      </c>
      <c r="M2694" s="13">
        <f t="shared" si="75"/>
        <v>150000</v>
      </c>
    </row>
    <row r="2695" spans="1:13" x14ac:dyDescent="0.25">
      <c r="A2695" s="9" t="s">
        <v>400</v>
      </c>
      <c r="B2695" s="10" t="s">
        <v>733</v>
      </c>
      <c r="C2695" s="5" t="s">
        <v>745</v>
      </c>
      <c r="D2695" t="s">
        <v>22</v>
      </c>
      <c r="E2695" t="s">
        <v>148</v>
      </c>
      <c r="F2695" t="s">
        <v>399</v>
      </c>
      <c r="G2695" t="s">
        <v>436</v>
      </c>
      <c r="H2695" t="s">
        <v>425</v>
      </c>
      <c r="I2695" t="s">
        <v>368</v>
      </c>
      <c r="J2695" t="s">
        <v>17</v>
      </c>
      <c r="K2695" s="13">
        <v>50372641</v>
      </c>
      <c r="L2695" s="8">
        <v>503726.41</v>
      </c>
      <c r="M2695" s="13">
        <f t="shared" si="75"/>
        <v>50372641</v>
      </c>
    </row>
    <row r="2696" spans="1:13" x14ac:dyDescent="0.25">
      <c r="A2696" s="9" t="s">
        <v>400</v>
      </c>
      <c r="B2696" s="10" t="s">
        <v>733</v>
      </c>
      <c r="C2696" s="5" t="s">
        <v>745</v>
      </c>
      <c r="D2696" t="s">
        <v>22</v>
      </c>
      <c r="E2696" t="s">
        <v>148</v>
      </c>
      <c r="F2696" t="s">
        <v>399</v>
      </c>
      <c r="G2696" t="s">
        <v>436</v>
      </c>
      <c r="H2696" t="s">
        <v>425</v>
      </c>
      <c r="I2696" t="s">
        <v>439</v>
      </c>
      <c r="J2696" t="s">
        <v>17</v>
      </c>
      <c r="K2696" s="13">
        <v>3370939</v>
      </c>
      <c r="L2696" s="8">
        <v>33709.39</v>
      </c>
      <c r="M2696" s="13">
        <f t="shared" si="75"/>
        <v>3370939</v>
      </c>
    </row>
    <row r="2697" spans="1:13" x14ac:dyDescent="0.25">
      <c r="A2697" s="9" t="s">
        <v>400</v>
      </c>
      <c r="B2697" s="10" t="s">
        <v>733</v>
      </c>
      <c r="C2697" s="5" t="s">
        <v>745</v>
      </c>
      <c r="D2697" t="s">
        <v>22</v>
      </c>
      <c r="E2697" t="s">
        <v>148</v>
      </c>
      <c r="F2697" t="s">
        <v>399</v>
      </c>
      <c r="G2697" t="s">
        <v>436</v>
      </c>
      <c r="H2697" t="s">
        <v>444</v>
      </c>
      <c r="I2697" t="s">
        <v>368</v>
      </c>
      <c r="J2697" t="s">
        <v>17</v>
      </c>
      <c r="K2697" s="13">
        <v>102824</v>
      </c>
      <c r="L2697" s="8">
        <v>1028.24</v>
      </c>
      <c r="M2697" s="13">
        <f t="shared" si="75"/>
        <v>102824</v>
      </c>
    </row>
    <row r="2698" spans="1:13" x14ac:dyDescent="0.25">
      <c r="A2698" s="9" t="s">
        <v>400</v>
      </c>
      <c r="B2698" s="10" t="s">
        <v>733</v>
      </c>
      <c r="C2698" s="5" t="s">
        <v>745</v>
      </c>
      <c r="D2698" t="s">
        <v>22</v>
      </c>
      <c r="E2698" t="s">
        <v>148</v>
      </c>
      <c r="F2698" t="s">
        <v>399</v>
      </c>
      <c r="G2698" t="s">
        <v>436</v>
      </c>
      <c r="H2698" t="s">
        <v>444</v>
      </c>
      <c r="I2698" t="s">
        <v>368</v>
      </c>
      <c r="J2698" t="s">
        <v>17</v>
      </c>
      <c r="K2698" s="13">
        <v>115220</v>
      </c>
      <c r="L2698" s="8">
        <v>1152.2</v>
      </c>
      <c r="M2698" s="13">
        <f t="shared" si="75"/>
        <v>115220</v>
      </c>
    </row>
    <row r="2699" spans="1:13" x14ac:dyDescent="0.25">
      <c r="A2699" s="9" t="s">
        <v>400</v>
      </c>
      <c r="B2699" s="10" t="s">
        <v>733</v>
      </c>
      <c r="C2699" s="5" t="s">
        <v>745</v>
      </c>
      <c r="D2699" t="s">
        <v>22</v>
      </c>
      <c r="E2699" t="s">
        <v>148</v>
      </c>
      <c r="F2699" t="s">
        <v>399</v>
      </c>
      <c r="G2699" t="s">
        <v>436</v>
      </c>
      <c r="H2699" t="s">
        <v>444</v>
      </c>
      <c r="I2699" t="s">
        <v>439</v>
      </c>
      <c r="J2699" t="s">
        <v>17</v>
      </c>
      <c r="K2699" s="13">
        <v>34168</v>
      </c>
      <c r="L2699" s="8">
        <v>341.68</v>
      </c>
      <c r="M2699" s="13">
        <f t="shared" si="75"/>
        <v>34168</v>
      </c>
    </row>
    <row r="2700" spans="1:13" x14ac:dyDescent="0.25">
      <c r="A2700" s="9" t="s">
        <v>400</v>
      </c>
      <c r="B2700" s="10" t="s">
        <v>733</v>
      </c>
      <c r="C2700" s="5" t="s">
        <v>745</v>
      </c>
      <c r="D2700" t="s">
        <v>22</v>
      </c>
      <c r="E2700" t="s">
        <v>148</v>
      </c>
      <c r="F2700" t="s">
        <v>399</v>
      </c>
      <c r="G2700" t="s">
        <v>436</v>
      </c>
      <c r="H2700" t="s">
        <v>445</v>
      </c>
      <c r="I2700" t="s">
        <v>439</v>
      </c>
      <c r="J2700" t="s">
        <v>17</v>
      </c>
      <c r="K2700" s="13">
        <v>5023</v>
      </c>
      <c r="L2700" s="8">
        <v>50.23</v>
      </c>
      <c r="M2700" s="13">
        <f t="shared" si="75"/>
        <v>5023</v>
      </c>
    </row>
    <row r="2701" spans="1:13" x14ac:dyDescent="0.25">
      <c r="A2701" s="9" t="s">
        <v>400</v>
      </c>
      <c r="B2701" s="10" t="s">
        <v>733</v>
      </c>
      <c r="C2701" s="5" t="s">
        <v>745</v>
      </c>
      <c r="D2701" t="s">
        <v>22</v>
      </c>
      <c r="E2701" t="s">
        <v>148</v>
      </c>
      <c r="F2701" t="s">
        <v>399</v>
      </c>
      <c r="G2701" t="s">
        <v>436</v>
      </c>
      <c r="H2701" t="s">
        <v>446</v>
      </c>
      <c r="I2701" t="s">
        <v>15</v>
      </c>
      <c r="J2701" t="s">
        <v>17</v>
      </c>
      <c r="K2701" s="13">
        <v>1119450</v>
      </c>
      <c r="L2701" s="8">
        <v>11194.5</v>
      </c>
      <c r="M2701" s="13">
        <f t="shared" si="75"/>
        <v>1119450</v>
      </c>
    </row>
    <row r="2702" spans="1:13" x14ac:dyDescent="0.25">
      <c r="A2702" s="9" t="s">
        <v>400</v>
      </c>
      <c r="B2702" s="10" t="s">
        <v>733</v>
      </c>
      <c r="C2702" s="5" t="s">
        <v>745</v>
      </c>
      <c r="D2702" t="s">
        <v>22</v>
      </c>
      <c r="E2702" t="s">
        <v>148</v>
      </c>
      <c r="F2702" t="s">
        <v>399</v>
      </c>
      <c r="G2702" t="s">
        <v>436</v>
      </c>
      <c r="H2702" t="s">
        <v>448</v>
      </c>
      <c r="I2702" t="s">
        <v>15</v>
      </c>
      <c r="J2702" t="s">
        <v>17</v>
      </c>
      <c r="K2702" s="13">
        <v>78191</v>
      </c>
      <c r="L2702" s="8">
        <v>781.91</v>
      </c>
      <c r="M2702" s="13">
        <f t="shared" si="75"/>
        <v>78191</v>
      </c>
    </row>
    <row r="2703" spans="1:13" x14ac:dyDescent="0.25">
      <c r="A2703" s="9" t="s">
        <v>400</v>
      </c>
      <c r="B2703" s="10" t="s">
        <v>733</v>
      </c>
      <c r="C2703" s="5" t="s">
        <v>745</v>
      </c>
      <c r="D2703" t="s">
        <v>22</v>
      </c>
      <c r="E2703" t="s">
        <v>148</v>
      </c>
      <c r="F2703" t="s">
        <v>399</v>
      </c>
      <c r="G2703" t="s">
        <v>436</v>
      </c>
      <c r="H2703" t="s">
        <v>428</v>
      </c>
      <c r="I2703" t="s">
        <v>15</v>
      </c>
      <c r="J2703" t="s">
        <v>17</v>
      </c>
      <c r="K2703" s="13">
        <v>425404</v>
      </c>
      <c r="L2703" s="8">
        <v>4254.04</v>
      </c>
      <c r="M2703" s="13">
        <f t="shared" si="75"/>
        <v>425404</v>
      </c>
    </row>
    <row r="2704" spans="1:13" x14ac:dyDescent="0.25">
      <c r="A2704" s="9" t="s">
        <v>400</v>
      </c>
      <c r="B2704" s="10" t="s">
        <v>733</v>
      </c>
      <c r="C2704" s="5" t="s">
        <v>745</v>
      </c>
      <c r="D2704" t="s">
        <v>22</v>
      </c>
      <c r="E2704" t="s">
        <v>148</v>
      </c>
      <c r="F2704" t="s">
        <v>399</v>
      </c>
      <c r="G2704" t="s">
        <v>436</v>
      </c>
      <c r="H2704" t="s">
        <v>450</v>
      </c>
      <c r="I2704" t="s">
        <v>15</v>
      </c>
      <c r="J2704" t="s">
        <v>17</v>
      </c>
      <c r="K2704" s="13">
        <v>2092849.0000000002</v>
      </c>
      <c r="L2704" s="8">
        <v>20928.490000000002</v>
      </c>
      <c r="M2704" s="13">
        <f t="shared" si="75"/>
        <v>2092849.0000000002</v>
      </c>
    </row>
    <row r="2705" spans="1:13" x14ac:dyDescent="0.25">
      <c r="A2705" s="9" t="s">
        <v>400</v>
      </c>
      <c r="B2705" s="10" t="s">
        <v>733</v>
      </c>
      <c r="C2705" s="5" t="s">
        <v>745</v>
      </c>
      <c r="D2705" t="s">
        <v>22</v>
      </c>
      <c r="E2705" t="s">
        <v>148</v>
      </c>
      <c r="F2705" t="s">
        <v>399</v>
      </c>
      <c r="G2705" t="s">
        <v>451</v>
      </c>
      <c r="H2705" t="s">
        <v>452</v>
      </c>
      <c r="I2705" t="s">
        <v>368</v>
      </c>
      <c r="J2705" t="s">
        <v>17</v>
      </c>
      <c r="K2705" s="13">
        <v>135349</v>
      </c>
      <c r="L2705" s="8">
        <v>1353.49</v>
      </c>
      <c r="M2705" s="13">
        <f t="shared" si="75"/>
        <v>135349</v>
      </c>
    </row>
    <row r="2706" spans="1:13" x14ac:dyDescent="0.25">
      <c r="A2706" s="9" t="s">
        <v>400</v>
      </c>
      <c r="B2706" s="10" t="s">
        <v>733</v>
      </c>
      <c r="C2706" s="5" t="s">
        <v>745</v>
      </c>
      <c r="D2706" t="s">
        <v>22</v>
      </c>
      <c r="E2706" t="s">
        <v>148</v>
      </c>
      <c r="F2706" t="s">
        <v>399</v>
      </c>
      <c r="G2706" t="s">
        <v>451</v>
      </c>
      <c r="H2706" t="s">
        <v>444</v>
      </c>
      <c r="I2706" t="s">
        <v>368</v>
      </c>
      <c r="J2706" t="s">
        <v>17</v>
      </c>
      <c r="K2706" s="13">
        <v>29264</v>
      </c>
      <c r="L2706" s="8">
        <v>292.64</v>
      </c>
      <c r="M2706" s="13">
        <f t="shared" si="75"/>
        <v>29264</v>
      </c>
    </row>
    <row r="2707" spans="1:13" x14ac:dyDescent="0.25">
      <c r="A2707" s="9" t="s">
        <v>400</v>
      </c>
      <c r="B2707" s="10" t="s">
        <v>733</v>
      </c>
      <c r="C2707" s="5" t="s">
        <v>745</v>
      </c>
      <c r="D2707" t="s">
        <v>22</v>
      </c>
      <c r="E2707" t="s">
        <v>148</v>
      </c>
      <c r="F2707" t="s">
        <v>453</v>
      </c>
      <c r="G2707" t="s">
        <v>434</v>
      </c>
      <c r="H2707" t="s">
        <v>437</v>
      </c>
      <c r="I2707" t="s">
        <v>368</v>
      </c>
      <c r="J2707" t="s">
        <v>306</v>
      </c>
      <c r="K2707" s="13">
        <v>13745372</v>
      </c>
      <c r="L2707" s="8">
        <v>137453.72</v>
      </c>
      <c r="M2707" s="13">
        <f t="shared" si="75"/>
        <v>13745372</v>
      </c>
    </row>
    <row r="2708" spans="1:13" x14ac:dyDescent="0.25">
      <c r="A2708" s="9" t="s">
        <v>400</v>
      </c>
      <c r="B2708" s="10" t="s">
        <v>733</v>
      </c>
      <c r="C2708" s="5" t="s">
        <v>745</v>
      </c>
      <c r="D2708" t="s">
        <v>22</v>
      </c>
      <c r="E2708" t="s">
        <v>148</v>
      </c>
      <c r="F2708" t="s">
        <v>453</v>
      </c>
      <c r="G2708" t="s">
        <v>434</v>
      </c>
      <c r="H2708" t="s">
        <v>438</v>
      </c>
      <c r="I2708" t="s">
        <v>439</v>
      </c>
      <c r="J2708" t="s">
        <v>306</v>
      </c>
      <c r="K2708" s="13">
        <v>10378026</v>
      </c>
      <c r="L2708" s="8">
        <v>103780.26</v>
      </c>
      <c r="M2708" s="13">
        <f t="shared" si="75"/>
        <v>10378026</v>
      </c>
    </row>
    <row r="2709" spans="1:13" x14ac:dyDescent="0.25">
      <c r="A2709" s="9" t="s">
        <v>400</v>
      </c>
      <c r="B2709" s="10" t="s">
        <v>733</v>
      </c>
      <c r="C2709" s="5" t="s">
        <v>745</v>
      </c>
      <c r="D2709" t="s">
        <v>22</v>
      </c>
      <c r="E2709" t="s">
        <v>148</v>
      </c>
      <c r="F2709" t="s">
        <v>453</v>
      </c>
      <c r="G2709" t="s">
        <v>434</v>
      </c>
      <c r="H2709" t="s">
        <v>440</v>
      </c>
      <c r="I2709" t="s">
        <v>368</v>
      </c>
      <c r="J2709" t="s">
        <v>17</v>
      </c>
      <c r="K2709" s="13">
        <v>52102</v>
      </c>
      <c r="L2709" s="8">
        <v>521.02</v>
      </c>
      <c r="M2709" s="13">
        <f t="shared" si="75"/>
        <v>52102</v>
      </c>
    </row>
    <row r="2710" spans="1:13" x14ac:dyDescent="0.25">
      <c r="A2710" s="9" t="s">
        <v>400</v>
      </c>
      <c r="B2710" s="10" t="s">
        <v>733</v>
      </c>
      <c r="C2710" s="5" t="s">
        <v>745</v>
      </c>
      <c r="D2710" t="s">
        <v>22</v>
      </c>
      <c r="E2710" t="s">
        <v>148</v>
      </c>
      <c r="F2710" t="s">
        <v>453</v>
      </c>
      <c r="G2710" t="s">
        <v>434</v>
      </c>
      <c r="H2710" t="s">
        <v>441</v>
      </c>
      <c r="I2710" t="s">
        <v>439</v>
      </c>
      <c r="J2710" t="s">
        <v>17</v>
      </c>
      <c r="K2710" s="13">
        <v>6285</v>
      </c>
      <c r="L2710" s="8">
        <v>62.85</v>
      </c>
      <c r="M2710" s="13">
        <f t="shared" si="75"/>
        <v>6285</v>
      </c>
    </row>
    <row r="2711" spans="1:13" x14ac:dyDescent="0.25">
      <c r="A2711" s="9" t="s">
        <v>400</v>
      </c>
      <c r="B2711" s="10" t="s">
        <v>733</v>
      </c>
      <c r="C2711" s="5" t="s">
        <v>745</v>
      </c>
      <c r="D2711" t="s">
        <v>22</v>
      </c>
      <c r="E2711" t="s">
        <v>148</v>
      </c>
      <c r="F2711" t="s">
        <v>453</v>
      </c>
      <c r="G2711" t="s">
        <v>434</v>
      </c>
      <c r="H2711" t="s">
        <v>425</v>
      </c>
      <c r="I2711" t="s">
        <v>368</v>
      </c>
      <c r="J2711" t="s">
        <v>306</v>
      </c>
      <c r="K2711" s="13">
        <v>4441424</v>
      </c>
      <c r="L2711" s="8">
        <v>44414.239999999998</v>
      </c>
      <c r="M2711" s="13">
        <f t="shared" si="75"/>
        <v>4441424</v>
      </c>
    </row>
    <row r="2712" spans="1:13" x14ac:dyDescent="0.25">
      <c r="A2712" s="9" t="s">
        <v>400</v>
      </c>
      <c r="B2712" s="10" t="s">
        <v>733</v>
      </c>
      <c r="C2712" s="5" t="s">
        <v>745</v>
      </c>
      <c r="D2712" t="s">
        <v>22</v>
      </c>
      <c r="E2712" t="s">
        <v>148</v>
      </c>
      <c r="F2712" t="s">
        <v>453</v>
      </c>
      <c r="G2712" t="s">
        <v>434</v>
      </c>
      <c r="H2712" t="s">
        <v>425</v>
      </c>
      <c r="I2712" t="s">
        <v>439</v>
      </c>
      <c r="J2712" t="s">
        <v>306</v>
      </c>
      <c r="K2712" s="13">
        <v>4316656</v>
      </c>
      <c r="L2712" s="8">
        <v>43166.559999999998</v>
      </c>
      <c r="M2712" s="13">
        <f t="shared" si="75"/>
        <v>4316656</v>
      </c>
    </row>
    <row r="2713" spans="1:13" x14ac:dyDescent="0.25">
      <c r="A2713" s="9" t="s">
        <v>400</v>
      </c>
      <c r="B2713" s="10" t="s">
        <v>733</v>
      </c>
      <c r="C2713" s="5" t="s">
        <v>745</v>
      </c>
      <c r="D2713" t="s">
        <v>22</v>
      </c>
      <c r="E2713" t="s">
        <v>148</v>
      </c>
      <c r="F2713" t="s">
        <v>453</v>
      </c>
      <c r="G2713" t="s">
        <v>434</v>
      </c>
      <c r="H2713" t="s">
        <v>444</v>
      </c>
      <c r="I2713" t="s">
        <v>368</v>
      </c>
      <c r="J2713" t="s">
        <v>17</v>
      </c>
      <c r="K2713" s="13">
        <v>11399</v>
      </c>
      <c r="L2713" s="8">
        <v>113.99</v>
      </c>
      <c r="M2713" s="13">
        <f t="shared" si="75"/>
        <v>11399</v>
      </c>
    </row>
    <row r="2714" spans="1:13" x14ac:dyDescent="0.25">
      <c r="A2714" s="9" t="s">
        <v>400</v>
      </c>
      <c r="B2714" s="10" t="s">
        <v>733</v>
      </c>
      <c r="C2714" s="5" t="s">
        <v>745</v>
      </c>
      <c r="D2714" t="s">
        <v>22</v>
      </c>
      <c r="E2714" t="s">
        <v>148</v>
      </c>
      <c r="F2714" t="s">
        <v>453</v>
      </c>
      <c r="G2714" t="s">
        <v>434</v>
      </c>
      <c r="H2714" t="s">
        <v>445</v>
      </c>
      <c r="I2714" t="s">
        <v>439</v>
      </c>
      <c r="J2714" t="s">
        <v>17</v>
      </c>
      <c r="K2714" s="13">
        <v>1368</v>
      </c>
      <c r="L2714" s="8">
        <v>13.68</v>
      </c>
      <c r="M2714" s="13">
        <f t="shared" si="75"/>
        <v>1368</v>
      </c>
    </row>
    <row r="2715" spans="1:13" x14ac:dyDescent="0.25">
      <c r="A2715" s="9" t="s">
        <v>400</v>
      </c>
      <c r="B2715" s="10" t="s">
        <v>733</v>
      </c>
      <c r="C2715" s="5" t="s">
        <v>745</v>
      </c>
      <c r="D2715" t="s">
        <v>22</v>
      </c>
      <c r="E2715" t="s">
        <v>148</v>
      </c>
      <c r="F2715" t="s">
        <v>453</v>
      </c>
      <c r="G2715" t="s">
        <v>454</v>
      </c>
      <c r="H2715" t="s">
        <v>437</v>
      </c>
      <c r="I2715" t="s">
        <v>368</v>
      </c>
      <c r="J2715" t="s">
        <v>306</v>
      </c>
      <c r="K2715" s="13">
        <v>7716994</v>
      </c>
      <c r="L2715" s="8">
        <v>77169.94</v>
      </c>
      <c r="M2715" s="13">
        <f t="shared" si="75"/>
        <v>7716994</v>
      </c>
    </row>
    <row r="2716" spans="1:13" x14ac:dyDescent="0.25">
      <c r="A2716" s="9" t="s">
        <v>400</v>
      </c>
      <c r="B2716" s="10" t="s">
        <v>733</v>
      </c>
      <c r="C2716" s="5" t="s">
        <v>745</v>
      </c>
      <c r="D2716" t="s">
        <v>22</v>
      </c>
      <c r="E2716" t="s">
        <v>148</v>
      </c>
      <c r="F2716" t="s">
        <v>453</v>
      </c>
      <c r="G2716" t="s">
        <v>454</v>
      </c>
      <c r="H2716" t="s">
        <v>425</v>
      </c>
      <c r="I2716" t="s">
        <v>368</v>
      </c>
      <c r="J2716" t="s">
        <v>306</v>
      </c>
      <c r="K2716" s="13">
        <v>2553183</v>
      </c>
      <c r="L2716" s="8">
        <v>25531.83</v>
      </c>
      <c r="M2716" s="13">
        <f t="shared" si="75"/>
        <v>2553183</v>
      </c>
    </row>
    <row r="2717" spans="1:13" x14ac:dyDescent="0.25">
      <c r="A2717" s="9" t="s">
        <v>400</v>
      </c>
      <c r="B2717" s="10" t="s">
        <v>733</v>
      </c>
      <c r="C2717" s="5" t="s">
        <v>745</v>
      </c>
      <c r="D2717" t="s">
        <v>22</v>
      </c>
      <c r="E2717" t="s">
        <v>148</v>
      </c>
      <c r="F2717" t="s">
        <v>453</v>
      </c>
      <c r="G2717" t="s">
        <v>455</v>
      </c>
      <c r="H2717" t="s">
        <v>437</v>
      </c>
      <c r="I2717" t="s">
        <v>368</v>
      </c>
      <c r="J2717" t="s">
        <v>456</v>
      </c>
      <c r="K2717" s="13">
        <v>994320.00000000012</v>
      </c>
      <c r="L2717" s="8">
        <v>9943.2000000000007</v>
      </c>
      <c r="M2717" s="13">
        <f t="shared" si="75"/>
        <v>994320.00000000012</v>
      </c>
    </row>
    <row r="2718" spans="1:13" x14ac:dyDescent="0.25">
      <c r="A2718" s="9" t="s">
        <v>400</v>
      </c>
      <c r="B2718" s="10" t="s">
        <v>733</v>
      </c>
      <c r="C2718" s="5" t="s">
        <v>745</v>
      </c>
      <c r="D2718" t="s">
        <v>22</v>
      </c>
      <c r="E2718" t="s">
        <v>148</v>
      </c>
      <c r="F2718" t="s">
        <v>453</v>
      </c>
      <c r="G2718" t="s">
        <v>455</v>
      </c>
      <c r="H2718" t="s">
        <v>438</v>
      </c>
      <c r="I2718" t="s">
        <v>439</v>
      </c>
      <c r="J2718" t="s">
        <v>456</v>
      </c>
      <c r="K2718" s="13">
        <v>2616610</v>
      </c>
      <c r="L2718" s="8">
        <v>26166.1</v>
      </c>
      <c r="M2718" s="13">
        <f t="shared" si="75"/>
        <v>2616610</v>
      </c>
    </row>
    <row r="2719" spans="1:13" x14ac:dyDescent="0.25">
      <c r="A2719" s="9" t="s">
        <v>400</v>
      </c>
      <c r="B2719" s="10" t="s">
        <v>733</v>
      </c>
      <c r="C2719" s="5" t="s">
        <v>745</v>
      </c>
      <c r="D2719" t="s">
        <v>22</v>
      </c>
      <c r="E2719" t="s">
        <v>148</v>
      </c>
      <c r="F2719" t="s">
        <v>453</v>
      </c>
      <c r="G2719" t="s">
        <v>455</v>
      </c>
      <c r="H2719" t="s">
        <v>441</v>
      </c>
      <c r="I2719" t="s">
        <v>439</v>
      </c>
      <c r="J2719" t="s">
        <v>17</v>
      </c>
      <c r="K2719" s="13">
        <v>249.00000000000003</v>
      </c>
      <c r="L2719" s="8">
        <v>2.4900000000000002</v>
      </c>
      <c r="M2719" s="13">
        <f t="shared" si="75"/>
        <v>249.00000000000003</v>
      </c>
    </row>
    <row r="2720" spans="1:13" x14ac:dyDescent="0.25">
      <c r="A2720" s="9" t="s">
        <v>400</v>
      </c>
      <c r="B2720" s="10" t="s">
        <v>733</v>
      </c>
      <c r="C2720" s="5" t="s">
        <v>745</v>
      </c>
      <c r="D2720" t="s">
        <v>22</v>
      </c>
      <c r="E2720" t="s">
        <v>148</v>
      </c>
      <c r="F2720" t="s">
        <v>453</v>
      </c>
      <c r="G2720" t="s">
        <v>455</v>
      </c>
      <c r="H2720" t="s">
        <v>425</v>
      </c>
      <c r="I2720" t="s">
        <v>368</v>
      </c>
      <c r="J2720" t="s">
        <v>456</v>
      </c>
      <c r="K2720" s="13">
        <v>388585</v>
      </c>
      <c r="L2720" s="8">
        <v>3885.85</v>
      </c>
      <c r="M2720" s="13">
        <f t="shared" si="75"/>
        <v>388585</v>
      </c>
    </row>
    <row r="2721" spans="1:13" x14ac:dyDescent="0.25">
      <c r="A2721" s="9" t="s">
        <v>400</v>
      </c>
      <c r="B2721" s="10" t="s">
        <v>733</v>
      </c>
      <c r="C2721" s="5" t="s">
        <v>745</v>
      </c>
      <c r="D2721" t="s">
        <v>22</v>
      </c>
      <c r="E2721" t="s">
        <v>148</v>
      </c>
      <c r="F2721" t="s">
        <v>453</v>
      </c>
      <c r="G2721" t="s">
        <v>455</v>
      </c>
      <c r="H2721" t="s">
        <v>425</v>
      </c>
      <c r="I2721" t="s">
        <v>439</v>
      </c>
      <c r="J2721" t="s">
        <v>456</v>
      </c>
      <c r="K2721" s="13">
        <v>988570.00000000012</v>
      </c>
      <c r="L2721" s="8">
        <v>9885.7000000000007</v>
      </c>
      <c r="M2721" s="13">
        <f t="shared" si="75"/>
        <v>988570.00000000012</v>
      </c>
    </row>
    <row r="2722" spans="1:13" x14ac:dyDescent="0.25">
      <c r="A2722" s="9" t="s">
        <v>400</v>
      </c>
      <c r="B2722" s="10" t="s">
        <v>733</v>
      </c>
      <c r="C2722" s="5" t="s">
        <v>745</v>
      </c>
      <c r="D2722" t="s">
        <v>22</v>
      </c>
      <c r="E2722" t="s">
        <v>148</v>
      </c>
      <c r="F2722" t="s">
        <v>453</v>
      </c>
      <c r="G2722" t="s">
        <v>455</v>
      </c>
      <c r="H2722" t="s">
        <v>445</v>
      </c>
      <c r="I2722" t="s">
        <v>439</v>
      </c>
      <c r="J2722" t="s">
        <v>17</v>
      </c>
      <c r="K2722" s="13">
        <v>51</v>
      </c>
      <c r="L2722" s="8">
        <v>0.51</v>
      </c>
      <c r="M2722" s="13">
        <f t="shared" si="75"/>
        <v>51</v>
      </c>
    </row>
    <row r="2723" spans="1:13" x14ac:dyDescent="0.25">
      <c r="A2723" s="9" t="s">
        <v>400</v>
      </c>
      <c r="B2723" s="10" t="s">
        <v>733</v>
      </c>
      <c r="C2723" s="5" t="s">
        <v>745</v>
      </c>
      <c r="D2723" t="s">
        <v>22</v>
      </c>
      <c r="E2723" t="s">
        <v>148</v>
      </c>
      <c r="F2723" t="s">
        <v>453</v>
      </c>
      <c r="G2723" t="s">
        <v>455</v>
      </c>
      <c r="H2723" t="s">
        <v>428</v>
      </c>
      <c r="I2723" t="s">
        <v>15</v>
      </c>
      <c r="J2723" t="s">
        <v>456</v>
      </c>
      <c r="K2723" s="13">
        <v>18012</v>
      </c>
      <c r="L2723" s="8">
        <v>180.12</v>
      </c>
      <c r="M2723" s="13">
        <f t="shared" si="75"/>
        <v>18012</v>
      </c>
    </row>
    <row r="2724" spans="1:13" x14ac:dyDescent="0.25">
      <c r="A2724" s="9" t="s">
        <v>400</v>
      </c>
      <c r="B2724" s="10" t="s">
        <v>733</v>
      </c>
      <c r="C2724" s="5" t="s">
        <v>745</v>
      </c>
      <c r="D2724" t="s">
        <v>22</v>
      </c>
      <c r="E2724" t="s">
        <v>148</v>
      </c>
      <c r="F2724" t="s">
        <v>89</v>
      </c>
      <c r="G2724" t="s">
        <v>90</v>
      </c>
      <c r="H2724" t="s">
        <v>452</v>
      </c>
      <c r="I2724" t="s">
        <v>368</v>
      </c>
      <c r="J2724" t="s">
        <v>17</v>
      </c>
      <c r="K2724" s="13">
        <v>56434</v>
      </c>
      <c r="L2724" s="8">
        <v>564.34</v>
      </c>
      <c r="M2724" s="13">
        <f t="shared" si="75"/>
        <v>56434</v>
      </c>
    </row>
    <row r="2725" spans="1:13" x14ac:dyDescent="0.25">
      <c r="A2725" s="9" t="s">
        <v>400</v>
      </c>
      <c r="B2725" s="10" t="s">
        <v>733</v>
      </c>
      <c r="C2725" s="5" t="s">
        <v>745</v>
      </c>
      <c r="D2725" t="s">
        <v>22</v>
      </c>
      <c r="E2725" t="s">
        <v>148</v>
      </c>
      <c r="F2725" t="s">
        <v>89</v>
      </c>
      <c r="G2725" t="s">
        <v>90</v>
      </c>
      <c r="H2725" t="s">
        <v>444</v>
      </c>
      <c r="I2725" t="s">
        <v>368</v>
      </c>
      <c r="J2725" t="s">
        <v>17</v>
      </c>
      <c r="K2725" s="13">
        <v>12366</v>
      </c>
      <c r="L2725" s="8">
        <v>123.66</v>
      </c>
      <c r="M2725" s="13">
        <f t="shared" si="75"/>
        <v>12366</v>
      </c>
    </row>
    <row r="2726" spans="1:13" x14ac:dyDescent="0.25">
      <c r="A2726" s="9" t="s">
        <v>400</v>
      </c>
      <c r="B2726" s="10" t="s">
        <v>733</v>
      </c>
      <c r="C2726" s="5" t="s">
        <v>745</v>
      </c>
      <c r="D2726" t="s">
        <v>22</v>
      </c>
      <c r="E2726" t="s">
        <v>148</v>
      </c>
      <c r="F2726" t="s">
        <v>293</v>
      </c>
      <c r="G2726" t="s">
        <v>294</v>
      </c>
      <c r="H2726" t="s">
        <v>437</v>
      </c>
      <c r="I2726" t="s">
        <v>368</v>
      </c>
      <c r="J2726" t="s">
        <v>17</v>
      </c>
      <c r="K2726" s="13">
        <v>22933939</v>
      </c>
      <c r="L2726" s="8">
        <v>229339.39</v>
      </c>
      <c r="M2726" s="13">
        <f t="shared" si="75"/>
        <v>22933939</v>
      </c>
    </row>
    <row r="2727" spans="1:13" x14ac:dyDescent="0.25">
      <c r="A2727" s="9" t="s">
        <v>400</v>
      </c>
      <c r="B2727" s="10" t="s">
        <v>733</v>
      </c>
      <c r="C2727" s="5" t="s">
        <v>745</v>
      </c>
      <c r="D2727" t="s">
        <v>22</v>
      </c>
      <c r="E2727" t="s">
        <v>148</v>
      </c>
      <c r="F2727" t="s">
        <v>293</v>
      </c>
      <c r="G2727" t="s">
        <v>294</v>
      </c>
      <c r="H2727" t="s">
        <v>438</v>
      </c>
      <c r="I2727" t="s">
        <v>439</v>
      </c>
      <c r="J2727" t="s">
        <v>17</v>
      </c>
      <c r="K2727" s="13">
        <v>8257167.9999999991</v>
      </c>
      <c r="L2727" s="8">
        <v>82571.679999999993</v>
      </c>
      <c r="M2727" s="13">
        <f t="shared" si="75"/>
        <v>8257167.9999999991</v>
      </c>
    </row>
    <row r="2728" spans="1:13" x14ac:dyDescent="0.25">
      <c r="A2728" s="9" t="s">
        <v>400</v>
      </c>
      <c r="B2728" s="10" t="s">
        <v>733</v>
      </c>
      <c r="C2728" s="5" t="s">
        <v>745</v>
      </c>
      <c r="D2728" t="s">
        <v>22</v>
      </c>
      <c r="E2728" t="s">
        <v>148</v>
      </c>
      <c r="F2728" t="s">
        <v>293</v>
      </c>
      <c r="G2728" t="s">
        <v>294</v>
      </c>
      <c r="H2728" t="s">
        <v>441</v>
      </c>
      <c r="I2728" t="s">
        <v>439</v>
      </c>
      <c r="J2728" t="s">
        <v>17</v>
      </c>
      <c r="K2728" s="13">
        <v>708</v>
      </c>
      <c r="L2728" s="8">
        <v>7.08</v>
      </c>
      <c r="M2728" s="13">
        <f t="shared" si="75"/>
        <v>708</v>
      </c>
    </row>
    <row r="2729" spans="1:13" x14ac:dyDescent="0.25">
      <c r="A2729" s="9" t="s">
        <v>400</v>
      </c>
      <c r="B2729" s="10" t="s">
        <v>733</v>
      </c>
      <c r="C2729" s="5" t="s">
        <v>745</v>
      </c>
      <c r="D2729" t="s">
        <v>22</v>
      </c>
      <c r="E2729" t="s">
        <v>148</v>
      </c>
      <c r="F2729" t="s">
        <v>293</v>
      </c>
      <c r="G2729" t="s">
        <v>294</v>
      </c>
      <c r="H2729" t="s">
        <v>425</v>
      </c>
      <c r="I2729" t="s">
        <v>368</v>
      </c>
      <c r="J2729" t="s">
        <v>17</v>
      </c>
      <c r="K2729" s="13">
        <v>7789445</v>
      </c>
      <c r="L2729" s="8">
        <v>77894.45</v>
      </c>
      <c r="M2729" s="13">
        <f t="shared" si="75"/>
        <v>7789445</v>
      </c>
    </row>
    <row r="2730" spans="1:13" x14ac:dyDescent="0.25">
      <c r="A2730" s="9" t="s">
        <v>400</v>
      </c>
      <c r="B2730" s="10" t="s">
        <v>733</v>
      </c>
      <c r="C2730" s="5" t="s">
        <v>745</v>
      </c>
      <c r="D2730" t="s">
        <v>22</v>
      </c>
      <c r="E2730" t="s">
        <v>148</v>
      </c>
      <c r="F2730" t="s">
        <v>293</v>
      </c>
      <c r="G2730" t="s">
        <v>294</v>
      </c>
      <c r="H2730" t="s">
        <v>425</v>
      </c>
      <c r="I2730" t="s">
        <v>439</v>
      </c>
      <c r="J2730" t="s">
        <v>17</v>
      </c>
      <c r="K2730" s="13">
        <v>2695368</v>
      </c>
      <c r="L2730" s="8">
        <v>26953.68</v>
      </c>
      <c r="M2730" s="13">
        <f t="shared" si="75"/>
        <v>2695368</v>
      </c>
    </row>
    <row r="2731" spans="1:13" x14ac:dyDescent="0.25">
      <c r="A2731" s="9" t="s">
        <v>400</v>
      </c>
      <c r="B2731" s="10" t="s">
        <v>733</v>
      </c>
      <c r="C2731" s="5" t="s">
        <v>745</v>
      </c>
      <c r="D2731" t="s">
        <v>22</v>
      </c>
      <c r="E2731" t="s">
        <v>148</v>
      </c>
      <c r="F2731" t="s">
        <v>293</v>
      </c>
      <c r="G2731" t="s">
        <v>294</v>
      </c>
      <c r="H2731" t="s">
        <v>445</v>
      </c>
      <c r="I2731" t="s">
        <v>439</v>
      </c>
      <c r="J2731" t="s">
        <v>17</v>
      </c>
      <c r="K2731" s="13">
        <v>153</v>
      </c>
      <c r="L2731" s="8">
        <v>1.53</v>
      </c>
      <c r="M2731" s="13">
        <f t="shared" si="75"/>
        <v>153</v>
      </c>
    </row>
    <row r="2732" spans="1:13" x14ac:dyDescent="0.25">
      <c r="A2732" s="9" t="s">
        <v>400</v>
      </c>
      <c r="B2732" s="10" t="s">
        <v>733</v>
      </c>
      <c r="C2732" s="5" t="s">
        <v>745</v>
      </c>
      <c r="D2732" t="s">
        <v>22</v>
      </c>
      <c r="E2732" t="s">
        <v>148</v>
      </c>
      <c r="F2732" t="s">
        <v>56</v>
      </c>
      <c r="G2732" t="s">
        <v>458</v>
      </c>
      <c r="H2732" t="s">
        <v>459</v>
      </c>
      <c r="I2732" t="s">
        <v>368</v>
      </c>
      <c r="J2732" t="s">
        <v>17</v>
      </c>
      <c r="K2732" s="13">
        <v>7600</v>
      </c>
      <c r="L2732" s="8">
        <v>76</v>
      </c>
      <c r="M2732" s="13">
        <f t="shared" si="75"/>
        <v>7600</v>
      </c>
    </row>
    <row r="2733" spans="1:13" x14ac:dyDescent="0.25">
      <c r="A2733" s="9" t="s">
        <v>400</v>
      </c>
      <c r="B2733" s="10" t="s">
        <v>733</v>
      </c>
      <c r="C2733" s="5" t="s">
        <v>745</v>
      </c>
      <c r="D2733" t="s">
        <v>22</v>
      </c>
      <c r="E2733" t="s">
        <v>148</v>
      </c>
      <c r="F2733" t="s">
        <v>56</v>
      </c>
      <c r="G2733" t="s">
        <v>458</v>
      </c>
      <c r="H2733" t="s">
        <v>445</v>
      </c>
      <c r="I2733" t="s">
        <v>368</v>
      </c>
      <c r="J2733" t="s">
        <v>17</v>
      </c>
      <c r="K2733" s="13">
        <v>1660.0000000000002</v>
      </c>
      <c r="L2733" s="8">
        <v>16.600000000000001</v>
      </c>
      <c r="M2733" s="13">
        <f t="shared" si="75"/>
        <v>1660.0000000000002</v>
      </c>
    </row>
    <row r="2734" spans="1:13" x14ac:dyDescent="0.25">
      <c r="A2734" s="9" t="s">
        <v>400</v>
      </c>
      <c r="B2734" s="10" t="s">
        <v>733</v>
      </c>
      <c r="C2734" s="5" t="s">
        <v>745</v>
      </c>
      <c r="D2734" t="s">
        <v>22</v>
      </c>
      <c r="E2734" t="s">
        <v>148</v>
      </c>
      <c r="F2734" t="s">
        <v>32</v>
      </c>
      <c r="G2734" t="s">
        <v>460</v>
      </c>
      <c r="H2734" t="s">
        <v>437</v>
      </c>
      <c r="I2734" t="s">
        <v>368</v>
      </c>
      <c r="J2734" t="s">
        <v>17</v>
      </c>
      <c r="K2734" s="13">
        <v>7123686</v>
      </c>
      <c r="L2734" s="8">
        <v>71236.86</v>
      </c>
      <c r="M2734" s="13">
        <f t="shared" si="75"/>
        <v>7123686</v>
      </c>
    </row>
    <row r="2735" spans="1:13" x14ac:dyDescent="0.25">
      <c r="A2735" s="9" t="s">
        <v>400</v>
      </c>
      <c r="B2735" s="10" t="s">
        <v>733</v>
      </c>
      <c r="C2735" s="5" t="s">
        <v>745</v>
      </c>
      <c r="D2735" t="s">
        <v>22</v>
      </c>
      <c r="E2735" t="s">
        <v>148</v>
      </c>
      <c r="F2735" t="s">
        <v>32</v>
      </c>
      <c r="G2735" t="s">
        <v>460</v>
      </c>
      <c r="H2735" t="s">
        <v>425</v>
      </c>
      <c r="I2735" t="s">
        <v>368</v>
      </c>
      <c r="J2735" t="s">
        <v>17</v>
      </c>
      <c r="K2735" s="13">
        <v>2422096</v>
      </c>
      <c r="L2735" s="8">
        <v>24220.959999999999</v>
      </c>
      <c r="M2735" s="13">
        <f t="shared" si="75"/>
        <v>2422096</v>
      </c>
    </row>
    <row r="2736" spans="1:13" x14ac:dyDescent="0.25">
      <c r="A2736" s="9" t="s">
        <v>400</v>
      </c>
      <c r="B2736" s="10" t="s">
        <v>733</v>
      </c>
      <c r="C2736" s="5" t="s">
        <v>745</v>
      </c>
      <c r="D2736" t="s">
        <v>22</v>
      </c>
      <c r="E2736" t="s">
        <v>148</v>
      </c>
      <c r="F2736" t="s">
        <v>32</v>
      </c>
      <c r="G2736" t="s">
        <v>461</v>
      </c>
      <c r="H2736" t="s">
        <v>437</v>
      </c>
      <c r="I2736" t="s">
        <v>368</v>
      </c>
      <c r="J2736" t="s">
        <v>306</v>
      </c>
      <c r="K2736" s="13">
        <v>5831346</v>
      </c>
      <c r="L2736" s="8">
        <v>58313.46</v>
      </c>
      <c r="M2736" s="13">
        <f t="shared" si="75"/>
        <v>5831346</v>
      </c>
    </row>
    <row r="2737" spans="1:13" x14ac:dyDescent="0.25">
      <c r="A2737" s="9" t="s">
        <v>400</v>
      </c>
      <c r="B2737" s="10" t="s">
        <v>733</v>
      </c>
      <c r="C2737" s="5" t="s">
        <v>745</v>
      </c>
      <c r="D2737" t="s">
        <v>22</v>
      </c>
      <c r="E2737" t="s">
        <v>148</v>
      </c>
      <c r="F2737" t="s">
        <v>32</v>
      </c>
      <c r="G2737" t="s">
        <v>461</v>
      </c>
      <c r="H2737" t="s">
        <v>425</v>
      </c>
      <c r="I2737" t="s">
        <v>368</v>
      </c>
      <c r="J2737" t="s">
        <v>306</v>
      </c>
      <c r="K2737" s="13">
        <v>2060223</v>
      </c>
      <c r="L2737" s="8">
        <v>20602.23</v>
      </c>
      <c r="M2737" s="13">
        <f t="shared" si="75"/>
        <v>2060223</v>
      </c>
    </row>
    <row r="2738" spans="1:13" x14ac:dyDescent="0.25">
      <c r="A2738" s="9" t="s">
        <v>400</v>
      </c>
      <c r="B2738" s="10" t="s">
        <v>733</v>
      </c>
      <c r="C2738" s="5" t="s">
        <v>745</v>
      </c>
      <c r="D2738" t="s">
        <v>22</v>
      </c>
      <c r="E2738" t="s">
        <v>148</v>
      </c>
      <c r="F2738" t="s">
        <v>462</v>
      </c>
      <c r="G2738" t="s">
        <v>463</v>
      </c>
      <c r="H2738" t="s">
        <v>464</v>
      </c>
      <c r="I2738" t="s">
        <v>284</v>
      </c>
      <c r="J2738" t="s">
        <v>17</v>
      </c>
      <c r="K2738" s="13">
        <v>17808080</v>
      </c>
      <c r="L2738" s="8">
        <v>178080.8</v>
      </c>
      <c r="M2738" s="13">
        <f t="shared" si="75"/>
        <v>17808080</v>
      </c>
    </row>
    <row r="2739" spans="1:13" x14ac:dyDescent="0.25">
      <c r="A2739" s="9" t="s">
        <v>400</v>
      </c>
      <c r="B2739" s="10" t="s">
        <v>733</v>
      </c>
      <c r="C2739" s="5" t="s">
        <v>745</v>
      </c>
      <c r="D2739" t="s">
        <v>22</v>
      </c>
      <c r="E2739" t="s">
        <v>148</v>
      </c>
      <c r="F2739" t="s">
        <v>462</v>
      </c>
      <c r="G2739" t="s">
        <v>463</v>
      </c>
      <c r="H2739" t="s">
        <v>438</v>
      </c>
      <c r="I2739" t="s">
        <v>465</v>
      </c>
      <c r="J2739" t="s">
        <v>17</v>
      </c>
      <c r="K2739" s="13">
        <v>7457785.0000000009</v>
      </c>
      <c r="L2739" s="8">
        <v>74577.850000000006</v>
      </c>
      <c r="M2739" s="13">
        <f t="shared" si="75"/>
        <v>7457785.0000000009</v>
      </c>
    </row>
    <row r="2740" spans="1:13" x14ac:dyDescent="0.25">
      <c r="A2740" s="9" t="s">
        <v>400</v>
      </c>
      <c r="B2740" s="10" t="s">
        <v>733</v>
      </c>
      <c r="C2740" s="5" t="s">
        <v>745</v>
      </c>
      <c r="D2740" t="s">
        <v>22</v>
      </c>
      <c r="E2740" t="s">
        <v>148</v>
      </c>
      <c r="F2740" t="s">
        <v>462</v>
      </c>
      <c r="G2740" t="s">
        <v>463</v>
      </c>
      <c r="H2740" t="s">
        <v>466</v>
      </c>
      <c r="I2740" t="s">
        <v>465</v>
      </c>
      <c r="J2740" t="s">
        <v>17</v>
      </c>
      <c r="K2740" s="13">
        <v>12193</v>
      </c>
      <c r="L2740" s="8">
        <v>121.93</v>
      </c>
      <c r="M2740" s="13">
        <f t="shared" si="75"/>
        <v>12193</v>
      </c>
    </row>
    <row r="2741" spans="1:13" x14ac:dyDescent="0.25">
      <c r="A2741" s="9" t="s">
        <v>400</v>
      </c>
      <c r="B2741" s="10" t="s">
        <v>733</v>
      </c>
      <c r="C2741" s="5" t="s">
        <v>745</v>
      </c>
      <c r="D2741" t="s">
        <v>22</v>
      </c>
      <c r="E2741" t="s">
        <v>148</v>
      </c>
      <c r="F2741" t="s">
        <v>462</v>
      </c>
      <c r="G2741" t="s">
        <v>463</v>
      </c>
      <c r="H2741" t="s">
        <v>441</v>
      </c>
      <c r="I2741" t="s">
        <v>465</v>
      </c>
      <c r="J2741" t="s">
        <v>17</v>
      </c>
      <c r="K2741" s="13">
        <v>1428</v>
      </c>
      <c r="L2741" s="8">
        <v>14.28</v>
      </c>
      <c r="M2741" s="13">
        <f t="shared" si="75"/>
        <v>1428</v>
      </c>
    </row>
    <row r="2742" spans="1:13" x14ac:dyDescent="0.25">
      <c r="A2742" s="9" t="s">
        <v>400</v>
      </c>
      <c r="B2742" s="10" t="s">
        <v>733</v>
      </c>
      <c r="C2742" s="5" t="s">
        <v>745</v>
      </c>
      <c r="D2742" t="s">
        <v>22</v>
      </c>
      <c r="E2742" t="s">
        <v>148</v>
      </c>
      <c r="F2742" t="s">
        <v>462</v>
      </c>
      <c r="G2742" t="s">
        <v>463</v>
      </c>
      <c r="H2742" t="s">
        <v>467</v>
      </c>
      <c r="I2742" t="s">
        <v>284</v>
      </c>
      <c r="J2742" t="s">
        <v>17</v>
      </c>
      <c r="K2742" s="13">
        <v>78000</v>
      </c>
      <c r="L2742" s="8">
        <v>780</v>
      </c>
      <c r="M2742" s="13">
        <f t="shared" si="75"/>
        <v>78000</v>
      </c>
    </row>
    <row r="2743" spans="1:13" x14ac:dyDescent="0.25">
      <c r="A2743" s="9" t="s">
        <v>400</v>
      </c>
      <c r="B2743" s="10" t="s">
        <v>733</v>
      </c>
      <c r="C2743" s="5" t="s">
        <v>745</v>
      </c>
      <c r="D2743" t="s">
        <v>22</v>
      </c>
      <c r="E2743" t="s">
        <v>148</v>
      </c>
      <c r="F2743" t="s">
        <v>462</v>
      </c>
      <c r="G2743" t="s">
        <v>463</v>
      </c>
      <c r="H2743" t="s">
        <v>443</v>
      </c>
      <c r="I2743" t="s">
        <v>465</v>
      </c>
      <c r="J2743" t="s">
        <v>17</v>
      </c>
      <c r="K2743" s="13">
        <v>149500</v>
      </c>
      <c r="L2743" s="8">
        <v>1495</v>
      </c>
      <c r="M2743" s="13">
        <f t="shared" si="75"/>
        <v>149500</v>
      </c>
    </row>
    <row r="2744" spans="1:13" x14ac:dyDescent="0.25">
      <c r="A2744" s="9" t="s">
        <v>400</v>
      </c>
      <c r="B2744" s="10" t="s">
        <v>733</v>
      </c>
      <c r="C2744" s="5" t="s">
        <v>745</v>
      </c>
      <c r="D2744" t="s">
        <v>22</v>
      </c>
      <c r="E2744" t="s">
        <v>148</v>
      </c>
      <c r="F2744" t="s">
        <v>462</v>
      </c>
      <c r="G2744" t="s">
        <v>463</v>
      </c>
      <c r="H2744" t="s">
        <v>425</v>
      </c>
      <c r="I2744" t="s">
        <v>284</v>
      </c>
      <c r="J2744" t="s">
        <v>17</v>
      </c>
      <c r="K2744" s="13">
        <v>5243386</v>
      </c>
      <c r="L2744" s="8">
        <v>52433.86</v>
      </c>
      <c r="M2744" s="13">
        <f t="shared" si="75"/>
        <v>5243386</v>
      </c>
    </row>
    <row r="2745" spans="1:13" x14ac:dyDescent="0.25">
      <c r="A2745" s="9" t="s">
        <v>400</v>
      </c>
      <c r="B2745" s="10" t="s">
        <v>733</v>
      </c>
      <c r="C2745" s="5" t="s">
        <v>745</v>
      </c>
      <c r="D2745" t="s">
        <v>22</v>
      </c>
      <c r="E2745" t="s">
        <v>148</v>
      </c>
      <c r="F2745" t="s">
        <v>462</v>
      </c>
      <c r="G2745" t="s">
        <v>463</v>
      </c>
      <c r="H2745" t="s">
        <v>425</v>
      </c>
      <c r="I2745" t="s">
        <v>465</v>
      </c>
      <c r="J2745" t="s">
        <v>17</v>
      </c>
      <c r="K2745" s="13">
        <v>1666514</v>
      </c>
      <c r="L2745" s="8">
        <v>16665.14</v>
      </c>
      <c r="M2745" s="13">
        <f t="shared" si="75"/>
        <v>1666514</v>
      </c>
    </row>
    <row r="2746" spans="1:13" x14ac:dyDescent="0.25">
      <c r="A2746" s="9" t="s">
        <v>400</v>
      </c>
      <c r="B2746" s="10" t="s">
        <v>733</v>
      </c>
      <c r="C2746" s="5" t="s">
        <v>745</v>
      </c>
      <c r="D2746" t="s">
        <v>22</v>
      </c>
      <c r="E2746" t="s">
        <v>148</v>
      </c>
      <c r="F2746" t="s">
        <v>462</v>
      </c>
      <c r="G2746" t="s">
        <v>463</v>
      </c>
      <c r="H2746" t="s">
        <v>444</v>
      </c>
      <c r="I2746" t="s">
        <v>465</v>
      </c>
      <c r="J2746" t="s">
        <v>17</v>
      </c>
      <c r="K2746" s="13">
        <v>32599</v>
      </c>
      <c r="L2746" s="8">
        <v>325.99</v>
      </c>
      <c r="M2746" s="13">
        <f t="shared" si="75"/>
        <v>32599</v>
      </c>
    </row>
    <row r="2747" spans="1:13" x14ac:dyDescent="0.25">
      <c r="A2747" s="9" t="s">
        <v>400</v>
      </c>
      <c r="B2747" s="10" t="s">
        <v>733</v>
      </c>
      <c r="C2747" s="5" t="s">
        <v>745</v>
      </c>
      <c r="D2747" t="s">
        <v>22</v>
      </c>
      <c r="E2747" t="s">
        <v>148</v>
      </c>
      <c r="F2747" t="s">
        <v>462</v>
      </c>
      <c r="G2747" t="s">
        <v>463</v>
      </c>
      <c r="H2747" t="s">
        <v>445</v>
      </c>
      <c r="I2747" t="s">
        <v>284</v>
      </c>
      <c r="J2747" t="s">
        <v>17</v>
      </c>
      <c r="K2747" s="13">
        <v>1044</v>
      </c>
      <c r="L2747" s="8">
        <v>10.44</v>
      </c>
      <c r="M2747" s="13">
        <f t="shared" si="75"/>
        <v>1044</v>
      </c>
    </row>
    <row r="2748" spans="1:13" x14ac:dyDescent="0.25">
      <c r="A2748" s="9" t="s">
        <v>400</v>
      </c>
      <c r="B2748" s="10" t="s">
        <v>733</v>
      </c>
      <c r="C2748" s="5" t="s">
        <v>745</v>
      </c>
      <c r="D2748" t="s">
        <v>22</v>
      </c>
      <c r="E2748" t="s">
        <v>148</v>
      </c>
      <c r="F2748" t="s">
        <v>462</v>
      </c>
      <c r="G2748" t="s">
        <v>463</v>
      </c>
      <c r="H2748" t="s">
        <v>445</v>
      </c>
      <c r="I2748" t="s">
        <v>465</v>
      </c>
      <c r="J2748" t="s">
        <v>17</v>
      </c>
      <c r="K2748" s="13">
        <v>2970</v>
      </c>
      <c r="L2748" s="8">
        <v>29.7</v>
      </c>
      <c r="M2748" s="13">
        <f t="shared" si="75"/>
        <v>2970</v>
      </c>
    </row>
    <row r="2749" spans="1:13" x14ac:dyDescent="0.25">
      <c r="A2749" s="9" t="s">
        <v>400</v>
      </c>
      <c r="B2749" s="10" t="s">
        <v>733</v>
      </c>
      <c r="C2749" s="5" t="s">
        <v>745</v>
      </c>
      <c r="D2749" t="s">
        <v>22</v>
      </c>
      <c r="E2749" t="s">
        <v>148</v>
      </c>
      <c r="F2749" t="s">
        <v>462</v>
      </c>
      <c r="G2749" t="s">
        <v>463</v>
      </c>
      <c r="H2749" t="s">
        <v>446</v>
      </c>
      <c r="I2749" t="s">
        <v>15</v>
      </c>
      <c r="J2749" t="s">
        <v>17</v>
      </c>
      <c r="K2749" s="13">
        <v>86665</v>
      </c>
      <c r="L2749" s="8">
        <v>866.65</v>
      </c>
      <c r="M2749" s="13">
        <f t="shared" si="75"/>
        <v>86665</v>
      </c>
    </row>
    <row r="2750" spans="1:13" x14ac:dyDescent="0.25">
      <c r="A2750" s="9" t="s">
        <v>400</v>
      </c>
      <c r="B2750" s="10" t="s">
        <v>733</v>
      </c>
      <c r="C2750" s="5" t="s">
        <v>745</v>
      </c>
      <c r="D2750" t="s">
        <v>22</v>
      </c>
      <c r="E2750" t="s">
        <v>148</v>
      </c>
      <c r="F2750" t="s">
        <v>462</v>
      </c>
      <c r="G2750" t="s">
        <v>463</v>
      </c>
      <c r="H2750" t="s">
        <v>468</v>
      </c>
      <c r="I2750" t="s">
        <v>15</v>
      </c>
      <c r="J2750" t="s">
        <v>17</v>
      </c>
      <c r="K2750" s="13">
        <v>3736.9999999999995</v>
      </c>
      <c r="L2750" s="8">
        <v>37.369999999999997</v>
      </c>
      <c r="M2750" s="13">
        <f t="shared" si="75"/>
        <v>3736.9999999999995</v>
      </c>
    </row>
    <row r="2751" spans="1:13" x14ac:dyDescent="0.25">
      <c r="A2751" s="9" t="s">
        <v>400</v>
      </c>
      <c r="B2751" s="10" t="s">
        <v>733</v>
      </c>
      <c r="C2751" s="5" t="s">
        <v>745</v>
      </c>
      <c r="D2751" t="s">
        <v>22</v>
      </c>
      <c r="E2751" t="s">
        <v>148</v>
      </c>
      <c r="F2751" t="s">
        <v>462</v>
      </c>
      <c r="G2751" t="s">
        <v>463</v>
      </c>
      <c r="H2751" t="s">
        <v>447</v>
      </c>
      <c r="I2751" t="s">
        <v>15</v>
      </c>
      <c r="J2751" t="s">
        <v>17</v>
      </c>
      <c r="K2751" s="13">
        <v>3429.9999999999995</v>
      </c>
      <c r="L2751" s="8">
        <v>34.299999999999997</v>
      </c>
      <c r="M2751" s="13">
        <f t="shared" si="75"/>
        <v>3429.9999999999995</v>
      </c>
    </row>
    <row r="2752" spans="1:13" x14ac:dyDescent="0.25">
      <c r="A2752" s="9" t="s">
        <v>400</v>
      </c>
      <c r="B2752" s="10" t="s">
        <v>733</v>
      </c>
      <c r="C2752" s="5" t="s">
        <v>745</v>
      </c>
      <c r="D2752" t="s">
        <v>22</v>
      </c>
      <c r="E2752" t="s">
        <v>148</v>
      </c>
      <c r="F2752" t="s">
        <v>462</v>
      </c>
      <c r="G2752" t="s">
        <v>463</v>
      </c>
      <c r="H2752" t="s">
        <v>428</v>
      </c>
      <c r="I2752" t="s">
        <v>15</v>
      </c>
      <c r="J2752" t="s">
        <v>17</v>
      </c>
      <c r="K2752" s="13">
        <v>1464202</v>
      </c>
      <c r="L2752" s="8">
        <v>14642.02</v>
      </c>
      <c r="M2752" s="13">
        <f t="shared" si="75"/>
        <v>1464202</v>
      </c>
    </row>
    <row r="2753" spans="1:13" x14ac:dyDescent="0.25">
      <c r="A2753" s="9" t="s">
        <v>400</v>
      </c>
      <c r="B2753" s="10" t="s">
        <v>733</v>
      </c>
      <c r="C2753" s="5" t="s">
        <v>745</v>
      </c>
      <c r="D2753" t="s">
        <v>22</v>
      </c>
      <c r="E2753" t="s">
        <v>148</v>
      </c>
      <c r="F2753" t="s">
        <v>462</v>
      </c>
      <c r="G2753" t="s">
        <v>463</v>
      </c>
      <c r="H2753" t="s">
        <v>449</v>
      </c>
      <c r="I2753" t="s">
        <v>15</v>
      </c>
      <c r="J2753" t="s">
        <v>17</v>
      </c>
      <c r="K2753" s="13">
        <v>41792</v>
      </c>
      <c r="L2753" s="8">
        <v>417.92</v>
      </c>
      <c r="M2753" s="13">
        <f t="shared" si="75"/>
        <v>41792</v>
      </c>
    </row>
    <row r="2754" spans="1:13" x14ac:dyDescent="0.25">
      <c r="A2754" s="9" t="s">
        <v>400</v>
      </c>
      <c r="B2754" s="10" t="s">
        <v>733</v>
      </c>
      <c r="C2754" s="5" t="s">
        <v>745</v>
      </c>
      <c r="D2754" t="s">
        <v>22</v>
      </c>
      <c r="E2754" t="s">
        <v>148</v>
      </c>
      <c r="F2754" t="s">
        <v>49</v>
      </c>
      <c r="G2754" t="s">
        <v>489</v>
      </c>
      <c r="H2754" t="s">
        <v>428</v>
      </c>
      <c r="I2754" t="s">
        <v>15</v>
      </c>
      <c r="J2754" t="s">
        <v>17</v>
      </c>
      <c r="K2754" s="13">
        <v>681615</v>
      </c>
      <c r="L2754" s="8">
        <v>6816.15</v>
      </c>
      <c r="M2754" s="13">
        <f t="shared" ref="M2754:M2817" si="76">L2754*100</f>
        <v>681615</v>
      </c>
    </row>
    <row r="2755" spans="1:13" x14ac:dyDescent="0.25">
      <c r="A2755" s="9" t="s">
        <v>400</v>
      </c>
      <c r="B2755" s="10" t="s">
        <v>733</v>
      </c>
      <c r="C2755" s="5" t="s">
        <v>745</v>
      </c>
      <c r="D2755" t="s">
        <v>22</v>
      </c>
      <c r="E2755" t="s">
        <v>148</v>
      </c>
      <c r="F2755" t="s">
        <v>49</v>
      </c>
      <c r="G2755" t="s">
        <v>469</v>
      </c>
      <c r="H2755" t="s">
        <v>438</v>
      </c>
      <c r="I2755" t="s">
        <v>82</v>
      </c>
      <c r="J2755" t="s">
        <v>17</v>
      </c>
      <c r="K2755" s="13">
        <v>9160086</v>
      </c>
      <c r="L2755" s="8">
        <v>91600.86</v>
      </c>
      <c r="M2755" s="13">
        <f t="shared" si="76"/>
        <v>9160086</v>
      </c>
    </row>
    <row r="2756" spans="1:13" x14ac:dyDescent="0.25">
      <c r="A2756" s="9" t="s">
        <v>400</v>
      </c>
      <c r="B2756" s="10" t="s">
        <v>733</v>
      </c>
      <c r="C2756" s="5" t="s">
        <v>745</v>
      </c>
      <c r="D2756" t="s">
        <v>22</v>
      </c>
      <c r="E2756" t="s">
        <v>148</v>
      </c>
      <c r="F2756" t="s">
        <v>49</v>
      </c>
      <c r="G2756" t="s">
        <v>469</v>
      </c>
      <c r="H2756" t="s">
        <v>466</v>
      </c>
      <c r="I2756" t="s">
        <v>82</v>
      </c>
      <c r="J2756" t="s">
        <v>17</v>
      </c>
      <c r="K2756" s="13">
        <v>22236</v>
      </c>
      <c r="L2756" s="8">
        <v>222.36</v>
      </c>
      <c r="M2756" s="13">
        <f t="shared" si="76"/>
        <v>22236</v>
      </c>
    </row>
    <row r="2757" spans="1:13" x14ac:dyDescent="0.25">
      <c r="A2757" s="9" t="s">
        <v>400</v>
      </c>
      <c r="B2757" s="10" t="s">
        <v>733</v>
      </c>
      <c r="C2757" s="5" t="s">
        <v>745</v>
      </c>
      <c r="D2757" t="s">
        <v>22</v>
      </c>
      <c r="E2757" t="s">
        <v>148</v>
      </c>
      <c r="F2757" t="s">
        <v>49</v>
      </c>
      <c r="G2757" t="s">
        <v>469</v>
      </c>
      <c r="H2757" t="s">
        <v>425</v>
      </c>
      <c r="I2757" t="s">
        <v>82</v>
      </c>
      <c r="J2757" t="s">
        <v>17</v>
      </c>
      <c r="K2757" s="13">
        <v>4477963</v>
      </c>
      <c r="L2757" s="8">
        <v>44779.63</v>
      </c>
      <c r="M2757" s="13">
        <f t="shared" si="76"/>
        <v>4477963</v>
      </c>
    </row>
    <row r="2758" spans="1:13" x14ac:dyDescent="0.25">
      <c r="A2758" s="9" t="s">
        <v>400</v>
      </c>
      <c r="B2758" s="10" t="s">
        <v>733</v>
      </c>
      <c r="C2758" s="5" t="s">
        <v>745</v>
      </c>
      <c r="D2758" t="s">
        <v>22</v>
      </c>
      <c r="E2758" t="s">
        <v>148</v>
      </c>
      <c r="F2758" t="s">
        <v>49</v>
      </c>
      <c r="G2758" t="s">
        <v>469</v>
      </c>
      <c r="H2758" t="s">
        <v>445</v>
      </c>
      <c r="I2758" t="s">
        <v>82</v>
      </c>
      <c r="J2758" t="s">
        <v>17</v>
      </c>
      <c r="K2758" s="13">
        <v>4858</v>
      </c>
      <c r="L2758" s="8">
        <v>48.58</v>
      </c>
      <c r="M2758" s="13">
        <f t="shared" si="76"/>
        <v>4858</v>
      </c>
    </row>
    <row r="2759" spans="1:13" x14ac:dyDescent="0.25">
      <c r="A2759" s="9" t="s">
        <v>400</v>
      </c>
      <c r="B2759" s="10" t="s">
        <v>733</v>
      </c>
      <c r="C2759" s="5" t="s">
        <v>745</v>
      </c>
      <c r="D2759" t="s">
        <v>22</v>
      </c>
      <c r="E2759" t="s">
        <v>148</v>
      </c>
      <c r="F2759" t="s">
        <v>49</v>
      </c>
      <c r="G2759" t="s">
        <v>469</v>
      </c>
      <c r="H2759" t="s">
        <v>428</v>
      </c>
      <c r="I2759" t="s">
        <v>15</v>
      </c>
      <c r="J2759" t="s">
        <v>17</v>
      </c>
      <c r="K2759" s="13">
        <v>335618</v>
      </c>
      <c r="L2759" s="8">
        <v>3356.18</v>
      </c>
      <c r="M2759" s="13">
        <f t="shared" si="76"/>
        <v>335618</v>
      </c>
    </row>
    <row r="2760" spans="1:13" x14ac:dyDescent="0.25">
      <c r="A2760" s="9" t="s">
        <v>400</v>
      </c>
      <c r="B2760" s="10" t="s">
        <v>733</v>
      </c>
      <c r="C2760" s="5" t="s">
        <v>745</v>
      </c>
      <c r="D2760" t="s">
        <v>22</v>
      </c>
      <c r="E2760" t="s">
        <v>148</v>
      </c>
      <c r="F2760" t="s">
        <v>49</v>
      </c>
      <c r="G2760" t="s">
        <v>470</v>
      </c>
      <c r="H2760" t="s">
        <v>487</v>
      </c>
      <c r="I2760" t="s">
        <v>15</v>
      </c>
      <c r="J2760" t="s">
        <v>17</v>
      </c>
      <c r="K2760" s="13">
        <v>559592</v>
      </c>
      <c r="L2760" s="8">
        <v>5595.92</v>
      </c>
      <c r="M2760" s="13">
        <f t="shared" si="76"/>
        <v>559592</v>
      </c>
    </row>
    <row r="2761" spans="1:13" x14ac:dyDescent="0.25">
      <c r="A2761" s="9" t="s">
        <v>400</v>
      </c>
      <c r="B2761" s="10" t="s">
        <v>733</v>
      </c>
      <c r="C2761" s="5" t="s">
        <v>745</v>
      </c>
      <c r="D2761" t="s">
        <v>22</v>
      </c>
      <c r="E2761" t="s">
        <v>148</v>
      </c>
      <c r="F2761" t="s">
        <v>49</v>
      </c>
      <c r="G2761" t="s">
        <v>470</v>
      </c>
      <c r="H2761" t="s">
        <v>471</v>
      </c>
      <c r="I2761" t="s">
        <v>15</v>
      </c>
      <c r="J2761" t="s">
        <v>17</v>
      </c>
      <c r="K2761" s="13">
        <v>61852</v>
      </c>
      <c r="L2761" s="8">
        <v>618.52</v>
      </c>
      <c r="M2761" s="13">
        <f t="shared" si="76"/>
        <v>61852</v>
      </c>
    </row>
    <row r="2762" spans="1:13" x14ac:dyDescent="0.25">
      <c r="A2762" s="9" t="s">
        <v>400</v>
      </c>
      <c r="B2762" s="10" t="s">
        <v>733</v>
      </c>
      <c r="C2762" s="5" t="s">
        <v>745</v>
      </c>
      <c r="D2762" t="s">
        <v>22</v>
      </c>
      <c r="E2762" t="s">
        <v>148</v>
      </c>
      <c r="F2762" t="s">
        <v>49</v>
      </c>
      <c r="G2762" t="s">
        <v>470</v>
      </c>
      <c r="H2762" t="s">
        <v>472</v>
      </c>
      <c r="I2762" t="s">
        <v>15</v>
      </c>
      <c r="J2762" t="s">
        <v>17</v>
      </c>
      <c r="K2762" s="13">
        <v>839364</v>
      </c>
      <c r="L2762" s="8">
        <v>8393.64</v>
      </c>
      <c r="M2762" s="13">
        <f t="shared" si="76"/>
        <v>839364</v>
      </c>
    </row>
    <row r="2763" spans="1:13" x14ac:dyDescent="0.25">
      <c r="A2763" s="9" t="s">
        <v>400</v>
      </c>
      <c r="B2763" s="10" t="s">
        <v>733</v>
      </c>
      <c r="C2763" s="5" t="s">
        <v>745</v>
      </c>
      <c r="D2763" t="s">
        <v>22</v>
      </c>
      <c r="E2763" t="s">
        <v>148</v>
      </c>
      <c r="F2763" t="s">
        <v>49</v>
      </c>
      <c r="G2763" t="s">
        <v>470</v>
      </c>
      <c r="H2763" t="s">
        <v>473</v>
      </c>
      <c r="I2763" t="s">
        <v>15</v>
      </c>
      <c r="J2763" t="s">
        <v>17</v>
      </c>
      <c r="K2763" s="13">
        <v>5155261</v>
      </c>
      <c r="L2763" s="8">
        <v>51552.61</v>
      </c>
      <c r="M2763" s="13">
        <f t="shared" si="76"/>
        <v>5155261</v>
      </c>
    </row>
    <row r="2764" spans="1:13" x14ac:dyDescent="0.25">
      <c r="A2764" s="9" t="s">
        <v>400</v>
      </c>
      <c r="B2764" s="10" t="s">
        <v>733</v>
      </c>
      <c r="C2764" s="5" t="s">
        <v>745</v>
      </c>
      <c r="D2764" t="s">
        <v>22</v>
      </c>
      <c r="E2764" t="s">
        <v>148</v>
      </c>
      <c r="F2764" t="s">
        <v>492</v>
      </c>
      <c r="G2764" t="s">
        <v>458</v>
      </c>
      <c r="H2764" t="s">
        <v>437</v>
      </c>
      <c r="I2764" t="s">
        <v>368</v>
      </c>
      <c r="J2764" t="s">
        <v>17</v>
      </c>
      <c r="K2764" s="13">
        <v>2801706</v>
      </c>
      <c r="L2764" s="8">
        <v>28017.06</v>
      </c>
      <c r="M2764" s="13">
        <f t="shared" si="76"/>
        <v>2801706</v>
      </c>
    </row>
    <row r="2765" spans="1:13" x14ac:dyDescent="0.25">
      <c r="A2765" s="9" t="s">
        <v>400</v>
      </c>
      <c r="B2765" s="10" t="s">
        <v>733</v>
      </c>
      <c r="C2765" s="5" t="s">
        <v>745</v>
      </c>
      <c r="D2765" t="s">
        <v>22</v>
      </c>
      <c r="E2765" t="s">
        <v>148</v>
      </c>
      <c r="F2765" t="s">
        <v>492</v>
      </c>
      <c r="G2765" t="s">
        <v>458</v>
      </c>
      <c r="H2765" t="s">
        <v>425</v>
      </c>
      <c r="I2765" t="s">
        <v>368</v>
      </c>
      <c r="J2765" t="s">
        <v>17</v>
      </c>
      <c r="K2765" s="13">
        <v>628267</v>
      </c>
      <c r="L2765" s="8">
        <v>6282.67</v>
      </c>
      <c r="M2765" s="13">
        <f t="shared" si="76"/>
        <v>628267</v>
      </c>
    </row>
    <row r="2766" spans="1:13" x14ac:dyDescent="0.25">
      <c r="A2766" s="9" t="s">
        <v>400</v>
      </c>
      <c r="B2766" s="10" t="s">
        <v>733</v>
      </c>
      <c r="C2766" s="5" t="s">
        <v>746</v>
      </c>
      <c r="D2766" t="s">
        <v>22</v>
      </c>
      <c r="E2766" t="s">
        <v>149</v>
      </c>
      <c r="F2766" t="s">
        <v>399</v>
      </c>
      <c r="G2766" t="s">
        <v>496</v>
      </c>
      <c r="H2766" t="s">
        <v>437</v>
      </c>
      <c r="I2766" t="s">
        <v>368</v>
      </c>
      <c r="J2766" t="s">
        <v>17</v>
      </c>
      <c r="K2766" s="13">
        <v>142424971</v>
      </c>
      <c r="L2766" s="8">
        <v>1424249.71</v>
      </c>
      <c r="M2766" s="13">
        <f t="shared" si="76"/>
        <v>142424971</v>
      </c>
    </row>
    <row r="2767" spans="1:13" x14ac:dyDescent="0.25">
      <c r="A2767" s="9" t="s">
        <v>400</v>
      </c>
      <c r="B2767" s="10" t="s">
        <v>733</v>
      </c>
      <c r="C2767" s="5" t="s">
        <v>746</v>
      </c>
      <c r="D2767" t="s">
        <v>22</v>
      </c>
      <c r="E2767" t="s">
        <v>149</v>
      </c>
      <c r="F2767" t="s">
        <v>399</v>
      </c>
      <c r="G2767" t="s">
        <v>496</v>
      </c>
      <c r="H2767" t="s">
        <v>438</v>
      </c>
      <c r="I2767" t="s">
        <v>439</v>
      </c>
      <c r="J2767" t="s">
        <v>17</v>
      </c>
      <c r="K2767" s="13">
        <v>307332</v>
      </c>
      <c r="L2767" s="8">
        <v>3073.32</v>
      </c>
      <c r="M2767" s="13">
        <f t="shared" si="76"/>
        <v>307332</v>
      </c>
    </row>
    <row r="2768" spans="1:13" x14ac:dyDescent="0.25">
      <c r="A2768" s="9" t="s">
        <v>400</v>
      </c>
      <c r="B2768" s="10" t="s">
        <v>733</v>
      </c>
      <c r="C2768" s="5" t="s">
        <v>746</v>
      </c>
      <c r="D2768" t="s">
        <v>22</v>
      </c>
      <c r="E2768" t="s">
        <v>149</v>
      </c>
      <c r="F2768" t="s">
        <v>399</v>
      </c>
      <c r="G2768" t="s">
        <v>496</v>
      </c>
      <c r="H2768" t="s">
        <v>440</v>
      </c>
      <c r="I2768" t="s">
        <v>368</v>
      </c>
      <c r="J2768" t="s">
        <v>17</v>
      </c>
      <c r="K2768" s="13">
        <v>102388</v>
      </c>
      <c r="L2768" s="8">
        <v>1023.88</v>
      </c>
      <c r="M2768" s="13">
        <f t="shared" si="76"/>
        <v>102388</v>
      </c>
    </row>
    <row r="2769" spans="1:13" x14ac:dyDescent="0.25">
      <c r="A2769" s="9" t="s">
        <v>400</v>
      </c>
      <c r="B2769" s="10" t="s">
        <v>733</v>
      </c>
      <c r="C2769" s="5" t="s">
        <v>746</v>
      </c>
      <c r="D2769" t="s">
        <v>22</v>
      </c>
      <c r="E2769" t="s">
        <v>149</v>
      </c>
      <c r="F2769" t="s">
        <v>399</v>
      </c>
      <c r="G2769" t="s">
        <v>496</v>
      </c>
      <c r="H2769" t="s">
        <v>440</v>
      </c>
      <c r="I2769" t="s">
        <v>368</v>
      </c>
      <c r="J2769" t="s">
        <v>17</v>
      </c>
      <c r="K2769" s="13">
        <v>496779</v>
      </c>
      <c r="L2769" s="8">
        <v>4967.79</v>
      </c>
      <c r="M2769" s="13">
        <f t="shared" si="76"/>
        <v>496779</v>
      </c>
    </row>
    <row r="2770" spans="1:13" x14ac:dyDescent="0.25">
      <c r="A2770" s="9" t="s">
        <v>400</v>
      </c>
      <c r="B2770" s="10" t="s">
        <v>733</v>
      </c>
      <c r="C2770" s="5" t="s">
        <v>746</v>
      </c>
      <c r="D2770" t="s">
        <v>22</v>
      </c>
      <c r="E2770" t="s">
        <v>149</v>
      </c>
      <c r="F2770" t="s">
        <v>399</v>
      </c>
      <c r="G2770" t="s">
        <v>496</v>
      </c>
      <c r="H2770" t="s">
        <v>441</v>
      </c>
      <c r="I2770" t="s">
        <v>368</v>
      </c>
      <c r="J2770" t="s">
        <v>17</v>
      </c>
      <c r="K2770" s="13">
        <v>358800</v>
      </c>
      <c r="L2770" s="8">
        <v>3588</v>
      </c>
      <c r="M2770" s="13">
        <f t="shared" si="76"/>
        <v>358800</v>
      </c>
    </row>
    <row r="2771" spans="1:13" x14ac:dyDescent="0.25">
      <c r="A2771" s="9" t="s">
        <v>400</v>
      </c>
      <c r="B2771" s="10" t="s">
        <v>733</v>
      </c>
      <c r="C2771" s="5" t="s">
        <v>746</v>
      </c>
      <c r="D2771" t="s">
        <v>22</v>
      </c>
      <c r="E2771" t="s">
        <v>149</v>
      </c>
      <c r="F2771" t="s">
        <v>399</v>
      </c>
      <c r="G2771" t="s">
        <v>496</v>
      </c>
      <c r="H2771" t="s">
        <v>441</v>
      </c>
      <c r="I2771" t="s">
        <v>439</v>
      </c>
      <c r="J2771" t="s">
        <v>17</v>
      </c>
      <c r="K2771" s="13">
        <v>8384</v>
      </c>
      <c r="L2771" s="8">
        <v>83.84</v>
      </c>
      <c r="M2771" s="13">
        <f t="shared" si="76"/>
        <v>8384</v>
      </c>
    </row>
    <row r="2772" spans="1:13" x14ac:dyDescent="0.25">
      <c r="A2772" s="9" t="s">
        <v>400</v>
      </c>
      <c r="B2772" s="10" t="s">
        <v>733</v>
      </c>
      <c r="C2772" s="5" t="s">
        <v>746</v>
      </c>
      <c r="D2772" t="s">
        <v>22</v>
      </c>
      <c r="E2772" t="s">
        <v>149</v>
      </c>
      <c r="F2772" t="s">
        <v>399</v>
      </c>
      <c r="G2772" t="s">
        <v>496</v>
      </c>
      <c r="H2772" t="s">
        <v>442</v>
      </c>
      <c r="I2772" t="s">
        <v>368</v>
      </c>
      <c r="J2772" t="s">
        <v>17</v>
      </c>
      <c r="K2772" s="13">
        <v>118175</v>
      </c>
      <c r="L2772" s="8">
        <v>1181.75</v>
      </c>
      <c r="M2772" s="13">
        <f t="shared" si="76"/>
        <v>118175</v>
      </c>
    </row>
    <row r="2773" spans="1:13" x14ac:dyDescent="0.25">
      <c r="A2773" s="9" t="s">
        <v>400</v>
      </c>
      <c r="B2773" s="10" t="s">
        <v>733</v>
      </c>
      <c r="C2773" s="5" t="s">
        <v>746</v>
      </c>
      <c r="D2773" t="s">
        <v>22</v>
      </c>
      <c r="E2773" t="s">
        <v>149</v>
      </c>
      <c r="F2773" t="s">
        <v>399</v>
      </c>
      <c r="G2773" t="s">
        <v>496</v>
      </c>
      <c r="H2773" t="s">
        <v>425</v>
      </c>
      <c r="I2773" t="s">
        <v>368</v>
      </c>
      <c r="J2773" t="s">
        <v>17</v>
      </c>
      <c r="K2773" s="13">
        <v>52105449</v>
      </c>
      <c r="L2773" s="8">
        <v>521054.49</v>
      </c>
      <c r="M2773" s="13">
        <f t="shared" si="76"/>
        <v>52105449</v>
      </c>
    </row>
    <row r="2774" spans="1:13" x14ac:dyDescent="0.25">
      <c r="A2774" s="9" t="s">
        <v>400</v>
      </c>
      <c r="B2774" s="10" t="s">
        <v>733</v>
      </c>
      <c r="C2774" s="5" t="s">
        <v>746</v>
      </c>
      <c r="D2774" t="s">
        <v>22</v>
      </c>
      <c r="E2774" t="s">
        <v>149</v>
      </c>
      <c r="F2774" t="s">
        <v>399</v>
      </c>
      <c r="G2774" t="s">
        <v>496</v>
      </c>
      <c r="H2774" t="s">
        <v>425</v>
      </c>
      <c r="I2774" t="s">
        <v>439</v>
      </c>
      <c r="J2774" t="s">
        <v>17</v>
      </c>
      <c r="K2774" s="13">
        <v>69384</v>
      </c>
      <c r="L2774" s="8">
        <v>693.84</v>
      </c>
      <c r="M2774" s="13">
        <f t="shared" si="76"/>
        <v>69384</v>
      </c>
    </row>
    <row r="2775" spans="1:13" x14ac:dyDescent="0.25">
      <c r="A2775" s="9" t="s">
        <v>400</v>
      </c>
      <c r="B2775" s="10" t="s">
        <v>733</v>
      </c>
      <c r="C2775" s="5" t="s">
        <v>746</v>
      </c>
      <c r="D2775" t="s">
        <v>22</v>
      </c>
      <c r="E2775" t="s">
        <v>149</v>
      </c>
      <c r="F2775" t="s">
        <v>399</v>
      </c>
      <c r="G2775" t="s">
        <v>496</v>
      </c>
      <c r="H2775" t="s">
        <v>444</v>
      </c>
      <c r="I2775" t="s">
        <v>368</v>
      </c>
      <c r="J2775" t="s">
        <v>17</v>
      </c>
      <c r="K2775" s="13">
        <v>46043</v>
      </c>
      <c r="L2775" s="8">
        <v>460.43</v>
      </c>
      <c r="M2775" s="13">
        <f t="shared" si="76"/>
        <v>46043</v>
      </c>
    </row>
    <row r="2776" spans="1:13" x14ac:dyDescent="0.25">
      <c r="A2776" s="9" t="s">
        <v>400</v>
      </c>
      <c r="B2776" s="10" t="s">
        <v>733</v>
      </c>
      <c r="C2776" s="5" t="s">
        <v>746</v>
      </c>
      <c r="D2776" t="s">
        <v>22</v>
      </c>
      <c r="E2776" t="s">
        <v>149</v>
      </c>
      <c r="F2776" t="s">
        <v>399</v>
      </c>
      <c r="G2776" t="s">
        <v>496</v>
      </c>
      <c r="H2776" t="s">
        <v>444</v>
      </c>
      <c r="I2776" t="s">
        <v>368</v>
      </c>
      <c r="J2776" t="s">
        <v>17</v>
      </c>
      <c r="K2776" s="13">
        <v>107751</v>
      </c>
      <c r="L2776" s="8">
        <v>1077.51</v>
      </c>
      <c r="M2776" s="13">
        <f t="shared" si="76"/>
        <v>107751</v>
      </c>
    </row>
    <row r="2777" spans="1:13" x14ac:dyDescent="0.25">
      <c r="A2777" s="9" t="s">
        <v>400</v>
      </c>
      <c r="B2777" s="10" t="s">
        <v>733</v>
      </c>
      <c r="C2777" s="5" t="s">
        <v>746</v>
      </c>
      <c r="D2777" t="s">
        <v>22</v>
      </c>
      <c r="E2777" t="s">
        <v>149</v>
      </c>
      <c r="F2777" t="s">
        <v>399</v>
      </c>
      <c r="G2777" t="s">
        <v>496</v>
      </c>
      <c r="H2777" t="s">
        <v>445</v>
      </c>
      <c r="I2777" t="s">
        <v>368</v>
      </c>
      <c r="J2777" t="s">
        <v>17</v>
      </c>
      <c r="K2777" s="13">
        <v>78386</v>
      </c>
      <c r="L2777" s="8">
        <v>783.86</v>
      </c>
      <c r="M2777" s="13">
        <f t="shared" si="76"/>
        <v>78386</v>
      </c>
    </row>
    <row r="2778" spans="1:13" x14ac:dyDescent="0.25">
      <c r="A2778" s="9" t="s">
        <v>400</v>
      </c>
      <c r="B2778" s="10" t="s">
        <v>733</v>
      </c>
      <c r="C2778" s="5" t="s">
        <v>746</v>
      </c>
      <c r="D2778" t="s">
        <v>22</v>
      </c>
      <c r="E2778" t="s">
        <v>149</v>
      </c>
      <c r="F2778" t="s">
        <v>399</v>
      </c>
      <c r="G2778" t="s">
        <v>496</v>
      </c>
      <c r="H2778" t="s">
        <v>445</v>
      </c>
      <c r="I2778" t="s">
        <v>439</v>
      </c>
      <c r="J2778" t="s">
        <v>17</v>
      </c>
      <c r="K2778" s="13">
        <v>1830.9999999999998</v>
      </c>
      <c r="L2778" s="8">
        <v>18.309999999999999</v>
      </c>
      <c r="M2778" s="13">
        <f t="shared" si="76"/>
        <v>1830.9999999999998</v>
      </c>
    </row>
    <row r="2779" spans="1:13" x14ac:dyDescent="0.25">
      <c r="A2779" s="9" t="s">
        <v>400</v>
      </c>
      <c r="B2779" s="10" t="s">
        <v>733</v>
      </c>
      <c r="C2779" s="5" t="s">
        <v>746</v>
      </c>
      <c r="D2779" t="s">
        <v>22</v>
      </c>
      <c r="E2779" t="s">
        <v>149</v>
      </c>
      <c r="F2779" t="s">
        <v>399</v>
      </c>
      <c r="G2779" t="s">
        <v>496</v>
      </c>
      <c r="H2779" t="s">
        <v>446</v>
      </c>
      <c r="I2779" t="s">
        <v>15</v>
      </c>
      <c r="J2779" t="s">
        <v>17</v>
      </c>
      <c r="K2779" s="13">
        <v>7500</v>
      </c>
      <c r="L2779" s="8">
        <v>75</v>
      </c>
      <c r="M2779" s="13">
        <f t="shared" si="76"/>
        <v>7500</v>
      </c>
    </row>
    <row r="2780" spans="1:13" x14ac:dyDescent="0.25">
      <c r="A2780" s="9" t="s">
        <v>400</v>
      </c>
      <c r="B2780" s="10" t="s">
        <v>733</v>
      </c>
      <c r="C2780" s="5" t="s">
        <v>746</v>
      </c>
      <c r="D2780" t="s">
        <v>22</v>
      </c>
      <c r="E2780" t="s">
        <v>149</v>
      </c>
      <c r="F2780" t="s">
        <v>399</v>
      </c>
      <c r="G2780" t="s">
        <v>496</v>
      </c>
      <c r="H2780" t="s">
        <v>480</v>
      </c>
      <c r="I2780" t="s">
        <v>15</v>
      </c>
      <c r="J2780" t="s">
        <v>17</v>
      </c>
      <c r="K2780" s="13">
        <v>7500</v>
      </c>
      <c r="L2780" s="8">
        <v>75</v>
      </c>
      <c r="M2780" s="13">
        <f t="shared" si="76"/>
        <v>7500</v>
      </c>
    </row>
    <row r="2781" spans="1:13" x14ac:dyDescent="0.25">
      <c r="A2781" s="9" t="s">
        <v>400</v>
      </c>
      <c r="B2781" s="10" t="s">
        <v>733</v>
      </c>
      <c r="C2781" s="5" t="s">
        <v>746</v>
      </c>
      <c r="D2781" t="s">
        <v>22</v>
      </c>
      <c r="E2781" t="s">
        <v>149</v>
      </c>
      <c r="F2781" t="s">
        <v>399</v>
      </c>
      <c r="G2781" t="s">
        <v>496</v>
      </c>
      <c r="H2781" t="s">
        <v>428</v>
      </c>
      <c r="I2781" t="s">
        <v>15</v>
      </c>
      <c r="J2781" t="s">
        <v>17</v>
      </c>
      <c r="K2781" s="13">
        <v>891878.00000000012</v>
      </c>
      <c r="L2781" s="8">
        <v>8918.7800000000007</v>
      </c>
      <c r="M2781" s="13">
        <f t="shared" si="76"/>
        <v>891878.00000000012</v>
      </c>
    </row>
    <row r="2782" spans="1:13" x14ac:dyDescent="0.25">
      <c r="A2782" s="9" t="s">
        <v>400</v>
      </c>
      <c r="B2782" s="10" t="s">
        <v>733</v>
      </c>
      <c r="C2782" s="5" t="s">
        <v>746</v>
      </c>
      <c r="D2782" t="s">
        <v>22</v>
      </c>
      <c r="E2782" t="s">
        <v>149</v>
      </c>
      <c r="F2782" t="s">
        <v>399</v>
      </c>
      <c r="G2782" t="s">
        <v>496</v>
      </c>
      <c r="H2782" t="s">
        <v>450</v>
      </c>
      <c r="I2782" t="s">
        <v>15</v>
      </c>
      <c r="J2782" t="s">
        <v>17</v>
      </c>
      <c r="K2782" s="13">
        <v>285000</v>
      </c>
      <c r="L2782" s="8">
        <v>2850</v>
      </c>
      <c r="M2782" s="13">
        <f t="shared" si="76"/>
        <v>285000</v>
      </c>
    </row>
    <row r="2783" spans="1:13" x14ac:dyDescent="0.25">
      <c r="A2783" s="9" t="s">
        <v>400</v>
      </c>
      <c r="B2783" s="10" t="s">
        <v>733</v>
      </c>
      <c r="C2783" s="5" t="s">
        <v>746</v>
      </c>
      <c r="D2783" t="s">
        <v>22</v>
      </c>
      <c r="E2783" t="s">
        <v>149</v>
      </c>
      <c r="F2783" t="s">
        <v>399</v>
      </c>
      <c r="G2783" t="s">
        <v>497</v>
      </c>
      <c r="H2783" t="s">
        <v>428</v>
      </c>
      <c r="I2783" t="s">
        <v>15</v>
      </c>
      <c r="J2783" t="s">
        <v>17</v>
      </c>
      <c r="K2783" s="13">
        <v>183757</v>
      </c>
      <c r="L2783" s="8">
        <v>1837.57</v>
      </c>
      <c r="M2783" s="13">
        <f t="shared" si="76"/>
        <v>183757</v>
      </c>
    </row>
    <row r="2784" spans="1:13" x14ac:dyDescent="0.25">
      <c r="A2784" s="9" t="s">
        <v>400</v>
      </c>
      <c r="B2784" s="10" t="s">
        <v>733</v>
      </c>
      <c r="C2784" s="5" t="s">
        <v>746</v>
      </c>
      <c r="D2784" t="s">
        <v>22</v>
      </c>
      <c r="E2784" t="s">
        <v>149</v>
      </c>
      <c r="F2784" t="s">
        <v>399</v>
      </c>
      <c r="G2784" t="s">
        <v>497</v>
      </c>
      <c r="H2784" t="s">
        <v>450</v>
      </c>
      <c r="I2784" t="s">
        <v>15</v>
      </c>
      <c r="J2784" t="s">
        <v>17</v>
      </c>
      <c r="K2784" s="13">
        <v>39440</v>
      </c>
      <c r="L2784" s="8">
        <v>394.4</v>
      </c>
      <c r="M2784" s="13">
        <f t="shared" si="76"/>
        <v>39440</v>
      </c>
    </row>
    <row r="2785" spans="1:13" x14ac:dyDescent="0.25">
      <c r="A2785" s="9" t="s">
        <v>400</v>
      </c>
      <c r="B2785" s="10" t="s">
        <v>733</v>
      </c>
      <c r="C2785" s="5" t="s">
        <v>746</v>
      </c>
      <c r="D2785" t="s">
        <v>22</v>
      </c>
      <c r="E2785" t="s">
        <v>149</v>
      </c>
      <c r="F2785" t="s">
        <v>399</v>
      </c>
      <c r="G2785" t="s">
        <v>479</v>
      </c>
      <c r="H2785" t="s">
        <v>437</v>
      </c>
      <c r="I2785" t="s">
        <v>368</v>
      </c>
      <c r="J2785" t="s">
        <v>17</v>
      </c>
      <c r="K2785" s="13">
        <v>2996871</v>
      </c>
      <c r="L2785" s="8">
        <v>29968.71</v>
      </c>
      <c r="M2785" s="13">
        <f t="shared" si="76"/>
        <v>2996871</v>
      </c>
    </row>
    <row r="2786" spans="1:13" x14ac:dyDescent="0.25">
      <c r="A2786" s="9" t="s">
        <v>400</v>
      </c>
      <c r="B2786" s="10" t="s">
        <v>733</v>
      </c>
      <c r="C2786" s="5" t="s">
        <v>746</v>
      </c>
      <c r="D2786" t="s">
        <v>22</v>
      </c>
      <c r="E2786" t="s">
        <v>149</v>
      </c>
      <c r="F2786" t="s">
        <v>399</v>
      </c>
      <c r="G2786" t="s">
        <v>479</v>
      </c>
      <c r="H2786" t="s">
        <v>437</v>
      </c>
      <c r="I2786" t="s">
        <v>368</v>
      </c>
      <c r="J2786" t="s">
        <v>17</v>
      </c>
      <c r="K2786" s="13">
        <v>2879354</v>
      </c>
      <c r="L2786" s="8">
        <v>28793.54</v>
      </c>
      <c r="M2786" s="13">
        <f t="shared" si="76"/>
        <v>2879354</v>
      </c>
    </row>
    <row r="2787" spans="1:13" x14ac:dyDescent="0.25">
      <c r="A2787" s="9" t="s">
        <v>400</v>
      </c>
      <c r="B2787" s="10" t="s">
        <v>733</v>
      </c>
      <c r="C2787" s="5" t="s">
        <v>746</v>
      </c>
      <c r="D2787" t="s">
        <v>22</v>
      </c>
      <c r="E2787" t="s">
        <v>149</v>
      </c>
      <c r="F2787" t="s">
        <v>399</v>
      </c>
      <c r="G2787" t="s">
        <v>479</v>
      </c>
      <c r="H2787" t="s">
        <v>498</v>
      </c>
      <c r="I2787" t="s">
        <v>368</v>
      </c>
      <c r="J2787" t="s">
        <v>17</v>
      </c>
      <c r="K2787" s="13">
        <v>61800</v>
      </c>
      <c r="L2787" s="8">
        <v>618</v>
      </c>
      <c r="M2787" s="13">
        <f t="shared" si="76"/>
        <v>61800</v>
      </c>
    </row>
    <row r="2788" spans="1:13" x14ac:dyDescent="0.25">
      <c r="A2788" s="9" t="s">
        <v>400</v>
      </c>
      <c r="B2788" s="10" t="s">
        <v>733</v>
      </c>
      <c r="C2788" s="5" t="s">
        <v>746</v>
      </c>
      <c r="D2788" t="s">
        <v>22</v>
      </c>
      <c r="E2788" t="s">
        <v>149</v>
      </c>
      <c r="F2788" t="s">
        <v>399</v>
      </c>
      <c r="G2788" t="s">
        <v>479</v>
      </c>
      <c r="H2788" t="s">
        <v>440</v>
      </c>
      <c r="I2788" t="s">
        <v>368</v>
      </c>
      <c r="J2788" t="s">
        <v>17</v>
      </c>
      <c r="K2788" s="13">
        <v>435276</v>
      </c>
      <c r="L2788" s="8">
        <v>4352.76</v>
      </c>
      <c r="M2788" s="13">
        <f t="shared" si="76"/>
        <v>435276</v>
      </c>
    </row>
    <row r="2789" spans="1:13" x14ac:dyDescent="0.25">
      <c r="A2789" s="9" t="s">
        <v>400</v>
      </c>
      <c r="B2789" s="10" t="s">
        <v>733</v>
      </c>
      <c r="C2789" s="5" t="s">
        <v>746</v>
      </c>
      <c r="D2789" t="s">
        <v>22</v>
      </c>
      <c r="E2789" t="s">
        <v>149</v>
      </c>
      <c r="F2789" t="s">
        <v>399</v>
      </c>
      <c r="G2789" t="s">
        <v>479</v>
      </c>
      <c r="H2789" t="s">
        <v>441</v>
      </c>
      <c r="I2789" t="s">
        <v>368</v>
      </c>
      <c r="J2789" t="s">
        <v>17</v>
      </c>
      <c r="K2789" s="13">
        <v>64064</v>
      </c>
      <c r="L2789" s="8">
        <v>640.64</v>
      </c>
      <c r="M2789" s="13">
        <f t="shared" si="76"/>
        <v>64064</v>
      </c>
    </row>
    <row r="2790" spans="1:13" x14ac:dyDescent="0.25">
      <c r="A2790" s="9" t="s">
        <v>400</v>
      </c>
      <c r="B2790" s="10" t="s">
        <v>733</v>
      </c>
      <c r="C2790" s="5" t="s">
        <v>746</v>
      </c>
      <c r="D2790" t="s">
        <v>22</v>
      </c>
      <c r="E2790" t="s">
        <v>149</v>
      </c>
      <c r="F2790" t="s">
        <v>399</v>
      </c>
      <c r="G2790" t="s">
        <v>479</v>
      </c>
      <c r="H2790" t="s">
        <v>442</v>
      </c>
      <c r="I2790" t="s">
        <v>368</v>
      </c>
      <c r="J2790" t="s">
        <v>17</v>
      </c>
      <c r="K2790" s="13">
        <v>50000</v>
      </c>
      <c r="L2790" s="8">
        <v>500</v>
      </c>
      <c r="M2790" s="13">
        <f t="shared" si="76"/>
        <v>50000</v>
      </c>
    </row>
    <row r="2791" spans="1:13" x14ac:dyDescent="0.25">
      <c r="A2791" s="9" t="s">
        <v>400</v>
      </c>
      <c r="B2791" s="10" t="s">
        <v>733</v>
      </c>
      <c r="C2791" s="5" t="s">
        <v>746</v>
      </c>
      <c r="D2791" t="s">
        <v>22</v>
      </c>
      <c r="E2791" t="s">
        <v>149</v>
      </c>
      <c r="F2791" t="s">
        <v>399</v>
      </c>
      <c r="G2791" t="s">
        <v>479</v>
      </c>
      <c r="H2791" t="s">
        <v>425</v>
      </c>
      <c r="I2791" t="s">
        <v>368</v>
      </c>
      <c r="J2791" t="s">
        <v>17</v>
      </c>
      <c r="K2791" s="13">
        <v>1093617</v>
      </c>
      <c r="L2791" s="8">
        <v>10936.17</v>
      </c>
      <c r="M2791" s="13">
        <f t="shared" si="76"/>
        <v>1093617</v>
      </c>
    </row>
    <row r="2792" spans="1:13" x14ac:dyDescent="0.25">
      <c r="A2792" s="9" t="s">
        <v>400</v>
      </c>
      <c r="B2792" s="10" t="s">
        <v>733</v>
      </c>
      <c r="C2792" s="5" t="s">
        <v>746</v>
      </c>
      <c r="D2792" t="s">
        <v>22</v>
      </c>
      <c r="E2792" t="s">
        <v>149</v>
      </c>
      <c r="F2792" t="s">
        <v>399</v>
      </c>
      <c r="G2792" t="s">
        <v>479</v>
      </c>
      <c r="H2792" t="s">
        <v>425</v>
      </c>
      <c r="I2792" t="s">
        <v>368</v>
      </c>
      <c r="J2792" t="s">
        <v>17</v>
      </c>
      <c r="K2792" s="13">
        <v>1050439</v>
      </c>
      <c r="L2792" s="8">
        <v>10504.39</v>
      </c>
      <c r="M2792" s="13">
        <f t="shared" si="76"/>
        <v>1050439</v>
      </c>
    </row>
    <row r="2793" spans="1:13" x14ac:dyDescent="0.25">
      <c r="A2793" s="9" t="s">
        <v>400</v>
      </c>
      <c r="B2793" s="10" t="s">
        <v>733</v>
      </c>
      <c r="C2793" s="5" t="s">
        <v>746</v>
      </c>
      <c r="D2793" t="s">
        <v>22</v>
      </c>
      <c r="E2793" t="s">
        <v>149</v>
      </c>
      <c r="F2793" t="s">
        <v>399</v>
      </c>
      <c r="G2793" t="s">
        <v>479</v>
      </c>
      <c r="H2793" t="s">
        <v>444</v>
      </c>
      <c r="I2793" t="s">
        <v>368</v>
      </c>
      <c r="J2793" t="s">
        <v>17</v>
      </c>
      <c r="K2793" s="13">
        <v>24453</v>
      </c>
      <c r="L2793" s="8">
        <v>244.53</v>
      </c>
      <c r="M2793" s="13">
        <f t="shared" si="76"/>
        <v>24453</v>
      </c>
    </row>
    <row r="2794" spans="1:13" x14ac:dyDescent="0.25">
      <c r="A2794" s="9" t="s">
        <v>400</v>
      </c>
      <c r="B2794" s="10" t="s">
        <v>733</v>
      </c>
      <c r="C2794" s="5" t="s">
        <v>746</v>
      </c>
      <c r="D2794" t="s">
        <v>22</v>
      </c>
      <c r="E2794" t="s">
        <v>149</v>
      </c>
      <c r="F2794" t="s">
        <v>399</v>
      </c>
      <c r="G2794" t="s">
        <v>479</v>
      </c>
      <c r="H2794" t="s">
        <v>444</v>
      </c>
      <c r="I2794" t="s">
        <v>368</v>
      </c>
      <c r="J2794" t="s">
        <v>17</v>
      </c>
      <c r="K2794" s="13">
        <v>95301</v>
      </c>
      <c r="L2794" s="8">
        <v>953.01</v>
      </c>
      <c r="M2794" s="13">
        <f t="shared" si="76"/>
        <v>95301</v>
      </c>
    </row>
    <row r="2795" spans="1:13" x14ac:dyDescent="0.25">
      <c r="A2795" s="9" t="s">
        <v>400</v>
      </c>
      <c r="B2795" s="10" t="s">
        <v>733</v>
      </c>
      <c r="C2795" s="5" t="s">
        <v>746</v>
      </c>
      <c r="D2795" t="s">
        <v>22</v>
      </c>
      <c r="E2795" t="s">
        <v>149</v>
      </c>
      <c r="F2795" t="s">
        <v>399</v>
      </c>
      <c r="G2795" t="s">
        <v>479</v>
      </c>
      <c r="H2795" t="s">
        <v>445</v>
      </c>
      <c r="I2795" t="s">
        <v>368</v>
      </c>
      <c r="J2795" t="s">
        <v>17</v>
      </c>
      <c r="K2795" s="13">
        <v>13794</v>
      </c>
      <c r="L2795" s="8">
        <v>137.94</v>
      </c>
      <c r="M2795" s="13">
        <f t="shared" si="76"/>
        <v>13794</v>
      </c>
    </row>
    <row r="2796" spans="1:13" x14ac:dyDescent="0.25">
      <c r="A2796" s="9" t="s">
        <v>400</v>
      </c>
      <c r="B2796" s="10" t="s">
        <v>733</v>
      </c>
      <c r="C2796" s="5" t="s">
        <v>746</v>
      </c>
      <c r="D2796" t="s">
        <v>22</v>
      </c>
      <c r="E2796" t="s">
        <v>149</v>
      </c>
      <c r="F2796" t="s">
        <v>399</v>
      </c>
      <c r="G2796" t="s">
        <v>479</v>
      </c>
      <c r="H2796" t="s">
        <v>446</v>
      </c>
      <c r="I2796" t="s">
        <v>15</v>
      </c>
      <c r="J2796" t="s">
        <v>17</v>
      </c>
      <c r="K2796" s="13">
        <v>1048660</v>
      </c>
      <c r="L2796" s="8">
        <v>10486.6</v>
      </c>
      <c r="M2796" s="13">
        <f t="shared" si="76"/>
        <v>1048660</v>
      </c>
    </row>
    <row r="2797" spans="1:13" x14ac:dyDescent="0.25">
      <c r="A2797" s="9" t="s">
        <v>400</v>
      </c>
      <c r="B2797" s="10" t="s">
        <v>733</v>
      </c>
      <c r="C2797" s="5" t="s">
        <v>746</v>
      </c>
      <c r="D2797" t="s">
        <v>22</v>
      </c>
      <c r="E2797" t="s">
        <v>149</v>
      </c>
      <c r="F2797" t="s">
        <v>399</v>
      </c>
      <c r="G2797" t="s">
        <v>479</v>
      </c>
      <c r="H2797" t="s">
        <v>480</v>
      </c>
      <c r="I2797" t="s">
        <v>15</v>
      </c>
      <c r="J2797" t="s">
        <v>17</v>
      </c>
      <c r="K2797" s="13">
        <v>76278</v>
      </c>
      <c r="L2797" s="8">
        <v>762.78</v>
      </c>
      <c r="M2797" s="13">
        <f t="shared" si="76"/>
        <v>76278</v>
      </c>
    </row>
    <row r="2798" spans="1:13" x14ac:dyDescent="0.25">
      <c r="A2798" s="9" t="s">
        <v>400</v>
      </c>
      <c r="B2798" s="10" t="s">
        <v>733</v>
      </c>
      <c r="C2798" s="5" t="s">
        <v>746</v>
      </c>
      <c r="D2798" t="s">
        <v>22</v>
      </c>
      <c r="E2798" t="s">
        <v>149</v>
      </c>
      <c r="F2798" t="s">
        <v>399</v>
      </c>
      <c r="G2798" t="s">
        <v>479</v>
      </c>
      <c r="H2798" t="s">
        <v>494</v>
      </c>
      <c r="I2798" t="s">
        <v>15</v>
      </c>
      <c r="J2798" t="s">
        <v>17</v>
      </c>
      <c r="K2798" s="13">
        <v>52687</v>
      </c>
      <c r="L2798" s="8">
        <v>526.87</v>
      </c>
      <c r="M2798" s="13">
        <f t="shared" si="76"/>
        <v>52687</v>
      </c>
    </row>
    <row r="2799" spans="1:13" x14ac:dyDescent="0.25">
      <c r="A2799" s="9" t="s">
        <v>400</v>
      </c>
      <c r="B2799" s="10" t="s">
        <v>733</v>
      </c>
      <c r="C2799" s="5" t="s">
        <v>746</v>
      </c>
      <c r="D2799" t="s">
        <v>22</v>
      </c>
      <c r="E2799" t="s">
        <v>149</v>
      </c>
      <c r="F2799" t="s">
        <v>399</v>
      </c>
      <c r="G2799" t="s">
        <v>479</v>
      </c>
      <c r="H2799" t="s">
        <v>428</v>
      </c>
      <c r="I2799" t="s">
        <v>15</v>
      </c>
      <c r="J2799" t="s">
        <v>17</v>
      </c>
      <c r="K2799" s="13">
        <v>602582</v>
      </c>
      <c r="L2799" s="8">
        <v>6025.82</v>
      </c>
      <c r="M2799" s="13">
        <f t="shared" si="76"/>
        <v>602582</v>
      </c>
    </row>
    <row r="2800" spans="1:13" x14ac:dyDescent="0.25">
      <c r="A2800" s="9" t="s">
        <v>400</v>
      </c>
      <c r="B2800" s="10" t="s">
        <v>733</v>
      </c>
      <c r="C2800" s="5" t="s">
        <v>746</v>
      </c>
      <c r="D2800" t="s">
        <v>22</v>
      </c>
      <c r="E2800" t="s">
        <v>149</v>
      </c>
      <c r="F2800" t="s">
        <v>399</v>
      </c>
      <c r="G2800" t="s">
        <v>425</v>
      </c>
      <c r="H2800" t="s">
        <v>428</v>
      </c>
      <c r="I2800" t="s">
        <v>15</v>
      </c>
      <c r="J2800" t="s">
        <v>17</v>
      </c>
      <c r="K2800" s="13">
        <v>175004</v>
      </c>
      <c r="L2800" s="8">
        <v>1750.04</v>
      </c>
      <c r="M2800" s="13">
        <f t="shared" si="76"/>
        <v>175004</v>
      </c>
    </row>
    <row r="2801" spans="1:13" x14ac:dyDescent="0.25">
      <c r="A2801" s="9" t="s">
        <v>400</v>
      </c>
      <c r="B2801" s="10" t="s">
        <v>733</v>
      </c>
      <c r="C2801" s="5" t="s">
        <v>746</v>
      </c>
      <c r="D2801" t="s">
        <v>22</v>
      </c>
      <c r="E2801" t="s">
        <v>149</v>
      </c>
      <c r="F2801" t="s">
        <v>399</v>
      </c>
      <c r="G2801" t="s">
        <v>446</v>
      </c>
      <c r="H2801" t="s">
        <v>428</v>
      </c>
      <c r="I2801" t="s">
        <v>15</v>
      </c>
      <c r="J2801" t="s">
        <v>17</v>
      </c>
      <c r="K2801" s="13">
        <v>58585</v>
      </c>
      <c r="L2801" s="8">
        <v>585.85</v>
      </c>
      <c r="M2801" s="13">
        <f t="shared" si="76"/>
        <v>58585</v>
      </c>
    </row>
    <row r="2802" spans="1:13" x14ac:dyDescent="0.25">
      <c r="A2802" s="9" t="s">
        <v>400</v>
      </c>
      <c r="B2802" s="10" t="s">
        <v>733</v>
      </c>
      <c r="C2802" s="5" t="s">
        <v>746</v>
      </c>
      <c r="D2802" t="s">
        <v>22</v>
      </c>
      <c r="E2802" t="s">
        <v>149</v>
      </c>
      <c r="F2802" t="s">
        <v>399</v>
      </c>
      <c r="G2802" t="s">
        <v>446</v>
      </c>
      <c r="H2802" t="s">
        <v>450</v>
      </c>
      <c r="I2802" t="s">
        <v>15</v>
      </c>
      <c r="J2802" t="s">
        <v>17</v>
      </c>
      <c r="K2802" s="13">
        <v>32491.000000000004</v>
      </c>
      <c r="L2802" s="8">
        <v>324.91000000000003</v>
      </c>
      <c r="M2802" s="13">
        <f t="shared" si="76"/>
        <v>32491.000000000004</v>
      </c>
    </row>
    <row r="2803" spans="1:13" x14ac:dyDescent="0.25">
      <c r="A2803" s="9" t="s">
        <v>400</v>
      </c>
      <c r="B2803" s="10" t="s">
        <v>733</v>
      </c>
      <c r="C2803" s="5" t="s">
        <v>746</v>
      </c>
      <c r="D2803" t="s">
        <v>22</v>
      </c>
      <c r="E2803" t="s">
        <v>149</v>
      </c>
      <c r="F2803" t="s">
        <v>399</v>
      </c>
      <c r="G2803" t="s">
        <v>493</v>
      </c>
      <c r="H2803" t="s">
        <v>428</v>
      </c>
      <c r="I2803" t="s">
        <v>15</v>
      </c>
      <c r="J2803" t="s">
        <v>17</v>
      </c>
      <c r="K2803" s="13">
        <v>36286</v>
      </c>
      <c r="L2803" s="8">
        <v>362.86</v>
      </c>
      <c r="M2803" s="13">
        <f t="shared" si="76"/>
        <v>36286</v>
      </c>
    </row>
    <row r="2804" spans="1:13" x14ac:dyDescent="0.25">
      <c r="A2804" s="9" t="s">
        <v>400</v>
      </c>
      <c r="B2804" s="10" t="s">
        <v>733</v>
      </c>
      <c r="C2804" s="5" t="s">
        <v>746</v>
      </c>
      <c r="D2804" t="s">
        <v>22</v>
      </c>
      <c r="E2804" t="s">
        <v>149</v>
      </c>
      <c r="F2804" t="s">
        <v>399</v>
      </c>
      <c r="G2804" t="s">
        <v>493</v>
      </c>
      <c r="H2804" t="s">
        <v>450</v>
      </c>
      <c r="I2804" t="s">
        <v>15</v>
      </c>
      <c r="J2804" t="s">
        <v>17</v>
      </c>
      <c r="K2804" s="13">
        <v>24146</v>
      </c>
      <c r="L2804" s="8">
        <v>241.46</v>
      </c>
      <c r="M2804" s="13">
        <f t="shared" si="76"/>
        <v>24146</v>
      </c>
    </row>
    <row r="2805" spans="1:13" x14ac:dyDescent="0.25">
      <c r="A2805" s="9" t="s">
        <v>400</v>
      </c>
      <c r="B2805" s="10" t="s">
        <v>733</v>
      </c>
      <c r="C2805" s="5" t="s">
        <v>746</v>
      </c>
      <c r="D2805" t="s">
        <v>22</v>
      </c>
      <c r="E2805" t="s">
        <v>149</v>
      </c>
      <c r="F2805" t="s">
        <v>399</v>
      </c>
      <c r="G2805" t="s">
        <v>483</v>
      </c>
      <c r="H2805" t="s">
        <v>428</v>
      </c>
      <c r="I2805" t="s">
        <v>15</v>
      </c>
      <c r="J2805" t="s">
        <v>17</v>
      </c>
      <c r="K2805" s="13">
        <v>269882</v>
      </c>
      <c r="L2805" s="8">
        <v>2698.82</v>
      </c>
      <c r="M2805" s="13">
        <f t="shared" si="76"/>
        <v>269882</v>
      </c>
    </row>
    <row r="2806" spans="1:13" x14ac:dyDescent="0.25">
      <c r="A2806" s="9" t="s">
        <v>400</v>
      </c>
      <c r="B2806" s="10" t="s">
        <v>733</v>
      </c>
      <c r="C2806" s="5" t="s">
        <v>746</v>
      </c>
      <c r="D2806" t="s">
        <v>22</v>
      </c>
      <c r="E2806" t="s">
        <v>149</v>
      </c>
      <c r="F2806" t="s">
        <v>399</v>
      </c>
      <c r="G2806" t="s">
        <v>499</v>
      </c>
      <c r="H2806" t="s">
        <v>428</v>
      </c>
      <c r="I2806" t="s">
        <v>15</v>
      </c>
      <c r="J2806" t="s">
        <v>17</v>
      </c>
      <c r="K2806" s="13">
        <v>103129</v>
      </c>
      <c r="L2806" s="8">
        <v>1031.29</v>
      </c>
      <c r="M2806" s="13">
        <f t="shared" si="76"/>
        <v>103129</v>
      </c>
    </row>
    <row r="2807" spans="1:13" x14ac:dyDescent="0.25">
      <c r="A2807" s="9" t="s">
        <v>400</v>
      </c>
      <c r="B2807" s="10" t="s">
        <v>733</v>
      </c>
      <c r="C2807" s="5" t="s">
        <v>746</v>
      </c>
      <c r="D2807" t="s">
        <v>22</v>
      </c>
      <c r="E2807" t="s">
        <v>149</v>
      </c>
      <c r="F2807" t="s">
        <v>399</v>
      </c>
      <c r="G2807" t="s">
        <v>499</v>
      </c>
      <c r="H2807" t="s">
        <v>450</v>
      </c>
      <c r="I2807" t="s">
        <v>15</v>
      </c>
      <c r="J2807" t="s">
        <v>17</v>
      </c>
      <c r="K2807" s="13">
        <v>8673</v>
      </c>
      <c r="L2807" s="8">
        <v>86.73</v>
      </c>
      <c r="M2807" s="13">
        <f t="shared" si="76"/>
        <v>8673</v>
      </c>
    </row>
    <row r="2808" spans="1:13" x14ac:dyDescent="0.25">
      <c r="A2808" s="9" t="s">
        <v>400</v>
      </c>
      <c r="B2808" s="10" t="s">
        <v>733</v>
      </c>
      <c r="C2808" s="5" t="s">
        <v>746</v>
      </c>
      <c r="D2808" t="s">
        <v>22</v>
      </c>
      <c r="E2808" t="s">
        <v>149</v>
      </c>
      <c r="F2808" t="s">
        <v>399</v>
      </c>
      <c r="G2808" t="s">
        <v>500</v>
      </c>
      <c r="H2808" t="s">
        <v>446</v>
      </c>
      <c r="I2808" t="s">
        <v>15</v>
      </c>
      <c r="J2808" t="s">
        <v>17</v>
      </c>
      <c r="K2808" s="13">
        <v>49500</v>
      </c>
      <c r="L2808" s="8">
        <v>495</v>
      </c>
      <c r="M2808" s="13">
        <f t="shared" si="76"/>
        <v>49500</v>
      </c>
    </row>
    <row r="2809" spans="1:13" x14ac:dyDescent="0.25">
      <c r="A2809" s="9" t="s">
        <v>400</v>
      </c>
      <c r="B2809" s="10" t="s">
        <v>733</v>
      </c>
      <c r="C2809" s="5" t="s">
        <v>746</v>
      </c>
      <c r="D2809" t="s">
        <v>22</v>
      </c>
      <c r="E2809" t="s">
        <v>149</v>
      </c>
      <c r="F2809" t="s">
        <v>399</v>
      </c>
      <c r="G2809" t="s">
        <v>500</v>
      </c>
      <c r="H2809" t="s">
        <v>428</v>
      </c>
      <c r="I2809" t="s">
        <v>15</v>
      </c>
      <c r="J2809" t="s">
        <v>17</v>
      </c>
      <c r="K2809" s="13">
        <v>118920</v>
      </c>
      <c r="L2809" s="8">
        <v>1189.2</v>
      </c>
      <c r="M2809" s="13">
        <f t="shared" si="76"/>
        <v>118920</v>
      </c>
    </row>
    <row r="2810" spans="1:13" x14ac:dyDescent="0.25">
      <c r="A2810" s="9" t="s">
        <v>400</v>
      </c>
      <c r="B2810" s="10" t="s">
        <v>733</v>
      </c>
      <c r="C2810" s="5" t="s">
        <v>746</v>
      </c>
      <c r="D2810" t="s">
        <v>22</v>
      </c>
      <c r="E2810" t="s">
        <v>149</v>
      </c>
      <c r="F2810" t="s">
        <v>399</v>
      </c>
      <c r="G2810" t="s">
        <v>501</v>
      </c>
      <c r="H2810" t="s">
        <v>428</v>
      </c>
      <c r="I2810" t="s">
        <v>15</v>
      </c>
      <c r="J2810" t="s">
        <v>17</v>
      </c>
      <c r="K2810" s="13">
        <v>123393</v>
      </c>
      <c r="L2810" s="8">
        <v>1233.93</v>
      </c>
      <c r="M2810" s="13">
        <f t="shared" si="76"/>
        <v>123393</v>
      </c>
    </row>
    <row r="2811" spans="1:13" x14ac:dyDescent="0.25">
      <c r="A2811" s="9" t="s">
        <v>400</v>
      </c>
      <c r="B2811" s="10" t="s">
        <v>733</v>
      </c>
      <c r="C2811" s="5" t="s">
        <v>746</v>
      </c>
      <c r="D2811" t="s">
        <v>22</v>
      </c>
      <c r="E2811" t="s">
        <v>149</v>
      </c>
      <c r="F2811" t="s">
        <v>399</v>
      </c>
      <c r="G2811" t="s">
        <v>398</v>
      </c>
      <c r="H2811" t="s">
        <v>428</v>
      </c>
      <c r="I2811" t="s">
        <v>15</v>
      </c>
      <c r="J2811" t="s">
        <v>17</v>
      </c>
      <c r="K2811" s="13">
        <v>73963</v>
      </c>
      <c r="L2811" s="8">
        <v>739.63</v>
      </c>
      <c r="M2811" s="13">
        <f t="shared" si="76"/>
        <v>73963</v>
      </c>
    </row>
    <row r="2812" spans="1:13" x14ac:dyDescent="0.25">
      <c r="A2812" s="9" t="s">
        <v>400</v>
      </c>
      <c r="B2812" s="10" t="s">
        <v>733</v>
      </c>
      <c r="C2812" s="5" t="s">
        <v>746</v>
      </c>
      <c r="D2812" t="s">
        <v>22</v>
      </c>
      <c r="E2812" t="s">
        <v>149</v>
      </c>
      <c r="F2812" t="s">
        <v>399</v>
      </c>
      <c r="G2812" t="s">
        <v>398</v>
      </c>
      <c r="H2812" t="s">
        <v>450</v>
      </c>
      <c r="I2812" t="s">
        <v>15</v>
      </c>
      <c r="J2812" t="s">
        <v>17</v>
      </c>
      <c r="K2812" s="13">
        <v>10978</v>
      </c>
      <c r="L2812" s="8">
        <v>109.78</v>
      </c>
      <c r="M2812" s="13">
        <f t="shared" si="76"/>
        <v>10978</v>
      </c>
    </row>
    <row r="2813" spans="1:13" x14ac:dyDescent="0.25">
      <c r="A2813" s="9" t="s">
        <v>400</v>
      </c>
      <c r="B2813" s="10" t="s">
        <v>733</v>
      </c>
      <c r="C2813" s="5" t="s">
        <v>746</v>
      </c>
      <c r="D2813" t="s">
        <v>22</v>
      </c>
      <c r="E2813" t="s">
        <v>149</v>
      </c>
      <c r="F2813" t="s">
        <v>399</v>
      </c>
      <c r="G2813" t="s">
        <v>502</v>
      </c>
      <c r="H2813" t="s">
        <v>428</v>
      </c>
      <c r="I2813" t="s">
        <v>15</v>
      </c>
      <c r="J2813" t="s">
        <v>17</v>
      </c>
      <c r="K2813" s="13">
        <v>50096</v>
      </c>
      <c r="L2813" s="8">
        <v>500.96</v>
      </c>
      <c r="M2813" s="13">
        <f t="shared" si="76"/>
        <v>50096</v>
      </c>
    </row>
    <row r="2814" spans="1:13" x14ac:dyDescent="0.25">
      <c r="A2814" s="9" t="s">
        <v>400</v>
      </c>
      <c r="B2814" s="10" t="s">
        <v>733</v>
      </c>
      <c r="C2814" s="5" t="s">
        <v>746</v>
      </c>
      <c r="D2814" t="s">
        <v>22</v>
      </c>
      <c r="E2814" t="s">
        <v>149</v>
      </c>
      <c r="F2814" t="s">
        <v>399</v>
      </c>
      <c r="G2814" t="s">
        <v>432</v>
      </c>
      <c r="H2814" t="s">
        <v>428</v>
      </c>
      <c r="I2814" t="s">
        <v>15</v>
      </c>
      <c r="J2814" t="s">
        <v>17</v>
      </c>
      <c r="K2814" s="13">
        <v>12120</v>
      </c>
      <c r="L2814" s="8">
        <v>121.2</v>
      </c>
      <c r="M2814" s="13">
        <f t="shared" si="76"/>
        <v>12120</v>
      </c>
    </row>
    <row r="2815" spans="1:13" x14ac:dyDescent="0.25">
      <c r="A2815" s="9" t="s">
        <v>400</v>
      </c>
      <c r="B2815" s="10" t="s">
        <v>733</v>
      </c>
      <c r="C2815" s="5" t="s">
        <v>746</v>
      </c>
      <c r="D2815" t="s">
        <v>22</v>
      </c>
      <c r="E2815" t="s">
        <v>149</v>
      </c>
      <c r="F2815" t="s">
        <v>399</v>
      </c>
      <c r="G2815" t="s">
        <v>434</v>
      </c>
      <c r="H2815" t="s">
        <v>428</v>
      </c>
      <c r="I2815" t="s">
        <v>15</v>
      </c>
      <c r="J2815" t="s">
        <v>17</v>
      </c>
      <c r="K2815" s="13">
        <v>169150</v>
      </c>
      <c r="L2815" s="8">
        <v>1691.5</v>
      </c>
      <c r="M2815" s="13">
        <f t="shared" si="76"/>
        <v>169150</v>
      </c>
    </row>
    <row r="2816" spans="1:13" x14ac:dyDescent="0.25">
      <c r="A2816" s="9" t="s">
        <v>400</v>
      </c>
      <c r="B2816" s="10" t="s">
        <v>733</v>
      </c>
      <c r="C2816" s="5" t="s">
        <v>746</v>
      </c>
      <c r="D2816" t="s">
        <v>22</v>
      </c>
      <c r="E2816" t="s">
        <v>149</v>
      </c>
      <c r="F2816" t="s">
        <v>399</v>
      </c>
      <c r="G2816" t="s">
        <v>434</v>
      </c>
      <c r="H2816" t="s">
        <v>450</v>
      </c>
      <c r="I2816" t="s">
        <v>15</v>
      </c>
      <c r="J2816" t="s">
        <v>17</v>
      </c>
      <c r="K2816" s="13">
        <v>20878</v>
      </c>
      <c r="L2816" s="8">
        <v>208.78</v>
      </c>
      <c r="M2816" s="13">
        <f t="shared" si="76"/>
        <v>20878</v>
      </c>
    </row>
    <row r="2817" spans="1:13" x14ac:dyDescent="0.25">
      <c r="A2817" s="9" t="s">
        <v>400</v>
      </c>
      <c r="B2817" s="10" t="s">
        <v>733</v>
      </c>
      <c r="C2817" s="5" t="s">
        <v>746</v>
      </c>
      <c r="D2817" t="s">
        <v>22</v>
      </c>
      <c r="E2817" t="s">
        <v>149</v>
      </c>
      <c r="F2817" t="s">
        <v>453</v>
      </c>
      <c r="G2817" t="s">
        <v>434</v>
      </c>
      <c r="H2817" t="s">
        <v>437</v>
      </c>
      <c r="I2817" t="s">
        <v>368</v>
      </c>
      <c r="J2817" t="s">
        <v>306</v>
      </c>
      <c r="K2817" s="13">
        <v>14450054</v>
      </c>
      <c r="L2817" s="8">
        <v>144500.54</v>
      </c>
      <c r="M2817" s="13">
        <f t="shared" si="76"/>
        <v>14450054</v>
      </c>
    </row>
    <row r="2818" spans="1:13" x14ac:dyDescent="0.25">
      <c r="A2818" s="9" t="s">
        <v>400</v>
      </c>
      <c r="B2818" s="10" t="s">
        <v>733</v>
      </c>
      <c r="C2818" s="5" t="s">
        <v>746</v>
      </c>
      <c r="D2818" t="s">
        <v>22</v>
      </c>
      <c r="E2818" t="s">
        <v>149</v>
      </c>
      <c r="F2818" t="s">
        <v>453</v>
      </c>
      <c r="G2818" t="s">
        <v>434</v>
      </c>
      <c r="H2818" t="s">
        <v>438</v>
      </c>
      <c r="I2818" t="s">
        <v>439</v>
      </c>
      <c r="J2818" t="s">
        <v>306</v>
      </c>
      <c r="K2818" s="13">
        <v>13510660</v>
      </c>
      <c r="L2818" s="8">
        <v>135106.6</v>
      </c>
      <c r="M2818" s="13">
        <f t="shared" ref="M2818:M2881" si="77">L2818*100</f>
        <v>13510660</v>
      </c>
    </row>
    <row r="2819" spans="1:13" x14ac:dyDescent="0.25">
      <c r="A2819" s="9" t="s">
        <v>400</v>
      </c>
      <c r="B2819" s="10" t="s">
        <v>733</v>
      </c>
      <c r="C2819" s="5" t="s">
        <v>746</v>
      </c>
      <c r="D2819" t="s">
        <v>22</v>
      </c>
      <c r="E2819" t="s">
        <v>149</v>
      </c>
      <c r="F2819" t="s">
        <v>453</v>
      </c>
      <c r="G2819" t="s">
        <v>434</v>
      </c>
      <c r="H2819" t="s">
        <v>466</v>
      </c>
      <c r="I2819" t="s">
        <v>439</v>
      </c>
      <c r="J2819" t="s">
        <v>17</v>
      </c>
      <c r="K2819" s="13">
        <v>572</v>
      </c>
      <c r="L2819" s="8">
        <v>5.72</v>
      </c>
      <c r="M2819" s="13">
        <f t="shared" si="77"/>
        <v>572</v>
      </c>
    </row>
    <row r="2820" spans="1:13" x14ac:dyDescent="0.25">
      <c r="A2820" s="9" t="s">
        <v>400</v>
      </c>
      <c r="B2820" s="10" t="s">
        <v>733</v>
      </c>
      <c r="C2820" s="5" t="s">
        <v>746</v>
      </c>
      <c r="D2820" t="s">
        <v>22</v>
      </c>
      <c r="E2820" t="s">
        <v>149</v>
      </c>
      <c r="F2820" t="s">
        <v>453</v>
      </c>
      <c r="G2820" t="s">
        <v>434</v>
      </c>
      <c r="H2820" t="s">
        <v>440</v>
      </c>
      <c r="I2820" t="s">
        <v>368</v>
      </c>
      <c r="J2820" t="s">
        <v>17</v>
      </c>
      <c r="K2820" s="13">
        <v>187865</v>
      </c>
      <c r="L2820" s="8">
        <v>1878.65</v>
      </c>
      <c r="M2820" s="13">
        <f t="shared" si="77"/>
        <v>187865</v>
      </c>
    </row>
    <row r="2821" spans="1:13" x14ac:dyDescent="0.25">
      <c r="A2821" s="9" t="s">
        <v>400</v>
      </c>
      <c r="B2821" s="10" t="s">
        <v>733</v>
      </c>
      <c r="C2821" s="5" t="s">
        <v>746</v>
      </c>
      <c r="D2821" t="s">
        <v>22</v>
      </c>
      <c r="E2821" t="s">
        <v>149</v>
      </c>
      <c r="F2821" t="s">
        <v>453</v>
      </c>
      <c r="G2821" t="s">
        <v>434</v>
      </c>
      <c r="H2821" t="s">
        <v>441</v>
      </c>
      <c r="I2821" t="s">
        <v>439</v>
      </c>
      <c r="J2821" t="s">
        <v>17</v>
      </c>
      <c r="K2821" s="13">
        <v>28918</v>
      </c>
      <c r="L2821" s="8">
        <v>289.18</v>
      </c>
      <c r="M2821" s="13">
        <f t="shared" si="77"/>
        <v>28918</v>
      </c>
    </row>
    <row r="2822" spans="1:13" x14ac:dyDescent="0.25">
      <c r="A2822" s="9" t="s">
        <v>400</v>
      </c>
      <c r="B2822" s="10" t="s">
        <v>733</v>
      </c>
      <c r="C2822" s="5" t="s">
        <v>746</v>
      </c>
      <c r="D2822" t="s">
        <v>22</v>
      </c>
      <c r="E2822" t="s">
        <v>149</v>
      </c>
      <c r="F2822" t="s">
        <v>453</v>
      </c>
      <c r="G2822" t="s">
        <v>434</v>
      </c>
      <c r="H2822" t="s">
        <v>441</v>
      </c>
      <c r="I2822" t="s">
        <v>439</v>
      </c>
      <c r="J2822" t="s">
        <v>17</v>
      </c>
      <c r="K2822" s="14">
        <v>-3531</v>
      </c>
      <c r="L2822" s="8">
        <v>-35.31</v>
      </c>
      <c r="M2822" s="14">
        <f t="shared" si="77"/>
        <v>-3531</v>
      </c>
    </row>
    <row r="2823" spans="1:13" x14ac:dyDescent="0.25">
      <c r="A2823" s="9" t="s">
        <v>400</v>
      </c>
      <c r="B2823" s="10" t="s">
        <v>733</v>
      </c>
      <c r="C2823" s="5" t="s">
        <v>746</v>
      </c>
      <c r="D2823" t="s">
        <v>22</v>
      </c>
      <c r="E2823" t="s">
        <v>149</v>
      </c>
      <c r="F2823" t="s">
        <v>453</v>
      </c>
      <c r="G2823" t="s">
        <v>434</v>
      </c>
      <c r="H2823" t="s">
        <v>441</v>
      </c>
      <c r="I2823" t="s">
        <v>439</v>
      </c>
      <c r="J2823" t="s">
        <v>306</v>
      </c>
      <c r="K2823" s="13">
        <v>11438</v>
      </c>
      <c r="L2823" s="8">
        <v>114.38</v>
      </c>
      <c r="M2823" s="13">
        <f t="shared" si="77"/>
        <v>11438</v>
      </c>
    </row>
    <row r="2824" spans="1:13" x14ac:dyDescent="0.25">
      <c r="A2824" s="9" t="s">
        <v>400</v>
      </c>
      <c r="B2824" s="10" t="s">
        <v>733</v>
      </c>
      <c r="C2824" s="5" t="s">
        <v>746</v>
      </c>
      <c r="D2824" t="s">
        <v>22</v>
      </c>
      <c r="E2824" t="s">
        <v>149</v>
      </c>
      <c r="F2824" t="s">
        <v>453</v>
      </c>
      <c r="G2824" t="s">
        <v>434</v>
      </c>
      <c r="H2824" t="s">
        <v>443</v>
      </c>
      <c r="I2824" t="s">
        <v>439</v>
      </c>
      <c r="J2824" t="s">
        <v>17</v>
      </c>
      <c r="K2824" s="13">
        <v>508500</v>
      </c>
      <c r="L2824" s="8">
        <v>5085</v>
      </c>
      <c r="M2824" s="13">
        <f t="shared" si="77"/>
        <v>508500</v>
      </c>
    </row>
    <row r="2825" spans="1:13" x14ac:dyDescent="0.25">
      <c r="A2825" s="9" t="s">
        <v>400</v>
      </c>
      <c r="B2825" s="10" t="s">
        <v>733</v>
      </c>
      <c r="C2825" s="5" t="s">
        <v>746</v>
      </c>
      <c r="D2825" t="s">
        <v>22</v>
      </c>
      <c r="E2825" t="s">
        <v>149</v>
      </c>
      <c r="F2825" t="s">
        <v>453</v>
      </c>
      <c r="G2825" t="s">
        <v>434</v>
      </c>
      <c r="H2825" t="s">
        <v>425</v>
      </c>
      <c r="I2825" t="s">
        <v>368</v>
      </c>
      <c r="J2825" t="s">
        <v>306</v>
      </c>
      <c r="K2825" s="13">
        <v>3924428</v>
      </c>
      <c r="L2825" s="8">
        <v>39244.28</v>
      </c>
      <c r="M2825" s="13">
        <f t="shared" si="77"/>
        <v>3924428</v>
      </c>
    </row>
    <row r="2826" spans="1:13" x14ac:dyDescent="0.25">
      <c r="A2826" s="9" t="s">
        <v>400</v>
      </c>
      <c r="B2826" s="10" t="s">
        <v>733</v>
      </c>
      <c r="C2826" s="5" t="s">
        <v>746</v>
      </c>
      <c r="D2826" t="s">
        <v>22</v>
      </c>
      <c r="E2826" t="s">
        <v>149</v>
      </c>
      <c r="F2826" t="s">
        <v>453</v>
      </c>
      <c r="G2826" t="s">
        <v>434</v>
      </c>
      <c r="H2826" t="s">
        <v>425</v>
      </c>
      <c r="I2826" t="s">
        <v>439</v>
      </c>
      <c r="J2826" t="s">
        <v>306</v>
      </c>
      <c r="K2826" s="13">
        <v>7620094</v>
      </c>
      <c r="L2826" s="8">
        <v>76200.94</v>
      </c>
      <c r="M2826" s="13">
        <f t="shared" si="77"/>
        <v>7620094</v>
      </c>
    </row>
    <row r="2827" spans="1:13" x14ac:dyDescent="0.25">
      <c r="A2827" s="9" t="s">
        <v>400</v>
      </c>
      <c r="B2827" s="10" t="s">
        <v>733</v>
      </c>
      <c r="C2827" s="5" t="s">
        <v>746</v>
      </c>
      <c r="D2827" t="s">
        <v>22</v>
      </c>
      <c r="E2827" t="s">
        <v>149</v>
      </c>
      <c r="F2827" t="s">
        <v>453</v>
      </c>
      <c r="G2827" t="s">
        <v>434</v>
      </c>
      <c r="H2827" t="s">
        <v>444</v>
      </c>
      <c r="I2827" t="s">
        <v>368</v>
      </c>
      <c r="J2827" t="s">
        <v>17</v>
      </c>
      <c r="K2827" s="13">
        <v>41059</v>
      </c>
      <c r="L2827" s="8">
        <v>410.59</v>
      </c>
      <c r="M2827" s="13">
        <f t="shared" si="77"/>
        <v>41059</v>
      </c>
    </row>
    <row r="2828" spans="1:13" x14ac:dyDescent="0.25">
      <c r="A2828" s="9" t="s">
        <v>400</v>
      </c>
      <c r="B2828" s="10" t="s">
        <v>733</v>
      </c>
      <c r="C2828" s="5" t="s">
        <v>746</v>
      </c>
      <c r="D2828" t="s">
        <v>22</v>
      </c>
      <c r="E2828" t="s">
        <v>149</v>
      </c>
      <c r="F2828" t="s">
        <v>453</v>
      </c>
      <c r="G2828" t="s">
        <v>434</v>
      </c>
      <c r="H2828" t="s">
        <v>444</v>
      </c>
      <c r="I2828" t="s">
        <v>439</v>
      </c>
      <c r="J2828" t="s">
        <v>17</v>
      </c>
      <c r="K2828" s="13">
        <v>110404</v>
      </c>
      <c r="L2828" s="8">
        <v>1104.04</v>
      </c>
      <c r="M2828" s="13">
        <f t="shared" si="77"/>
        <v>110404</v>
      </c>
    </row>
    <row r="2829" spans="1:13" x14ac:dyDescent="0.25">
      <c r="A2829" s="9" t="s">
        <v>400</v>
      </c>
      <c r="B2829" s="10" t="s">
        <v>733</v>
      </c>
      <c r="C2829" s="5" t="s">
        <v>746</v>
      </c>
      <c r="D2829" t="s">
        <v>22</v>
      </c>
      <c r="E2829" t="s">
        <v>149</v>
      </c>
      <c r="F2829" t="s">
        <v>453</v>
      </c>
      <c r="G2829" t="s">
        <v>434</v>
      </c>
      <c r="H2829" t="s">
        <v>445</v>
      </c>
      <c r="I2829" t="s">
        <v>439</v>
      </c>
      <c r="J2829" t="s">
        <v>17</v>
      </c>
      <c r="K2829" s="13">
        <v>6423.9999999999991</v>
      </c>
      <c r="L2829" s="8">
        <v>64.239999999999995</v>
      </c>
      <c r="M2829" s="13">
        <f t="shared" si="77"/>
        <v>6423.9999999999991</v>
      </c>
    </row>
    <row r="2830" spans="1:13" x14ac:dyDescent="0.25">
      <c r="A2830" s="9" t="s">
        <v>400</v>
      </c>
      <c r="B2830" s="10" t="s">
        <v>733</v>
      </c>
      <c r="C2830" s="5" t="s">
        <v>746</v>
      </c>
      <c r="D2830" t="s">
        <v>22</v>
      </c>
      <c r="E2830" t="s">
        <v>149</v>
      </c>
      <c r="F2830" t="s">
        <v>453</v>
      </c>
      <c r="G2830" t="s">
        <v>434</v>
      </c>
      <c r="H2830" t="s">
        <v>445</v>
      </c>
      <c r="I2830" t="s">
        <v>439</v>
      </c>
      <c r="J2830" t="s">
        <v>17</v>
      </c>
      <c r="K2830" s="14">
        <v>-771</v>
      </c>
      <c r="L2830" s="8">
        <v>-7.71</v>
      </c>
      <c r="M2830" s="14">
        <f t="shared" si="77"/>
        <v>-771</v>
      </c>
    </row>
    <row r="2831" spans="1:13" x14ac:dyDescent="0.25">
      <c r="A2831" s="9" t="s">
        <v>400</v>
      </c>
      <c r="B2831" s="10" t="s">
        <v>733</v>
      </c>
      <c r="C2831" s="5" t="s">
        <v>746</v>
      </c>
      <c r="D2831" t="s">
        <v>22</v>
      </c>
      <c r="E2831" t="s">
        <v>149</v>
      </c>
      <c r="F2831" t="s">
        <v>453</v>
      </c>
      <c r="G2831" t="s">
        <v>434</v>
      </c>
      <c r="H2831" t="s">
        <v>445</v>
      </c>
      <c r="I2831" t="s">
        <v>439</v>
      </c>
      <c r="J2831" t="s">
        <v>306</v>
      </c>
      <c r="K2831" s="13">
        <v>2499</v>
      </c>
      <c r="L2831" s="8">
        <v>24.99</v>
      </c>
      <c r="M2831" s="13">
        <f t="shared" si="77"/>
        <v>2499</v>
      </c>
    </row>
    <row r="2832" spans="1:13" x14ac:dyDescent="0.25">
      <c r="A2832" s="9" t="s">
        <v>400</v>
      </c>
      <c r="B2832" s="10" t="s">
        <v>733</v>
      </c>
      <c r="C2832" s="5" t="s">
        <v>746</v>
      </c>
      <c r="D2832" t="s">
        <v>22</v>
      </c>
      <c r="E2832" t="s">
        <v>149</v>
      </c>
      <c r="F2832" t="s">
        <v>453</v>
      </c>
      <c r="G2832" t="s">
        <v>434</v>
      </c>
      <c r="H2832" t="s">
        <v>428</v>
      </c>
      <c r="I2832" t="s">
        <v>15</v>
      </c>
      <c r="J2832" t="s">
        <v>17</v>
      </c>
      <c r="K2832" s="13">
        <v>294</v>
      </c>
      <c r="L2832" s="8">
        <v>2.94</v>
      </c>
      <c r="M2832" s="13">
        <f t="shared" si="77"/>
        <v>294</v>
      </c>
    </row>
    <row r="2833" spans="1:13" x14ac:dyDescent="0.25">
      <c r="A2833" s="9" t="s">
        <v>400</v>
      </c>
      <c r="B2833" s="10" t="s">
        <v>733</v>
      </c>
      <c r="C2833" s="5" t="s">
        <v>746</v>
      </c>
      <c r="D2833" t="s">
        <v>22</v>
      </c>
      <c r="E2833" t="s">
        <v>149</v>
      </c>
      <c r="F2833" t="s">
        <v>503</v>
      </c>
      <c r="G2833" t="s">
        <v>496</v>
      </c>
      <c r="H2833" t="s">
        <v>504</v>
      </c>
      <c r="I2833" t="s">
        <v>368</v>
      </c>
      <c r="J2833" t="s">
        <v>308</v>
      </c>
      <c r="K2833" s="13">
        <v>408158</v>
      </c>
      <c r="L2833" s="8">
        <v>4081.58</v>
      </c>
      <c r="M2833" s="13">
        <f t="shared" si="77"/>
        <v>408158</v>
      </c>
    </row>
    <row r="2834" spans="1:13" x14ac:dyDescent="0.25">
      <c r="A2834" s="9" t="s">
        <v>400</v>
      </c>
      <c r="B2834" s="10" t="s">
        <v>733</v>
      </c>
      <c r="C2834" s="5" t="s">
        <v>746</v>
      </c>
      <c r="D2834" t="s">
        <v>22</v>
      </c>
      <c r="E2834" t="s">
        <v>149</v>
      </c>
      <c r="F2834" t="s">
        <v>503</v>
      </c>
      <c r="G2834" t="s">
        <v>496</v>
      </c>
      <c r="H2834" t="s">
        <v>444</v>
      </c>
      <c r="I2834" t="s">
        <v>368</v>
      </c>
      <c r="J2834" t="s">
        <v>308</v>
      </c>
      <c r="K2834" s="13">
        <v>81078</v>
      </c>
      <c r="L2834" s="8">
        <v>810.78</v>
      </c>
      <c r="M2834" s="13">
        <f t="shared" si="77"/>
        <v>81078</v>
      </c>
    </row>
    <row r="2835" spans="1:13" x14ac:dyDescent="0.25">
      <c r="A2835" s="9" t="s">
        <v>400</v>
      </c>
      <c r="B2835" s="10" t="s">
        <v>733</v>
      </c>
      <c r="C2835" s="5" t="s">
        <v>746</v>
      </c>
      <c r="D2835" t="s">
        <v>22</v>
      </c>
      <c r="E2835" t="s">
        <v>149</v>
      </c>
      <c r="F2835" t="s">
        <v>89</v>
      </c>
      <c r="G2835" t="s">
        <v>371</v>
      </c>
      <c r="H2835" t="s">
        <v>505</v>
      </c>
      <c r="I2835" t="s">
        <v>439</v>
      </c>
      <c r="J2835" t="s">
        <v>17</v>
      </c>
      <c r="K2835" s="13">
        <v>489216</v>
      </c>
      <c r="L2835" s="8">
        <v>4892.16</v>
      </c>
      <c r="M2835" s="13">
        <f t="shared" si="77"/>
        <v>489216</v>
      </c>
    </row>
    <row r="2836" spans="1:13" x14ac:dyDescent="0.25">
      <c r="A2836" s="9" t="s">
        <v>400</v>
      </c>
      <c r="B2836" s="10" t="s">
        <v>733</v>
      </c>
      <c r="C2836" s="5" t="s">
        <v>746</v>
      </c>
      <c r="D2836" t="s">
        <v>22</v>
      </c>
      <c r="E2836" t="s">
        <v>149</v>
      </c>
      <c r="F2836" t="s">
        <v>89</v>
      </c>
      <c r="G2836" t="s">
        <v>371</v>
      </c>
      <c r="H2836" t="s">
        <v>444</v>
      </c>
      <c r="I2836" t="s">
        <v>439</v>
      </c>
      <c r="J2836" t="s">
        <v>17</v>
      </c>
      <c r="K2836" s="13">
        <v>106897</v>
      </c>
      <c r="L2836" s="8">
        <v>1068.97</v>
      </c>
      <c r="M2836" s="13">
        <f t="shared" si="77"/>
        <v>106897</v>
      </c>
    </row>
    <row r="2837" spans="1:13" x14ac:dyDescent="0.25">
      <c r="A2837" s="9" t="s">
        <v>400</v>
      </c>
      <c r="B2837" s="10" t="s">
        <v>733</v>
      </c>
      <c r="C2837" s="5" t="s">
        <v>746</v>
      </c>
      <c r="D2837" t="s">
        <v>22</v>
      </c>
      <c r="E2837" t="s">
        <v>149</v>
      </c>
      <c r="F2837" t="s">
        <v>89</v>
      </c>
      <c r="G2837" t="s">
        <v>373</v>
      </c>
      <c r="H2837" t="s">
        <v>505</v>
      </c>
      <c r="I2837" t="s">
        <v>439</v>
      </c>
      <c r="J2837" t="s">
        <v>17</v>
      </c>
      <c r="K2837" s="13">
        <v>329644</v>
      </c>
      <c r="L2837" s="8">
        <v>3296.44</v>
      </c>
      <c r="M2837" s="13">
        <f t="shared" si="77"/>
        <v>329644</v>
      </c>
    </row>
    <row r="2838" spans="1:13" x14ac:dyDescent="0.25">
      <c r="A2838" s="9" t="s">
        <v>400</v>
      </c>
      <c r="B2838" s="10" t="s">
        <v>733</v>
      </c>
      <c r="C2838" s="5" t="s">
        <v>746</v>
      </c>
      <c r="D2838" t="s">
        <v>22</v>
      </c>
      <c r="E2838" t="s">
        <v>149</v>
      </c>
      <c r="F2838" t="s">
        <v>89</v>
      </c>
      <c r="G2838" t="s">
        <v>373</v>
      </c>
      <c r="H2838" t="s">
        <v>444</v>
      </c>
      <c r="I2838" t="s">
        <v>439</v>
      </c>
      <c r="J2838" t="s">
        <v>17</v>
      </c>
      <c r="K2838" s="13">
        <v>71539</v>
      </c>
      <c r="L2838" s="8">
        <v>715.39</v>
      </c>
      <c r="M2838" s="13">
        <f t="shared" si="77"/>
        <v>71539</v>
      </c>
    </row>
    <row r="2839" spans="1:13" x14ac:dyDescent="0.25">
      <c r="A2839" s="9" t="s">
        <v>400</v>
      </c>
      <c r="B2839" s="10" t="s">
        <v>733</v>
      </c>
      <c r="C2839" s="5" t="s">
        <v>746</v>
      </c>
      <c r="D2839" t="s">
        <v>22</v>
      </c>
      <c r="E2839" t="s">
        <v>149</v>
      </c>
      <c r="F2839" t="s">
        <v>89</v>
      </c>
      <c r="G2839" t="s">
        <v>374</v>
      </c>
      <c r="H2839" t="s">
        <v>505</v>
      </c>
      <c r="I2839" t="s">
        <v>439</v>
      </c>
      <c r="J2839" t="s">
        <v>17</v>
      </c>
      <c r="K2839" s="13">
        <v>489216</v>
      </c>
      <c r="L2839" s="8">
        <v>4892.16</v>
      </c>
      <c r="M2839" s="13">
        <f t="shared" si="77"/>
        <v>489216</v>
      </c>
    </row>
    <row r="2840" spans="1:13" x14ac:dyDescent="0.25">
      <c r="A2840" s="9" t="s">
        <v>400</v>
      </c>
      <c r="B2840" s="10" t="s">
        <v>733</v>
      </c>
      <c r="C2840" s="5" t="s">
        <v>746</v>
      </c>
      <c r="D2840" t="s">
        <v>22</v>
      </c>
      <c r="E2840" t="s">
        <v>149</v>
      </c>
      <c r="F2840" t="s">
        <v>89</v>
      </c>
      <c r="G2840" t="s">
        <v>374</v>
      </c>
      <c r="H2840" t="s">
        <v>444</v>
      </c>
      <c r="I2840" t="s">
        <v>439</v>
      </c>
      <c r="J2840" t="s">
        <v>17</v>
      </c>
      <c r="K2840" s="13">
        <v>104532</v>
      </c>
      <c r="L2840" s="8">
        <v>1045.32</v>
      </c>
      <c r="M2840" s="13">
        <f t="shared" si="77"/>
        <v>104532</v>
      </c>
    </row>
    <row r="2841" spans="1:13" x14ac:dyDescent="0.25">
      <c r="A2841" s="9" t="s">
        <v>400</v>
      </c>
      <c r="B2841" s="10" t="s">
        <v>733</v>
      </c>
      <c r="C2841" s="5" t="s">
        <v>746</v>
      </c>
      <c r="D2841" t="s">
        <v>22</v>
      </c>
      <c r="E2841" t="s">
        <v>149</v>
      </c>
      <c r="F2841" t="s">
        <v>89</v>
      </c>
      <c r="G2841" t="s">
        <v>90</v>
      </c>
      <c r="H2841" t="s">
        <v>452</v>
      </c>
      <c r="I2841" t="s">
        <v>368</v>
      </c>
      <c r="J2841" t="s">
        <v>17</v>
      </c>
      <c r="K2841" s="13">
        <v>810248</v>
      </c>
      <c r="L2841" s="8">
        <v>8102.48</v>
      </c>
      <c r="M2841" s="13">
        <f t="shared" si="77"/>
        <v>810248</v>
      </c>
    </row>
    <row r="2842" spans="1:13" x14ac:dyDescent="0.25">
      <c r="A2842" s="9" t="s">
        <v>400</v>
      </c>
      <c r="B2842" s="10" t="s">
        <v>733</v>
      </c>
      <c r="C2842" s="5" t="s">
        <v>746</v>
      </c>
      <c r="D2842" t="s">
        <v>22</v>
      </c>
      <c r="E2842" t="s">
        <v>149</v>
      </c>
      <c r="F2842" t="s">
        <v>89</v>
      </c>
      <c r="G2842" t="s">
        <v>90</v>
      </c>
      <c r="H2842" t="s">
        <v>444</v>
      </c>
      <c r="I2842" t="s">
        <v>368</v>
      </c>
      <c r="J2842" t="s">
        <v>17</v>
      </c>
      <c r="K2842" s="13">
        <v>177361</v>
      </c>
      <c r="L2842" s="8">
        <v>1773.61</v>
      </c>
      <c r="M2842" s="13">
        <f t="shared" si="77"/>
        <v>177361</v>
      </c>
    </row>
    <row r="2843" spans="1:13" x14ac:dyDescent="0.25">
      <c r="A2843" s="9" t="s">
        <v>400</v>
      </c>
      <c r="B2843" s="10" t="s">
        <v>733</v>
      </c>
      <c r="C2843" s="5" t="s">
        <v>746</v>
      </c>
      <c r="D2843" t="s">
        <v>22</v>
      </c>
      <c r="E2843" t="s">
        <v>149</v>
      </c>
      <c r="F2843" t="s">
        <v>56</v>
      </c>
      <c r="G2843" t="s">
        <v>458</v>
      </c>
      <c r="H2843" t="s">
        <v>459</v>
      </c>
      <c r="I2843" t="s">
        <v>368</v>
      </c>
      <c r="J2843" t="s">
        <v>17</v>
      </c>
      <c r="K2843" s="13">
        <v>191700</v>
      </c>
      <c r="L2843" s="8">
        <v>1917</v>
      </c>
      <c r="M2843" s="13">
        <f t="shared" si="77"/>
        <v>191700</v>
      </c>
    </row>
    <row r="2844" spans="1:13" x14ac:dyDescent="0.25">
      <c r="A2844" s="9" t="s">
        <v>400</v>
      </c>
      <c r="B2844" s="10" t="s">
        <v>733</v>
      </c>
      <c r="C2844" s="5" t="s">
        <v>746</v>
      </c>
      <c r="D2844" t="s">
        <v>22</v>
      </c>
      <c r="E2844" t="s">
        <v>149</v>
      </c>
      <c r="F2844" t="s">
        <v>56</v>
      </c>
      <c r="G2844" t="s">
        <v>458</v>
      </c>
      <c r="H2844" t="s">
        <v>445</v>
      </c>
      <c r="I2844" t="s">
        <v>368</v>
      </c>
      <c r="J2844" t="s">
        <v>17</v>
      </c>
      <c r="K2844" s="13">
        <v>41889</v>
      </c>
      <c r="L2844" s="8">
        <v>418.89</v>
      </c>
      <c r="M2844" s="13">
        <f t="shared" si="77"/>
        <v>41889</v>
      </c>
    </row>
    <row r="2845" spans="1:13" x14ac:dyDescent="0.25">
      <c r="A2845" s="9" t="s">
        <v>400</v>
      </c>
      <c r="B2845" s="10" t="s">
        <v>733</v>
      </c>
      <c r="C2845" s="5" t="s">
        <v>746</v>
      </c>
      <c r="D2845" t="s">
        <v>22</v>
      </c>
      <c r="E2845" t="s">
        <v>149</v>
      </c>
      <c r="F2845" t="s">
        <v>32</v>
      </c>
      <c r="G2845" t="s">
        <v>412</v>
      </c>
      <c r="H2845" t="s">
        <v>437</v>
      </c>
      <c r="I2845" t="s">
        <v>368</v>
      </c>
      <c r="J2845" t="s">
        <v>306</v>
      </c>
      <c r="K2845" s="13">
        <v>4768618</v>
      </c>
      <c r="L2845" s="8">
        <v>47686.18</v>
      </c>
      <c r="M2845" s="13">
        <f t="shared" si="77"/>
        <v>4768618</v>
      </c>
    </row>
    <row r="2846" spans="1:13" x14ac:dyDescent="0.25">
      <c r="A2846" s="9" t="s">
        <v>400</v>
      </c>
      <c r="B2846" s="10" t="s">
        <v>733</v>
      </c>
      <c r="C2846" s="5" t="s">
        <v>746</v>
      </c>
      <c r="D2846" t="s">
        <v>22</v>
      </c>
      <c r="E2846" t="s">
        <v>149</v>
      </c>
      <c r="F2846" t="s">
        <v>32</v>
      </c>
      <c r="G2846" t="s">
        <v>412</v>
      </c>
      <c r="H2846" t="s">
        <v>440</v>
      </c>
      <c r="I2846" t="s">
        <v>368</v>
      </c>
      <c r="J2846" t="s">
        <v>306</v>
      </c>
      <c r="K2846" s="13">
        <v>119214.00000000001</v>
      </c>
      <c r="L2846" s="8">
        <v>1192.1400000000001</v>
      </c>
      <c r="M2846" s="13">
        <f t="shared" si="77"/>
        <v>119214.00000000001</v>
      </c>
    </row>
    <row r="2847" spans="1:13" x14ac:dyDescent="0.25">
      <c r="A2847" s="9" t="s">
        <v>400</v>
      </c>
      <c r="B2847" s="10" t="s">
        <v>733</v>
      </c>
      <c r="C2847" s="5" t="s">
        <v>746</v>
      </c>
      <c r="D2847" t="s">
        <v>22</v>
      </c>
      <c r="E2847" t="s">
        <v>149</v>
      </c>
      <c r="F2847" t="s">
        <v>32</v>
      </c>
      <c r="G2847" t="s">
        <v>412</v>
      </c>
      <c r="H2847" t="s">
        <v>425</v>
      </c>
      <c r="I2847" t="s">
        <v>368</v>
      </c>
      <c r="J2847" t="s">
        <v>306</v>
      </c>
      <c r="K2847" s="13">
        <v>1690990.0000000002</v>
      </c>
      <c r="L2847" s="8">
        <v>16909.900000000001</v>
      </c>
      <c r="M2847" s="13">
        <f t="shared" si="77"/>
        <v>1690990.0000000002</v>
      </c>
    </row>
    <row r="2848" spans="1:13" x14ac:dyDescent="0.25">
      <c r="A2848" s="9" t="s">
        <v>400</v>
      </c>
      <c r="B2848" s="10" t="s">
        <v>733</v>
      </c>
      <c r="C2848" s="5" t="s">
        <v>746</v>
      </c>
      <c r="D2848" t="s">
        <v>22</v>
      </c>
      <c r="E2848" t="s">
        <v>149</v>
      </c>
      <c r="F2848" t="s">
        <v>32</v>
      </c>
      <c r="G2848" t="s">
        <v>412</v>
      </c>
      <c r="H2848" t="s">
        <v>444</v>
      </c>
      <c r="I2848" t="s">
        <v>368</v>
      </c>
      <c r="J2848" t="s">
        <v>306</v>
      </c>
      <c r="K2848" s="13">
        <v>26113</v>
      </c>
      <c r="L2848" s="8">
        <v>261.13</v>
      </c>
      <c r="M2848" s="13">
        <f t="shared" si="77"/>
        <v>26113</v>
      </c>
    </row>
    <row r="2849" spans="1:13" x14ac:dyDescent="0.25">
      <c r="A2849" s="9" t="s">
        <v>400</v>
      </c>
      <c r="B2849" s="10" t="s">
        <v>733</v>
      </c>
      <c r="C2849" s="5" t="s">
        <v>746</v>
      </c>
      <c r="D2849" t="s">
        <v>22</v>
      </c>
      <c r="E2849" t="s">
        <v>149</v>
      </c>
      <c r="F2849" t="s">
        <v>32</v>
      </c>
      <c r="G2849" t="s">
        <v>460</v>
      </c>
      <c r="H2849" t="s">
        <v>437</v>
      </c>
      <c r="I2849" t="s">
        <v>368</v>
      </c>
      <c r="J2849" t="s">
        <v>17</v>
      </c>
      <c r="K2849" s="13">
        <v>6150359</v>
      </c>
      <c r="L2849" s="8">
        <v>61503.59</v>
      </c>
      <c r="M2849" s="13">
        <f t="shared" si="77"/>
        <v>6150359</v>
      </c>
    </row>
    <row r="2850" spans="1:13" x14ac:dyDescent="0.25">
      <c r="A2850" s="9" t="s">
        <v>400</v>
      </c>
      <c r="B2850" s="10" t="s">
        <v>733</v>
      </c>
      <c r="C2850" s="5" t="s">
        <v>746</v>
      </c>
      <c r="D2850" t="s">
        <v>22</v>
      </c>
      <c r="E2850" t="s">
        <v>149</v>
      </c>
      <c r="F2850" t="s">
        <v>32</v>
      </c>
      <c r="G2850" t="s">
        <v>460</v>
      </c>
      <c r="H2850" t="s">
        <v>440</v>
      </c>
      <c r="I2850" t="s">
        <v>368</v>
      </c>
      <c r="J2850" t="s">
        <v>17</v>
      </c>
      <c r="K2850" s="13">
        <v>161848</v>
      </c>
      <c r="L2850" s="8">
        <v>1618.48</v>
      </c>
      <c r="M2850" s="13">
        <f t="shared" si="77"/>
        <v>161848</v>
      </c>
    </row>
    <row r="2851" spans="1:13" x14ac:dyDescent="0.25">
      <c r="A2851" s="9" t="s">
        <v>400</v>
      </c>
      <c r="B2851" s="10" t="s">
        <v>733</v>
      </c>
      <c r="C2851" s="5" t="s">
        <v>746</v>
      </c>
      <c r="D2851" t="s">
        <v>22</v>
      </c>
      <c r="E2851" t="s">
        <v>149</v>
      </c>
      <c r="F2851" t="s">
        <v>32</v>
      </c>
      <c r="G2851" t="s">
        <v>460</v>
      </c>
      <c r="H2851" t="s">
        <v>425</v>
      </c>
      <c r="I2851" t="s">
        <v>368</v>
      </c>
      <c r="J2851" t="s">
        <v>17</v>
      </c>
      <c r="K2851" s="13">
        <v>2549748</v>
      </c>
      <c r="L2851" s="8">
        <v>25497.48</v>
      </c>
      <c r="M2851" s="13">
        <f t="shared" si="77"/>
        <v>2549748</v>
      </c>
    </row>
    <row r="2852" spans="1:13" x14ac:dyDescent="0.25">
      <c r="A2852" s="9" t="s">
        <v>400</v>
      </c>
      <c r="B2852" s="10" t="s">
        <v>733</v>
      </c>
      <c r="C2852" s="5" t="s">
        <v>746</v>
      </c>
      <c r="D2852" t="s">
        <v>22</v>
      </c>
      <c r="E2852" t="s">
        <v>149</v>
      </c>
      <c r="F2852" t="s">
        <v>32</v>
      </c>
      <c r="G2852" t="s">
        <v>460</v>
      </c>
      <c r="H2852" t="s">
        <v>444</v>
      </c>
      <c r="I2852" t="s">
        <v>368</v>
      </c>
      <c r="J2852" t="s">
        <v>17</v>
      </c>
      <c r="K2852" s="13">
        <v>35069</v>
      </c>
      <c r="L2852" s="8">
        <v>350.69</v>
      </c>
      <c r="M2852" s="13">
        <f t="shared" si="77"/>
        <v>35069</v>
      </c>
    </row>
    <row r="2853" spans="1:13" x14ac:dyDescent="0.25">
      <c r="A2853" s="9" t="s">
        <v>400</v>
      </c>
      <c r="B2853" s="10" t="s">
        <v>733</v>
      </c>
      <c r="C2853" s="5" t="s">
        <v>746</v>
      </c>
      <c r="D2853" t="s">
        <v>22</v>
      </c>
      <c r="E2853" t="s">
        <v>149</v>
      </c>
      <c r="F2853" t="s">
        <v>32</v>
      </c>
      <c r="G2853" t="s">
        <v>460</v>
      </c>
      <c r="H2853" t="s">
        <v>480</v>
      </c>
      <c r="I2853" t="s">
        <v>15</v>
      </c>
      <c r="J2853" t="s">
        <v>17</v>
      </c>
      <c r="K2853" s="13">
        <v>33000</v>
      </c>
      <c r="L2853" s="8">
        <v>330</v>
      </c>
      <c r="M2853" s="13">
        <f t="shared" si="77"/>
        <v>33000</v>
      </c>
    </row>
    <row r="2854" spans="1:13" x14ac:dyDescent="0.25">
      <c r="A2854" s="9" t="s">
        <v>400</v>
      </c>
      <c r="B2854" s="10" t="s">
        <v>733</v>
      </c>
      <c r="C2854" s="5" t="s">
        <v>746</v>
      </c>
      <c r="D2854" t="s">
        <v>22</v>
      </c>
      <c r="E2854" t="s">
        <v>149</v>
      </c>
      <c r="F2854" t="s">
        <v>32</v>
      </c>
      <c r="G2854" t="s">
        <v>460</v>
      </c>
      <c r="H2854" t="s">
        <v>428</v>
      </c>
      <c r="I2854" t="s">
        <v>15</v>
      </c>
      <c r="J2854" t="s">
        <v>17</v>
      </c>
      <c r="K2854" s="13">
        <v>34106</v>
      </c>
      <c r="L2854" s="8">
        <v>341.06</v>
      </c>
      <c r="M2854" s="13">
        <f t="shared" si="77"/>
        <v>34106</v>
      </c>
    </row>
    <row r="2855" spans="1:13" x14ac:dyDescent="0.25">
      <c r="A2855" s="9" t="s">
        <v>400</v>
      </c>
      <c r="B2855" s="10" t="s">
        <v>733</v>
      </c>
      <c r="C2855" s="5" t="s">
        <v>746</v>
      </c>
      <c r="D2855" t="s">
        <v>22</v>
      </c>
      <c r="E2855" t="s">
        <v>149</v>
      </c>
      <c r="F2855" t="s">
        <v>14</v>
      </c>
      <c r="G2855" t="s">
        <v>319</v>
      </c>
      <c r="H2855" t="s">
        <v>480</v>
      </c>
      <c r="I2855" t="s">
        <v>15</v>
      </c>
      <c r="J2855" t="s">
        <v>17</v>
      </c>
      <c r="K2855" s="13">
        <v>139497</v>
      </c>
      <c r="L2855" s="8">
        <v>1394.97</v>
      </c>
      <c r="M2855" s="13">
        <f t="shared" si="77"/>
        <v>139497</v>
      </c>
    </row>
    <row r="2856" spans="1:13" x14ac:dyDescent="0.25">
      <c r="A2856" s="9" t="s">
        <v>400</v>
      </c>
      <c r="B2856" s="10" t="s">
        <v>733</v>
      </c>
      <c r="C2856" s="5" t="s">
        <v>746</v>
      </c>
      <c r="D2856" t="s">
        <v>22</v>
      </c>
      <c r="E2856" t="s">
        <v>149</v>
      </c>
      <c r="F2856" t="s">
        <v>14</v>
      </c>
      <c r="G2856" t="s">
        <v>486</v>
      </c>
      <c r="H2856" t="s">
        <v>438</v>
      </c>
      <c r="I2856" t="s">
        <v>439</v>
      </c>
      <c r="J2856" t="s">
        <v>17</v>
      </c>
      <c r="K2856" s="13">
        <v>1920424.0000000002</v>
      </c>
      <c r="L2856" s="8">
        <v>19204.240000000002</v>
      </c>
      <c r="M2856" s="13">
        <f t="shared" si="77"/>
        <v>1920424.0000000002</v>
      </c>
    </row>
    <row r="2857" spans="1:13" x14ac:dyDescent="0.25">
      <c r="A2857" s="9" t="s">
        <v>400</v>
      </c>
      <c r="B2857" s="10" t="s">
        <v>733</v>
      </c>
      <c r="C2857" s="5" t="s">
        <v>746</v>
      </c>
      <c r="D2857" t="s">
        <v>22</v>
      </c>
      <c r="E2857" t="s">
        <v>149</v>
      </c>
      <c r="F2857" t="s">
        <v>14</v>
      </c>
      <c r="G2857" t="s">
        <v>486</v>
      </c>
      <c r="H2857" t="s">
        <v>441</v>
      </c>
      <c r="I2857" t="s">
        <v>439</v>
      </c>
      <c r="J2857" t="s">
        <v>17</v>
      </c>
      <c r="K2857" s="13">
        <v>4971</v>
      </c>
      <c r="L2857" s="8">
        <v>49.71</v>
      </c>
      <c r="M2857" s="13">
        <f t="shared" si="77"/>
        <v>4971</v>
      </c>
    </row>
    <row r="2858" spans="1:13" x14ac:dyDescent="0.25">
      <c r="A2858" s="9" t="s">
        <v>400</v>
      </c>
      <c r="B2858" s="10" t="s">
        <v>733</v>
      </c>
      <c r="C2858" s="5" t="s">
        <v>746</v>
      </c>
      <c r="D2858" t="s">
        <v>22</v>
      </c>
      <c r="E2858" t="s">
        <v>149</v>
      </c>
      <c r="F2858" t="s">
        <v>14</v>
      </c>
      <c r="G2858" t="s">
        <v>486</v>
      </c>
      <c r="H2858" t="s">
        <v>425</v>
      </c>
      <c r="I2858" t="s">
        <v>439</v>
      </c>
      <c r="J2858" t="s">
        <v>17</v>
      </c>
      <c r="K2858" s="13">
        <v>1265082</v>
      </c>
      <c r="L2858" s="8">
        <v>12650.82</v>
      </c>
      <c r="M2858" s="13">
        <f t="shared" si="77"/>
        <v>1265082</v>
      </c>
    </row>
    <row r="2859" spans="1:13" x14ac:dyDescent="0.25">
      <c r="A2859" s="9" t="s">
        <v>400</v>
      </c>
      <c r="B2859" s="10" t="s">
        <v>733</v>
      </c>
      <c r="C2859" s="5" t="s">
        <v>746</v>
      </c>
      <c r="D2859" t="s">
        <v>22</v>
      </c>
      <c r="E2859" t="s">
        <v>149</v>
      </c>
      <c r="F2859" t="s">
        <v>14</v>
      </c>
      <c r="G2859" t="s">
        <v>486</v>
      </c>
      <c r="H2859" t="s">
        <v>445</v>
      </c>
      <c r="I2859" t="s">
        <v>439</v>
      </c>
      <c r="J2859" t="s">
        <v>17</v>
      </c>
      <c r="K2859" s="13">
        <v>1087</v>
      </c>
      <c r="L2859" s="8">
        <v>10.87</v>
      </c>
      <c r="M2859" s="13">
        <f t="shared" si="77"/>
        <v>1087</v>
      </c>
    </row>
    <row r="2860" spans="1:13" x14ac:dyDescent="0.25">
      <c r="A2860" s="9" t="s">
        <v>400</v>
      </c>
      <c r="B2860" s="10" t="s">
        <v>733</v>
      </c>
      <c r="C2860" s="5" t="s">
        <v>746</v>
      </c>
      <c r="D2860" t="s">
        <v>22</v>
      </c>
      <c r="E2860" t="s">
        <v>149</v>
      </c>
      <c r="F2860" t="s">
        <v>14</v>
      </c>
      <c r="G2860" t="s">
        <v>486</v>
      </c>
      <c r="H2860" t="s">
        <v>446</v>
      </c>
      <c r="I2860" t="s">
        <v>15</v>
      </c>
      <c r="J2860" t="s">
        <v>17</v>
      </c>
      <c r="K2860" s="13">
        <v>80081</v>
      </c>
      <c r="L2860" s="8">
        <v>800.81</v>
      </c>
      <c r="M2860" s="13">
        <f t="shared" si="77"/>
        <v>80081</v>
      </c>
    </row>
    <row r="2861" spans="1:13" x14ac:dyDescent="0.25">
      <c r="A2861" s="9" t="s">
        <v>400</v>
      </c>
      <c r="B2861" s="10" t="s">
        <v>733</v>
      </c>
      <c r="C2861" s="5" t="s">
        <v>746</v>
      </c>
      <c r="D2861" t="s">
        <v>22</v>
      </c>
      <c r="E2861" t="s">
        <v>149</v>
      </c>
      <c r="F2861" t="s">
        <v>14</v>
      </c>
      <c r="G2861" t="s">
        <v>486</v>
      </c>
      <c r="H2861" t="s">
        <v>428</v>
      </c>
      <c r="I2861" t="s">
        <v>15</v>
      </c>
      <c r="J2861" t="s">
        <v>17</v>
      </c>
      <c r="K2861" s="13">
        <v>355812</v>
      </c>
      <c r="L2861" s="8">
        <v>3558.12</v>
      </c>
      <c r="M2861" s="13">
        <f t="shared" si="77"/>
        <v>355812</v>
      </c>
    </row>
    <row r="2862" spans="1:13" x14ac:dyDescent="0.25">
      <c r="A2862" s="9" t="s">
        <v>400</v>
      </c>
      <c r="B2862" s="10" t="s">
        <v>733</v>
      </c>
      <c r="C2862" s="5" t="s">
        <v>746</v>
      </c>
      <c r="D2862" t="s">
        <v>22</v>
      </c>
      <c r="E2862" t="s">
        <v>149</v>
      </c>
      <c r="F2862" t="s">
        <v>14</v>
      </c>
      <c r="G2862" t="s">
        <v>486</v>
      </c>
      <c r="H2862" t="s">
        <v>450</v>
      </c>
      <c r="I2862" t="s">
        <v>15</v>
      </c>
      <c r="J2862" t="s">
        <v>17</v>
      </c>
      <c r="K2862" s="13">
        <v>390376</v>
      </c>
      <c r="L2862" s="8">
        <v>3903.76</v>
      </c>
      <c r="M2862" s="13">
        <f t="shared" si="77"/>
        <v>390376</v>
      </c>
    </row>
    <row r="2863" spans="1:13" x14ac:dyDescent="0.25">
      <c r="A2863" s="9" t="s">
        <v>400</v>
      </c>
      <c r="B2863" s="10" t="s">
        <v>733</v>
      </c>
      <c r="C2863" s="5" t="s">
        <v>746</v>
      </c>
      <c r="D2863" t="s">
        <v>22</v>
      </c>
      <c r="E2863" t="s">
        <v>149</v>
      </c>
      <c r="F2863" t="s">
        <v>462</v>
      </c>
      <c r="G2863" t="s">
        <v>463</v>
      </c>
      <c r="H2863" t="s">
        <v>464</v>
      </c>
      <c r="I2863" t="s">
        <v>284</v>
      </c>
      <c r="J2863" t="s">
        <v>17</v>
      </c>
      <c r="K2863" s="13">
        <v>19844200</v>
      </c>
      <c r="L2863" s="8">
        <v>198442</v>
      </c>
      <c r="M2863" s="13">
        <f t="shared" si="77"/>
        <v>19844200</v>
      </c>
    </row>
    <row r="2864" spans="1:13" x14ac:dyDescent="0.25">
      <c r="A2864" s="9" t="s">
        <v>400</v>
      </c>
      <c r="B2864" s="10" t="s">
        <v>733</v>
      </c>
      <c r="C2864" s="5" t="s">
        <v>746</v>
      </c>
      <c r="D2864" t="s">
        <v>22</v>
      </c>
      <c r="E2864" t="s">
        <v>149</v>
      </c>
      <c r="F2864" t="s">
        <v>462</v>
      </c>
      <c r="G2864" t="s">
        <v>463</v>
      </c>
      <c r="H2864" t="s">
        <v>438</v>
      </c>
      <c r="I2864" t="s">
        <v>465</v>
      </c>
      <c r="J2864" t="s">
        <v>17</v>
      </c>
      <c r="K2864" s="13">
        <v>8803115</v>
      </c>
      <c r="L2864" s="8">
        <v>88031.15</v>
      </c>
      <c r="M2864" s="13">
        <f t="shared" si="77"/>
        <v>8803115</v>
      </c>
    </row>
    <row r="2865" spans="1:13" x14ac:dyDescent="0.25">
      <c r="A2865" s="9" t="s">
        <v>400</v>
      </c>
      <c r="B2865" s="10" t="s">
        <v>733</v>
      </c>
      <c r="C2865" s="5" t="s">
        <v>746</v>
      </c>
      <c r="D2865" t="s">
        <v>22</v>
      </c>
      <c r="E2865" t="s">
        <v>149</v>
      </c>
      <c r="F2865" t="s">
        <v>462</v>
      </c>
      <c r="G2865" t="s">
        <v>463</v>
      </c>
      <c r="H2865" t="s">
        <v>466</v>
      </c>
      <c r="I2865" t="s">
        <v>465</v>
      </c>
      <c r="J2865" t="s">
        <v>17</v>
      </c>
      <c r="K2865" s="13">
        <v>68690</v>
      </c>
      <c r="L2865" s="8">
        <v>686.9</v>
      </c>
      <c r="M2865" s="13">
        <f t="shared" si="77"/>
        <v>68690</v>
      </c>
    </row>
    <row r="2866" spans="1:13" x14ac:dyDescent="0.25">
      <c r="A2866" s="9" t="s">
        <v>400</v>
      </c>
      <c r="B2866" s="10" t="s">
        <v>733</v>
      </c>
      <c r="C2866" s="5" t="s">
        <v>746</v>
      </c>
      <c r="D2866" t="s">
        <v>22</v>
      </c>
      <c r="E2866" t="s">
        <v>149</v>
      </c>
      <c r="F2866" t="s">
        <v>462</v>
      </c>
      <c r="G2866" t="s">
        <v>463</v>
      </c>
      <c r="H2866" t="s">
        <v>441</v>
      </c>
      <c r="I2866" t="s">
        <v>368</v>
      </c>
      <c r="J2866" t="s">
        <v>17</v>
      </c>
      <c r="K2866" s="13">
        <v>58240</v>
      </c>
      <c r="L2866" s="8">
        <v>582.4</v>
      </c>
      <c r="M2866" s="13">
        <f t="shared" si="77"/>
        <v>58240</v>
      </c>
    </row>
    <row r="2867" spans="1:13" x14ac:dyDescent="0.25">
      <c r="A2867" s="9" t="s">
        <v>400</v>
      </c>
      <c r="B2867" s="10" t="s">
        <v>733</v>
      </c>
      <c r="C2867" s="5" t="s">
        <v>746</v>
      </c>
      <c r="D2867" t="s">
        <v>22</v>
      </c>
      <c r="E2867" t="s">
        <v>149</v>
      </c>
      <c r="F2867" t="s">
        <v>462</v>
      </c>
      <c r="G2867" t="s">
        <v>463</v>
      </c>
      <c r="H2867" t="s">
        <v>467</v>
      </c>
      <c r="I2867" t="s">
        <v>284</v>
      </c>
      <c r="J2867" t="s">
        <v>17</v>
      </c>
      <c r="K2867" s="13">
        <v>78000</v>
      </c>
      <c r="L2867" s="8">
        <v>780</v>
      </c>
      <c r="M2867" s="13">
        <f t="shared" si="77"/>
        <v>78000</v>
      </c>
    </row>
    <row r="2868" spans="1:13" x14ac:dyDescent="0.25">
      <c r="A2868" s="9" t="s">
        <v>400</v>
      </c>
      <c r="B2868" s="10" t="s">
        <v>733</v>
      </c>
      <c r="C2868" s="5" t="s">
        <v>746</v>
      </c>
      <c r="D2868" t="s">
        <v>22</v>
      </c>
      <c r="E2868" t="s">
        <v>149</v>
      </c>
      <c r="F2868" t="s">
        <v>462</v>
      </c>
      <c r="G2868" t="s">
        <v>463</v>
      </c>
      <c r="H2868" t="s">
        <v>506</v>
      </c>
      <c r="I2868" t="s">
        <v>368</v>
      </c>
      <c r="J2868" t="s">
        <v>17</v>
      </c>
      <c r="K2868" s="13">
        <v>815360</v>
      </c>
      <c r="L2868" s="8">
        <v>8153.6</v>
      </c>
      <c r="M2868" s="13">
        <f t="shared" si="77"/>
        <v>815360</v>
      </c>
    </row>
    <row r="2869" spans="1:13" x14ac:dyDescent="0.25">
      <c r="A2869" s="9" t="s">
        <v>400</v>
      </c>
      <c r="B2869" s="10" t="s">
        <v>733</v>
      </c>
      <c r="C2869" s="5" t="s">
        <v>746</v>
      </c>
      <c r="D2869" t="s">
        <v>22</v>
      </c>
      <c r="E2869" t="s">
        <v>149</v>
      </c>
      <c r="F2869" t="s">
        <v>462</v>
      </c>
      <c r="G2869" t="s">
        <v>463</v>
      </c>
      <c r="H2869" t="s">
        <v>443</v>
      </c>
      <c r="I2869" t="s">
        <v>465</v>
      </c>
      <c r="J2869" t="s">
        <v>17</v>
      </c>
      <c r="K2869" s="13">
        <v>379000</v>
      </c>
      <c r="L2869" s="8">
        <v>3790</v>
      </c>
      <c r="M2869" s="13">
        <f t="shared" si="77"/>
        <v>379000</v>
      </c>
    </row>
    <row r="2870" spans="1:13" x14ac:dyDescent="0.25">
      <c r="A2870" s="9" t="s">
        <v>400</v>
      </c>
      <c r="B2870" s="10" t="s">
        <v>733</v>
      </c>
      <c r="C2870" s="5" t="s">
        <v>746</v>
      </c>
      <c r="D2870" t="s">
        <v>22</v>
      </c>
      <c r="E2870" t="s">
        <v>149</v>
      </c>
      <c r="F2870" t="s">
        <v>462</v>
      </c>
      <c r="G2870" t="s">
        <v>463</v>
      </c>
      <c r="H2870" t="s">
        <v>425</v>
      </c>
      <c r="I2870" t="s">
        <v>284</v>
      </c>
      <c r="J2870" t="s">
        <v>17</v>
      </c>
      <c r="K2870" s="13">
        <v>6071750</v>
      </c>
      <c r="L2870" s="8">
        <v>60717.5</v>
      </c>
      <c r="M2870" s="13">
        <f t="shared" si="77"/>
        <v>6071750</v>
      </c>
    </row>
    <row r="2871" spans="1:13" x14ac:dyDescent="0.25">
      <c r="A2871" s="9" t="s">
        <v>400</v>
      </c>
      <c r="B2871" s="10" t="s">
        <v>733</v>
      </c>
      <c r="C2871" s="5" t="s">
        <v>746</v>
      </c>
      <c r="D2871" t="s">
        <v>22</v>
      </c>
      <c r="E2871" t="s">
        <v>149</v>
      </c>
      <c r="F2871" t="s">
        <v>462</v>
      </c>
      <c r="G2871" t="s">
        <v>463</v>
      </c>
      <c r="H2871" t="s">
        <v>425</v>
      </c>
      <c r="I2871" t="s">
        <v>465</v>
      </c>
      <c r="J2871" t="s">
        <v>17</v>
      </c>
      <c r="K2871" s="13">
        <v>3620626.9999999995</v>
      </c>
      <c r="L2871" s="8">
        <v>36206.269999999997</v>
      </c>
      <c r="M2871" s="13">
        <f t="shared" si="77"/>
        <v>3620626.9999999995</v>
      </c>
    </row>
    <row r="2872" spans="1:13" x14ac:dyDescent="0.25">
      <c r="A2872" s="9" t="s">
        <v>400</v>
      </c>
      <c r="B2872" s="10" t="s">
        <v>733</v>
      </c>
      <c r="C2872" s="5" t="s">
        <v>746</v>
      </c>
      <c r="D2872" t="s">
        <v>22</v>
      </c>
      <c r="E2872" t="s">
        <v>149</v>
      </c>
      <c r="F2872" t="s">
        <v>462</v>
      </c>
      <c r="G2872" t="s">
        <v>463</v>
      </c>
      <c r="H2872" t="s">
        <v>444</v>
      </c>
      <c r="I2872" t="s">
        <v>368</v>
      </c>
      <c r="J2872" t="s">
        <v>17</v>
      </c>
      <c r="K2872" s="13">
        <v>178537</v>
      </c>
      <c r="L2872" s="8">
        <v>1785.37</v>
      </c>
      <c r="M2872" s="13">
        <f t="shared" si="77"/>
        <v>178537</v>
      </c>
    </row>
    <row r="2873" spans="1:13" x14ac:dyDescent="0.25">
      <c r="A2873" s="9" t="s">
        <v>400</v>
      </c>
      <c r="B2873" s="10" t="s">
        <v>733</v>
      </c>
      <c r="C2873" s="5" t="s">
        <v>746</v>
      </c>
      <c r="D2873" t="s">
        <v>22</v>
      </c>
      <c r="E2873" t="s">
        <v>149</v>
      </c>
      <c r="F2873" t="s">
        <v>462</v>
      </c>
      <c r="G2873" t="s">
        <v>463</v>
      </c>
      <c r="H2873" t="s">
        <v>444</v>
      </c>
      <c r="I2873" t="s">
        <v>465</v>
      </c>
      <c r="J2873" t="s">
        <v>17</v>
      </c>
      <c r="K2873" s="13">
        <v>82746</v>
      </c>
      <c r="L2873" s="8">
        <v>827.46</v>
      </c>
      <c r="M2873" s="13">
        <f t="shared" si="77"/>
        <v>82746</v>
      </c>
    </row>
    <row r="2874" spans="1:13" x14ac:dyDescent="0.25">
      <c r="A2874" s="9" t="s">
        <v>400</v>
      </c>
      <c r="B2874" s="10" t="s">
        <v>733</v>
      </c>
      <c r="C2874" s="5" t="s">
        <v>746</v>
      </c>
      <c r="D2874" t="s">
        <v>22</v>
      </c>
      <c r="E2874" t="s">
        <v>149</v>
      </c>
      <c r="F2874" t="s">
        <v>462</v>
      </c>
      <c r="G2874" t="s">
        <v>463</v>
      </c>
      <c r="H2874" t="s">
        <v>445</v>
      </c>
      <c r="I2874" t="s">
        <v>284</v>
      </c>
      <c r="J2874" t="s">
        <v>17</v>
      </c>
      <c r="K2874" s="13">
        <v>1128</v>
      </c>
      <c r="L2874" s="8">
        <v>11.28</v>
      </c>
      <c r="M2874" s="13">
        <f t="shared" si="77"/>
        <v>1128</v>
      </c>
    </row>
    <row r="2875" spans="1:13" x14ac:dyDescent="0.25">
      <c r="A2875" s="9" t="s">
        <v>400</v>
      </c>
      <c r="B2875" s="10" t="s">
        <v>733</v>
      </c>
      <c r="C2875" s="5" t="s">
        <v>746</v>
      </c>
      <c r="D2875" t="s">
        <v>22</v>
      </c>
      <c r="E2875" t="s">
        <v>149</v>
      </c>
      <c r="F2875" t="s">
        <v>462</v>
      </c>
      <c r="G2875" t="s">
        <v>463</v>
      </c>
      <c r="H2875" t="s">
        <v>445</v>
      </c>
      <c r="I2875" t="s">
        <v>368</v>
      </c>
      <c r="J2875" t="s">
        <v>17</v>
      </c>
      <c r="K2875" s="13">
        <v>12726</v>
      </c>
      <c r="L2875" s="8">
        <v>127.26</v>
      </c>
      <c r="M2875" s="13">
        <f t="shared" si="77"/>
        <v>12726</v>
      </c>
    </row>
    <row r="2876" spans="1:13" x14ac:dyDescent="0.25">
      <c r="A2876" s="9" t="s">
        <v>400</v>
      </c>
      <c r="B2876" s="10" t="s">
        <v>733</v>
      </c>
      <c r="C2876" s="5" t="s">
        <v>746</v>
      </c>
      <c r="D2876" t="s">
        <v>22</v>
      </c>
      <c r="E2876" t="s">
        <v>149</v>
      </c>
      <c r="F2876" t="s">
        <v>462</v>
      </c>
      <c r="G2876" t="s">
        <v>463</v>
      </c>
      <c r="H2876" t="s">
        <v>445</v>
      </c>
      <c r="I2876" t="s">
        <v>465</v>
      </c>
      <c r="J2876" t="s">
        <v>17</v>
      </c>
      <c r="K2876" s="13">
        <v>14991</v>
      </c>
      <c r="L2876" s="8">
        <v>149.91</v>
      </c>
      <c r="M2876" s="13">
        <f t="shared" si="77"/>
        <v>14991</v>
      </c>
    </row>
    <row r="2877" spans="1:13" x14ac:dyDescent="0.25">
      <c r="A2877" s="9" t="s">
        <v>400</v>
      </c>
      <c r="B2877" s="10" t="s">
        <v>733</v>
      </c>
      <c r="C2877" s="5" t="s">
        <v>746</v>
      </c>
      <c r="D2877" t="s">
        <v>22</v>
      </c>
      <c r="E2877" t="s">
        <v>149</v>
      </c>
      <c r="F2877" t="s">
        <v>462</v>
      </c>
      <c r="G2877" t="s">
        <v>463</v>
      </c>
      <c r="H2877" t="s">
        <v>446</v>
      </c>
      <c r="I2877" t="s">
        <v>15</v>
      </c>
      <c r="J2877" t="s">
        <v>17</v>
      </c>
      <c r="K2877" s="13">
        <v>329679</v>
      </c>
      <c r="L2877" s="8">
        <v>3296.79</v>
      </c>
      <c r="M2877" s="13">
        <f t="shared" si="77"/>
        <v>329679</v>
      </c>
    </row>
    <row r="2878" spans="1:13" x14ac:dyDescent="0.25">
      <c r="A2878" s="9" t="s">
        <v>400</v>
      </c>
      <c r="B2878" s="10" t="s">
        <v>733</v>
      </c>
      <c r="C2878" s="5" t="s">
        <v>746</v>
      </c>
      <c r="D2878" t="s">
        <v>22</v>
      </c>
      <c r="E2878" t="s">
        <v>149</v>
      </c>
      <c r="F2878" t="s">
        <v>462</v>
      </c>
      <c r="G2878" t="s">
        <v>463</v>
      </c>
      <c r="H2878" t="s">
        <v>468</v>
      </c>
      <c r="I2878" t="s">
        <v>15</v>
      </c>
      <c r="J2878" t="s">
        <v>17</v>
      </c>
      <c r="K2878" s="13">
        <v>3527.0000000000005</v>
      </c>
      <c r="L2878" s="8">
        <v>35.270000000000003</v>
      </c>
      <c r="M2878" s="13">
        <f t="shared" si="77"/>
        <v>3527.0000000000005</v>
      </c>
    </row>
    <row r="2879" spans="1:13" x14ac:dyDescent="0.25">
      <c r="A2879" s="9" t="s">
        <v>400</v>
      </c>
      <c r="B2879" s="10" t="s">
        <v>733</v>
      </c>
      <c r="C2879" s="5" t="s">
        <v>746</v>
      </c>
      <c r="D2879" t="s">
        <v>22</v>
      </c>
      <c r="E2879" t="s">
        <v>149</v>
      </c>
      <c r="F2879" t="s">
        <v>462</v>
      </c>
      <c r="G2879" t="s">
        <v>463</v>
      </c>
      <c r="H2879" t="s">
        <v>447</v>
      </c>
      <c r="I2879" t="s">
        <v>15</v>
      </c>
      <c r="J2879" t="s">
        <v>17</v>
      </c>
      <c r="K2879" s="13">
        <v>63391</v>
      </c>
      <c r="L2879" s="8">
        <v>633.91</v>
      </c>
      <c r="M2879" s="13">
        <f t="shared" si="77"/>
        <v>63391</v>
      </c>
    </row>
    <row r="2880" spans="1:13" x14ac:dyDescent="0.25">
      <c r="A2880" s="9" t="s">
        <v>400</v>
      </c>
      <c r="B2880" s="10" t="s">
        <v>733</v>
      </c>
      <c r="C2880" s="5" t="s">
        <v>746</v>
      </c>
      <c r="D2880" t="s">
        <v>22</v>
      </c>
      <c r="E2880" t="s">
        <v>149</v>
      </c>
      <c r="F2880" t="s">
        <v>462</v>
      </c>
      <c r="G2880" t="s">
        <v>463</v>
      </c>
      <c r="H2880" t="s">
        <v>448</v>
      </c>
      <c r="I2880" t="s">
        <v>15</v>
      </c>
      <c r="J2880" t="s">
        <v>17</v>
      </c>
      <c r="K2880" s="13">
        <v>80685</v>
      </c>
      <c r="L2880" s="8">
        <v>806.85</v>
      </c>
      <c r="M2880" s="13">
        <f t="shared" si="77"/>
        <v>80685</v>
      </c>
    </row>
    <row r="2881" spans="1:13" x14ac:dyDescent="0.25">
      <c r="A2881" s="9" t="s">
        <v>400</v>
      </c>
      <c r="B2881" s="10" t="s">
        <v>733</v>
      </c>
      <c r="C2881" s="5" t="s">
        <v>746</v>
      </c>
      <c r="D2881" t="s">
        <v>22</v>
      </c>
      <c r="E2881" t="s">
        <v>149</v>
      </c>
      <c r="F2881" t="s">
        <v>462</v>
      </c>
      <c r="G2881" t="s">
        <v>463</v>
      </c>
      <c r="H2881" t="s">
        <v>428</v>
      </c>
      <c r="I2881" t="s">
        <v>15</v>
      </c>
      <c r="J2881" t="s">
        <v>17</v>
      </c>
      <c r="K2881" s="13">
        <v>1171032</v>
      </c>
      <c r="L2881" s="8">
        <v>11710.32</v>
      </c>
      <c r="M2881" s="13">
        <f t="shared" si="77"/>
        <v>1171032</v>
      </c>
    </row>
    <row r="2882" spans="1:13" x14ac:dyDescent="0.25">
      <c r="A2882" s="9" t="s">
        <v>400</v>
      </c>
      <c r="B2882" s="10" t="s">
        <v>733</v>
      </c>
      <c r="C2882" s="5" t="s">
        <v>746</v>
      </c>
      <c r="D2882" t="s">
        <v>22</v>
      </c>
      <c r="E2882" t="s">
        <v>149</v>
      </c>
      <c r="F2882" t="s">
        <v>462</v>
      </c>
      <c r="G2882" t="s">
        <v>463</v>
      </c>
      <c r="H2882" t="s">
        <v>450</v>
      </c>
      <c r="I2882" t="s">
        <v>15</v>
      </c>
      <c r="J2882" t="s">
        <v>17</v>
      </c>
      <c r="K2882" s="13">
        <v>84519</v>
      </c>
      <c r="L2882" s="8">
        <v>845.19</v>
      </c>
      <c r="M2882" s="13">
        <f t="shared" ref="M2882:M2945" si="78">L2882*100</f>
        <v>84519</v>
      </c>
    </row>
    <row r="2883" spans="1:13" x14ac:dyDescent="0.25">
      <c r="A2883" s="9" t="s">
        <v>400</v>
      </c>
      <c r="B2883" s="10" t="s">
        <v>733</v>
      </c>
      <c r="C2883" s="5" t="s">
        <v>746</v>
      </c>
      <c r="D2883" t="s">
        <v>22</v>
      </c>
      <c r="E2883" t="s">
        <v>149</v>
      </c>
      <c r="F2883" t="s">
        <v>49</v>
      </c>
      <c r="G2883" t="s">
        <v>469</v>
      </c>
      <c r="H2883" t="s">
        <v>438</v>
      </c>
      <c r="I2883" t="s">
        <v>82</v>
      </c>
      <c r="J2883" t="s">
        <v>17</v>
      </c>
      <c r="K2883" s="13">
        <v>14240129</v>
      </c>
      <c r="L2883" s="8">
        <v>142401.29</v>
      </c>
      <c r="M2883" s="13">
        <f t="shared" si="78"/>
        <v>14240129</v>
      </c>
    </row>
    <row r="2884" spans="1:13" x14ac:dyDescent="0.25">
      <c r="A2884" s="9" t="s">
        <v>400</v>
      </c>
      <c r="B2884" s="10" t="s">
        <v>733</v>
      </c>
      <c r="C2884" s="5" t="s">
        <v>746</v>
      </c>
      <c r="D2884" t="s">
        <v>22</v>
      </c>
      <c r="E2884" t="s">
        <v>149</v>
      </c>
      <c r="F2884" t="s">
        <v>49</v>
      </c>
      <c r="G2884" t="s">
        <v>469</v>
      </c>
      <c r="H2884" t="s">
        <v>466</v>
      </c>
      <c r="I2884" t="s">
        <v>82</v>
      </c>
      <c r="J2884" t="s">
        <v>17</v>
      </c>
      <c r="K2884" s="13">
        <v>155120</v>
      </c>
      <c r="L2884" s="8">
        <v>1551.2</v>
      </c>
      <c r="M2884" s="13">
        <f t="shared" si="78"/>
        <v>155120</v>
      </c>
    </row>
    <row r="2885" spans="1:13" x14ac:dyDescent="0.25">
      <c r="A2885" s="9" t="s">
        <v>400</v>
      </c>
      <c r="B2885" s="10" t="s">
        <v>733</v>
      </c>
      <c r="C2885" s="5" t="s">
        <v>746</v>
      </c>
      <c r="D2885" t="s">
        <v>22</v>
      </c>
      <c r="E2885" t="s">
        <v>149</v>
      </c>
      <c r="F2885" t="s">
        <v>49</v>
      </c>
      <c r="G2885" t="s">
        <v>469</v>
      </c>
      <c r="H2885" t="s">
        <v>441</v>
      </c>
      <c r="I2885" t="s">
        <v>82</v>
      </c>
      <c r="J2885" t="s">
        <v>17</v>
      </c>
      <c r="K2885" s="13">
        <v>3754.9999999999995</v>
      </c>
      <c r="L2885" s="8">
        <v>37.549999999999997</v>
      </c>
      <c r="M2885" s="13">
        <f t="shared" si="78"/>
        <v>3754.9999999999995</v>
      </c>
    </row>
    <row r="2886" spans="1:13" x14ac:dyDescent="0.25">
      <c r="A2886" s="9" t="s">
        <v>400</v>
      </c>
      <c r="B2886" s="10" t="s">
        <v>733</v>
      </c>
      <c r="C2886" s="5" t="s">
        <v>746</v>
      </c>
      <c r="D2886" t="s">
        <v>22</v>
      </c>
      <c r="E2886" t="s">
        <v>149</v>
      </c>
      <c r="F2886" t="s">
        <v>49</v>
      </c>
      <c r="G2886" t="s">
        <v>469</v>
      </c>
      <c r="H2886" t="s">
        <v>467</v>
      </c>
      <c r="I2886" t="s">
        <v>82</v>
      </c>
      <c r="J2886" t="s">
        <v>17</v>
      </c>
      <c r="K2886" s="13">
        <v>78000</v>
      </c>
      <c r="L2886" s="8">
        <v>780</v>
      </c>
      <c r="M2886" s="13">
        <f t="shared" si="78"/>
        <v>78000</v>
      </c>
    </row>
    <row r="2887" spans="1:13" x14ac:dyDescent="0.25">
      <c r="A2887" s="9" t="s">
        <v>400</v>
      </c>
      <c r="B2887" s="10" t="s">
        <v>733</v>
      </c>
      <c r="C2887" s="5" t="s">
        <v>746</v>
      </c>
      <c r="D2887" t="s">
        <v>22</v>
      </c>
      <c r="E2887" t="s">
        <v>149</v>
      </c>
      <c r="F2887" t="s">
        <v>49</v>
      </c>
      <c r="G2887" t="s">
        <v>469</v>
      </c>
      <c r="H2887" t="s">
        <v>443</v>
      </c>
      <c r="I2887" t="s">
        <v>82</v>
      </c>
      <c r="J2887" t="s">
        <v>17</v>
      </c>
      <c r="K2887" s="13">
        <v>499000</v>
      </c>
      <c r="L2887" s="8">
        <v>4990</v>
      </c>
      <c r="M2887" s="13">
        <f t="shared" si="78"/>
        <v>499000</v>
      </c>
    </row>
    <row r="2888" spans="1:13" x14ac:dyDescent="0.25">
      <c r="A2888" s="9" t="s">
        <v>400</v>
      </c>
      <c r="B2888" s="10" t="s">
        <v>733</v>
      </c>
      <c r="C2888" s="5" t="s">
        <v>746</v>
      </c>
      <c r="D2888" t="s">
        <v>22</v>
      </c>
      <c r="E2888" t="s">
        <v>149</v>
      </c>
      <c r="F2888" t="s">
        <v>49</v>
      </c>
      <c r="G2888" t="s">
        <v>469</v>
      </c>
      <c r="H2888" t="s">
        <v>425</v>
      </c>
      <c r="I2888" t="s">
        <v>82</v>
      </c>
      <c r="J2888" t="s">
        <v>17</v>
      </c>
      <c r="K2888" s="13">
        <v>5650186</v>
      </c>
      <c r="L2888" s="8">
        <v>56501.86</v>
      </c>
      <c r="M2888" s="13">
        <f t="shared" si="78"/>
        <v>5650186</v>
      </c>
    </row>
    <row r="2889" spans="1:13" x14ac:dyDescent="0.25">
      <c r="A2889" s="9" t="s">
        <v>400</v>
      </c>
      <c r="B2889" s="10" t="s">
        <v>733</v>
      </c>
      <c r="C2889" s="5" t="s">
        <v>746</v>
      </c>
      <c r="D2889" t="s">
        <v>22</v>
      </c>
      <c r="E2889" t="s">
        <v>149</v>
      </c>
      <c r="F2889" t="s">
        <v>49</v>
      </c>
      <c r="G2889" t="s">
        <v>469</v>
      </c>
      <c r="H2889" t="s">
        <v>444</v>
      </c>
      <c r="I2889" t="s">
        <v>82</v>
      </c>
      <c r="J2889" t="s">
        <v>17</v>
      </c>
      <c r="K2889" s="13">
        <v>108306</v>
      </c>
      <c r="L2889" s="8">
        <v>1083.06</v>
      </c>
      <c r="M2889" s="13">
        <f t="shared" si="78"/>
        <v>108306</v>
      </c>
    </row>
    <row r="2890" spans="1:13" x14ac:dyDescent="0.25">
      <c r="A2890" s="9" t="s">
        <v>400</v>
      </c>
      <c r="B2890" s="10" t="s">
        <v>733</v>
      </c>
      <c r="C2890" s="5" t="s">
        <v>746</v>
      </c>
      <c r="D2890" t="s">
        <v>22</v>
      </c>
      <c r="E2890" t="s">
        <v>149</v>
      </c>
      <c r="F2890" t="s">
        <v>49</v>
      </c>
      <c r="G2890" t="s">
        <v>469</v>
      </c>
      <c r="H2890" t="s">
        <v>445</v>
      </c>
      <c r="I2890" t="s">
        <v>82</v>
      </c>
      <c r="J2890" t="s">
        <v>17</v>
      </c>
      <c r="K2890" s="13">
        <v>35408</v>
      </c>
      <c r="L2890" s="8">
        <v>354.08</v>
      </c>
      <c r="M2890" s="13">
        <f t="shared" si="78"/>
        <v>35408</v>
      </c>
    </row>
    <row r="2891" spans="1:13" x14ac:dyDescent="0.25">
      <c r="A2891" s="9" t="s">
        <v>400</v>
      </c>
      <c r="B2891" s="10" t="s">
        <v>733</v>
      </c>
      <c r="C2891" s="5" t="s">
        <v>746</v>
      </c>
      <c r="D2891" t="s">
        <v>22</v>
      </c>
      <c r="E2891" t="s">
        <v>149</v>
      </c>
      <c r="F2891" t="s">
        <v>49</v>
      </c>
      <c r="G2891" t="s">
        <v>469</v>
      </c>
      <c r="H2891" t="s">
        <v>428</v>
      </c>
      <c r="I2891" t="s">
        <v>15</v>
      </c>
      <c r="J2891" t="s">
        <v>17</v>
      </c>
      <c r="K2891" s="13">
        <v>2132481</v>
      </c>
      <c r="L2891" s="8">
        <v>21324.81</v>
      </c>
      <c r="M2891" s="13">
        <f t="shared" si="78"/>
        <v>2132481</v>
      </c>
    </row>
    <row r="2892" spans="1:13" x14ac:dyDescent="0.25">
      <c r="A2892" s="9" t="s">
        <v>400</v>
      </c>
      <c r="B2892" s="10" t="s">
        <v>733</v>
      </c>
      <c r="C2892" s="5" t="s">
        <v>746</v>
      </c>
      <c r="D2892" t="s">
        <v>22</v>
      </c>
      <c r="E2892" t="s">
        <v>149</v>
      </c>
      <c r="F2892" t="s">
        <v>49</v>
      </c>
      <c r="G2892" t="s">
        <v>470</v>
      </c>
      <c r="H2892" t="s">
        <v>487</v>
      </c>
      <c r="I2892" t="s">
        <v>15</v>
      </c>
      <c r="J2892" t="s">
        <v>17</v>
      </c>
      <c r="K2892" s="13">
        <v>452483</v>
      </c>
      <c r="L2892" s="8">
        <v>4524.83</v>
      </c>
      <c r="M2892" s="13">
        <f t="shared" si="78"/>
        <v>452483</v>
      </c>
    </row>
    <row r="2893" spans="1:13" x14ac:dyDescent="0.25">
      <c r="A2893" s="9" t="s">
        <v>400</v>
      </c>
      <c r="B2893" s="10" t="s">
        <v>733</v>
      </c>
      <c r="C2893" s="5" t="s">
        <v>746</v>
      </c>
      <c r="D2893" t="s">
        <v>22</v>
      </c>
      <c r="E2893" t="s">
        <v>149</v>
      </c>
      <c r="F2893" t="s">
        <v>49</v>
      </c>
      <c r="G2893" t="s">
        <v>470</v>
      </c>
      <c r="H2893" t="s">
        <v>471</v>
      </c>
      <c r="I2893" t="s">
        <v>15</v>
      </c>
      <c r="J2893" t="s">
        <v>17</v>
      </c>
      <c r="K2893" s="13">
        <v>136497</v>
      </c>
      <c r="L2893" s="8">
        <v>1364.97</v>
      </c>
      <c r="M2893" s="13">
        <f t="shared" si="78"/>
        <v>136497</v>
      </c>
    </row>
    <row r="2894" spans="1:13" x14ac:dyDescent="0.25">
      <c r="A2894" s="9" t="s">
        <v>400</v>
      </c>
      <c r="B2894" s="10" t="s">
        <v>733</v>
      </c>
      <c r="C2894" s="5" t="s">
        <v>746</v>
      </c>
      <c r="D2894" t="s">
        <v>22</v>
      </c>
      <c r="E2894" t="s">
        <v>149</v>
      </c>
      <c r="F2894" t="s">
        <v>49</v>
      </c>
      <c r="G2894" t="s">
        <v>470</v>
      </c>
      <c r="H2894" t="s">
        <v>472</v>
      </c>
      <c r="I2894" t="s">
        <v>15</v>
      </c>
      <c r="J2894" t="s">
        <v>17</v>
      </c>
      <c r="K2894" s="13">
        <v>1384560</v>
      </c>
      <c r="L2894" s="8">
        <v>13845.6</v>
      </c>
      <c r="M2894" s="13">
        <f t="shared" si="78"/>
        <v>1384560</v>
      </c>
    </row>
    <row r="2895" spans="1:13" x14ac:dyDescent="0.25">
      <c r="A2895" s="9" t="s">
        <v>400</v>
      </c>
      <c r="B2895" s="10" t="s">
        <v>733</v>
      </c>
      <c r="C2895" s="5" t="s">
        <v>746</v>
      </c>
      <c r="D2895" t="s">
        <v>22</v>
      </c>
      <c r="E2895" t="s">
        <v>149</v>
      </c>
      <c r="F2895" t="s">
        <v>49</v>
      </c>
      <c r="G2895" t="s">
        <v>470</v>
      </c>
      <c r="H2895" t="s">
        <v>473</v>
      </c>
      <c r="I2895" t="s">
        <v>15</v>
      </c>
      <c r="J2895" t="s">
        <v>17</v>
      </c>
      <c r="K2895" s="13">
        <v>5342778</v>
      </c>
      <c r="L2895" s="8">
        <v>53427.78</v>
      </c>
      <c r="M2895" s="13">
        <f t="shared" si="78"/>
        <v>5342778</v>
      </c>
    </row>
    <row r="2896" spans="1:13" x14ac:dyDescent="0.25">
      <c r="A2896" s="9" t="s">
        <v>400</v>
      </c>
      <c r="B2896" s="10" t="s">
        <v>733</v>
      </c>
      <c r="C2896" s="5" t="s">
        <v>746</v>
      </c>
      <c r="D2896" t="s">
        <v>22</v>
      </c>
      <c r="E2896" t="s">
        <v>149</v>
      </c>
      <c r="F2896" t="s">
        <v>507</v>
      </c>
      <c r="G2896" t="s">
        <v>508</v>
      </c>
      <c r="H2896" t="s">
        <v>441</v>
      </c>
      <c r="I2896" t="s">
        <v>368</v>
      </c>
      <c r="J2896" t="s">
        <v>17</v>
      </c>
      <c r="K2896" s="13">
        <v>55328</v>
      </c>
      <c r="L2896" s="8">
        <v>553.28</v>
      </c>
      <c r="M2896" s="13">
        <f t="shared" si="78"/>
        <v>55328</v>
      </c>
    </row>
    <row r="2897" spans="1:13" x14ac:dyDescent="0.25">
      <c r="A2897" s="9" t="s">
        <v>400</v>
      </c>
      <c r="B2897" s="10" t="s">
        <v>733</v>
      </c>
      <c r="C2897" s="5" t="s">
        <v>746</v>
      </c>
      <c r="D2897" t="s">
        <v>22</v>
      </c>
      <c r="E2897" t="s">
        <v>149</v>
      </c>
      <c r="F2897" t="s">
        <v>507</v>
      </c>
      <c r="G2897" t="s">
        <v>508</v>
      </c>
      <c r="H2897" t="s">
        <v>445</v>
      </c>
      <c r="I2897" t="s">
        <v>368</v>
      </c>
      <c r="J2897" t="s">
        <v>17</v>
      </c>
      <c r="K2897" s="13">
        <v>11354</v>
      </c>
      <c r="L2897" s="8">
        <v>113.54</v>
      </c>
      <c r="M2897" s="13">
        <f t="shared" si="78"/>
        <v>11354</v>
      </c>
    </row>
    <row r="2898" spans="1:13" x14ac:dyDescent="0.25">
      <c r="A2898" s="9" t="s">
        <v>400</v>
      </c>
      <c r="B2898" s="10" t="s">
        <v>733</v>
      </c>
      <c r="C2898" s="5" t="s">
        <v>747</v>
      </c>
      <c r="D2898" t="s">
        <v>22</v>
      </c>
      <c r="E2898" t="s">
        <v>168</v>
      </c>
      <c r="F2898" t="s">
        <v>399</v>
      </c>
      <c r="G2898" t="s">
        <v>436</v>
      </c>
      <c r="H2898" t="s">
        <v>437</v>
      </c>
      <c r="I2898" t="s">
        <v>368</v>
      </c>
      <c r="J2898" t="s">
        <v>17</v>
      </c>
      <c r="K2898" s="13">
        <v>348066</v>
      </c>
      <c r="L2898" s="8">
        <v>3480.66</v>
      </c>
      <c r="M2898" s="13">
        <f t="shared" si="78"/>
        <v>348066</v>
      </c>
    </row>
    <row r="2899" spans="1:13" x14ac:dyDescent="0.25">
      <c r="A2899" s="9" t="s">
        <v>400</v>
      </c>
      <c r="B2899" s="10" t="s">
        <v>733</v>
      </c>
      <c r="C2899" s="5" t="s">
        <v>747</v>
      </c>
      <c r="D2899" t="s">
        <v>22</v>
      </c>
      <c r="E2899" t="s">
        <v>168</v>
      </c>
      <c r="F2899" t="s">
        <v>399</v>
      </c>
      <c r="G2899" t="s">
        <v>436</v>
      </c>
      <c r="H2899" t="s">
        <v>425</v>
      </c>
      <c r="I2899" t="s">
        <v>368</v>
      </c>
      <c r="J2899" t="s">
        <v>17</v>
      </c>
      <c r="K2899" s="13">
        <v>376808</v>
      </c>
      <c r="L2899" s="8">
        <v>3768.08</v>
      </c>
      <c r="M2899" s="13">
        <f t="shared" si="78"/>
        <v>376808</v>
      </c>
    </row>
    <row r="2900" spans="1:13" x14ac:dyDescent="0.25">
      <c r="A2900" s="9" t="s">
        <v>400</v>
      </c>
      <c r="B2900" s="10" t="s">
        <v>733</v>
      </c>
      <c r="C2900" s="5" t="s">
        <v>747</v>
      </c>
      <c r="D2900" t="s">
        <v>22</v>
      </c>
      <c r="E2900" t="s">
        <v>168</v>
      </c>
      <c r="F2900" t="s">
        <v>399</v>
      </c>
      <c r="G2900" t="s">
        <v>496</v>
      </c>
      <c r="H2900" t="s">
        <v>437</v>
      </c>
      <c r="I2900" t="s">
        <v>368</v>
      </c>
      <c r="J2900" t="s">
        <v>17</v>
      </c>
      <c r="K2900" s="13">
        <v>151119822</v>
      </c>
      <c r="L2900" s="8">
        <v>1511198.22</v>
      </c>
      <c r="M2900" s="13">
        <f t="shared" si="78"/>
        <v>151119822</v>
      </c>
    </row>
    <row r="2901" spans="1:13" x14ac:dyDescent="0.25">
      <c r="A2901" s="9" t="s">
        <v>400</v>
      </c>
      <c r="B2901" s="10" t="s">
        <v>733</v>
      </c>
      <c r="C2901" s="5" t="s">
        <v>747</v>
      </c>
      <c r="D2901" t="s">
        <v>22</v>
      </c>
      <c r="E2901" t="s">
        <v>168</v>
      </c>
      <c r="F2901" t="s">
        <v>399</v>
      </c>
      <c r="G2901" t="s">
        <v>496</v>
      </c>
      <c r="H2901" t="s">
        <v>438</v>
      </c>
      <c r="I2901" t="s">
        <v>439</v>
      </c>
      <c r="J2901" t="s">
        <v>17</v>
      </c>
      <c r="K2901" s="13">
        <v>1908912</v>
      </c>
      <c r="L2901" s="8">
        <v>19089.12</v>
      </c>
      <c r="M2901" s="13">
        <f t="shared" si="78"/>
        <v>1908912</v>
      </c>
    </row>
    <row r="2902" spans="1:13" x14ac:dyDescent="0.25">
      <c r="A2902" s="9" t="s">
        <v>400</v>
      </c>
      <c r="B2902" s="10" t="s">
        <v>733</v>
      </c>
      <c r="C2902" s="5" t="s">
        <v>747</v>
      </c>
      <c r="D2902" t="s">
        <v>22</v>
      </c>
      <c r="E2902" t="s">
        <v>168</v>
      </c>
      <c r="F2902" t="s">
        <v>399</v>
      </c>
      <c r="G2902" t="s">
        <v>496</v>
      </c>
      <c r="H2902" t="s">
        <v>466</v>
      </c>
      <c r="I2902" t="s">
        <v>439</v>
      </c>
      <c r="J2902" t="s">
        <v>17</v>
      </c>
      <c r="K2902" s="13">
        <v>10616</v>
      </c>
      <c r="L2902" s="8">
        <v>106.16</v>
      </c>
      <c r="M2902" s="13">
        <f t="shared" si="78"/>
        <v>10616</v>
      </c>
    </row>
    <row r="2903" spans="1:13" x14ac:dyDescent="0.25">
      <c r="A2903" s="9" t="s">
        <v>400</v>
      </c>
      <c r="B2903" s="10" t="s">
        <v>733</v>
      </c>
      <c r="C2903" s="5" t="s">
        <v>747</v>
      </c>
      <c r="D2903" t="s">
        <v>22</v>
      </c>
      <c r="E2903" t="s">
        <v>168</v>
      </c>
      <c r="F2903" t="s">
        <v>399</v>
      </c>
      <c r="G2903" t="s">
        <v>496</v>
      </c>
      <c r="H2903" t="s">
        <v>440</v>
      </c>
      <c r="I2903" t="s">
        <v>368</v>
      </c>
      <c r="J2903" t="s">
        <v>17</v>
      </c>
      <c r="K2903" s="13">
        <v>418554</v>
      </c>
      <c r="L2903" s="8">
        <v>4185.54</v>
      </c>
      <c r="M2903" s="13">
        <f t="shared" si="78"/>
        <v>418554</v>
      </c>
    </row>
    <row r="2904" spans="1:13" x14ac:dyDescent="0.25">
      <c r="A2904" s="9" t="s">
        <v>400</v>
      </c>
      <c r="B2904" s="10" t="s">
        <v>733</v>
      </c>
      <c r="C2904" s="5" t="s">
        <v>747</v>
      </c>
      <c r="D2904" t="s">
        <v>22</v>
      </c>
      <c r="E2904" t="s">
        <v>168</v>
      </c>
      <c r="F2904" t="s">
        <v>399</v>
      </c>
      <c r="G2904" t="s">
        <v>496</v>
      </c>
      <c r="H2904" t="s">
        <v>440</v>
      </c>
      <c r="I2904" t="s">
        <v>368</v>
      </c>
      <c r="J2904" t="s">
        <v>17</v>
      </c>
      <c r="K2904" s="13">
        <v>558683</v>
      </c>
      <c r="L2904" s="8">
        <v>5586.83</v>
      </c>
      <c r="M2904" s="13">
        <f t="shared" si="78"/>
        <v>558683</v>
      </c>
    </row>
    <row r="2905" spans="1:13" x14ac:dyDescent="0.25">
      <c r="A2905" s="9" t="s">
        <v>400</v>
      </c>
      <c r="B2905" s="10" t="s">
        <v>733</v>
      </c>
      <c r="C2905" s="5" t="s">
        <v>747</v>
      </c>
      <c r="D2905" t="s">
        <v>22</v>
      </c>
      <c r="E2905" t="s">
        <v>168</v>
      </c>
      <c r="F2905" t="s">
        <v>399</v>
      </c>
      <c r="G2905" t="s">
        <v>496</v>
      </c>
      <c r="H2905" t="s">
        <v>441</v>
      </c>
      <c r="I2905" t="s">
        <v>368</v>
      </c>
      <c r="J2905" t="s">
        <v>17</v>
      </c>
      <c r="K2905" s="13">
        <v>413509</v>
      </c>
      <c r="L2905" s="8">
        <v>4135.09</v>
      </c>
      <c r="M2905" s="13">
        <f t="shared" si="78"/>
        <v>413509</v>
      </c>
    </row>
    <row r="2906" spans="1:13" x14ac:dyDescent="0.25">
      <c r="A2906" s="9" t="s">
        <v>400</v>
      </c>
      <c r="B2906" s="10" t="s">
        <v>733</v>
      </c>
      <c r="C2906" s="5" t="s">
        <v>747</v>
      </c>
      <c r="D2906" t="s">
        <v>22</v>
      </c>
      <c r="E2906" t="s">
        <v>168</v>
      </c>
      <c r="F2906" t="s">
        <v>399</v>
      </c>
      <c r="G2906" t="s">
        <v>496</v>
      </c>
      <c r="H2906" t="s">
        <v>441</v>
      </c>
      <c r="I2906" t="s">
        <v>439</v>
      </c>
      <c r="J2906" t="s">
        <v>17</v>
      </c>
      <c r="K2906" s="13">
        <v>164108</v>
      </c>
      <c r="L2906" s="8">
        <v>1641.08</v>
      </c>
      <c r="M2906" s="13">
        <f t="shared" si="78"/>
        <v>164108</v>
      </c>
    </row>
    <row r="2907" spans="1:13" x14ac:dyDescent="0.25">
      <c r="A2907" s="9" t="s">
        <v>400</v>
      </c>
      <c r="B2907" s="10" t="s">
        <v>733</v>
      </c>
      <c r="C2907" s="5" t="s">
        <v>747</v>
      </c>
      <c r="D2907" t="s">
        <v>22</v>
      </c>
      <c r="E2907" t="s">
        <v>168</v>
      </c>
      <c r="F2907" t="s">
        <v>399</v>
      </c>
      <c r="G2907" t="s">
        <v>496</v>
      </c>
      <c r="H2907" t="s">
        <v>442</v>
      </c>
      <c r="I2907" t="s">
        <v>368</v>
      </c>
      <c r="J2907" t="s">
        <v>17</v>
      </c>
      <c r="K2907" s="13">
        <v>50000</v>
      </c>
      <c r="L2907" s="8">
        <v>500</v>
      </c>
      <c r="M2907" s="13">
        <f t="shared" si="78"/>
        <v>50000</v>
      </c>
    </row>
    <row r="2908" spans="1:13" x14ac:dyDescent="0.25">
      <c r="A2908" s="9" t="s">
        <v>400</v>
      </c>
      <c r="B2908" s="10" t="s">
        <v>733</v>
      </c>
      <c r="C2908" s="5" t="s">
        <v>747</v>
      </c>
      <c r="D2908" t="s">
        <v>22</v>
      </c>
      <c r="E2908" t="s">
        <v>168</v>
      </c>
      <c r="F2908" t="s">
        <v>399</v>
      </c>
      <c r="G2908" t="s">
        <v>496</v>
      </c>
      <c r="H2908" t="s">
        <v>425</v>
      </c>
      <c r="I2908" t="s">
        <v>368</v>
      </c>
      <c r="J2908" t="s">
        <v>17</v>
      </c>
      <c r="K2908" s="13">
        <v>51576580</v>
      </c>
      <c r="L2908" s="8">
        <v>515765.8</v>
      </c>
      <c r="M2908" s="13">
        <f t="shared" si="78"/>
        <v>51576580</v>
      </c>
    </row>
    <row r="2909" spans="1:13" x14ac:dyDescent="0.25">
      <c r="A2909" s="9" t="s">
        <v>400</v>
      </c>
      <c r="B2909" s="10" t="s">
        <v>733</v>
      </c>
      <c r="C2909" s="5" t="s">
        <v>747</v>
      </c>
      <c r="D2909" t="s">
        <v>22</v>
      </c>
      <c r="E2909" t="s">
        <v>168</v>
      </c>
      <c r="F2909" t="s">
        <v>399</v>
      </c>
      <c r="G2909" t="s">
        <v>496</v>
      </c>
      <c r="H2909" t="s">
        <v>425</v>
      </c>
      <c r="I2909" t="s">
        <v>439</v>
      </c>
      <c r="J2909" t="s">
        <v>17</v>
      </c>
      <c r="K2909" s="13">
        <v>614578</v>
      </c>
      <c r="L2909" s="8">
        <v>6145.78</v>
      </c>
      <c r="M2909" s="13">
        <f t="shared" si="78"/>
        <v>614578</v>
      </c>
    </row>
    <row r="2910" spans="1:13" x14ac:dyDescent="0.25">
      <c r="A2910" s="9" t="s">
        <v>400</v>
      </c>
      <c r="B2910" s="10" t="s">
        <v>733</v>
      </c>
      <c r="C2910" s="5" t="s">
        <v>747</v>
      </c>
      <c r="D2910" t="s">
        <v>22</v>
      </c>
      <c r="E2910" t="s">
        <v>168</v>
      </c>
      <c r="F2910" t="s">
        <v>399</v>
      </c>
      <c r="G2910" t="s">
        <v>496</v>
      </c>
      <c r="H2910" t="s">
        <v>444</v>
      </c>
      <c r="I2910" t="s">
        <v>368</v>
      </c>
      <c r="J2910" t="s">
        <v>17</v>
      </c>
      <c r="K2910" s="13">
        <v>102013</v>
      </c>
      <c r="L2910" s="8">
        <v>1020.13</v>
      </c>
      <c r="M2910" s="13">
        <f t="shared" si="78"/>
        <v>102013</v>
      </c>
    </row>
    <row r="2911" spans="1:13" x14ac:dyDescent="0.25">
      <c r="A2911" s="9" t="s">
        <v>400</v>
      </c>
      <c r="B2911" s="10" t="s">
        <v>733</v>
      </c>
      <c r="C2911" s="5" t="s">
        <v>747</v>
      </c>
      <c r="D2911" t="s">
        <v>22</v>
      </c>
      <c r="E2911" t="s">
        <v>168</v>
      </c>
      <c r="F2911" t="s">
        <v>399</v>
      </c>
      <c r="G2911" t="s">
        <v>496</v>
      </c>
      <c r="H2911" t="s">
        <v>444</v>
      </c>
      <c r="I2911" t="s">
        <v>368</v>
      </c>
      <c r="J2911" t="s">
        <v>17</v>
      </c>
      <c r="K2911" s="13">
        <v>122301</v>
      </c>
      <c r="L2911" s="8">
        <v>1223.01</v>
      </c>
      <c r="M2911" s="13">
        <f t="shared" si="78"/>
        <v>122301</v>
      </c>
    </row>
    <row r="2912" spans="1:13" x14ac:dyDescent="0.25">
      <c r="A2912" s="9" t="s">
        <v>400</v>
      </c>
      <c r="B2912" s="10" t="s">
        <v>733</v>
      </c>
      <c r="C2912" s="5" t="s">
        <v>747</v>
      </c>
      <c r="D2912" t="s">
        <v>22</v>
      </c>
      <c r="E2912" t="s">
        <v>168</v>
      </c>
      <c r="F2912" t="s">
        <v>399</v>
      </c>
      <c r="G2912" t="s">
        <v>496</v>
      </c>
      <c r="H2912" t="s">
        <v>445</v>
      </c>
      <c r="I2912" t="s">
        <v>368</v>
      </c>
      <c r="J2912" t="s">
        <v>17</v>
      </c>
      <c r="K2912" s="13">
        <v>87866</v>
      </c>
      <c r="L2912" s="8">
        <v>878.66</v>
      </c>
      <c r="M2912" s="13">
        <f t="shared" si="78"/>
        <v>87866</v>
      </c>
    </row>
    <row r="2913" spans="1:13" x14ac:dyDescent="0.25">
      <c r="A2913" s="9" t="s">
        <v>400</v>
      </c>
      <c r="B2913" s="10" t="s">
        <v>733</v>
      </c>
      <c r="C2913" s="5" t="s">
        <v>747</v>
      </c>
      <c r="D2913" t="s">
        <v>22</v>
      </c>
      <c r="E2913" t="s">
        <v>168</v>
      </c>
      <c r="F2913" t="s">
        <v>399</v>
      </c>
      <c r="G2913" t="s">
        <v>496</v>
      </c>
      <c r="H2913" t="s">
        <v>445</v>
      </c>
      <c r="I2913" t="s">
        <v>439</v>
      </c>
      <c r="J2913" t="s">
        <v>17</v>
      </c>
      <c r="K2913" s="13">
        <v>37875</v>
      </c>
      <c r="L2913" s="8">
        <v>378.75</v>
      </c>
      <c r="M2913" s="13">
        <f t="shared" si="78"/>
        <v>37875</v>
      </c>
    </row>
    <row r="2914" spans="1:13" x14ac:dyDescent="0.25">
      <c r="A2914" s="9" t="s">
        <v>400</v>
      </c>
      <c r="B2914" s="10" t="s">
        <v>733</v>
      </c>
      <c r="C2914" s="5" t="s">
        <v>747</v>
      </c>
      <c r="D2914" t="s">
        <v>22</v>
      </c>
      <c r="E2914" t="s">
        <v>168</v>
      </c>
      <c r="F2914" t="s">
        <v>399</v>
      </c>
      <c r="G2914" t="s">
        <v>496</v>
      </c>
      <c r="H2914" t="s">
        <v>426</v>
      </c>
      <c r="I2914" t="s">
        <v>15</v>
      </c>
      <c r="J2914" t="s">
        <v>17</v>
      </c>
      <c r="K2914" s="13">
        <v>348759</v>
      </c>
      <c r="L2914" s="8">
        <v>3487.59</v>
      </c>
      <c r="M2914" s="13">
        <f t="shared" si="78"/>
        <v>348759</v>
      </c>
    </row>
    <row r="2915" spans="1:13" x14ac:dyDescent="0.25">
      <c r="A2915" s="9" t="s">
        <v>400</v>
      </c>
      <c r="B2915" s="10" t="s">
        <v>733</v>
      </c>
      <c r="C2915" s="5" t="s">
        <v>747</v>
      </c>
      <c r="D2915" t="s">
        <v>22</v>
      </c>
      <c r="E2915" t="s">
        <v>168</v>
      </c>
      <c r="F2915" t="s">
        <v>399</v>
      </c>
      <c r="G2915" t="s">
        <v>496</v>
      </c>
      <c r="H2915" t="s">
        <v>446</v>
      </c>
      <c r="I2915" t="s">
        <v>15</v>
      </c>
      <c r="J2915" t="s">
        <v>17</v>
      </c>
      <c r="K2915" s="13">
        <v>1069527</v>
      </c>
      <c r="L2915" s="8">
        <v>10695.27</v>
      </c>
      <c r="M2915" s="13">
        <f t="shared" si="78"/>
        <v>1069527</v>
      </c>
    </row>
    <row r="2916" spans="1:13" x14ac:dyDescent="0.25">
      <c r="A2916" s="9" t="s">
        <v>400</v>
      </c>
      <c r="B2916" s="10" t="s">
        <v>733</v>
      </c>
      <c r="C2916" s="5" t="s">
        <v>747</v>
      </c>
      <c r="D2916" t="s">
        <v>22</v>
      </c>
      <c r="E2916" t="s">
        <v>168</v>
      </c>
      <c r="F2916" t="s">
        <v>399</v>
      </c>
      <c r="G2916" t="s">
        <v>496</v>
      </c>
      <c r="H2916" t="s">
        <v>447</v>
      </c>
      <c r="I2916" t="s">
        <v>15</v>
      </c>
      <c r="J2916" t="s">
        <v>17</v>
      </c>
      <c r="K2916" s="13">
        <v>5500</v>
      </c>
      <c r="L2916" s="8">
        <v>55</v>
      </c>
      <c r="M2916" s="13">
        <f t="shared" si="78"/>
        <v>5500</v>
      </c>
    </row>
    <row r="2917" spans="1:13" x14ac:dyDescent="0.25">
      <c r="A2917" s="9" t="s">
        <v>400</v>
      </c>
      <c r="B2917" s="10" t="s">
        <v>733</v>
      </c>
      <c r="C2917" s="5" t="s">
        <v>747</v>
      </c>
      <c r="D2917" t="s">
        <v>22</v>
      </c>
      <c r="E2917" t="s">
        <v>168</v>
      </c>
      <c r="F2917" t="s">
        <v>399</v>
      </c>
      <c r="G2917" t="s">
        <v>496</v>
      </c>
      <c r="H2917" t="s">
        <v>448</v>
      </c>
      <c r="I2917" t="s">
        <v>15</v>
      </c>
      <c r="J2917" t="s">
        <v>17</v>
      </c>
      <c r="K2917" s="13">
        <v>149450</v>
      </c>
      <c r="L2917" s="8">
        <v>1494.5</v>
      </c>
      <c r="M2917" s="13">
        <f t="shared" si="78"/>
        <v>149450</v>
      </c>
    </row>
    <row r="2918" spans="1:13" x14ac:dyDescent="0.25">
      <c r="A2918" s="9" t="s">
        <v>400</v>
      </c>
      <c r="B2918" s="10" t="s">
        <v>733</v>
      </c>
      <c r="C2918" s="5" t="s">
        <v>747</v>
      </c>
      <c r="D2918" t="s">
        <v>22</v>
      </c>
      <c r="E2918" t="s">
        <v>168</v>
      </c>
      <c r="F2918" t="s">
        <v>399</v>
      </c>
      <c r="G2918" t="s">
        <v>496</v>
      </c>
      <c r="H2918" t="s">
        <v>480</v>
      </c>
      <c r="I2918" t="s">
        <v>15</v>
      </c>
      <c r="J2918" t="s">
        <v>17</v>
      </c>
      <c r="K2918" s="13">
        <v>117714.00000000001</v>
      </c>
      <c r="L2918" s="8">
        <v>1177.1400000000001</v>
      </c>
      <c r="M2918" s="13">
        <f t="shared" si="78"/>
        <v>117714.00000000001</v>
      </c>
    </row>
    <row r="2919" spans="1:13" x14ac:dyDescent="0.25">
      <c r="A2919" s="9" t="s">
        <v>400</v>
      </c>
      <c r="B2919" s="10" t="s">
        <v>733</v>
      </c>
      <c r="C2919" s="5" t="s">
        <v>747</v>
      </c>
      <c r="D2919" t="s">
        <v>22</v>
      </c>
      <c r="E2919" t="s">
        <v>168</v>
      </c>
      <c r="F2919" t="s">
        <v>399</v>
      </c>
      <c r="G2919" t="s">
        <v>496</v>
      </c>
      <c r="H2919" t="s">
        <v>428</v>
      </c>
      <c r="I2919" t="s">
        <v>15</v>
      </c>
      <c r="J2919" t="s">
        <v>17</v>
      </c>
      <c r="K2919" s="13">
        <v>2299545</v>
      </c>
      <c r="L2919" s="8">
        <v>22995.45</v>
      </c>
      <c r="M2919" s="13">
        <f t="shared" si="78"/>
        <v>2299545</v>
      </c>
    </row>
    <row r="2920" spans="1:13" x14ac:dyDescent="0.25">
      <c r="A2920" s="9" t="s">
        <v>400</v>
      </c>
      <c r="B2920" s="10" t="s">
        <v>733</v>
      </c>
      <c r="C2920" s="5" t="s">
        <v>747</v>
      </c>
      <c r="D2920" t="s">
        <v>22</v>
      </c>
      <c r="E2920" t="s">
        <v>168</v>
      </c>
      <c r="F2920" t="s">
        <v>399</v>
      </c>
      <c r="G2920" t="s">
        <v>496</v>
      </c>
      <c r="H2920" t="s">
        <v>450</v>
      </c>
      <c r="I2920" t="s">
        <v>15</v>
      </c>
      <c r="J2920" t="s">
        <v>17</v>
      </c>
      <c r="K2920" s="13">
        <v>115872</v>
      </c>
      <c r="L2920" s="8">
        <v>1158.72</v>
      </c>
      <c r="M2920" s="13">
        <f t="shared" si="78"/>
        <v>115872</v>
      </c>
    </row>
    <row r="2921" spans="1:13" x14ac:dyDescent="0.25">
      <c r="A2921" s="9" t="s">
        <v>400</v>
      </c>
      <c r="B2921" s="10" t="s">
        <v>733</v>
      </c>
      <c r="C2921" s="5" t="s">
        <v>747</v>
      </c>
      <c r="D2921" t="s">
        <v>22</v>
      </c>
      <c r="E2921" t="s">
        <v>168</v>
      </c>
      <c r="F2921" t="s">
        <v>399</v>
      </c>
      <c r="G2921" t="s">
        <v>496</v>
      </c>
      <c r="H2921" t="s">
        <v>482</v>
      </c>
      <c r="I2921" t="s">
        <v>15</v>
      </c>
      <c r="J2921" t="s">
        <v>17</v>
      </c>
      <c r="K2921" s="13">
        <v>65800</v>
      </c>
      <c r="L2921" s="8">
        <v>658</v>
      </c>
      <c r="M2921" s="13">
        <f t="shared" si="78"/>
        <v>65800</v>
      </c>
    </row>
    <row r="2922" spans="1:13" x14ac:dyDescent="0.25">
      <c r="A2922" s="9" t="s">
        <v>400</v>
      </c>
      <c r="B2922" s="10" t="s">
        <v>733</v>
      </c>
      <c r="C2922" s="5" t="s">
        <v>747</v>
      </c>
      <c r="D2922" t="s">
        <v>22</v>
      </c>
      <c r="E2922" t="s">
        <v>168</v>
      </c>
      <c r="F2922" t="s">
        <v>399</v>
      </c>
      <c r="G2922" t="s">
        <v>497</v>
      </c>
      <c r="H2922" t="s">
        <v>428</v>
      </c>
      <c r="I2922" t="s">
        <v>15</v>
      </c>
      <c r="J2922" t="s">
        <v>17</v>
      </c>
      <c r="K2922" s="13">
        <v>20259</v>
      </c>
      <c r="L2922" s="8">
        <v>202.59</v>
      </c>
      <c r="M2922" s="13">
        <f t="shared" si="78"/>
        <v>20259</v>
      </c>
    </row>
    <row r="2923" spans="1:13" x14ac:dyDescent="0.25">
      <c r="A2923" s="9" t="s">
        <v>400</v>
      </c>
      <c r="B2923" s="10" t="s">
        <v>733</v>
      </c>
      <c r="C2923" s="5" t="s">
        <v>747</v>
      </c>
      <c r="D2923" t="s">
        <v>22</v>
      </c>
      <c r="E2923" t="s">
        <v>168</v>
      </c>
      <c r="F2923" t="s">
        <v>399</v>
      </c>
      <c r="G2923" t="s">
        <v>497</v>
      </c>
      <c r="H2923" t="s">
        <v>450</v>
      </c>
      <c r="I2923" t="s">
        <v>15</v>
      </c>
      <c r="J2923" t="s">
        <v>17</v>
      </c>
      <c r="K2923" s="13">
        <v>15524</v>
      </c>
      <c r="L2923" s="8">
        <v>155.24</v>
      </c>
      <c r="M2923" s="13">
        <f t="shared" si="78"/>
        <v>15524</v>
      </c>
    </row>
    <row r="2924" spans="1:13" x14ac:dyDescent="0.25">
      <c r="A2924" s="9" t="s">
        <v>400</v>
      </c>
      <c r="B2924" s="10" t="s">
        <v>733</v>
      </c>
      <c r="C2924" s="5" t="s">
        <v>747</v>
      </c>
      <c r="D2924" t="s">
        <v>22</v>
      </c>
      <c r="E2924" t="s">
        <v>168</v>
      </c>
      <c r="F2924" t="s">
        <v>399</v>
      </c>
      <c r="G2924" t="s">
        <v>497</v>
      </c>
      <c r="H2924" t="s">
        <v>482</v>
      </c>
      <c r="I2924" t="s">
        <v>15</v>
      </c>
      <c r="J2924" t="s">
        <v>17</v>
      </c>
      <c r="K2924" s="13">
        <v>3747</v>
      </c>
      <c r="L2924" s="8">
        <v>37.47</v>
      </c>
      <c r="M2924" s="13">
        <f t="shared" si="78"/>
        <v>3747</v>
      </c>
    </row>
    <row r="2925" spans="1:13" x14ac:dyDescent="0.25">
      <c r="A2925" s="9" t="s">
        <v>400</v>
      </c>
      <c r="B2925" s="10" t="s">
        <v>733</v>
      </c>
      <c r="C2925" s="5" t="s">
        <v>747</v>
      </c>
      <c r="D2925" t="s">
        <v>22</v>
      </c>
      <c r="E2925" t="s">
        <v>168</v>
      </c>
      <c r="F2925" t="s">
        <v>399</v>
      </c>
      <c r="G2925" t="s">
        <v>509</v>
      </c>
      <c r="H2925" t="s">
        <v>428</v>
      </c>
      <c r="I2925" t="s">
        <v>15</v>
      </c>
      <c r="J2925" t="s">
        <v>17</v>
      </c>
      <c r="K2925" s="13">
        <v>4199</v>
      </c>
      <c r="L2925" s="8">
        <v>41.99</v>
      </c>
      <c r="M2925" s="13">
        <f t="shared" si="78"/>
        <v>4199</v>
      </c>
    </row>
    <row r="2926" spans="1:13" x14ac:dyDescent="0.25">
      <c r="A2926" s="9" t="s">
        <v>400</v>
      </c>
      <c r="B2926" s="10" t="s">
        <v>733</v>
      </c>
      <c r="C2926" s="5" t="s">
        <v>747</v>
      </c>
      <c r="D2926" t="s">
        <v>22</v>
      </c>
      <c r="E2926" t="s">
        <v>168</v>
      </c>
      <c r="F2926" t="s">
        <v>399</v>
      </c>
      <c r="G2926" t="s">
        <v>510</v>
      </c>
      <c r="H2926" t="s">
        <v>428</v>
      </c>
      <c r="I2926" t="s">
        <v>15</v>
      </c>
      <c r="J2926" t="s">
        <v>17</v>
      </c>
      <c r="K2926" s="13">
        <v>5977</v>
      </c>
      <c r="L2926" s="8">
        <v>59.77</v>
      </c>
      <c r="M2926" s="13">
        <f t="shared" si="78"/>
        <v>5977</v>
      </c>
    </row>
    <row r="2927" spans="1:13" x14ac:dyDescent="0.25">
      <c r="A2927" s="9" t="s">
        <v>400</v>
      </c>
      <c r="B2927" s="10" t="s">
        <v>733</v>
      </c>
      <c r="C2927" s="5" t="s">
        <v>747</v>
      </c>
      <c r="D2927" t="s">
        <v>22</v>
      </c>
      <c r="E2927" t="s">
        <v>168</v>
      </c>
      <c r="F2927" t="s">
        <v>399</v>
      </c>
      <c r="G2927" t="s">
        <v>491</v>
      </c>
      <c r="H2927" t="s">
        <v>498</v>
      </c>
      <c r="I2927" t="s">
        <v>368</v>
      </c>
      <c r="J2927" t="s">
        <v>17</v>
      </c>
      <c r="K2927" s="13">
        <v>109000</v>
      </c>
      <c r="L2927" s="8">
        <v>1090</v>
      </c>
      <c r="M2927" s="13">
        <f t="shared" si="78"/>
        <v>109000</v>
      </c>
    </row>
    <row r="2928" spans="1:13" x14ac:dyDescent="0.25">
      <c r="A2928" s="9" t="s">
        <v>400</v>
      </c>
      <c r="B2928" s="10" t="s">
        <v>733</v>
      </c>
      <c r="C2928" s="5" t="s">
        <v>747</v>
      </c>
      <c r="D2928" t="s">
        <v>22</v>
      </c>
      <c r="E2928" t="s">
        <v>168</v>
      </c>
      <c r="F2928" t="s">
        <v>399</v>
      </c>
      <c r="G2928" t="s">
        <v>491</v>
      </c>
      <c r="H2928" t="s">
        <v>459</v>
      </c>
      <c r="I2928" t="s">
        <v>368</v>
      </c>
      <c r="J2928" t="s">
        <v>17</v>
      </c>
      <c r="K2928" s="13">
        <v>29700</v>
      </c>
      <c r="L2928" s="8">
        <v>297</v>
      </c>
      <c r="M2928" s="13">
        <f t="shared" si="78"/>
        <v>29700</v>
      </c>
    </row>
    <row r="2929" spans="1:13" x14ac:dyDescent="0.25">
      <c r="A2929" s="9" t="s">
        <v>400</v>
      </c>
      <c r="B2929" s="10" t="s">
        <v>733</v>
      </c>
      <c r="C2929" s="5" t="s">
        <v>747</v>
      </c>
      <c r="D2929" t="s">
        <v>22</v>
      </c>
      <c r="E2929" t="s">
        <v>168</v>
      </c>
      <c r="F2929" t="s">
        <v>399</v>
      </c>
      <c r="G2929" t="s">
        <v>491</v>
      </c>
      <c r="H2929" t="s">
        <v>444</v>
      </c>
      <c r="I2929" t="s">
        <v>368</v>
      </c>
      <c r="J2929" t="s">
        <v>17</v>
      </c>
      <c r="K2929" s="13">
        <v>23816</v>
      </c>
      <c r="L2929" s="8">
        <v>238.16</v>
      </c>
      <c r="M2929" s="13">
        <f t="shared" si="78"/>
        <v>23816</v>
      </c>
    </row>
    <row r="2930" spans="1:13" x14ac:dyDescent="0.25">
      <c r="A2930" s="9" t="s">
        <v>400</v>
      </c>
      <c r="B2930" s="10" t="s">
        <v>733</v>
      </c>
      <c r="C2930" s="5" t="s">
        <v>747</v>
      </c>
      <c r="D2930" t="s">
        <v>22</v>
      </c>
      <c r="E2930" t="s">
        <v>168</v>
      </c>
      <c r="F2930" t="s">
        <v>399</v>
      </c>
      <c r="G2930" t="s">
        <v>491</v>
      </c>
      <c r="H2930" t="s">
        <v>445</v>
      </c>
      <c r="I2930" t="s">
        <v>368</v>
      </c>
      <c r="J2930" t="s">
        <v>17</v>
      </c>
      <c r="K2930" s="13">
        <v>6488</v>
      </c>
      <c r="L2930" s="8">
        <v>64.88</v>
      </c>
      <c r="M2930" s="13">
        <f t="shared" si="78"/>
        <v>6488</v>
      </c>
    </row>
    <row r="2931" spans="1:13" x14ac:dyDescent="0.25">
      <c r="A2931" s="9" t="s">
        <v>400</v>
      </c>
      <c r="B2931" s="10" t="s">
        <v>733</v>
      </c>
      <c r="C2931" s="5" t="s">
        <v>747</v>
      </c>
      <c r="D2931" t="s">
        <v>22</v>
      </c>
      <c r="E2931" t="s">
        <v>168</v>
      </c>
      <c r="F2931" t="s">
        <v>399</v>
      </c>
      <c r="G2931" t="s">
        <v>491</v>
      </c>
      <c r="H2931" t="s">
        <v>428</v>
      </c>
      <c r="I2931" t="s">
        <v>15</v>
      </c>
      <c r="J2931" t="s">
        <v>17</v>
      </c>
      <c r="K2931" s="13">
        <v>68398</v>
      </c>
      <c r="L2931" s="8">
        <v>683.98</v>
      </c>
      <c r="M2931" s="13">
        <f t="shared" si="78"/>
        <v>68398</v>
      </c>
    </row>
    <row r="2932" spans="1:13" x14ac:dyDescent="0.25">
      <c r="A2932" s="9" t="s">
        <v>400</v>
      </c>
      <c r="B2932" s="10" t="s">
        <v>733</v>
      </c>
      <c r="C2932" s="5" t="s">
        <v>747</v>
      </c>
      <c r="D2932" t="s">
        <v>22</v>
      </c>
      <c r="E2932" t="s">
        <v>168</v>
      </c>
      <c r="F2932" t="s">
        <v>399</v>
      </c>
      <c r="G2932" t="s">
        <v>491</v>
      </c>
      <c r="H2932" t="s">
        <v>450</v>
      </c>
      <c r="I2932" t="s">
        <v>15</v>
      </c>
      <c r="J2932" t="s">
        <v>17</v>
      </c>
      <c r="K2932" s="13">
        <v>6589</v>
      </c>
      <c r="L2932" s="8">
        <v>65.89</v>
      </c>
      <c r="M2932" s="13">
        <f t="shared" si="78"/>
        <v>6589</v>
      </c>
    </row>
    <row r="2933" spans="1:13" x14ac:dyDescent="0.25">
      <c r="A2933" s="9" t="s">
        <v>400</v>
      </c>
      <c r="B2933" s="10" t="s">
        <v>733</v>
      </c>
      <c r="C2933" s="5" t="s">
        <v>747</v>
      </c>
      <c r="D2933" t="s">
        <v>22</v>
      </c>
      <c r="E2933" t="s">
        <v>168</v>
      </c>
      <c r="F2933" t="s">
        <v>399</v>
      </c>
      <c r="G2933" t="s">
        <v>491</v>
      </c>
      <c r="H2933" t="s">
        <v>457</v>
      </c>
      <c r="I2933" t="s">
        <v>15</v>
      </c>
      <c r="J2933" t="s">
        <v>17</v>
      </c>
      <c r="K2933" s="13">
        <v>50000</v>
      </c>
      <c r="L2933" s="8">
        <v>500</v>
      </c>
      <c r="M2933" s="13">
        <f t="shared" si="78"/>
        <v>50000</v>
      </c>
    </row>
    <row r="2934" spans="1:13" x14ac:dyDescent="0.25">
      <c r="A2934" s="9" t="s">
        <v>400</v>
      </c>
      <c r="B2934" s="10" t="s">
        <v>733</v>
      </c>
      <c r="C2934" s="5" t="s">
        <v>747</v>
      </c>
      <c r="D2934" t="s">
        <v>22</v>
      </c>
      <c r="E2934" t="s">
        <v>168</v>
      </c>
      <c r="F2934" t="s">
        <v>399</v>
      </c>
      <c r="G2934" t="s">
        <v>425</v>
      </c>
      <c r="H2934" t="s">
        <v>437</v>
      </c>
      <c r="I2934" t="s">
        <v>368</v>
      </c>
      <c r="J2934" t="s">
        <v>17</v>
      </c>
      <c r="K2934" s="13">
        <v>1786991.9999999998</v>
      </c>
      <c r="L2934" s="8">
        <v>17869.919999999998</v>
      </c>
      <c r="M2934" s="13">
        <f t="shared" si="78"/>
        <v>1786991.9999999998</v>
      </c>
    </row>
    <row r="2935" spans="1:13" x14ac:dyDescent="0.25">
      <c r="A2935" s="9" t="s">
        <v>400</v>
      </c>
      <c r="B2935" s="10" t="s">
        <v>733</v>
      </c>
      <c r="C2935" s="5" t="s">
        <v>747</v>
      </c>
      <c r="D2935" t="s">
        <v>22</v>
      </c>
      <c r="E2935" t="s">
        <v>168</v>
      </c>
      <c r="F2935" t="s">
        <v>399</v>
      </c>
      <c r="G2935" t="s">
        <v>425</v>
      </c>
      <c r="H2935" t="s">
        <v>440</v>
      </c>
      <c r="I2935" t="s">
        <v>368</v>
      </c>
      <c r="J2935" t="s">
        <v>17</v>
      </c>
      <c r="K2935" s="13">
        <v>60576</v>
      </c>
      <c r="L2935" s="8">
        <v>605.76</v>
      </c>
      <c r="M2935" s="13">
        <f t="shared" si="78"/>
        <v>60576</v>
      </c>
    </row>
    <row r="2936" spans="1:13" x14ac:dyDescent="0.25">
      <c r="A2936" s="9" t="s">
        <v>400</v>
      </c>
      <c r="B2936" s="10" t="s">
        <v>733</v>
      </c>
      <c r="C2936" s="5" t="s">
        <v>747</v>
      </c>
      <c r="D2936" t="s">
        <v>22</v>
      </c>
      <c r="E2936" t="s">
        <v>168</v>
      </c>
      <c r="F2936" t="s">
        <v>399</v>
      </c>
      <c r="G2936" t="s">
        <v>425</v>
      </c>
      <c r="H2936" t="s">
        <v>425</v>
      </c>
      <c r="I2936" t="s">
        <v>368</v>
      </c>
      <c r="J2936" t="s">
        <v>17</v>
      </c>
      <c r="K2936" s="13">
        <v>549271</v>
      </c>
      <c r="L2936" s="8">
        <v>5492.71</v>
      </c>
      <c r="M2936" s="13">
        <f t="shared" si="78"/>
        <v>549271</v>
      </c>
    </row>
    <row r="2937" spans="1:13" x14ac:dyDescent="0.25">
      <c r="A2937" s="9" t="s">
        <v>400</v>
      </c>
      <c r="B2937" s="10" t="s">
        <v>733</v>
      </c>
      <c r="C2937" s="5" t="s">
        <v>747</v>
      </c>
      <c r="D2937" t="s">
        <v>22</v>
      </c>
      <c r="E2937" t="s">
        <v>168</v>
      </c>
      <c r="F2937" t="s">
        <v>399</v>
      </c>
      <c r="G2937" t="s">
        <v>425</v>
      </c>
      <c r="H2937" t="s">
        <v>444</v>
      </c>
      <c r="I2937" t="s">
        <v>368</v>
      </c>
      <c r="J2937" t="s">
        <v>17</v>
      </c>
      <c r="K2937" s="13">
        <v>12050</v>
      </c>
      <c r="L2937" s="8">
        <v>120.5</v>
      </c>
      <c r="M2937" s="13">
        <f t="shared" si="78"/>
        <v>12050</v>
      </c>
    </row>
    <row r="2938" spans="1:13" x14ac:dyDescent="0.25">
      <c r="A2938" s="9" t="s">
        <v>400</v>
      </c>
      <c r="B2938" s="10" t="s">
        <v>733</v>
      </c>
      <c r="C2938" s="5" t="s">
        <v>747</v>
      </c>
      <c r="D2938" t="s">
        <v>22</v>
      </c>
      <c r="E2938" t="s">
        <v>168</v>
      </c>
      <c r="F2938" t="s">
        <v>399</v>
      </c>
      <c r="G2938" t="s">
        <v>425</v>
      </c>
      <c r="H2938" t="s">
        <v>428</v>
      </c>
      <c r="I2938" t="s">
        <v>15</v>
      </c>
      <c r="J2938" t="s">
        <v>17</v>
      </c>
      <c r="K2938" s="13">
        <v>114825</v>
      </c>
      <c r="L2938" s="8">
        <v>1148.25</v>
      </c>
      <c r="M2938" s="13">
        <f t="shared" si="78"/>
        <v>114825</v>
      </c>
    </row>
    <row r="2939" spans="1:13" x14ac:dyDescent="0.25">
      <c r="A2939" s="9" t="s">
        <v>400</v>
      </c>
      <c r="B2939" s="10" t="s">
        <v>733</v>
      </c>
      <c r="C2939" s="5" t="s">
        <v>747</v>
      </c>
      <c r="D2939" t="s">
        <v>22</v>
      </c>
      <c r="E2939" t="s">
        <v>168</v>
      </c>
      <c r="F2939" t="s">
        <v>399</v>
      </c>
      <c r="G2939" t="s">
        <v>446</v>
      </c>
      <c r="H2939" t="s">
        <v>428</v>
      </c>
      <c r="I2939" t="s">
        <v>15</v>
      </c>
      <c r="J2939" t="s">
        <v>17</v>
      </c>
      <c r="K2939" s="13">
        <v>21836</v>
      </c>
      <c r="L2939" s="8">
        <v>218.36</v>
      </c>
      <c r="M2939" s="13">
        <f t="shared" si="78"/>
        <v>21836</v>
      </c>
    </row>
    <row r="2940" spans="1:13" x14ac:dyDescent="0.25">
      <c r="A2940" s="9" t="s">
        <v>400</v>
      </c>
      <c r="B2940" s="10" t="s">
        <v>733</v>
      </c>
      <c r="C2940" s="5" t="s">
        <v>747</v>
      </c>
      <c r="D2940" t="s">
        <v>22</v>
      </c>
      <c r="E2940" t="s">
        <v>168</v>
      </c>
      <c r="F2940" t="s">
        <v>399</v>
      </c>
      <c r="G2940" t="s">
        <v>482</v>
      </c>
      <c r="H2940" t="s">
        <v>428</v>
      </c>
      <c r="I2940" t="s">
        <v>15</v>
      </c>
      <c r="J2940" t="s">
        <v>17</v>
      </c>
      <c r="K2940" s="13">
        <v>38459</v>
      </c>
      <c r="L2940" s="8">
        <v>384.59</v>
      </c>
      <c r="M2940" s="13">
        <f t="shared" si="78"/>
        <v>38459</v>
      </c>
    </row>
    <row r="2941" spans="1:13" x14ac:dyDescent="0.25">
      <c r="A2941" s="9" t="s">
        <v>400</v>
      </c>
      <c r="B2941" s="10" t="s">
        <v>733</v>
      </c>
      <c r="C2941" s="5" t="s">
        <v>747</v>
      </c>
      <c r="D2941" t="s">
        <v>22</v>
      </c>
      <c r="E2941" t="s">
        <v>168</v>
      </c>
      <c r="F2941" t="s">
        <v>399</v>
      </c>
      <c r="G2941" t="s">
        <v>483</v>
      </c>
      <c r="H2941" t="s">
        <v>428</v>
      </c>
      <c r="I2941" t="s">
        <v>15</v>
      </c>
      <c r="J2941" t="s">
        <v>17</v>
      </c>
      <c r="K2941" s="13">
        <v>8364</v>
      </c>
      <c r="L2941" s="8">
        <v>83.64</v>
      </c>
      <c r="M2941" s="13">
        <f t="shared" si="78"/>
        <v>8364</v>
      </c>
    </row>
    <row r="2942" spans="1:13" x14ac:dyDescent="0.25">
      <c r="A2942" s="9" t="s">
        <v>400</v>
      </c>
      <c r="B2942" s="10" t="s">
        <v>733</v>
      </c>
      <c r="C2942" s="5" t="s">
        <v>747</v>
      </c>
      <c r="D2942" t="s">
        <v>22</v>
      </c>
      <c r="E2942" t="s">
        <v>168</v>
      </c>
      <c r="F2942" t="s">
        <v>399</v>
      </c>
      <c r="G2942" t="s">
        <v>500</v>
      </c>
      <c r="H2942" t="s">
        <v>428</v>
      </c>
      <c r="I2942" t="s">
        <v>15</v>
      </c>
      <c r="J2942" t="s">
        <v>17</v>
      </c>
      <c r="K2942" s="13">
        <v>44600</v>
      </c>
      <c r="L2942" s="8">
        <v>446</v>
      </c>
      <c r="M2942" s="13">
        <f t="shared" si="78"/>
        <v>44600</v>
      </c>
    </row>
    <row r="2943" spans="1:13" x14ac:dyDescent="0.25">
      <c r="A2943" s="9" t="s">
        <v>400</v>
      </c>
      <c r="B2943" s="10" t="s">
        <v>733</v>
      </c>
      <c r="C2943" s="5" t="s">
        <v>747</v>
      </c>
      <c r="D2943" t="s">
        <v>22</v>
      </c>
      <c r="E2943" t="s">
        <v>168</v>
      </c>
      <c r="F2943" t="s">
        <v>399</v>
      </c>
      <c r="G2943" t="s">
        <v>501</v>
      </c>
      <c r="H2943" t="s">
        <v>427</v>
      </c>
      <c r="I2943" t="s">
        <v>15</v>
      </c>
      <c r="J2943" t="s">
        <v>17</v>
      </c>
      <c r="K2943" s="13">
        <v>6200</v>
      </c>
      <c r="L2943" s="8">
        <v>62</v>
      </c>
      <c r="M2943" s="13">
        <f t="shared" si="78"/>
        <v>6200</v>
      </c>
    </row>
    <row r="2944" spans="1:13" x14ac:dyDescent="0.25">
      <c r="A2944" s="9" t="s">
        <v>400</v>
      </c>
      <c r="B2944" s="10" t="s">
        <v>733</v>
      </c>
      <c r="C2944" s="5" t="s">
        <v>747</v>
      </c>
      <c r="D2944" t="s">
        <v>22</v>
      </c>
      <c r="E2944" t="s">
        <v>168</v>
      </c>
      <c r="F2944" t="s">
        <v>399</v>
      </c>
      <c r="G2944" t="s">
        <v>501</v>
      </c>
      <c r="H2944" t="s">
        <v>428</v>
      </c>
      <c r="I2944" t="s">
        <v>15</v>
      </c>
      <c r="J2944" t="s">
        <v>17</v>
      </c>
      <c r="K2944" s="13">
        <v>87092</v>
      </c>
      <c r="L2944" s="8">
        <v>870.92</v>
      </c>
      <c r="M2944" s="13">
        <f t="shared" si="78"/>
        <v>87092</v>
      </c>
    </row>
    <row r="2945" spans="1:13" x14ac:dyDescent="0.25">
      <c r="A2945" s="9" t="s">
        <v>400</v>
      </c>
      <c r="B2945" s="10" t="s">
        <v>733</v>
      </c>
      <c r="C2945" s="5" t="s">
        <v>747</v>
      </c>
      <c r="D2945" t="s">
        <v>22</v>
      </c>
      <c r="E2945" t="s">
        <v>168</v>
      </c>
      <c r="F2945" t="s">
        <v>399</v>
      </c>
      <c r="G2945" t="s">
        <v>398</v>
      </c>
      <c r="H2945" t="s">
        <v>428</v>
      </c>
      <c r="I2945" t="s">
        <v>15</v>
      </c>
      <c r="J2945" t="s">
        <v>17</v>
      </c>
      <c r="K2945" s="13">
        <v>161459</v>
      </c>
      <c r="L2945" s="8">
        <v>1614.59</v>
      </c>
      <c r="M2945" s="13">
        <f t="shared" si="78"/>
        <v>161459</v>
      </c>
    </row>
    <row r="2946" spans="1:13" x14ac:dyDescent="0.25">
      <c r="A2946" s="9" t="s">
        <v>400</v>
      </c>
      <c r="B2946" s="10" t="s">
        <v>733</v>
      </c>
      <c r="C2946" s="5" t="s">
        <v>747</v>
      </c>
      <c r="D2946" t="s">
        <v>22</v>
      </c>
      <c r="E2946" t="s">
        <v>168</v>
      </c>
      <c r="F2946" t="s">
        <v>399</v>
      </c>
      <c r="G2946" t="s">
        <v>502</v>
      </c>
      <c r="H2946" t="s">
        <v>446</v>
      </c>
      <c r="I2946" t="s">
        <v>15</v>
      </c>
      <c r="J2946" t="s">
        <v>17</v>
      </c>
      <c r="K2946" s="13">
        <v>69585</v>
      </c>
      <c r="L2946" s="8">
        <v>695.85</v>
      </c>
      <c r="M2946" s="13">
        <f t="shared" ref="M2946:M3009" si="79">L2946*100</f>
        <v>69585</v>
      </c>
    </row>
    <row r="2947" spans="1:13" x14ac:dyDescent="0.25">
      <c r="A2947" s="9" t="s">
        <v>400</v>
      </c>
      <c r="B2947" s="10" t="s">
        <v>733</v>
      </c>
      <c r="C2947" s="5" t="s">
        <v>747</v>
      </c>
      <c r="D2947" t="s">
        <v>22</v>
      </c>
      <c r="E2947" t="s">
        <v>168</v>
      </c>
      <c r="F2947" t="s">
        <v>399</v>
      </c>
      <c r="G2947" t="s">
        <v>502</v>
      </c>
      <c r="H2947" t="s">
        <v>428</v>
      </c>
      <c r="I2947" t="s">
        <v>15</v>
      </c>
      <c r="J2947" t="s">
        <v>17</v>
      </c>
      <c r="K2947" s="13">
        <v>499674</v>
      </c>
      <c r="L2947" s="8">
        <v>4996.74</v>
      </c>
      <c r="M2947" s="13">
        <f t="shared" si="79"/>
        <v>499674</v>
      </c>
    </row>
    <row r="2948" spans="1:13" x14ac:dyDescent="0.25">
      <c r="A2948" s="9" t="s">
        <v>400</v>
      </c>
      <c r="B2948" s="10" t="s">
        <v>733</v>
      </c>
      <c r="C2948" s="5" t="s">
        <v>747</v>
      </c>
      <c r="D2948" t="s">
        <v>22</v>
      </c>
      <c r="E2948" t="s">
        <v>168</v>
      </c>
      <c r="F2948" t="s">
        <v>399</v>
      </c>
      <c r="G2948" t="s">
        <v>433</v>
      </c>
      <c r="H2948" t="s">
        <v>428</v>
      </c>
      <c r="I2948" t="s">
        <v>15</v>
      </c>
      <c r="J2948" t="s">
        <v>17</v>
      </c>
      <c r="K2948" s="13">
        <v>41211</v>
      </c>
      <c r="L2948" s="8">
        <v>412.11</v>
      </c>
      <c r="M2948" s="13">
        <f t="shared" si="79"/>
        <v>41211</v>
      </c>
    </row>
    <row r="2949" spans="1:13" x14ac:dyDescent="0.25">
      <c r="A2949" s="9" t="s">
        <v>400</v>
      </c>
      <c r="B2949" s="10" t="s">
        <v>733</v>
      </c>
      <c r="C2949" s="5" t="s">
        <v>747</v>
      </c>
      <c r="D2949" t="s">
        <v>22</v>
      </c>
      <c r="E2949" t="s">
        <v>168</v>
      </c>
      <c r="F2949" t="s">
        <v>453</v>
      </c>
      <c r="G2949" t="s">
        <v>434</v>
      </c>
      <c r="H2949" t="s">
        <v>437</v>
      </c>
      <c r="I2949" t="s">
        <v>368</v>
      </c>
      <c r="J2949" t="s">
        <v>306</v>
      </c>
      <c r="K2949" s="13">
        <v>18955752</v>
      </c>
      <c r="L2949" s="8">
        <v>189557.52</v>
      </c>
      <c r="M2949" s="13">
        <f t="shared" si="79"/>
        <v>18955752</v>
      </c>
    </row>
    <row r="2950" spans="1:13" x14ac:dyDescent="0.25">
      <c r="A2950" s="9" t="s">
        <v>400</v>
      </c>
      <c r="B2950" s="10" t="s">
        <v>733</v>
      </c>
      <c r="C2950" s="5" t="s">
        <v>747</v>
      </c>
      <c r="D2950" t="s">
        <v>22</v>
      </c>
      <c r="E2950" t="s">
        <v>168</v>
      </c>
      <c r="F2950" t="s">
        <v>453</v>
      </c>
      <c r="G2950" t="s">
        <v>434</v>
      </c>
      <c r="H2950" t="s">
        <v>437</v>
      </c>
      <c r="I2950" t="s">
        <v>511</v>
      </c>
      <c r="J2950" t="s">
        <v>306</v>
      </c>
      <c r="K2950" s="13">
        <v>2539495</v>
      </c>
      <c r="L2950" s="8">
        <v>25394.95</v>
      </c>
      <c r="M2950" s="13">
        <f t="shared" si="79"/>
        <v>2539495</v>
      </c>
    </row>
    <row r="2951" spans="1:13" x14ac:dyDescent="0.25">
      <c r="A2951" s="9" t="s">
        <v>400</v>
      </c>
      <c r="B2951" s="10" t="s">
        <v>733</v>
      </c>
      <c r="C2951" s="5" t="s">
        <v>747</v>
      </c>
      <c r="D2951" t="s">
        <v>22</v>
      </c>
      <c r="E2951" t="s">
        <v>168</v>
      </c>
      <c r="F2951" t="s">
        <v>453</v>
      </c>
      <c r="G2951" t="s">
        <v>434</v>
      </c>
      <c r="H2951" t="s">
        <v>438</v>
      </c>
      <c r="I2951" t="s">
        <v>439</v>
      </c>
      <c r="J2951" t="s">
        <v>306</v>
      </c>
      <c r="K2951" s="13">
        <v>10486466</v>
      </c>
      <c r="L2951" s="8">
        <v>104864.66</v>
      </c>
      <c r="M2951" s="13">
        <f t="shared" si="79"/>
        <v>10486466</v>
      </c>
    </row>
    <row r="2952" spans="1:13" x14ac:dyDescent="0.25">
      <c r="A2952" s="9" t="s">
        <v>400</v>
      </c>
      <c r="B2952" s="10" t="s">
        <v>733</v>
      </c>
      <c r="C2952" s="5" t="s">
        <v>747</v>
      </c>
      <c r="D2952" t="s">
        <v>22</v>
      </c>
      <c r="E2952" t="s">
        <v>168</v>
      </c>
      <c r="F2952" t="s">
        <v>453</v>
      </c>
      <c r="G2952" t="s">
        <v>434</v>
      </c>
      <c r="H2952" t="s">
        <v>440</v>
      </c>
      <c r="I2952" t="s">
        <v>368</v>
      </c>
      <c r="J2952" t="s">
        <v>17</v>
      </c>
      <c r="K2952" s="13">
        <v>54552</v>
      </c>
      <c r="L2952" s="8">
        <v>545.52</v>
      </c>
      <c r="M2952" s="13">
        <f t="shared" si="79"/>
        <v>54552</v>
      </c>
    </row>
    <row r="2953" spans="1:13" x14ac:dyDescent="0.25">
      <c r="A2953" s="9" t="s">
        <v>400</v>
      </c>
      <c r="B2953" s="10" t="s">
        <v>733</v>
      </c>
      <c r="C2953" s="5" t="s">
        <v>747</v>
      </c>
      <c r="D2953" t="s">
        <v>22</v>
      </c>
      <c r="E2953" t="s">
        <v>168</v>
      </c>
      <c r="F2953" t="s">
        <v>453</v>
      </c>
      <c r="G2953" t="s">
        <v>434</v>
      </c>
      <c r="H2953" t="s">
        <v>440</v>
      </c>
      <c r="I2953" t="s">
        <v>368</v>
      </c>
      <c r="J2953" t="s">
        <v>306</v>
      </c>
      <c r="K2953" s="13">
        <v>77904</v>
      </c>
      <c r="L2953" s="8">
        <v>779.04</v>
      </c>
      <c r="M2953" s="13">
        <f t="shared" si="79"/>
        <v>77904</v>
      </c>
    </row>
    <row r="2954" spans="1:13" x14ac:dyDescent="0.25">
      <c r="A2954" s="9" t="s">
        <v>400</v>
      </c>
      <c r="B2954" s="10" t="s">
        <v>733</v>
      </c>
      <c r="C2954" s="5" t="s">
        <v>747</v>
      </c>
      <c r="D2954" t="s">
        <v>22</v>
      </c>
      <c r="E2954" t="s">
        <v>168</v>
      </c>
      <c r="F2954" t="s">
        <v>453</v>
      </c>
      <c r="G2954" t="s">
        <v>434</v>
      </c>
      <c r="H2954" t="s">
        <v>440</v>
      </c>
      <c r="I2954" t="s">
        <v>511</v>
      </c>
      <c r="J2954" t="s">
        <v>17</v>
      </c>
      <c r="K2954" s="13">
        <v>62349</v>
      </c>
      <c r="L2954" s="8">
        <v>623.49</v>
      </c>
      <c r="M2954" s="13">
        <f t="shared" si="79"/>
        <v>62349</v>
      </c>
    </row>
    <row r="2955" spans="1:13" x14ac:dyDescent="0.25">
      <c r="A2955" s="9" t="s">
        <v>400</v>
      </c>
      <c r="B2955" s="10" t="s">
        <v>733</v>
      </c>
      <c r="C2955" s="5" t="s">
        <v>747</v>
      </c>
      <c r="D2955" t="s">
        <v>22</v>
      </c>
      <c r="E2955" t="s">
        <v>168</v>
      </c>
      <c r="F2955" t="s">
        <v>453</v>
      </c>
      <c r="G2955" t="s">
        <v>434</v>
      </c>
      <c r="H2955" t="s">
        <v>441</v>
      </c>
      <c r="I2955" t="s">
        <v>368</v>
      </c>
      <c r="J2955" t="s">
        <v>306</v>
      </c>
      <c r="K2955" s="13">
        <v>2912</v>
      </c>
      <c r="L2955" s="8">
        <v>29.12</v>
      </c>
      <c r="M2955" s="13">
        <f t="shared" si="79"/>
        <v>2912</v>
      </c>
    </row>
    <row r="2956" spans="1:13" x14ac:dyDescent="0.25">
      <c r="A2956" s="9" t="s">
        <v>400</v>
      </c>
      <c r="B2956" s="10" t="s">
        <v>733</v>
      </c>
      <c r="C2956" s="5" t="s">
        <v>747</v>
      </c>
      <c r="D2956" t="s">
        <v>22</v>
      </c>
      <c r="E2956" t="s">
        <v>168</v>
      </c>
      <c r="F2956" t="s">
        <v>453</v>
      </c>
      <c r="G2956" t="s">
        <v>434</v>
      </c>
      <c r="H2956" t="s">
        <v>441</v>
      </c>
      <c r="I2956" t="s">
        <v>439</v>
      </c>
      <c r="J2956" t="s">
        <v>17</v>
      </c>
      <c r="K2956" s="13">
        <v>105319</v>
      </c>
      <c r="L2956" s="8">
        <v>1053.19</v>
      </c>
      <c r="M2956" s="13">
        <f t="shared" si="79"/>
        <v>105319</v>
      </c>
    </row>
    <row r="2957" spans="1:13" x14ac:dyDescent="0.25">
      <c r="A2957" s="9" t="s">
        <v>400</v>
      </c>
      <c r="B2957" s="10" t="s">
        <v>733</v>
      </c>
      <c r="C2957" s="5" t="s">
        <v>747</v>
      </c>
      <c r="D2957" t="s">
        <v>22</v>
      </c>
      <c r="E2957" t="s">
        <v>168</v>
      </c>
      <c r="F2957" t="s">
        <v>453</v>
      </c>
      <c r="G2957" t="s">
        <v>434</v>
      </c>
      <c r="H2957" t="s">
        <v>441</v>
      </c>
      <c r="I2957" t="s">
        <v>439</v>
      </c>
      <c r="J2957" t="s">
        <v>17</v>
      </c>
      <c r="K2957" s="14">
        <v>-103564.00000000001</v>
      </c>
      <c r="L2957" s="8">
        <v>-1035.6400000000001</v>
      </c>
      <c r="M2957" s="14">
        <f t="shared" si="79"/>
        <v>-103564.00000000001</v>
      </c>
    </row>
    <row r="2958" spans="1:13" x14ac:dyDescent="0.25">
      <c r="A2958" s="9" t="s">
        <v>400</v>
      </c>
      <c r="B2958" s="10" t="s">
        <v>733</v>
      </c>
      <c r="C2958" s="5" t="s">
        <v>747</v>
      </c>
      <c r="D2958" t="s">
        <v>22</v>
      </c>
      <c r="E2958" t="s">
        <v>168</v>
      </c>
      <c r="F2958" t="s">
        <v>453</v>
      </c>
      <c r="G2958" t="s">
        <v>434</v>
      </c>
      <c r="H2958" t="s">
        <v>443</v>
      </c>
      <c r="I2958" t="s">
        <v>439</v>
      </c>
      <c r="J2958" t="s">
        <v>17</v>
      </c>
      <c r="K2958" s="13">
        <v>139500</v>
      </c>
      <c r="L2958" s="8">
        <v>1395</v>
      </c>
      <c r="M2958" s="13">
        <f t="shared" si="79"/>
        <v>139500</v>
      </c>
    </row>
    <row r="2959" spans="1:13" x14ac:dyDescent="0.25">
      <c r="A2959" s="9" t="s">
        <v>400</v>
      </c>
      <c r="B2959" s="10" t="s">
        <v>733</v>
      </c>
      <c r="C2959" s="5" t="s">
        <v>747</v>
      </c>
      <c r="D2959" t="s">
        <v>22</v>
      </c>
      <c r="E2959" t="s">
        <v>168</v>
      </c>
      <c r="F2959" t="s">
        <v>453</v>
      </c>
      <c r="G2959" t="s">
        <v>434</v>
      </c>
      <c r="H2959" t="s">
        <v>425</v>
      </c>
      <c r="I2959" t="s">
        <v>368</v>
      </c>
      <c r="J2959" t="s">
        <v>306</v>
      </c>
      <c r="K2959" s="13">
        <v>6295891</v>
      </c>
      <c r="L2959" s="8">
        <v>62958.91</v>
      </c>
      <c r="M2959" s="13">
        <f t="shared" si="79"/>
        <v>6295891</v>
      </c>
    </row>
    <row r="2960" spans="1:13" x14ac:dyDescent="0.25">
      <c r="A2960" s="9" t="s">
        <v>400</v>
      </c>
      <c r="B2960" s="10" t="s">
        <v>733</v>
      </c>
      <c r="C2960" s="5" t="s">
        <v>747</v>
      </c>
      <c r="D2960" t="s">
        <v>22</v>
      </c>
      <c r="E2960" t="s">
        <v>168</v>
      </c>
      <c r="F2960" t="s">
        <v>453</v>
      </c>
      <c r="G2960" t="s">
        <v>434</v>
      </c>
      <c r="H2960" t="s">
        <v>425</v>
      </c>
      <c r="I2960" t="s">
        <v>511</v>
      </c>
      <c r="J2960" t="s">
        <v>306</v>
      </c>
      <c r="K2960" s="13">
        <v>1083820</v>
      </c>
      <c r="L2960" s="8">
        <v>10838.2</v>
      </c>
      <c r="M2960" s="13">
        <f t="shared" si="79"/>
        <v>1083820</v>
      </c>
    </row>
    <row r="2961" spans="1:13" x14ac:dyDescent="0.25">
      <c r="A2961" s="9" t="s">
        <v>400</v>
      </c>
      <c r="B2961" s="10" t="s">
        <v>733</v>
      </c>
      <c r="C2961" s="5" t="s">
        <v>747</v>
      </c>
      <c r="D2961" t="s">
        <v>22</v>
      </c>
      <c r="E2961" t="s">
        <v>168</v>
      </c>
      <c r="F2961" t="s">
        <v>453</v>
      </c>
      <c r="G2961" t="s">
        <v>434</v>
      </c>
      <c r="H2961" t="s">
        <v>425</v>
      </c>
      <c r="I2961" t="s">
        <v>439</v>
      </c>
      <c r="J2961" t="s">
        <v>17</v>
      </c>
      <c r="K2961" s="13">
        <v>71133</v>
      </c>
      <c r="L2961" s="8">
        <v>711.33</v>
      </c>
      <c r="M2961" s="13">
        <f t="shared" si="79"/>
        <v>71133</v>
      </c>
    </row>
    <row r="2962" spans="1:13" x14ac:dyDescent="0.25">
      <c r="A2962" s="9" t="s">
        <v>400</v>
      </c>
      <c r="B2962" s="10" t="s">
        <v>733</v>
      </c>
      <c r="C2962" s="5" t="s">
        <v>747</v>
      </c>
      <c r="D2962" t="s">
        <v>22</v>
      </c>
      <c r="E2962" t="s">
        <v>168</v>
      </c>
      <c r="F2962" t="s">
        <v>453</v>
      </c>
      <c r="G2962" t="s">
        <v>434</v>
      </c>
      <c r="H2962" t="s">
        <v>425</v>
      </c>
      <c r="I2962" t="s">
        <v>439</v>
      </c>
      <c r="J2962" t="s">
        <v>306</v>
      </c>
      <c r="K2962" s="13">
        <v>4901136</v>
      </c>
      <c r="L2962" s="8">
        <v>49011.360000000001</v>
      </c>
      <c r="M2962" s="13">
        <f t="shared" si="79"/>
        <v>4901136</v>
      </c>
    </row>
    <row r="2963" spans="1:13" x14ac:dyDescent="0.25">
      <c r="A2963" s="9" t="s">
        <v>400</v>
      </c>
      <c r="B2963" s="10" t="s">
        <v>733</v>
      </c>
      <c r="C2963" s="5" t="s">
        <v>747</v>
      </c>
      <c r="D2963" t="s">
        <v>22</v>
      </c>
      <c r="E2963" t="s">
        <v>168</v>
      </c>
      <c r="F2963" t="s">
        <v>453</v>
      </c>
      <c r="G2963" t="s">
        <v>434</v>
      </c>
      <c r="H2963" t="s">
        <v>444</v>
      </c>
      <c r="I2963" t="s">
        <v>368</v>
      </c>
      <c r="J2963" t="s">
        <v>17</v>
      </c>
      <c r="K2963" s="13">
        <v>4980</v>
      </c>
      <c r="L2963" s="8">
        <v>49.8</v>
      </c>
      <c r="M2963" s="13">
        <f t="shared" si="79"/>
        <v>4980</v>
      </c>
    </row>
    <row r="2964" spans="1:13" x14ac:dyDescent="0.25">
      <c r="A2964" s="9" t="s">
        <v>400</v>
      </c>
      <c r="B2964" s="10" t="s">
        <v>733</v>
      </c>
      <c r="C2964" s="5" t="s">
        <v>747</v>
      </c>
      <c r="D2964" t="s">
        <v>22</v>
      </c>
      <c r="E2964" t="s">
        <v>168</v>
      </c>
      <c r="F2964" t="s">
        <v>453</v>
      </c>
      <c r="G2964" t="s">
        <v>434</v>
      </c>
      <c r="H2964" t="s">
        <v>444</v>
      </c>
      <c r="I2964" t="s">
        <v>368</v>
      </c>
      <c r="J2964" t="s">
        <v>306</v>
      </c>
      <c r="K2964" s="13">
        <v>17055</v>
      </c>
      <c r="L2964" s="8">
        <v>170.55</v>
      </c>
      <c r="M2964" s="13">
        <f t="shared" si="79"/>
        <v>17055</v>
      </c>
    </row>
    <row r="2965" spans="1:13" x14ac:dyDescent="0.25">
      <c r="A2965" s="9" t="s">
        <v>400</v>
      </c>
      <c r="B2965" s="10" t="s">
        <v>733</v>
      </c>
      <c r="C2965" s="5" t="s">
        <v>747</v>
      </c>
      <c r="D2965" t="s">
        <v>22</v>
      </c>
      <c r="E2965" t="s">
        <v>168</v>
      </c>
      <c r="F2965" t="s">
        <v>453</v>
      </c>
      <c r="G2965" t="s">
        <v>434</v>
      </c>
      <c r="H2965" t="s">
        <v>444</v>
      </c>
      <c r="I2965" t="s">
        <v>511</v>
      </c>
      <c r="J2965" t="s">
        <v>17</v>
      </c>
      <c r="K2965" s="13">
        <v>13626</v>
      </c>
      <c r="L2965" s="8">
        <v>136.26</v>
      </c>
      <c r="M2965" s="13">
        <f t="shared" si="79"/>
        <v>13626</v>
      </c>
    </row>
    <row r="2966" spans="1:13" x14ac:dyDescent="0.25">
      <c r="A2966" s="9" t="s">
        <v>400</v>
      </c>
      <c r="B2966" s="10" t="s">
        <v>733</v>
      </c>
      <c r="C2966" s="5" t="s">
        <v>747</v>
      </c>
      <c r="D2966" t="s">
        <v>22</v>
      </c>
      <c r="E2966" t="s">
        <v>168</v>
      </c>
      <c r="F2966" t="s">
        <v>453</v>
      </c>
      <c r="G2966" t="s">
        <v>434</v>
      </c>
      <c r="H2966" t="s">
        <v>444</v>
      </c>
      <c r="I2966" t="s">
        <v>439</v>
      </c>
      <c r="J2966" t="s">
        <v>17</v>
      </c>
      <c r="K2966" s="13">
        <v>26585.000000000004</v>
      </c>
      <c r="L2966" s="8">
        <v>265.85000000000002</v>
      </c>
      <c r="M2966" s="13">
        <f t="shared" si="79"/>
        <v>26585.000000000004</v>
      </c>
    </row>
    <row r="2967" spans="1:13" x14ac:dyDescent="0.25">
      <c r="A2967" s="9" t="s">
        <v>400</v>
      </c>
      <c r="B2967" s="10" t="s">
        <v>733</v>
      </c>
      <c r="C2967" s="5" t="s">
        <v>747</v>
      </c>
      <c r="D2967" t="s">
        <v>22</v>
      </c>
      <c r="E2967" t="s">
        <v>168</v>
      </c>
      <c r="F2967" t="s">
        <v>453</v>
      </c>
      <c r="G2967" t="s">
        <v>434</v>
      </c>
      <c r="H2967" t="s">
        <v>445</v>
      </c>
      <c r="I2967" t="s">
        <v>368</v>
      </c>
      <c r="J2967" t="s">
        <v>17</v>
      </c>
      <c r="K2967" s="13">
        <v>6970</v>
      </c>
      <c r="L2967" s="8">
        <v>69.7</v>
      </c>
      <c r="M2967" s="13">
        <f t="shared" si="79"/>
        <v>6970</v>
      </c>
    </row>
    <row r="2968" spans="1:13" x14ac:dyDescent="0.25">
      <c r="A2968" s="9" t="s">
        <v>400</v>
      </c>
      <c r="B2968" s="10" t="s">
        <v>733</v>
      </c>
      <c r="C2968" s="5" t="s">
        <v>747</v>
      </c>
      <c r="D2968" t="s">
        <v>22</v>
      </c>
      <c r="E2968" t="s">
        <v>168</v>
      </c>
      <c r="F2968" t="s">
        <v>453</v>
      </c>
      <c r="G2968" t="s">
        <v>434</v>
      </c>
      <c r="H2968" t="s">
        <v>445</v>
      </c>
      <c r="I2968" t="s">
        <v>368</v>
      </c>
      <c r="J2968" t="s">
        <v>306</v>
      </c>
      <c r="K2968" s="13">
        <v>636</v>
      </c>
      <c r="L2968" s="8">
        <v>6.36</v>
      </c>
      <c r="M2968" s="13">
        <f t="shared" si="79"/>
        <v>636</v>
      </c>
    </row>
    <row r="2969" spans="1:13" x14ac:dyDescent="0.25">
      <c r="A2969" s="9" t="s">
        <v>400</v>
      </c>
      <c r="B2969" s="10" t="s">
        <v>733</v>
      </c>
      <c r="C2969" s="5" t="s">
        <v>747</v>
      </c>
      <c r="D2969" t="s">
        <v>22</v>
      </c>
      <c r="E2969" t="s">
        <v>168</v>
      </c>
      <c r="F2969" t="s">
        <v>453</v>
      </c>
      <c r="G2969" t="s">
        <v>434</v>
      </c>
      <c r="H2969" t="s">
        <v>445</v>
      </c>
      <c r="I2969" t="s">
        <v>439</v>
      </c>
      <c r="J2969" t="s">
        <v>17</v>
      </c>
      <c r="K2969" s="13">
        <v>23005</v>
      </c>
      <c r="L2969" s="8">
        <v>230.05</v>
      </c>
      <c r="M2969" s="13">
        <f t="shared" si="79"/>
        <v>23005</v>
      </c>
    </row>
    <row r="2970" spans="1:13" x14ac:dyDescent="0.25">
      <c r="A2970" s="9" t="s">
        <v>400</v>
      </c>
      <c r="B2970" s="10" t="s">
        <v>733</v>
      </c>
      <c r="C2970" s="5" t="s">
        <v>747</v>
      </c>
      <c r="D2970" t="s">
        <v>22</v>
      </c>
      <c r="E2970" t="s">
        <v>168</v>
      </c>
      <c r="F2970" t="s">
        <v>453</v>
      </c>
      <c r="G2970" t="s">
        <v>434</v>
      </c>
      <c r="H2970" t="s">
        <v>445</v>
      </c>
      <c r="I2970" t="s">
        <v>439</v>
      </c>
      <c r="J2970" t="s">
        <v>17</v>
      </c>
      <c r="K2970" s="14">
        <v>-22629</v>
      </c>
      <c r="L2970" s="8">
        <v>-226.29</v>
      </c>
      <c r="M2970" s="14">
        <f t="shared" si="79"/>
        <v>-22629</v>
      </c>
    </row>
    <row r="2971" spans="1:13" x14ac:dyDescent="0.25">
      <c r="A2971" s="9" t="s">
        <v>400</v>
      </c>
      <c r="B2971" s="10" t="s">
        <v>733</v>
      </c>
      <c r="C2971" s="5" t="s">
        <v>747</v>
      </c>
      <c r="D2971" t="s">
        <v>22</v>
      </c>
      <c r="E2971" t="s">
        <v>168</v>
      </c>
      <c r="F2971" t="s">
        <v>453</v>
      </c>
      <c r="G2971" t="s">
        <v>434</v>
      </c>
      <c r="H2971" t="s">
        <v>448</v>
      </c>
      <c r="I2971" t="s">
        <v>15</v>
      </c>
      <c r="J2971" t="s">
        <v>17</v>
      </c>
      <c r="K2971" s="13">
        <v>4240</v>
      </c>
      <c r="L2971" s="8">
        <v>42.4</v>
      </c>
      <c r="M2971" s="13">
        <f t="shared" si="79"/>
        <v>4240</v>
      </c>
    </row>
    <row r="2972" spans="1:13" x14ac:dyDescent="0.25">
      <c r="A2972" s="9" t="s">
        <v>400</v>
      </c>
      <c r="B2972" s="10" t="s">
        <v>733</v>
      </c>
      <c r="C2972" s="5" t="s">
        <v>747</v>
      </c>
      <c r="D2972" t="s">
        <v>22</v>
      </c>
      <c r="E2972" t="s">
        <v>168</v>
      </c>
      <c r="F2972" t="s">
        <v>453</v>
      </c>
      <c r="G2972" t="s">
        <v>434</v>
      </c>
      <c r="H2972" t="s">
        <v>428</v>
      </c>
      <c r="I2972" t="s">
        <v>15</v>
      </c>
      <c r="J2972" t="s">
        <v>306</v>
      </c>
      <c r="K2972" s="13">
        <v>32884</v>
      </c>
      <c r="L2972" s="8">
        <v>328.84</v>
      </c>
      <c r="M2972" s="13">
        <f t="shared" si="79"/>
        <v>32884</v>
      </c>
    </row>
    <row r="2973" spans="1:13" x14ac:dyDescent="0.25">
      <c r="A2973" s="9" t="s">
        <v>400</v>
      </c>
      <c r="B2973" s="10" t="s">
        <v>733</v>
      </c>
      <c r="C2973" s="5" t="s">
        <v>747</v>
      </c>
      <c r="D2973" t="s">
        <v>22</v>
      </c>
      <c r="E2973" t="s">
        <v>168</v>
      </c>
      <c r="F2973" t="s">
        <v>453</v>
      </c>
      <c r="G2973" t="s">
        <v>434</v>
      </c>
      <c r="H2973" t="s">
        <v>428</v>
      </c>
      <c r="I2973" t="s">
        <v>15</v>
      </c>
      <c r="J2973" t="s">
        <v>306</v>
      </c>
      <c r="K2973" s="13">
        <v>21582</v>
      </c>
      <c r="L2973" s="8">
        <v>215.82</v>
      </c>
      <c r="M2973" s="13">
        <f t="shared" si="79"/>
        <v>21582</v>
      </c>
    </row>
    <row r="2974" spans="1:13" x14ac:dyDescent="0.25">
      <c r="A2974" s="9" t="s">
        <v>400</v>
      </c>
      <c r="B2974" s="10" t="s">
        <v>733</v>
      </c>
      <c r="C2974" s="5" t="s">
        <v>747</v>
      </c>
      <c r="D2974" t="s">
        <v>22</v>
      </c>
      <c r="E2974" t="s">
        <v>168</v>
      </c>
      <c r="F2974" t="s">
        <v>503</v>
      </c>
      <c r="G2974" t="s">
        <v>496</v>
      </c>
      <c r="H2974" t="s">
        <v>504</v>
      </c>
      <c r="I2974" t="s">
        <v>368</v>
      </c>
      <c r="J2974" t="s">
        <v>308</v>
      </c>
      <c r="K2974" s="13">
        <v>408158</v>
      </c>
      <c r="L2974" s="8">
        <v>4081.58</v>
      </c>
      <c r="M2974" s="13">
        <f t="shared" si="79"/>
        <v>408158</v>
      </c>
    </row>
    <row r="2975" spans="1:13" x14ac:dyDescent="0.25">
      <c r="A2975" s="9" t="s">
        <v>400</v>
      </c>
      <c r="B2975" s="10" t="s">
        <v>733</v>
      </c>
      <c r="C2975" s="5" t="s">
        <v>747</v>
      </c>
      <c r="D2975" t="s">
        <v>22</v>
      </c>
      <c r="E2975" t="s">
        <v>168</v>
      </c>
      <c r="F2975" t="s">
        <v>503</v>
      </c>
      <c r="G2975" t="s">
        <v>496</v>
      </c>
      <c r="H2975" t="s">
        <v>444</v>
      </c>
      <c r="I2975" t="s">
        <v>368</v>
      </c>
      <c r="J2975" t="s">
        <v>308</v>
      </c>
      <c r="K2975" s="13">
        <v>89658</v>
      </c>
      <c r="L2975" s="8">
        <v>896.58</v>
      </c>
      <c r="M2975" s="13">
        <f t="shared" si="79"/>
        <v>89658</v>
      </c>
    </row>
    <row r="2976" spans="1:13" x14ac:dyDescent="0.25">
      <c r="A2976" s="9" t="s">
        <v>400</v>
      </c>
      <c r="B2976" s="10" t="s">
        <v>733</v>
      </c>
      <c r="C2976" s="5" t="s">
        <v>747</v>
      </c>
      <c r="D2976" t="s">
        <v>22</v>
      </c>
      <c r="E2976" t="s">
        <v>168</v>
      </c>
      <c r="F2976" t="s">
        <v>89</v>
      </c>
      <c r="G2976" t="s">
        <v>369</v>
      </c>
      <c r="H2976" t="s">
        <v>505</v>
      </c>
      <c r="I2976" t="s">
        <v>439</v>
      </c>
      <c r="J2976" t="s">
        <v>17</v>
      </c>
      <c r="K2976" s="13">
        <v>163072</v>
      </c>
      <c r="L2976" s="8">
        <v>1630.72</v>
      </c>
      <c r="M2976" s="13">
        <f t="shared" si="79"/>
        <v>163072</v>
      </c>
    </row>
    <row r="2977" spans="1:13" x14ac:dyDescent="0.25">
      <c r="A2977" s="9" t="s">
        <v>400</v>
      </c>
      <c r="B2977" s="10" t="s">
        <v>733</v>
      </c>
      <c r="C2977" s="5" t="s">
        <v>747</v>
      </c>
      <c r="D2977" t="s">
        <v>22</v>
      </c>
      <c r="E2977" t="s">
        <v>168</v>
      </c>
      <c r="F2977" t="s">
        <v>89</v>
      </c>
      <c r="G2977" t="s">
        <v>369</v>
      </c>
      <c r="H2977" t="s">
        <v>444</v>
      </c>
      <c r="I2977" t="s">
        <v>439</v>
      </c>
      <c r="J2977" t="s">
        <v>17</v>
      </c>
      <c r="K2977" s="13">
        <v>35632</v>
      </c>
      <c r="L2977" s="8">
        <v>356.32</v>
      </c>
      <c r="M2977" s="13">
        <f t="shared" si="79"/>
        <v>35632</v>
      </c>
    </row>
    <row r="2978" spans="1:13" x14ac:dyDescent="0.25">
      <c r="A2978" s="9" t="s">
        <v>400</v>
      </c>
      <c r="B2978" s="10" t="s">
        <v>733</v>
      </c>
      <c r="C2978" s="5" t="s">
        <v>747</v>
      </c>
      <c r="D2978" t="s">
        <v>22</v>
      </c>
      <c r="E2978" t="s">
        <v>168</v>
      </c>
      <c r="F2978" t="s">
        <v>89</v>
      </c>
      <c r="G2978" t="s">
        <v>371</v>
      </c>
      <c r="H2978" t="s">
        <v>505</v>
      </c>
      <c r="I2978" t="s">
        <v>439</v>
      </c>
      <c r="J2978" t="s">
        <v>17</v>
      </c>
      <c r="K2978" s="13">
        <v>489216</v>
      </c>
      <c r="L2978" s="8">
        <v>4892.16</v>
      </c>
      <c r="M2978" s="13">
        <f t="shared" si="79"/>
        <v>489216</v>
      </c>
    </row>
    <row r="2979" spans="1:13" x14ac:dyDescent="0.25">
      <c r="A2979" s="9" t="s">
        <v>400</v>
      </c>
      <c r="B2979" s="10" t="s">
        <v>733</v>
      </c>
      <c r="C2979" s="5" t="s">
        <v>747</v>
      </c>
      <c r="D2979" t="s">
        <v>22</v>
      </c>
      <c r="E2979" t="s">
        <v>168</v>
      </c>
      <c r="F2979" t="s">
        <v>89</v>
      </c>
      <c r="G2979" t="s">
        <v>371</v>
      </c>
      <c r="H2979" t="s">
        <v>444</v>
      </c>
      <c r="I2979" t="s">
        <v>439</v>
      </c>
      <c r="J2979" t="s">
        <v>17</v>
      </c>
      <c r="K2979" s="13">
        <v>71271</v>
      </c>
      <c r="L2979" s="8">
        <v>712.71</v>
      </c>
      <c r="M2979" s="13">
        <f t="shared" si="79"/>
        <v>71271</v>
      </c>
    </row>
    <row r="2980" spans="1:13" x14ac:dyDescent="0.25">
      <c r="A2980" s="9" t="s">
        <v>400</v>
      </c>
      <c r="B2980" s="10" t="s">
        <v>733</v>
      </c>
      <c r="C2980" s="5" t="s">
        <v>747</v>
      </c>
      <c r="D2980" t="s">
        <v>22</v>
      </c>
      <c r="E2980" t="s">
        <v>168</v>
      </c>
      <c r="F2980" t="s">
        <v>89</v>
      </c>
      <c r="G2980" t="s">
        <v>373</v>
      </c>
      <c r="H2980" t="s">
        <v>505</v>
      </c>
      <c r="I2980" t="s">
        <v>439</v>
      </c>
      <c r="J2980" t="s">
        <v>17</v>
      </c>
      <c r="K2980" s="13">
        <v>163072</v>
      </c>
      <c r="L2980" s="8">
        <v>1630.72</v>
      </c>
      <c r="M2980" s="13">
        <f t="shared" si="79"/>
        <v>163072</v>
      </c>
    </row>
    <row r="2981" spans="1:13" x14ac:dyDescent="0.25">
      <c r="A2981" s="9" t="s">
        <v>400</v>
      </c>
      <c r="B2981" s="10" t="s">
        <v>733</v>
      </c>
      <c r="C2981" s="5" t="s">
        <v>747</v>
      </c>
      <c r="D2981" t="s">
        <v>22</v>
      </c>
      <c r="E2981" t="s">
        <v>168</v>
      </c>
      <c r="F2981" t="s">
        <v>89</v>
      </c>
      <c r="G2981" t="s">
        <v>373</v>
      </c>
      <c r="H2981" t="s">
        <v>444</v>
      </c>
      <c r="I2981" t="s">
        <v>439</v>
      </c>
      <c r="J2981" t="s">
        <v>17</v>
      </c>
      <c r="K2981" s="13">
        <v>71268</v>
      </c>
      <c r="L2981" s="8">
        <v>712.68</v>
      </c>
      <c r="M2981" s="13">
        <f t="shared" si="79"/>
        <v>71268</v>
      </c>
    </row>
    <row r="2982" spans="1:13" x14ac:dyDescent="0.25">
      <c r="A2982" s="9" t="s">
        <v>400</v>
      </c>
      <c r="B2982" s="10" t="s">
        <v>733</v>
      </c>
      <c r="C2982" s="5" t="s">
        <v>747</v>
      </c>
      <c r="D2982" t="s">
        <v>22</v>
      </c>
      <c r="E2982" t="s">
        <v>168</v>
      </c>
      <c r="F2982" t="s">
        <v>89</v>
      </c>
      <c r="G2982" t="s">
        <v>374</v>
      </c>
      <c r="H2982" t="s">
        <v>505</v>
      </c>
      <c r="I2982" t="s">
        <v>439</v>
      </c>
      <c r="J2982" t="s">
        <v>17</v>
      </c>
      <c r="K2982" s="13">
        <v>326144</v>
      </c>
      <c r="L2982" s="8">
        <v>3261.44</v>
      </c>
      <c r="M2982" s="13">
        <f t="shared" si="79"/>
        <v>326144</v>
      </c>
    </row>
    <row r="2983" spans="1:13" x14ac:dyDescent="0.25">
      <c r="A2983" s="9" t="s">
        <v>400</v>
      </c>
      <c r="B2983" s="10" t="s">
        <v>733</v>
      </c>
      <c r="C2983" s="5" t="s">
        <v>747</v>
      </c>
      <c r="D2983" t="s">
        <v>22</v>
      </c>
      <c r="E2983" t="s">
        <v>168</v>
      </c>
      <c r="F2983" t="s">
        <v>89</v>
      </c>
      <c r="G2983" t="s">
        <v>374</v>
      </c>
      <c r="H2983" t="s">
        <v>444</v>
      </c>
      <c r="I2983" t="s">
        <v>439</v>
      </c>
      <c r="J2983" t="s">
        <v>17</v>
      </c>
      <c r="K2983" s="13">
        <v>71264</v>
      </c>
      <c r="L2983" s="8">
        <v>712.64</v>
      </c>
      <c r="M2983" s="13">
        <f t="shared" si="79"/>
        <v>71264</v>
      </c>
    </row>
    <row r="2984" spans="1:13" x14ac:dyDescent="0.25">
      <c r="A2984" s="9" t="s">
        <v>400</v>
      </c>
      <c r="B2984" s="10" t="s">
        <v>733</v>
      </c>
      <c r="C2984" s="5" t="s">
        <v>747</v>
      </c>
      <c r="D2984" t="s">
        <v>22</v>
      </c>
      <c r="E2984" t="s">
        <v>168</v>
      </c>
      <c r="F2984" t="s">
        <v>89</v>
      </c>
      <c r="G2984" t="s">
        <v>377</v>
      </c>
      <c r="H2984" t="s">
        <v>505</v>
      </c>
      <c r="I2984" t="s">
        <v>439</v>
      </c>
      <c r="J2984" t="s">
        <v>17</v>
      </c>
      <c r="K2984" s="13">
        <v>163072</v>
      </c>
      <c r="L2984" s="8">
        <v>1630.72</v>
      </c>
      <c r="M2984" s="13">
        <f t="shared" si="79"/>
        <v>163072</v>
      </c>
    </row>
    <row r="2985" spans="1:13" x14ac:dyDescent="0.25">
      <c r="A2985" s="9" t="s">
        <v>400</v>
      </c>
      <c r="B2985" s="10" t="s">
        <v>733</v>
      </c>
      <c r="C2985" s="5" t="s">
        <v>747</v>
      </c>
      <c r="D2985" t="s">
        <v>22</v>
      </c>
      <c r="E2985" t="s">
        <v>168</v>
      </c>
      <c r="F2985" t="s">
        <v>89</v>
      </c>
      <c r="G2985" t="s">
        <v>377</v>
      </c>
      <c r="H2985" t="s">
        <v>444</v>
      </c>
      <c r="I2985" t="s">
        <v>439</v>
      </c>
      <c r="J2985" t="s">
        <v>17</v>
      </c>
      <c r="K2985" s="13">
        <v>35632</v>
      </c>
      <c r="L2985" s="8">
        <v>356.32</v>
      </c>
      <c r="M2985" s="13">
        <f t="shared" si="79"/>
        <v>35632</v>
      </c>
    </row>
    <row r="2986" spans="1:13" x14ac:dyDescent="0.25">
      <c r="A2986" s="9" t="s">
        <v>400</v>
      </c>
      <c r="B2986" s="10" t="s">
        <v>733</v>
      </c>
      <c r="C2986" s="5" t="s">
        <v>747</v>
      </c>
      <c r="D2986" t="s">
        <v>22</v>
      </c>
      <c r="E2986" t="s">
        <v>168</v>
      </c>
      <c r="F2986" t="s">
        <v>89</v>
      </c>
      <c r="G2986" t="s">
        <v>90</v>
      </c>
      <c r="H2986" t="s">
        <v>452</v>
      </c>
      <c r="I2986" t="s">
        <v>368</v>
      </c>
      <c r="J2986" t="s">
        <v>17</v>
      </c>
      <c r="K2986" s="13">
        <v>749254</v>
      </c>
      <c r="L2986" s="8">
        <v>7492.54</v>
      </c>
      <c r="M2986" s="13">
        <f t="shared" si="79"/>
        <v>749254</v>
      </c>
    </row>
    <row r="2987" spans="1:13" x14ac:dyDescent="0.25">
      <c r="A2987" s="9" t="s">
        <v>400</v>
      </c>
      <c r="B2987" s="10" t="s">
        <v>733</v>
      </c>
      <c r="C2987" s="5" t="s">
        <v>747</v>
      </c>
      <c r="D2987" t="s">
        <v>22</v>
      </c>
      <c r="E2987" t="s">
        <v>168</v>
      </c>
      <c r="F2987" t="s">
        <v>89</v>
      </c>
      <c r="G2987" t="s">
        <v>90</v>
      </c>
      <c r="H2987" t="s">
        <v>444</v>
      </c>
      <c r="I2987" t="s">
        <v>368</v>
      </c>
      <c r="J2987" t="s">
        <v>17</v>
      </c>
      <c r="K2987" s="13">
        <v>163302</v>
      </c>
      <c r="L2987" s="8">
        <v>1633.02</v>
      </c>
      <c r="M2987" s="13">
        <f t="shared" si="79"/>
        <v>163302</v>
      </c>
    </row>
    <row r="2988" spans="1:13" x14ac:dyDescent="0.25">
      <c r="A2988" s="9" t="s">
        <v>400</v>
      </c>
      <c r="B2988" s="10" t="s">
        <v>733</v>
      </c>
      <c r="C2988" s="5" t="s">
        <v>747</v>
      </c>
      <c r="D2988" t="s">
        <v>22</v>
      </c>
      <c r="E2988" t="s">
        <v>168</v>
      </c>
      <c r="F2988" t="s">
        <v>56</v>
      </c>
      <c r="G2988" t="s">
        <v>458</v>
      </c>
      <c r="H2988" t="s">
        <v>459</v>
      </c>
      <c r="I2988" t="s">
        <v>368</v>
      </c>
      <c r="J2988" t="s">
        <v>17</v>
      </c>
      <c r="K2988" s="13">
        <v>382700</v>
      </c>
      <c r="L2988" s="8">
        <v>3827</v>
      </c>
      <c r="M2988" s="13">
        <f t="shared" si="79"/>
        <v>382700</v>
      </c>
    </row>
    <row r="2989" spans="1:13" x14ac:dyDescent="0.25">
      <c r="A2989" s="9" t="s">
        <v>400</v>
      </c>
      <c r="B2989" s="10" t="s">
        <v>733</v>
      </c>
      <c r="C2989" s="5" t="s">
        <v>747</v>
      </c>
      <c r="D2989" t="s">
        <v>22</v>
      </c>
      <c r="E2989" t="s">
        <v>168</v>
      </c>
      <c r="F2989" t="s">
        <v>56</v>
      </c>
      <c r="G2989" t="s">
        <v>458</v>
      </c>
      <c r="H2989" t="s">
        <v>445</v>
      </c>
      <c r="I2989" t="s">
        <v>368</v>
      </c>
      <c r="J2989" t="s">
        <v>17</v>
      </c>
      <c r="K2989" s="13">
        <v>83619</v>
      </c>
      <c r="L2989" s="8">
        <v>836.19</v>
      </c>
      <c r="M2989" s="13">
        <f t="shared" si="79"/>
        <v>83619</v>
      </c>
    </row>
    <row r="2990" spans="1:13" x14ac:dyDescent="0.25">
      <c r="A2990" s="9" t="s">
        <v>400</v>
      </c>
      <c r="B2990" s="10" t="s">
        <v>733</v>
      </c>
      <c r="C2990" s="5" t="s">
        <v>747</v>
      </c>
      <c r="D2990" t="s">
        <v>22</v>
      </c>
      <c r="E2990" t="s">
        <v>168</v>
      </c>
      <c r="F2990" t="s">
        <v>32</v>
      </c>
      <c r="G2990" t="s">
        <v>412</v>
      </c>
      <c r="H2990" t="s">
        <v>437</v>
      </c>
      <c r="I2990" t="s">
        <v>368</v>
      </c>
      <c r="J2990" t="s">
        <v>17</v>
      </c>
      <c r="K2990" s="13">
        <v>6735088</v>
      </c>
      <c r="L2990" s="8">
        <v>67350.880000000005</v>
      </c>
      <c r="M2990" s="13">
        <f t="shared" si="79"/>
        <v>6735088</v>
      </c>
    </row>
    <row r="2991" spans="1:13" x14ac:dyDescent="0.25">
      <c r="A2991" s="9" t="s">
        <v>400</v>
      </c>
      <c r="B2991" s="10" t="s">
        <v>733</v>
      </c>
      <c r="C2991" s="5" t="s">
        <v>747</v>
      </c>
      <c r="D2991" t="s">
        <v>22</v>
      </c>
      <c r="E2991" t="s">
        <v>168</v>
      </c>
      <c r="F2991" t="s">
        <v>32</v>
      </c>
      <c r="G2991" t="s">
        <v>412</v>
      </c>
      <c r="H2991" t="s">
        <v>437</v>
      </c>
      <c r="I2991" t="s">
        <v>368</v>
      </c>
      <c r="J2991" t="s">
        <v>306</v>
      </c>
      <c r="K2991" s="13">
        <v>3319862.0000000005</v>
      </c>
      <c r="L2991" s="8">
        <v>33198.620000000003</v>
      </c>
      <c r="M2991" s="13">
        <f t="shared" si="79"/>
        <v>3319862.0000000005</v>
      </c>
    </row>
    <row r="2992" spans="1:13" x14ac:dyDescent="0.25">
      <c r="A2992" s="9" t="s">
        <v>400</v>
      </c>
      <c r="B2992" s="10" t="s">
        <v>733</v>
      </c>
      <c r="C2992" s="5" t="s">
        <v>747</v>
      </c>
      <c r="D2992" t="s">
        <v>22</v>
      </c>
      <c r="E2992" t="s">
        <v>168</v>
      </c>
      <c r="F2992" t="s">
        <v>32</v>
      </c>
      <c r="G2992" t="s">
        <v>412</v>
      </c>
      <c r="H2992" t="s">
        <v>440</v>
      </c>
      <c r="I2992" t="s">
        <v>368</v>
      </c>
      <c r="J2992" t="s">
        <v>17</v>
      </c>
      <c r="K2992" s="13">
        <v>41575</v>
      </c>
      <c r="L2992" s="8">
        <v>415.75</v>
      </c>
      <c r="M2992" s="13">
        <f t="shared" si="79"/>
        <v>41575</v>
      </c>
    </row>
    <row r="2993" spans="1:13" x14ac:dyDescent="0.25">
      <c r="A2993" s="9" t="s">
        <v>400</v>
      </c>
      <c r="B2993" s="10" t="s">
        <v>733</v>
      </c>
      <c r="C2993" s="5" t="s">
        <v>747</v>
      </c>
      <c r="D2993" t="s">
        <v>22</v>
      </c>
      <c r="E2993" t="s">
        <v>168</v>
      </c>
      <c r="F2993" t="s">
        <v>32</v>
      </c>
      <c r="G2993" t="s">
        <v>412</v>
      </c>
      <c r="H2993" t="s">
        <v>425</v>
      </c>
      <c r="I2993" t="s">
        <v>368</v>
      </c>
      <c r="J2993" t="s">
        <v>17</v>
      </c>
      <c r="K2993" s="13">
        <v>2334971</v>
      </c>
      <c r="L2993" s="8">
        <v>23349.71</v>
      </c>
      <c r="M2993" s="13">
        <f t="shared" si="79"/>
        <v>2334971</v>
      </c>
    </row>
    <row r="2994" spans="1:13" x14ac:dyDescent="0.25">
      <c r="A2994" s="9" t="s">
        <v>400</v>
      </c>
      <c r="B2994" s="10" t="s">
        <v>733</v>
      </c>
      <c r="C2994" s="5" t="s">
        <v>747</v>
      </c>
      <c r="D2994" t="s">
        <v>22</v>
      </c>
      <c r="E2994" t="s">
        <v>168</v>
      </c>
      <c r="F2994" t="s">
        <v>32</v>
      </c>
      <c r="G2994" t="s">
        <v>412</v>
      </c>
      <c r="H2994" t="s">
        <v>425</v>
      </c>
      <c r="I2994" t="s">
        <v>368</v>
      </c>
      <c r="J2994" t="s">
        <v>306</v>
      </c>
      <c r="K2994" s="13">
        <v>1154756</v>
      </c>
      <c r="L2994" s="8">
        <v>11547.56</v>
      </c>
      <c r="M2994" s="13">
        <f t="shared" si="79"/>
        <v>1154756</v>
      </c>
    </row>
    <row r="2995" spans="1:13" x14ac:dyDescent="0.25">
      <c r="A2995" s="9" t="s">
        <v>400</v>
      </c>
      <c r="B2995" s="10" t="s">
        <v>733</v>
      </c>
      <c r="C2995" s="5" t="s">
        <v>747</v>
      </c>
      <c r="D2995" t="s">
        <v>22</v>
      </c>
      <c r="E2995" t="s">
        <v>168</v>
      </c>
      <c r="F2995" t="s">
        <v>32</v>
      </c>
      <c r="G2995" t="s">
        <v>412</v>
      </c>
      <c r="H2995" t="s">
        <v>444</v>
      </c>
      <c r="I2995" t="s">
        <v>368</v>
      </c>
      <c r="J2995" t="s">
        <v>17</v>
      </c>
      <c r="K2995" s="13">
        <v>9105</v>
      </c>
      <c r="L2995" s="8">
        <v>91.05</v>
      </c>
      <c r="M2995" s="13">
        <f t="shared" si="79"/>
        <v>9105</v>
      </c>
    </row>
    <row r="2996" spans="1:13" x14ac:dyDescent="0.25">
      <c r="A2996" s="9" t="s">
        <v>400</v>
      </c>
      <c r="B2996" s="10" t="s">
        <v>733</v>
      </c>
      <c r="C2996" s="5" t="s">
        <v>747</v>
      </c>
      <c r="D2996" t="s">
        <v>22</v>
      </c>
      <c r="E2996" t="s">
        <v>168</v>
      </c>
      <c r="F2996" t="s">
        <v>32</v>
      </c>
      <c r="G2996" t="s">
        <v>460</v>
      </c>
      <c r="H2996" t="s">
        <v>437</v>
      </c>
      <c r="I2996" t="s">
        <v>368</v>
      </c>
      <c r="J2996" t="s">
        <v>17</v>
      </c>
      <c r="K2996" s="13">
        <v>6976571.0000000009</v>
      </c>
      <c r="L2996" s="8">
        <v>69765.710000000006</v>
      </c>
      <c r="M2996" s="13">
        <f t="shared" si="79"/>
        <v>6976571.0000000009</v>
      </c>
    </row>
    <row r="2997" spans="1:13" x14ac:dyDescent="0.25">
      <c r="A2997" s="9" t="s">
        <v>400</v>
      </c>
      <c r="B2997" s="10" t="s">
        <v>733</v>
      </c>
      <c r="C2997" s="5" t="s">
        <v>747</v>
      </c>
      <c r="D2997" t="s">
        <v>22</v>
      </c>
      <c r="E2997" t="s">
        <v>168</v>
      </c>
      <c r="F2997" t="s">
        <v>32</v>
      </c>
      <c r="G2997" t="s">
        <v>460</v>
      </c>
      <c r="H2997" t="s">
        <v>440</v>
      </c>
      <c r="I2997" t="s">
        <v>368</v>
      </c>
      <c r="J2997" t="s">
        <v>17</v>
      </c>
      <c r="K2997" s="13">
        <v>341067</v>
      </c>
      <c r="L2997" s="8">
        <v>3410.67</v>
      </c>
      <c r="M2997" s="13">
        <f t="shared" si="79"/>
        <v>341067</v>
      </c>
    </row>
    <row r="2998" spans="1:13" x14ac:dyDescent="0.25">
      <c r="A2998" s="9" t="s">
        <v>400</v>
      </c>
      <c r="B2998" s="10" t="s">
        <v>733</v>
      </c>
      <c r="C2998" s="5" t="s">
        <v>747</v>
      </c>
      <c r="D2998" t="s">
        <v>22</v>
      </c>
      <c r="E2998" t="s">
        <v>168</v>
      </c>
      <c r="F2998" t="s">
        <v>32</v>
      </c>
      <c r="G2998" t="s">
        <v>460</v>
      </c>
      <c r="H2998" t="s">
        <v>425</v>
      </c>
      <c r="I2998" t="s">
        <v>368</v>
      </c>
      <c r="J2998" t="s">
        <v>17</v>
      </c>
      <c r="K2998" s="13">
        <v>2388796</v>
      </c>
      <c r="L2998" s="8">
        <v>23887.96</v>
      </c>
      <c r="M2998" s="13">
        <f t="shared" si="79"/>
        <v>2388796</v>
      </c>
    </row>
    <row r="2999" spans="1:13" x14ac:dyDescent="0.25">
      <c r="A2999" s="9" t="s">
        <v>400</v>
      </c>
      <c r="B2999" s="10" t="s">
        <v>733</v>
      </c>
      <c r="C2999" s="5" t="s">
        <v>747</v>
      </c>
      <c r="D2999" t="s">
        <v>22</v>
      </c>
      <c r="E2999" t="s">
        <v>168</v>
      </c>
      <c r="F2999" t="s">
        <v>32</v>
      </c>
      <c r="G2999" t="s">
        <v>460</v>
      </c>
      <c r="H2999" t="s">
        <v>444</v>
      </c>
      <c r="I2999" t="s">
        <v>368</v>
      </c>
      <c r="J2999" t="s">
        <v>17</v>
      </c>
      <c r="K2999" s="13">
        <v>74655</v>
      </c>
      <c r="L2999" s="8">
        <v>746.55</v>
      </c>
      <c r="M2999" s="13">
        <f t="shared" si="79"/>
        <v>74655</v>
      </c>
    </row>
    <row r="3000" spans="1:13" x14ac:dyDescent="0.25">
      <c r="A3000" s="9" t="s">
        <v>400</v>
      </c>
      <c r="B3000" s="10" t="s">
        <v>733</v>
      </c>
      <c r="C3000" s="5" t="s">
        <v>747</v>
      </c>
      <c r="D3000" t="s">
        <v>22</v>
      </c>
      <c r="E3000" t="s">
        <v>168</v>
      </c>
      <c r="F3000" t="s">
        <v>14</v>
      </c>
      <c r="G3000" t="s">
        <v>319</v>
      </c>
      <c r="H3000" t="s">
        <v>480</v>
      </c>
      <c r="I3000" t="s">
        <v>15</v>
      </c>
      <c r="J3000" t="s">
        <v>17</v>
      </c>
      <c r="K3000" s="13">
        <v>19000</v>
      </c>
      <c r="L3000" s="8">
        <v>190</v>
      </c>
      <c r="M3000" s="13">
        <f t="shared" si="79"/>
        <v>19000</v>
      </c>
    </row>
    <row r="3001" spans="1:13" x14ac:dyDescent="0.25">
      <c r="A3001" s="9" t="s">
        <v>400</v>
      </c>
      <c r="B3001" s="10" t="s">
        <v>733</v>
      </c>
      <c r="C3001" s="5" t="s">
        <v>747</v>
      </c>
      <c r="D3001" t="s">
        <v>22</v>
      </c>
      <c r="E3001" t="s">
        <v>168</v>
      </c>
      <c r="F3001" t="s">
        <v>14</v>
      </c>
      <c r="G3001" t="s">
        <v>319</v>
      </c>
      <c r="H3001" t="s">
        <v>428</v>
      </c>
      <c r="I3001" t="s">
        <v>15</v>
      </c>
      <c r="J3001" t="s">
        <v>17</v>
      </c>
      <c r="K3001" s="13">
        <v>18577</v>
      </c>
      <c r="L3001" s="8">
        <v>185.77</v>
      </c>
      <c r="M3001" s="13">
        <f t="shared" si="79"/>
        <v>18577</v>
      </c>
    </row>
    <row r="3002" spans="1:13" x14ac:dyDescent="0.25">
      <c r="A3002" s="9" t="s">
        <v>400</v>
      </c>
      <c r="B3002" s="10" t="s">
        <v>733</v>
      </c>
      <c r="C3002" s="5" t="s">
        <v>747</v>
      </c>
      <c r="D3002" t="s">
        <v>22</v>
      </c>
      <c r="E3002" t="s">
        <v>168</v>
      </c>
      <c r="F3002" t="s">
        <v>14</v>
      </c>
      <c r="G3002" t="s">
        <v>319</v>
      </c>
      <c r="H3002" t="s">
        <v>449</v>
      </c>
      <c r="I3002" t="s">
        <v>15</v>
      </c>
      <c r="J3002" t="s">
        <v>17</v>
      </c>
      <c r="K3002" s="13">
        <v>19066</v>
      </c>
      <c r="L3002" s="8">
        <v>190.66</v>
      </c>
      <c r="M3002" s="13">
        <f t="shared" si="79"/>
        <v>19066</v>
      </c>
    </row>
    <row r="3003" spans="1:13" x14ac:dyDescent="0.25">
      <c r="A3003" s="9" t="s">
        <v>400</v>
      </c>
      <c r="B3003" s="10" t="s">
        <v>733</v>
      </c>
      <c r="C3003" s="5" t="s">
        <v>747</v>
      </c>
      <c r="D3003" t="s">
        <v>22</v>
      </c>
      <c r="E3003" t="s">
        <v>168</v>
      </c>
      <c r="F3003" t="s">
        <v>14</v>
      </c>
      <c r="G3003" t="s">
        <v>319</v>
      </c>
      <c r="H3003" t="s">
        <v>450</v>
      </c>
      <c r="I3003" t="s">
        <v>15</v>
      </c>
      <c r="J3003" t="s">
        <v>17</v>
      </c>
      <c r="K3003" s="13">
        <v>41612</v>
      </c>
      <c r="L3003" s="8">
        <v>416.12</v>
      </c>
      <c r="M3003" s="13">
        <f t="shared" si="79"/>
        <v>41612</v>
      </c>
    </row>
    <row r="3004" spans="1:13" x14ac:dyDescent="0.25">
      <c r="A3004" s="9" t="s">
        <v>400</v>
      </c>
      <c r="B3004" s="10" t="s">
        <v>733</v>
      </c>
      <c r="C3004" s="5" t="s">
        <v>747</v>
      </c>
      <c r="D3004" t="s">
        <v>22</v>
      </c>
      <c r="E3004" t="s">
        <v>168</v>
      </c>
      <c r="F3004" t="s">
        <v>14</v>
      </c>
      <c r="G3004" t="s">
        <v>486</v>
      </c>
      <c r="H3004" t="s">
        <v>438</v>
      </c>
      <c r="I3004" t="s">
        <v>439</v>
      </c>
      <c r="J3004" t="s">
        <v>17</v>
      </c>
      <c r="K3004" s="13">
        <v>2857086</v>
      </c>
      <c r="L3004" s="8">
        <v>28570.86</v>
      </c>
      <c r="M3004" s="13">
        <f t="shared" si="79"/>
        <v>2857086</v>
      </c>
    </row>
    <row r="3005" spans="1:13" x14ac:dyDescent="0.25">
      <c r="A3005" s="9" t="s">
        <v>400</v>
      </c>
      <c r="B3005" s="10" t="s">
        <v>733</v>
      </c>
      <c r="C3005" s="5" t="s">
        <v>747</v>
      </c>
      <c r="D3005" t="s">
        <v>22</v>
      </c>
      <c r="E3005" t="s">
        <v>168</v>
      </c>
      <c r="F3005" t="s">
        <v>14</v>
      </c>
      <c r="G3005" t="s">
        <v>486</v>
      </c>
      <c r="H3005" t="s">
        <v>441</v>
      </c>
      <c r="I3005" t="s">
        <v>439</v>
      </c>
      <c r="J3005" t="s">
        <v>17</v>
      </c>
      <c r="K3005" s="13">
        <v>34880</v>
      </c>
      <c r="L3005" s="8">
        <v>348.8</v>
      </c>
      <c r="M3005" s="13">
        <f t="shared" si="79"/>
        <v>34880</v>
      </c>
    </row>
    <row r="3006" spans="1:13" x14ac:dyDescent="0.25">
      <c r="A3006" s="9" t="s">
        <v>400</v>
      </c>
      <c r="B3006" s="10" t="s">
        <v>733</v>
      </c>
      <c r="C3006" s="5" t="s">
        <v>747</v>
      </c>
      <c r="D3006" t="s">
        <v>22</v>
      </c>
      <c r="E3006" t="s">
        <v>168</v>
      </c>
      <c r="F3006" t="s">
        <v>14</v>
      </c>
      <c r="G3006" t="s">
        <v>486</v>
      </c>
      <c r="H3006" t="s">
        <v>443</v>
      </c>
      <c r="I3006" t="s">
        <v>439</v>
      </c>
      <c r="J3006" t="s">
        <v>17</v>
      </c>
      <c r="K3006" s="13">
        <v>149500</v>
      </c>
      <c r="L3006" s="8">
        <v>1495</v>
      </c>
      <c r="M3006" s="13">
        <f t="shared" si="79"/>
        <v>149500</v>
      </c>
    </row>
    <row r="3007" spans="1:13" x14ac:dyDescent="0.25">
      <c r="A3007" s="9" t="s">
        <v>400</v>
      </c>
      <c r="B3007" s="10" t="s">
        <v>733</v>
      </c>
      <c r="C3007" s="5" t="s">
        <v>747</v>
      </c>
      <c r="D3007" t="s">
        <v>22</v>
      </c>
      <c r="E3007" t="s">
        <v>168</v>
      </c>
      <c r="F3007" t="s">
        <v>14</v>
      </c>
      <c r="G3007" t="s">
        <v>486</v>
      </c>
      <c r="H3007" t="s">
        <v>425</v>
      </c>
      <c r="I3007" t="s">
        <v>439</v>
      </c>
      <c r="J3007" t="s">
        <v>17</v>
      </c>
      <c r="K3007" s="13">
        <v>1470367</v>
      </c>
      <c r="L3007" s="8">
        <v>14703.67</v>
      </c>
      <c r="M3007" s="13">
        <f t="shared" si="79"/>
        <v>1470367</v>
      </c>
    </row>
    <row r="3008" spans="1:13" x14ac:dyDescent="0.25">
      <c r="A3008" s="9" t="s">
        <v>400</v>
      </c>
      <c r="B3008" s="10" t="s">
        <v>733</v>
      </c>
      <c r="C3008" s="5" t="s">
        <v>747</v>
      </c>
      <c r="D3008" t="s">
        <v>22</v>
      </c>
      <c r="E3008" t="s">
        <v>168</v>
      </c>
      <c r="F3008" t="s">
        <v>14</v>
      </c>
      <c r="G3008" t="s">
        <v>486</v>
      </c>
      <c r="H3008" t="s">
        <v>444</v>
      </c>
      <c r="I3008" t="s">
        <v>439</v>
      </c>
      <c r="J3008" t="s">
        <v>17</v>
      </c>
      <c r="K3008" s="13">
        <v>32576</v>
      </c>
      <c r="L3008" s="8">
        <v>325.76</v>
      </c>
      <c r="M3008" s="13">
        <f t="shared" si="79"/>
        <v>32576</v>
      </c>
    </row>
    <row r="3009" spans="1:13" x14ac:dyDescent="0.25">
      <c r="A3009" s="9" t="s">
        <v>400</v>
      </c>
      <c r="B3009" s="10" t="s">
        <v>733</v>
      </c>
      <c r="C3009" s="5" t="s">
        <v>747</v>
      </c>
      <c r="D3009" t="s">
        <v>22</v>
      </c>
      <c r="E3009" t="s">
        <v>168</v>
      </c>
      <c r="F3009" t="s">
        <v>14</v>
      </c>
      <c r="G3009" t="s">
        <v>486</v>
      </c>
      <c r="H3009" t="s">
        <v>445</v>
      </c>
      <c r="I3009" t="s">
        <v>439</v>
      </c>
      <c r="J3009" t="s">
        <v>17</v>
      </c>
      <c r="K3009" s="13">
        <v>7589</v>
      </c>
      <c r="L3009" s="8">
        <v>75.89</v>
      </c>
      <c r="M3009" s="13">
        <f t="shared" si="79"/>
        <v>7589</v>
      </c>
    </row>
    <row r="3010" spans="1:13" x14ac:dyDescent="0.25">
      <c r="A3010" s="9" t="s">
        <v>400</v>
      </c>
      <c r="B3010" s="10" t="s">
        <v>733</v>
      </c>
      <c r="C3010" s="5" t="s">
        <v>747</v>
      </c>
      <c r="D3010" t="s">
        <v>22</v>
      </c>
      <c r="E3010" t="s">
        <v>168</v>
      </c>
      <c r="F3010" t="s">
        <v>14</v>
      </c>
      <c r="G3010" t="s">
        <v>486</v>
      </c>
      <c r="H3010" t="s">
        <v>428</v>
      </c>
      <c r="I3010" t="s">
        <v>15</v>
      </c>
      <c r="J3010" t="s">
        <v>17</v>
      </c>
      <c r="K3010" s="13">
        <v>101074</v>
      </c>
      <c r="L3010" s="8">
        <v>1010.74</v>
      </c>
      <c r="M3010" s="13">
        <f t="shared" ref="M3010:M3073" si="80">L3010*100</f>
        <v>101074</v>
      </c>
    </row>
    <row r="3011" spans="1:13" x14ac:dyDescent="0.25">
      <c r="A3011" s="9" t="s">
        <v>400</v>
      </c>
      <c r="B3011" s="10" t="s">
        <v>733</v>
      </c>
      <c r="C3011" s="5" t="s">
        <v>747</v>
      </c>
      <c r="D3011" t="s">
        <v>22</v>
      </c>
      <c r="E3011" t="s">
        <v>168</v>
      </c>
      <c r="F3011" t="s">
        <v>14</v>
      </c>
      <c r="G3011" t="s">
        <v>486</v>
      </c>
      <c r="H3011" t="s">
        <v>450</v>
      </c>
      <c r="I3011" t="s">
        <v>15</v>
      </c>
      <c r="J3011" t="s">
        <v>17</v>
      </c>
      <c r="K3011" s="13">
        <v>151702</v>
      </c>
      <c r="L3011" s="8">
        <v>1517.02</v>
      </c>
      <c r="M3011" s="13">
        <f t="shared" si="80"/>
        <v>151702</v>
      </c>
    </row>
    <row r="3012" spans="1:13" x14ac:dyDescent="0.25">
      <c r="A3012" s="9" t="s">
        <v>400</v>
      </c>
      <c r="B3012" s="10" t="s">
        <v>733</v>
      </c>
      <c r="C3012" s="5" t="s">
        <v>747</v>
      </c>
      <c r="D3012" t="s">
        <v>22</v>
      </c>
      <c r="E3012" t="s">
        <v>168</v>
      </c>
      <c r="F3012" t="s">
        <v>462</v>
      </c>
      <c r="G3012" t="s">
        <v>463</v>
      </c>
      <c r="H3012" t="s">
        <v>464</v>
      </c>
      <c r="I3012" t="s">
        <v>284</v>
      </c>
      <c r="J3012" t="s">
        <v>17</v>
      </c>
      <c r="K3012" s="13">
        <v>28050159.999999996</v>
      </c>
      <c r="L3012" s="8">
        <v>280501.59999999998</v>
      </c>
      <c r="M3012" s="13">
        <f t="shared" si="80"/>
        <v>28050159.999999996</v>
      </c>
    </row>
    <row r="3013" spans="1:13" x14ac:dyDescent="0.25">
      <c r="A3013" s="9" t="s">
        <v>400</v>
      </c>
      <c r="B3013" s="10" t="s">
        <v>733</v>
      </c>
      <c r="C3013" s="5" t="s">
        <v>747</v>
      </c>
      <c r="D3013" t="s">
        <v>22</v>
      </c>
      <c r="E3013" t="s">
        <v>168</v>
      </c>
      <c r="F3013" t="s">
        <v>462</v>
      </c>
      <c r="G3013" t="s">
        <v>463</v>
      </c>
      <c r="H3013" t="s">
        <v>438</v>
      </c>
      <c r="I3013" t="s">
        <v>465</v>
      </c>
      <c r="J3013" t="s">
        <v>17</v>
      </c>
      <c r="K3013" s="13">
        <v>10805316</v>
      </c>
      <c r="L3013" s="8">
        <v>108053.16</v>
      </c>
      <c r="M3013" s="13">
        <f t="shared" si="80"/>
        <v>10805316</v>
      </c>
    </row>
    <row r="3014" spans="1:13" x14ac:dyDescent="0.25">
      <c r="A3014" s="9" t="s">
        <v>400</v>
      </c>
      <c r="B3014" s="10" t="s">
        <v>733</v>
      </c>
      <c r="C3014" s="5" t="s">
        <v>747</v>
      </c>
      <c r="D3014" t="s">
        <v>22</v>
      </c>
      <c r="E3014" t="s">
        <v>168</v>
      </c>
      <c r="F3014" t="s">
        <v>462</v>
      </c>
      <c r="G3014" t="s">
        <v>463</v>
      </c>
      <c r="H3014" t="s">
        <v>466</v>
      </c>
      <c r="I3014" t="s">
        <v>465</v>
      </c>
      <c r="J3014" t="s">
        <v>17</v>
      </c>
      <c r="K3014" s="13">
        <v>17069</v>
      </c>
      <c r="L3014" s="8">
        <v>170.69</v>
      </c>
      <c r="M3014" s="13">
        <f t="shared" si="80"/>
        <v>17069</v>
      </c>
    </row>
    <row r="3015" spans="1:13" x14ac:dyDescent="0.25">
      <c r="A3015" s="9" t="s">
        <v>400</v>
      </c>
      <c r="B3015" s="10" t="s">
        <v>733</v>
      </c>
      <c r="C3015" s="5" t="s">
        <v>747</v>
      </c>
      <c r="D3015" t="s">
        <v>22</v>
      </c>
      <c r="E3015" t="s">
        <v>168</v>
      </c>
      <c r="F3015" t="s">
        <v>462</v>
      </c>
      <c r="G3015" t="s">
        <v>463</v>
      </c>
      <c r="H3015" t="s">
        <v>441</v>
      </c>
      <c r="I3015" t="s">
        <v>439</v>
      </c>
      <c r="J3015" t="s">
        <v>17</v>
      </c>
      <c r="K3015" s="13">
        <v>35172</v>
      </c>
      <c r="L3015" s="8">
        <v>351.72</v>
      </c>
      <c r="M3015" s="13">
        <f t="shared" si="80"/>
        <v>35172</v>
      </c>
    </row>
    <row r="3016" spans="1:13" x14ac:dyDescent="0.25">
      <c r="A3016" s="9" t="s">
        <v>400</v>
      </c>
      <c r="B3016" s="10" t="s">
        <v>733</v>
      </c>
      <c r="C3016" s="5" t="s">
        <v>747</v>
      </c>
      <c r="D3016" t="s">
        <v>22</v>
      </c>
      <c r="E3016" t="s">
        <v>168</v>
      </c>
      <c r="F3016" t="s">
        <v>462</v>
      </c>
      <c r="G3016" t="s">
        <v>463</v>
      </c>
      <c r="H3016" t="s">
        <v>441</v>
      </c>
      <c r="I3016" t="s">
        <v>465</v>
      </c>
      <c r="J3016" t="s">
        <v>17</v>
      </c>
      <c r="K3016" s="13">
        <v>10296</v>
      </c>
      <c r="L3016" s="8">
        <v>102.96</v>
      </c>
      <c r="M3016" s="13">
        <f t="shared" si="80"/>
        <v>10296</v>
      </c>
    </row>
    <row r="3017" spans="1:13" x14ac:dyDescent="0.25">
      <c r="A3017" s="9" t="s">
        <v>400</v>
      </c>
      <c r="B3017" s="10" t="s">
        <v>733</v>
      </c>
      <c r="C3017" s="5" t="s">
        <v>747</v>
      </c>
      <c r="D3017" t="s">
        <v>22</v>
      </c>
      <c r="E3017" t="s">
        <v>168</v>
      </c>
      <c r="F3017" t="s">
        <v>462</v>
      </c>
      <c r="G3017" t="s">
        <v>463</v>
      </c>
      <c r="H3017" t="s">
        <v>467</v>
      </c>
      <c r="I3017" t="s">
        <v>284</v>
      </c>
      <c r="J3017" t="s">
        <v>17</v>
      </c>
      <c r="K3017" s="13">
        <v>234000</v>
      </c>
      <c r="L3017" s="8">
        <v>2340</v>
      </c>
      <c r="M3017" s="13">
        <f t="shared" si="80"/>
        <v>234000</v>
      </c>
    </row>
    <row r="3018" spans="1:13" x14ac:dyDescent="0.25">
      <c r="A3018" s="9" t="s">
        <v>400</v>
      </c>
      <c r="B3018" s="10" t="s">
        <v>733</v>
      </c>
      <c r="C3018" s="5" t="s">
        <v>747</v>
      </c>
      <c r="D3018" t="s">
        <v>22</v>
      </c>
      <c r="E3018" t="s">
        <v>168</v>
      </c>
      <c r="F3018" t="s">
        <v>462</v>
      </c>
      <c r="G3018" t="s">
        <v>463</v>
      </c>
      <c r="H3018" t="s">
        <v>443</v>
      </c>
      <c r="I3018" t="s">
        <v>465</v>
      </c>
      <c r="J3018" t="s">
        <v>17</v>
      </c>
      <c r="K3018" s="13">
        <v>429000</v>
      </c>
      <c r="L3018" s="8">
        <v>4290</v>
      </c>
      <c r="M3018" s="13">
        <f t="shared" si="80"/>
        <v>429000</v>
      </c>
    </row>
    <row r="3019" spans="1:13" x14ac:dyDescent="0.25">
      <c r="A3019" s="9" t="s">
        <v>400</v>
      </c>
      <c r="B3019" s="10" t="s">
        <v>733</v>
      </c>
      <c r="C3019" s="5" t="s">
        <v>747</v>
      </c>
      <c r="D3019" t="s">
        <v>22</v>
      </c>
      <c r="E3019" t="s">
        <v>168</v>
      </c>
      <c r="F3019" t="s">
        <v>462</v>
      </c>
      <c r="G3019" t="s">
        <v>463</v>
      </c>
      <c r="H3019" t="s">
        <v>425</v>
      </c>
      <c r="I3019" t="s">
        <v>284</v>
      </c>
      <c r="J3019" t="s">
        <v>17</v>
      </c>
      <c r="K3019" s="13">
        <v>8484912</v>
      </c>
      <c r="L3019" s="8">
        <v>84849.12</v>
      </c>
      <c r="M3019" s="13">
        <f t="shared" si="80"/>
        <v>8484912</v>
      </c>
    </row>
    <row r="3020" spans="1:13" x14ac:dyDescent="0.25">
      <c r="A3020" s="9" t="s">
        <v>400</v>
      </c>
      <c r="B3020" s="10" t="s">
        <v>733</v>
      </c>
      <c r="C3020" s="5" t="s">
        <v>747</v>
      </c>
      <c r="D3020" t="s">
        <v>22</v>
      </c>
      <c r="E3020" t="s">
        <v>168</v>
      </c>
      <c r="F3020" t="s">
        <v>462</v>
      </c>
      <c r="G3020" t="s">
        <v>463</v>
      </c>
      <c r="H3020" t="s">
        <v>425</v>
      </c>
      <c r="I3020" t="s">
        <v>465</v>
      </c>
      <c r="J3020" t="s">
        <v>17</v>
      </c>
      <c r="K3020" s="13">
        <v>4895761</v>
      </c>
      <c r="L3020" s="8">
        <v>48957.61</v>
      </c>
      <c r="M3020" s="13">
        <f t="shared" si="80"/>
        <v>4895761</v>
      </c>
    </row>
    <row r="3021" spans="1:13" x14ac:dyDescent="0.25">
      <c r="A3021" s="9" t="s">
        <v>400</v>
      </c>
      <c r="B3021" s="10" t="s">
        <v>733</v>
      </c>
      <c r="C3021" s="5" t="s">
        <v>747</v>
      </c>
      <c r="D3021" t="s">
        <v>22</v>
      </c>
      <c r="E3021" t="s">
        <v>168</v>
      </c>
      <c r="F3021" t="s">
        <v>462</v>
      </c>
      <c r="G3021" t="s">
        <v>463</v>
      </c>
      <c r="H3021" t="s">
        <v>444</v>
      </c>
      <c r="I3021" t="s">
        <v>465</v>
      </c>
      <c r="J3021" t="s">
        <v>17</v>
      </c>
      <c r="K3021" s="13">
        <v>93076</v>
      </c>
      <c r="L3021" s="8">
        <v>930.76</v>
      </c>
      <c r="M3021" s="13">
        <f t="shared" si="80"/>
        <v>93076</v>
      </c>
    </row>
    <row r="3022" spans="1:13" x14ac:dyDescent="0.25">
      <c r="A3022" s="9" t="s">
        <v>400</v>
      </c>
      <c r="B3022" s="10" t="s">
        <v>733</v>
      </c>
      <c r="C3022" s="5" t="s">
        <v>747</v>
      </c>
      <c r="D3022" t="s">
        <v>22</v>
      </c>
      <c r="E3022" t="s">
        <v>168</v>
      </c>
      <c r="F3022" t="s">
        <v>462</v>
      </c>
      <c r="G3022" t="s">
        <v>463</v>
      </c>
      <c r="H3022" t="s">
        <v>445</v>
      </c>
      <c r="I3022" t="s">
        <v>284</v>
      </c>
      <c r="J3022" t="s">
        <v>17</v>
      </c>
      <c r="K3022" s="13">
        <v>3313.0000000000005</v>
      </c>
      <c r="L3022" s="8">
        <v>33.130000000000003</v>
      </c>
      <c r="M3022" s="13">
        <f t="shared" si="80"/>
        <v>3313.0000000000005</v>
      </c>
    </row>
    <row r="3023" spans="1:13" x14ac:dyDescent="0.25">
      <c r="A3023" s="9" t="s">
        <v>400</v>
      </c>
      <c r="B3023" s="10" t="s">
        <v>733</v>
      </c>
      <c r="C3023" s="5" t="s">
        <v>747</v>
      </c>
      <c r="D3023" t="s">
        <v>22</v>
      </c>
      <c r="E3023" t="s">
        <v>168</v>
      </c>
      <c r="F3023" t="s">
        <v>462</v>
      </c>
      <c r="G3023" t="s">
        <v>463</v>
      </c>
      <c r="H3023" t="s">
        <v>445</v>
      </c>
      <c r="I3023" t="s">
        <v>439</v>
      </c>
      <c r="J3023" t="s">
        <v>17</v>
      </c>
      <c r="K3023" s="13">
        <v>7609</v>
      </c>
      <c r="L3023" s="8">
        <v>76.09</v>
      </c>
      <c r="M3023" s="13">
        <f t="shared" si="80"/>
        <v>7609</v>
      </c>
    </row>
    <row r="3024" spans="1:13" x14ac:dyDescent="0.25">
      <c r="A3024" s="9" t="s">
        <v>400</v>
      </c>
      <c r="B3024" s="10" t="s">
        <v>733</v>
      </c>
      <c r="C3024" s="5" t="s">
        <v>747</v>
      </c>
      <c r="D3024" t="s">
        <v>22</v>
      </c>
      <c r="E3024" t="s">
        <v>168</v>
      </c>
      <c r="F3024" t="s">
        <v>462</v>
      </c>
      <c r="G3024" t="s">
        <v>463</v>
      </c>
      <c r="H3024" t="s">
        <v>445</v>
      </c>
      <c r="I3024" t="s">
        <v>465</v>
      </c>
      <c r="J3024" t="s">
        <v>17</v>
      </c>
      <c r="K3024" s="13">
        <v>5949</v>
      </c>
      <c r="L3024" s="8">
        <v>59.49</v>
      </c>
      <c r="M3024" s="13">
        <f t="shared" si="80"/>
        <v>5949</v>
      </c>
    </row>
    <row r="3025" spans="1:13" x14ac:dyDescent="0.25">
      <c r="A3025" s="9" t="s">
        <v>400</v>
      </c>
      <c r="B3025" s="10" t="s">
        <v>733</v>
      </c>
      <c r="C3025" s="5" t="s">
        <v>747</v>
      </c>
      <c r="D3025" t="s">
        <v>22</v>
      </c>
      <c r="E3025" t="s">
        <v>168</v>
      </c>
      <c r="F3025" t="s">
        <v>462</v>
      </c>
      <c r="G3025" t="s">
        <v>463</v>
      </c>
      <c r="H3025" t="s">
        <v>446</v>
      </c>
      <c r="I3025" t="s">
        <v>15</v>
      </c>
      <c r="J3025" t="s">
        <v>17</v>
      </c>
      <c r="K3025" s="13">
        <v>2261</v>
      </c>
      <c r="L3025" s="8">
        <v>22.61</v>
      </c>
      <c r="M3025" s="13">
        <f t="shared" si="80"/>
        <v>2261</v>
      </c>
    </row>
    <row r="3026" spans="1:13" x14ac:dyDescent="0.25">
      <c r="A3026" s="9" t="s">
        <v>400</v>
      </c>
      <c r="B3026" s="10" t="s">
        <v>733</v>
      </c>
      <c r="C3026" s="5" t="s">
        <v>747</v>
      </c>
      <c r="D3026" t="s">
        <v>22</v>
      </c>
      <c r="E3026" t="s">
        <v>168</v>
      </c>
      <c r="F3026" t="s">
        <v>462</v>
      </c>
      <c r="G3026" t="s">
        <v>463</v>
      </c>
      <c r="H3026" t="s">
        <v>468</v>
      </c>
      <c r="I3026" t="s">
        <v>15</v>
      </c>
      <c r="J3026" t="s">
        <v>17</v>
      </c>
      <c r="K3026" s="13">
        <v>2723</v>
      </c>
      <c r="L3026" s="8">
        <v>27.23</v>
      </c>
      <c r="M3026" s="13">
        <f t="shared" si="80"/>
        <v>2723</v>
      </c>
    </row>
    <row r="3027" spans="1:13" x14ac:dyDescent="0.25">
      <c r="A3027" s="9" t="s">
        <v>400</v>
      </c>
      <c r="B3027" s="10" t="s">
        <v>733</v>
      </c>
      <c r="C3027" s="5" t="s">
        <v>747</v>
      </c>
      <c r="D3027" t="s">
        <v>22</v>
      </c>
      <c r="E3027" t="s">
        <v>168</v>
      </c>
      <c r="F3027" t="s">
        <v>462</v>
      </c>
      <c r="G3027" t="s">
        <v>463</v>
      </c>
      <c r="H3027" t="s">
        <v>447</v>
      </c>
      <c r="I3027" t="s">
        <v>15</v>
      </c>
      <c r="J3027" t="s">
        <v>17</v>
      </c>
      <c r="K3027" s="13">
        <v>95730</v>
      </c>
      <c r="L3027" s="8">
        <v>957.3</v>
      </c>
      <c r="M3027" s="13">
        <f t="shared" si="80"/>
        <v>95730</v>
      </c>
    </row>
    <row r="3028" spans="1:13" x14ac:dyDescent="0.25">
      <c r="A3028" s="9" t="s">
        <v>400</v>
      </c>
      <c r="B3028" s="10" t="s">
        <v>733</v>
      </c>
      <c r="C3028" s="5" t="s">
        <v>747</v>
      </c>
      <c r="D3028" t="s">
        <v>22</v>
      </c>
      <c r="E3028" t="s">
        <v>168</v>
      </c>
      <c r="F3028" t="s">
        <v>462</v>
      </c>
      <c r="G3028" t="s">
        <v>463</v>
      </c>
      <c r="H3028" t="s">
        <v>448</v>
      </c>
      <c r="I3028" t="s">
        <v>15</v>
      </c>
      <c r="J3028" t="s">
        <v>17</v>
      </c>
      <c r="K3028" s="13">
        <v>124150</v>
      </c>
      <c r="L3028" s="8">
        <v>1241.5</v>
      </c>
      <c r="M3028" s="13">
        <f t="shared" si="80"/>
        <v>124150</v>
      </c>
    </row>
    <row r="3029" spans="1:13" x14ac:dyDescent="0.25">
      <c r="A3029" s="9" t="s">
        <v>400</v>
      </c>
      <c r="B3029" s="10" t="s">
        <v>733</v>
      </c>
      <c r="C3029" s="5" t="s">
        <v>747</v>
      </c>
      <c r="D3029" t="s">
        <v>22</v>
      </c>
      <c r="E3029" t="s">
        <v>168</v>
      </c>
      <c r="F3029" t="s">
        <v>462</v>
      </c>
      <c r="G3029" t="s">
        <v>463</v>
      </c>
      <c r="H3029" t="s">
        <v>428</v>
      </c>
      <c r="I3029" t="s">
        <v>15</v>
      </c>
      <c r="J3029" t="s">
        <v>17</v>
      </c>
      <c r="K3029" s="13">
        <v>274103</v>
      </c>
      <c r="L3029" s="8">
        <v>2741.03</v>
      </c>
      <c r="M3029" s="13">
        <f t="shared" si="80"/>
        <v>274103</v>
      </c>
    </row>
    <row r="3030" spans="1:13" x14ac:dyDescent="0.25">
      <c r="A3030" s="9" t="s">
        <v>400</v>
      </c>
      <c r="B3030" s="10" t="s">
        <v>733</v>
      </c>
      <c r="C3030" s="5" t="s">
        <v>747</v>
      </c>
      <c r="D3030" t="s">
        <v>22</v>
      </c>
      <c r="E3030" t="s">
        <v>168</v>
      </c>
      <c r="F3030" t="s">
        <v>462</v>
      </c>
      <c r="G3030" t="s">
        <v>463</v>
      </c>
      <c r="H3030" t="s">
        <v>449</v>
      </c>
      <c r="I3030" t="s">
        <v>15</v>
      </c>
      <c r="J3030" t="s">
        <v>17</v>
      </c>
      <c r="K3030" s="13">
        <v>213446</v>
      </c>
      <c r="L3030" s="8">
        <v>2134.46</v>
      </c>
      <c r="M3030" s="13">
        <f t="shared" si="80"/>
        <v>213446</v>
      </c>
    </row>
    <row r="3031" spans="1:13" x14ac:dyDescent="0.25">
      <c r="A3031" s="9" t="s">
        <v>400</v>
      </c>
      <c r="B3031" s="10" t="s">
        <v>733</v>
      </c>
      <c r="C3031" s="5" t="s">
        <v>747</v>
      </c>
      <c r="D3031" t="s">
        <v>22</v>
      </c>
      <c r="E3031" t="s">
        <v>168</v>
      </c>
      <c r="F3031" t="s">
        <v>462</v>
      </c>
      <c r="G3031" t="s">
        <v>463</v>
      </c>
      <c r="H3031" t="s">
        <v>450</v>
      </c>
      <c r="I3031" t="s">
        <v>15</v>
      </c>
      <c r="J3031" t="s">
        <v>17</v>
      </c>
      <c r="K3031" s="13">
        <v>44575</v>
      </c>
      <c r="L3031" s="8">
        <v>445.75</v>
      </c>
      <c r="M3031" s="13">
        <f t="shared" si="80"/>
        <v>44575</v>
      </c>
    </row>
    <row r="3032" spans="1:13" x14ac:dyDescent="0.25">
      <c r="A3032" s="9" t="s">
        <v>400</v>
      </c>
      <c r="B3032" s="10" t="s">
        <v>733</v>
      </c>
      <c r="C3032" s="5" t="s">
        <v>747</v>
      </c>
      <c r="D3032" t="s">
        <v>22</v>
      </c>
      <c r="E3032" t="s">
        <v>168</v>
      </c>
      <c r="F3032" t="s">
        <v>462</v>
      </c>
      <c r="G3032" t="s">
        <v>463</v>
      </c>
      <c r="H3032" t="s">
        <v>482</v>
      </c>
      <c r="I3032" t="s">
        <v>15</v>
      </c>
      <c r="J3032" t="s">
        <v>17</v>
      </c>
      <c r="K3032" s="13">
        <v>23627</v>
      </c>
      <c r="L3032" s="8">
        <v>236.27</v>
      </c>
      <c r="M3032" s="13">
        <f t="shared" si="80"/>
        <v>23627</v>
      </c>
    </row>
    <row r="3033" spans="1:13" x14ac:dyDescent="0.25">
      <c r="A3033" s="9" t="s">
        <v>400</v>
      </c>
      <c r="B3033" s="10" t="s">
        <v>733</v>
      </c>
      <c r="C3033" s="5" t="s">
        <v>747</v>
      </c>
      <c r="D3033" t="s">
        <v>22</v>
      </c>
      <c r="E3033" t="s">
        <v>168</v>
      </c>
      <c r="F3033" t="s">
        <v>49</v>
      </c>
      <c r="G3033" t="s">
        <v>469</v>
      </c>
      <c r="H3033" t="s">
        <v>438</v>
      </c>
      <c r="I3033" t="s">
        <v>82</v>
      </c>
      <c r="J3033" t="s">
        <v>17</v>
      </c>
      <c r="K3033" s="13">
        <v>13533203</v>
      </c>
      <c r="L3033" s="8">
        <v>135332.03</v>
      </c>
      <c r="M3033" s="13">
        <f t="shared" si="80"/>
        <v>13533203</v>
      </c>
    </row>
    <row r="3034" spans="1:13" x14ac:dyDescent="0.25">
      <c r="A3034" s="9" t="s">
        <v>400</v>
      </c>
      <c r="B3034" s="10" t="s">
        <v>733</v>
      </c>
      <c r="C3034" s="5" t="s">
        <v>747</v>
      </c>
      <c r="D3034" t="s">
        <v>22</v>
      </c>
      <c r="E3034" t="s">
        <v>168</v>
      </c>
      <c r="F3034" t="s">
        <v>49</v>
      </c>
      <c r="G3034" t="s">
        <v>469</v>
      </c>
      <c r="H3034" t="s">
        <v>466</v>
      </c>
      <c r="I3034" t="s">
        <v>82</v>
      </c>
      <c r="J3034" t="s">
        <v>17</v>
      </c>
      <c r="K3034" s="13">
        <v>16069.999999999998</v>
      </c>
      <c r="L3034" s="8">
        <v>160.69999999999999</v>
      </c>
      <c r="M3034" s="13">
        <f t="shared" si="80"/>
        <v>16069.999999999998</v>
      </c>
    </row>
    <row r="3035" spans="1:13" x14ac:dyDescent="0.25">
      <c r="A3035" s="9" t="s">
        <v>400</v>
      </c>
      <c r="B3035" s="10" t="s">
        <v>733</v>
      </c>
      <c r="C3035" s="5" t="s">
        <v>747</v>
      </c>
      <c r="D3035" t="s">
        <v>22</v>
      </c>
      <c r="E3035" t="s">
        <v>168</v>
      </c>
      <c r="F3035" t="s">
        <v>49</v>
      </c>
      <c r="G3035" t="s">
        <v>469</v>
      </c>
      <c r="H3035" t="s">
        <v>441</v>
      </c>
      <c r="I3035" t="s">
        <v>82</v>
      </c>
      <c r="J3035" t="s">
        <v>17</v>
      </c>
      <c r="K3035" s="13">
        <v>4894</v>
      </c>
      <c r="L3035" s="8">
        <v>48.94</v>
      </c>
      <c r="M3035" s="13">
        <f t="shared" si="80"/>
        <v>4894</v>
      </c>
    </row>
    <row r="3036" spans="1:13" x14ac:dyDescent="0.25">
      <c r="A3036" s="9" t="s">
        <v>400</v>
      </c>
      <c r="B3036" s="10" t="s">
        <v>733</v>
      </c>
      <c r="C3036" s="5" t="s">
        <v>747</v>
      </c>
      <c r="D3036" t="s">
        <v>22</v>
      </c>
      <c r="E3036" t="s">
        <v>168</v>
      </c>
      <c r="F3036" t="s">
        <v>49</v>
      </c>
      <c r="G3036" t="s">
        <v>469</v>
      </c>
      <c r="H3036" t="s">
        <v>443</v>
      </c>
      <c r="I3036" t="s">
        <v>82</v>
      </c>
      <c r="J3036" t="s">
        <v>17</v>
      </c>
      <c r="K3036" s="13">
        <v>199500</v>
      </c>
      <c r="L3036" s="8">
        <v>1995</v>
      </c>
      <c r="M3036" s="13">
        <f t="shared" si="80"/>
        <v>199500</v>
      </c>
    </row>
    <row r="3037" spans="1:13" x14ac:dyDescent="0.25">
      <c r="A3037" s="9" t="s">
        <v>400</v>
      </c>
      <c r="B3037" s="10" t="s">
        <v>733</v>
      </c>
      <c r="C3037" s="5" t="s">
        <v>747</v>
      </c>
      <c r="D3037" t="s">
        <v>22</v>
      </c>
      <c r="E3037" t="s">
        <v>168</v>
      </c>
      <c r="F3037" t="s">
        <v>49</v>
      </c>
      <c r="G3037" t="s">
        <v>469</v>
      </c>
      <c r="H3037" t="s">
        <v>425</v>
      </c>
      <c r="I3037" t="s">
        <v>82</v>
      </c>
      <c r="J3037" t="s">
        <v>17</v>
      </c>
      <c r="K3037" s="13">
        <v>6272273</v>
      </c>
      <c r="L3037" s="8">
        <v>62722.73</v>
      </c>
      <c r="M3037" s="13">
        <f t="shared" si="80"/>
        <v>6272273</v>
      </c>
    </row>
    <row r="3038" spans="1:13" x14ac:dyDescent="0.25">
      <c r="A3038" s="9" t="s">
        <v>400</v>
      </c>
      <c r="B3038" s="10" t="s">
        <v>733</v>
      </c>
      <c r="C3038" s="5" t="s">
        <v>747</v>
      </c>
      <c r="D3038" t="s">
        <v>22</v>
      </c>
      <c r="E3038" t="s">
        <v>168</v>
      </c>
      <c r="F3038" t="s">
        <v>49</v>
      </c>
      <c r="G3038" t="s">
        <v>469</v>
      </c>
      <c r="H3038" t="s">
        <v>444</v>
      </c>
      <c r="I3038" t="s">
        <v>82</v>
      </c>
      <c r="J3038" t="s">
        <v>17</v>
      </c>
      <c r="K3038" s="13">
        <v>43593</v>
      </c>
      <c r="L3038" s="8">
        <v>435.93</v>
      </c>
      <c r="M3038" s="13">
        <f t="shared" si="80"/>
        <v>43593</v>
      </c>
    </row>
    <row r="3039" spans="1:13" x14ac:dyDescent="0.25">
      <c r="A3039" s="9" t="s">
        <v>400</v>
      </c>
      <c r="B3039" s="10" t="s">
        <v>733</v>
      </c>
      <c r="C3039" s="5" t="s">
        <v>747</v>
      </c>
      <c r="D3039" t="s">
        <v>22</v>
      </c>
      <c r="E3039" t="s">
        <v>168</v>
      </c>
      <c r="F3039" t="s">
        <v>49</v>
      </c>
      <c r="G3039" t="s">
        <v>469</v>
      </c>
      <c r="H3039" t="s">
        <v>445</v>
      </c>
      <c r="I3039" t="s">
        <v>82</v>
      </c>
      <c r="J3039" t="s">
        <v>17</v>
      </c>
      <c r="K3039" s="13">
        <v>4579</v>
      </c>
      <c r="L3039" s="8">
        <v>45.79</v>
      </c>
      <c r="M3039" s="13">
        <f t="shared" si="80"/>
        <v>4579</v>
      </c>
    </row>
    <row r="3040" spans="1:13" x14ac:dyDescent="0.25">
      <c r="A3040" s="9" t="s">
        <v>400</v>
      </c>
      <c r="B3040" s="10" t="s">
        <v>733</v>
      </c>
      <c r="C3040" s="5" t="s">
        <v>747</v>
      </c>
      <c r="D3040" t="s">
        <v>22</v>
      </c>
      <c r="E3040" t="s">
        <v>168</v>
      </c>
      <c r="F3040" t="s">
        <v>49</v>
      </c>
      <c r="G3040" t="s">
        <v>469</v>
      </c>
      <c r="H3040" t="s">
        <v>427</v>
      </c>
      <c r="I3040" t="s">
        <v>15</v>
      </c>
      <c r="J3040" t="s">
        <v>17</v>
      </c>
      <c r="K3040" s="13">
        <v>14500</v>
      </c>
      <c r="L3040" s="8">
        <v>145</v>
      </c>
      <c r="M3040" s="13">
        <f t="shared" si="80"/>
        <v>14500</v>
      </c>
    </row>
    <row r="3041" spans="1:13" x14ac:dyDescent="0.25">
      <c r="A3041" s="9" t="s">
        <v>400</v>
      </c>
      <c r="B3041" s="10" t="s">
        <v>733</v>
      </c>
      <c r="C3041" s="5" t="s">
        <v>747</v>
      </c>
      <c r="D3041" t="s">
        <v>22</v>
      </c>
      <c r="E3041" t="s">
        <v>168</v>
      </c>
      <c r="F3041" t="s">
        <v>49</v>
      </c>
      <c r="G3041" t="s">
        <v>469</v>
      </c>
      <c r="H3041" t="s">
        <v>428</v>
      </c>
      <c r="I3041" t="s">
        <v>15</v>
      </c>
      <c r="J3041" t="s">
        <v>17</v>
      </c>
      <c r="K3041" s="13">
        <v>1136313</v>
      </c>
      <c r="L3041" s="8">
        <v>11363.13</v>
      </c>
      <c r="M3041" s="13">
        <f t="shared" si="80"/>
        <v>1136313</v>
      </c>
    </row>
    <row r="3042" spans="1:13" x14ac:dyDescent="0.25">
      <c r="A3042" s="9" t="s">
        <v>400</v>
      </c>
      <c r="B3042" s="10" t="s">
        <v>733</v>
      </c>
      <c r="C3042" s="5" t="s">
        <v>747</v>
      </c>
      <c r="D3042" t="s">
        <v>22</v>
      </c>
      <c r="E3042" t="s">
        <v>168</v>
      </c>
      <c r="F3042" t="s">
        <v>49</v>
      </c>
      <c r="G3042" t="s">
        <v>469</v>
      </c>
      <c r="H3042" t="s">
        <v>490</v>
      </c>
      <c r="I3042" t="s">
        <v>15</v>
      </c>
      <c r="J3042" t="s">
        <v>17</v>
      </c>
      <c r="K3042" s="13">
        <v>369798</v>
      </c>
      <c r="L3042" s="8">
        <v>3697.98</v>
      </c>
      <c r="M3042" s="13">
        <f t="shared" si="80"/>
        <v>369798</v>
      </c>
    </row>
    <row r="3043" spans="1:13" x14ac:dyDescent="0.25">
      <c r="A3043" s="9" t="s">
        <v>400</v>
      </c>
      <c r="B3043" s="10" t="s">
        <v>733</v>
      </c>
      <c r="C3043" s="5" t="s">
        <v>747</v>
      </c>
      <c r="D3043" t="s">
        <v>22</v>
      </c>
      <c r="E3043" t="s">
        <v>168</v>
      </c>
      <c r="F3043" t="s">
        <v>49</v>
      </c>
      <c r="G3043" t="s">
        <v>470</v>
      </c>
      <c r="H3043" t="s">
        <v>471</v>
      </c>
      <c r="I3043" t="s">
        <v>15</v>
      </c>
      <c r="J3043" t="s">
        <v>17</v>
      </c>
      <c r="K3043" s="13">
        <v>128699</v>
      </c>
      <c r="L3043" s="8">
        <v>1286.99</v>
      </c>
      <c r="M3043" s="13">
        <f t="shared" si="80"/>
        <v>128699</v>
      </c>
    </row>
    <row r="3044" spans="1:13" x14ac:dyDescent="0.25">
      <c r="A3044" s="9" t="s">
        <v>400</v>
      </c>
      <c r="B3044" s="10" t="s">
        <v>733</v>
      </c>
      <c r="C3044" s="5" t="s">
        <v>747</v>
      </c>
      <c r="D3044" t="s">
        <v>22</v>
      </c>
      <c r="E3044" t="s">
        <v>168</v>
      </c>
      <c r="F3044" t="s">
        <v>49</v>
      </c>
      <c r="G3044" t="s">
        <v>470</v>
      </c>
      <c r="H3044" t="s">
        <v>472</v>
      </c>
      <c r="I3044" t="s">
        <v>15</v>
      </c>
      <c r="J3044" t="s">
        <v>17</v>
      </c>
      <c r="K3044" s="13">
        <v>1880600.9999999998</v>
      </c>
      <c r="L3044" s="8">
        <v>18806.009999999998</v>
      </c>
      <c r="M3044" s="13">
        <f t="shared" si="80"/>
        <v>1880600.9999999998</v>
      </c>
    </row>
    <row r="3045" spans="1:13" x14ac:dyDescent="0.25">
      <c r="A3045" s="9" t="s">
        <v>400</v>
      </c>
      <c r="B3045" s="10" t="s">
        <v>733</v>
      </c>
      <c r="C3045" s="5" t="s">
        <v>747</v>
      </c>
      <c r="D3045" t="s">
        <v>22</v>
      </c>
      <c r="E3045" t="s">
        <v>168</v>
      </c>
      <c r="F3045" t="s">
        <v>49</v>
      </c>
      <c r="G3045" t="s">
        <v>470</v>
      </c>
      <c r="H3045" t="s">
        <v>473</v>
      </c>
      <c r="I3045" t="s">
        <v>15</v>
      </c>
      <c r="J3045" t="s">
        <v>17</v>
      </c>
      <c r="K3045" s="13">
        <v>6067292</v>
      </c>
      <c r="L3045" s="8">
        <v>60672.92</v>
      </c>
      <c r="M3045" s="13">
        <f t="shared" si="80"/>
        <v>6067292</v>
      </c>
    </row>
    <row r="3046" spans="1:13" x14ac:dyDescent="0.25">
      <c r="A3046" s="9" t="s">
        <v>400</v>
      </c>
      <c r="B3046" s="10" t="s">
        <v>733</v>
      </c>
      <c r="C3046" s="5" t="s">
        <v>747</v>
      </c>
      <c r="D3046" t="s">
        <v>22</v>
      </c>
      <c r="E3046" t="s">
        <v>168</v>
      </c>
      <c r="F3046" t="s">
        <v>49</v>
      </c>
      <c r="G3046" t="s">
        <v>512</v>
      </c>
      <c r="H3046" t="s">
        <v>438</v>
      </c>
      <c r="I3046" t="s">
        <v>82</v>
      </c>
      <c r="J3046" t="s">
        <v>17</v>
      </c>
      <c r="K3046" s="13">
        <v>4622742</v>
      </c>
      <c r="L3046" s="8">
        <v>46227.42</v>
      </c>
      <c r="M3046" s="13">
        <f t="shared" si="80"/>
        <v>4622742</v>
      </c>
    </row>
    <row r="3047" spans="1:13" x14ac:dyDescent="0.25">
      <c r="A3047" s="9" t="s">
        <v>400</v>
      </c>
      <c r="B3047" s="10" t="s">
        <v>733</v>
      </c>
      <c r="C3047" s="5" t="s">
        <v>747</v>
      </c>
      <c r="D3047" t="s">
        <v>22</v>
      </c>
      <c r="E3047" t="s">
        <v>168</v>
      </c>
      <c r="F3047" t="s">
        <v>49</v>
      </c>
      <c r="G3047" t="s">
        <v>512</v>
      </c>
      <c r="H3047" t="s">
        <v>466</v>
      </c>
      <c r="I3047" t="s">
        <v>82</v>
      </c>
      <c r="J3047" t="s">
        <v>17</v>
      </c>
      <c r="K3047" s="13">
        <v>972.00000000000011</v>
      </c>
      <c r="L3047" s="8">
        <v>9.7200000000000006</v>
      </c>
      <c r="M3047" s="13">
        <f t="shared" si="80"/>
        <v>972.00000000000011</v>
      </c>
    </row>
    <row r="3048" spans="1:13" x14ac:dyDescent="0.25">
      <c r="A3048" s="9" t="s">
        <v>400</v>
      </c>
      <c r="B3048" s="10" t="s">
        <v>733</v>
      </c>
      <c r="C3048" s="5" t="s">
        <v>747</v>
      </c>
      <c r="D3048" t="s">
        <v>22</v>
      </c>
      <c r="E3048" t="s">
        <v>168</v>
      </c>
      <c r="F3048" t="s">
        <v>49</v>
      </c>
      <c r="G3048" t="s">
        <v>512</v>
      </c>
      <c r="H3048" t="s">
        <v>425</v>
      </c>
      <c r="I3048" t="s">
        <v>82</v>
      </c>
      <c r="J3048" t="s">
        <v>17</v>
      </c>
      <c r="K3048" s="13">
        <v>2250382</v>
      </c>
      <c r="L3048" s="8">
        <v>22503.82</v>
      </c>
      <c r="M3048" s="13">
        <f t="shared" si="80"/>
        <v>2250382</v>
      </c>
    </row>
    <row r="3049" spans="1:13" x14ac:dyDescent="0.25">
      <c r="A3049" s="9" t="s">
        <v>400</v>
      </c>
      <c r="B3049" s="10" t="s">
        <v>733</v>
      </c>
      <c r="C3049" s="5" t="s">
        <v>747</v>
      </c>
      <c r="D3049" t="s">
        <v>22</v>
      </c>
      <c r="E3049" t="s">
        <v>168</v>
      </c>
      <c r="F3049" t="s">
        <v>49</v>
      </c>
      <c r="G3049" t="s">
        <v>512</v>
      </c>
      <c r="H3049" t="s">
        <v>445</v>
      </c>
      <c r="I3049" t="s">
        <v>82</v>
      </c>
      <c r="J3049" t="s">
        <v>17</v>
      </c>
      <c r="K3049" s="13">
        <v>211</v>
      </c>
      <c r="L3049" s="8">
        <v>2.11</v>
      </c>
      <c r="M3049" s="13">
        <f t="shared" si="80"/>
        <v>211</v>
      </c>
    </row>
    <row r="3050" spans="1:13" x14ac:dyDescent="0.25">
      <c r="A3050" s="9" t="s">
        <v>400</v>
      </c>
      <c r="B3050" s="10" t="s">
        <v>733</v>
      </c>
      <c r="C3050" s="5" t="s">
        <v>747</v>
      </c>
      <c r="D3050" t="s">
        <v>22</v>
      </c>
      <c r="E3050" t="s">
        <v>168</v>
      </c>
      <c r="F3050" t="s">
        <v>492</v>
      </c>
      <c r="G3050" t="s">
        <v>458</v>
      </c>
      <c r="H3050" t="s">
        <v>437</v>
      </c>
      <c r="I3050" t="s">
        <v>368</v>
      </c>
      <c r="J3050" t="s">
        <v>17</v>
      </c>
      <c r="K3050" s="13">
        <v>3692494</v>
      </c>
      <c r="L3050" s="8">
        <v>36924.94</v>
      </c>
      <c r="M3050" s="13">
        <f t="shared" si="80"/>
        <v>3692494</v>
      </c>
    </row>
    <row r="3051" spans="1:13" x14ac:dyDescent="0.25">
      <c r="A3051" s="9" t="s">
        <v>400</v>
      </c>
      <c r="B3051" s="10" t="s">
        <v>733</v>
      </c>
      <c r="C3051" s="5" t="s">
        <v>747</v>
      </c>
      <c r="D3051" t="s">
        <v>22</v>
      </c>
      <c r="E3051" t="s">
        <v>168</v>
      </c>
      <c r="F3051" t="s">
        <v>492</v>
      </c>
      <c r="G3051" t="s">
        <v>458</v>
      </c>
      <c r="H3051" t="s">
        <v>425</v>
      </c>
      <c r="I3051" t="s">
        <v>368</v>
      </c>
      <c r="J3051" t="s">
        <v>17</v>
      </c>
      <c r="K3051" s="13">
        <v>1458030</v>
      </c>
      <c r="L3051" s="8">
        <v>14580.3</v>
      </c>
      <c r="M3051" s="13">
        <f t="shared" si="80"/>
        <v>1458030</v>
      </c>
    </row>
    <row r="3052" spans="1:13" x14ac:dyDescent="0.25">
      <c r="A3052" s="9" t="s">
        <v>400</v>
      </c>
      <c r="B3052" s="10" t="s">
        <v>733</v>
      </c>
      <c r="C3052" s="5" t="s">
        <v>747</v>
      </c>
      <c r="D3052" t="s">
        <v>22</v>
      </c>
      <c r="E3052" t="s">
        <v>168</v>
      </c>
      <c r="F3052" t="s">
        <v>507</v>
      </c>
      <c r="G3052" t="s">
        <v>508</v>
      </c>
      <c r="H3052" t="s">
        <v>441</v>
      </c>
      <c r="I3052" t="s">
        <v>368</v>
      </c>
      <c r="J3052" t="s">
        <v>17</v>
      </c>
      <c r="K3052" s="13">
        <v>14560</v>
      </c>
      <c r="L3052" s="8">
        <v>145.6</v>
      </c>
      <c r="M3052" s="13">
        <f t="shared" si="80"/>
        <v>14560</v>
      </c>
    </row>
    <row r="3053" spans="1:13" x14ac:dyDescent="0.25">
      <c r="A3053" s="9" t="s">
        <v>400</v>
      </c>
      <c r="B3053" s="10" t="s">
        <v>733</v>
      </c>
      <c r="C3053" s="5" t="s">
        <v>747</v>
      </c>
      <c r="D3053" t="s">
        <v>22</v>
      </c>
      <c r="E3053" t="s">
        <v>168</v>
      </c>
      <c r="F3053" t="s">
        <v>507</v>
      </c>
      <c r="G3053" t="s">
        <v>508</v>
      </c>
      <c r="H3053" t="s">
        <v>445</v>
      </c>
      <c r="I3053" t="s">
        <v>368</v>
      </c>
      <c r="J3053" t="s">
        <v>17</v>
      </c>
      <c r="K3053" s="13">
        <v>3181</v>
      </c>
      <c r="L3053" s="8">
        <v>31.81</v>
      </c>
      <c r="M3053" s="13">
        <f t="shared" si="80"/>
        <v>3181</v>
      </c>
    </row>
    <row r="3054" spans="1:13" x14ac:dyDescent="0.25">
      <c r="A3054" s="9" t="s">
        <v>400</v>
      </c>
      <c r="B3054" s="10" t="s">
        <v>733</v>
      </c>
      <c r="C3054" s="5" t="s">
        <v>748</v>
      </c>
      <c r="D3054" t="s">
        <v>22</v>
      </c>
      <c r="E3054" t="s">
        <v>178</v>
      </c>
      <c r="F3054" t="s">
        <v>399</v>
      </c>
      <c r="G3054" t="s">
        <v>496</v>
      </c>
      <c r="H3054" t="s">
        <v>437</v>
      </c>
      <c r="I3054" t="s">
        <v>368</v>
      </c>
      <c r="J3054" t="s">
        <v>17</v>
      </c>
      <c r="K3054" s="13">
        <v>131001718</v>
      </c>
      <c r="L3054" s="8">
        <v>1310017.18</v>
      </c>
      <c r="M3054" s="13">
        <f t="shared" si="80"/>
        <v>131001718</v>
      </c>
    </row>
    <row r="3055" spans="1:13" x14ac:dyDescent="0.25">
      <c r="A3055" s="9" t="s">
        <v>400</v>
      </c>
      <c r="B3055" s="10" t="s">
        <v>733</v>
      </c>
      <c r="C3055" s="5" t="s">
        <v>748</v>
      </c>
      <c r="D3055" t="s">
        <v>22</v>
      </c>
      <c r="E3055" t="s">
        <v>178</v>
      </c>
      <c r="F3055" t="s">
        <v>399</v>
      </c>
      <c r="G3055" t="s">
        <v>496</v>
      </c>
      <c r="H3055" t="s">
        <v>438</v>
      </c>
      <c r="I3055" t="s">
        <v>439</v>
      </c>
      <c r="J3055" t="s">
        <v>17</v>
      </c>
      <c r="K3055" s="13">
        <v>59891.999999999993</v>
      </c>
      <c r="L3055" s="8">
        <v>598.91999999999996</v>
      </c>
      <c r="M3055" s="13">
        <f t="shared" si="80"/>
        <v>59891.999999999993</v>
      </c>
    </row>
    <row r="3056" spans="1:13" x14ac:dyDescent="0.25">
      <c r="A3056" s="9" t="s">
        <v>400</v>
      </c>
      <c r="B3056" s="10" t="s">
        <v>733</v>
      </c>
      <c r="C3056" s="5" t="s">
        <v>748</v>
      </c>
      <c r="D3056" t="s">
        <v>22</v>
      </c>
      <c r="E3056" t="s">
        <v>178</v>
      </c>
      <c r="F3056" t="s">
        <v>399</v>
      </c>
      <c r="G3056" t="s">
        <v>496</v>
      </c>
      <c r="H3056" t="s">
        <v>440</v>
      </c>
      <c r="I3056" t="s">
        <v>368</v>
      </c>
      <c r="J3056" t="s">
        <v>17</v>
      </c>
      <c r="K3056" s="13">
        <v>157733</v>
      </c>
      <c r="L3056" s="8">
        <v>1577.33</v>
      </c>
      <c r="M3056" s="13">
        <f t="shared" si="80"/>
        <v>157733</v>
      </c>
    </row>
    <row r="3057" spans="1:13" x14ac:dyDescent="0.25">
      <c r="A3057" s="9" t="s">
        <v>400</v>
      </c>
      <c r="B3057" s="10" t="s">
        <v>733</v>
      </c>
      <c r="C3057" s="5" t="s">
        <v>748</v>
      </c>
      <c r="D3057" t="s">
        <v>22</v>
      </c>
      <c r="E3057" t="s">
        <v>178</v>
      </c>
      <c r="F3057" t="s">
        <v>399</v>
      </c>
      <c r="G3057" t="s">
        <v>496</v>
      </c>
      <c r="H3057" t="s">
        <v>440</v>
      </c>
      <c r="I3057" t="s">
        <v>368</v>
      </c>
      <c r="J3057" t="s">
        <v>17</v>
      </c>
      <c r="K3057" s="13">
        <v>390467</v>
      </c>
      <c r="L3057" s="8">
        <v>3904.67</v>
      </c>
      <c r="M3057" s="13">
        <f t="shared" si="80"/>
        <v>390467</v>
      </c>
    </row>
    <row r="3058" spans="1:13" x14ac:dyDescent="0.25">
      <c r="A3058" s="9" t="s">
        <v>400</v>
      </c>
      <c r="B3058" s="10" t="s">
        <v>733</v>
      </c>
      <c r="C3058" s="5" t="s">
        <v>748</v>
      </c>
      <c r="D3058" t="s">
        <v>22</v>
      </c>
      <c r="E3058" t="s">
        <v>178</v>
      </c>
      <c r="F3058" t="s">
        <v>399</v>
      </c>
      <c r="G3058" t="s">
        <v>496</v>
      </c>
      <c r="H3058" t="s">
        <v>441</v>
      </c>
      <c r="I3058" t="s">
        <v>368</v>
      </c>
      <c r="J3058" t="s">
        <v>17</v>
      </c>
      <c r="K3058" s="13">
        <v>145706</v>
      </c>
      <c r="L3058" s="8">
        <v>1457.06</v>
      </c>
      <c r="M3058" s="13">
        <f t="shared" si="80"/>
        <v>145706</v>
      </c>
    </row>
    <row r="3059" spans="1:13" x14ac:dyDescent="0.25">
      <c r="A3059" s="9" t="s">
        <v>400</v>
      </c>
      <c r="B3059" s="10" t="s">
        <v>733</v>
      </c>
      <c r="C3059" s="5" t="s">
        <v>748</v>
      </c>
      <c r="D3059" t="s">
        <v>22</v>
      </c>
      <c r="E3059" t="s">
        <v>178</v>
      </c>
      <c r="F3059" t="s">
        <v>399</v>
      </c>
      <c r="G3059" t="s">
        <v>496</v>
      </c>
      <c r="H3059" t="s">
        <v>441</v>
      </c>
      <c r="I3059" t="s">
        <v>439</v>
      </c>
      <c r="J3059" t="s">
        <v>17</v>
      </c>
      <c r="K3059" s="13">
        <v>202.99999999999997</v>
      </c>
      <c r="L3059" s="8">
        <v>2.0299999999999998</v>
      </c>
      <c r="M3059" s="13">
        <f t="shared" si="80"/>
        <v>202.99999999999997</v>
      </c>
    </row>
    <row r="3060" spans="1:13" x14ac:dyDescent="0.25">
      <c r="A3060" s="9" t="s">
        <v>400</v>
      </c>
      <c r="B3060" s="10" t="s">
        <v>733</v>
      </c>
      <c r="C3060" s="5" t="s">
        <v>748</v>
      </c>
      <c r="D3060" t="s">
        <v>22</v>
      </c>
      <c r="E3060" t="s">
        <v>178</v>
      </c>
      <c r="F3060" t="s">
        <v>399</v>
      </c>
      <c r="G3060" t="s">
        <v>496</v>
      </c>
      <c r="H3060" t="s">
        <v>467</v>
      </c>
      <c r="I3060" t="s">
        <v>368</v>
      </c>
      <c r="J3060" t="s">
        <v>17</v>
      </c>
      <c r="K3060" s="13">
        <v>71500</v>
      </c>
      <c r="L3060" s="8">
        <v>715</v>
      </c>
      <c r="M3060" s="13">
        <f t="shared" si="80"/>
        <v>71500</v>
      </c>
    </row>
    <row r="3061" spans="1:13" x14ac:dyDescent="0.25">
      <c r="A3061" s="9" t="s">
        <v>400</v>
      </c>
      <c r="B3061" s="10" t="s">
        <v>733</v>
      </c>
      <c r="C3061" s="5" t="s">
        <v>748</v>
      </c>
      <c r="D3061" t="s">
        <v>22</v>
      </c>
      <c r="E3061" t="s">
        <v>178</v>
      </c>
      <c r="F3061" t="s">
        <v>399</v>
      </c>
      <c r="G3061" t="s">
        <v>496</v>
      </c>
      <c r="H3061" t="s">
        <v>425</v>
      </c>
      <c r="I3061" t="s">
        <v>368</v>
      </c>
      <c r="J3061" t="s">
        <v>17</v>
      </c>
      <c r="K3061" s="13">
        <v>49094830</v>
      </c>
      <c r="L3061" s="8">
        <v>490948.3</v>
      </c>
      <c r="M3061" s="13">
        <f t="shared" si="80"/>
        <v>49094830</v>
      </c>
    </row>
    <row r="3062" spans="1:13" x14ac:dyDescent="0.25">
      <c r="A3062" s="9" t="s">
        <v>400</v>
      </c>
      <c r="B3062" s="10" t="s">
        <v>733</v>
      </c>
      <c r="C3062" s="5" t="s">
        <v>748</v>
      </c>
      <c r="D3062" t="s">
        <v>22</v>
      </c>
      <c r="E3062" t="s">
        <v>178</v>
      </c>
      <c r="F3062" t="s">
        <v>399</v>
      </c>
      <c r="G3062" t="s">
        <v>496</v>
      </c>
      <c r="H3062" t="s">
        <v>425</v>
      </c>
      <c r="I3062" t="s">
        <v>439</v>
      </c>
      <c r="J3062" t="s">
        <v>17</v>
      </c>
      <c r="K3062" s="13">
        <v>35477</v>
      </c>
      <c r="L3062" s="8">
        <v>354.77</v>
      </c>
      <c r="M3062" s="13">
        <f t="shared" si="80"/>
        <v>35477</v>
      </c>
    </row>
    <row r="3063" spans="1:13" x14ac:dyDescent="0.25">
      <c r="A3063" s="9" t="s">
        <v>400</v>
      </c>
      <c r="B3063" s="10" t="s">
        <v>733</v>
      </c>
      <c r="C3063" s="5" t="s">
        <v>748</v>
      </c>
      <c r="D3063" t="s">
        <v>22</v>
      </c>
      <c r="E3063" t="s">
        <v>178</v>
      </c>
      <c r="F3063" t="s">
        <v>399</v>
      </c>
      <c r="G3063" t="s">
        <v>496</v>
      </c>
      <c r="H3063" t="s">
        <v>444</v>
      </c>
      <c r="I3063" t="s">
        <v>368</v>
      </c>
      <c r="J3063" t="s">
        <v>17</v>
      </c>
      <c r="K3063" s="13">
        <v>34532</v>
      </c>
      <c r="L3063" s="8">
        <v>345.32</v>
      </c>
      <c r="M3063" s="13">
        <f t="shared" si="80"/>
        <v>34532</v>
      </c>
    </row>
    <row r="3064" spans="1:13" x14ac:dyDescent="0.25">
      <c r="A3064" s="9" t="s">
        <v>400</v>
      </c>
      <c r="B3064" s="10" t="s">
        <v>733</v>
      </c>
      <c r="C3064" s="5" t="s">
        <v>748</v>
      </c>
      <c r="D3064" t="s">
        <v>22</v>
      </c>
      <c r="E3064" t="s">
        <v>178</v>
      </c>
      <c r="F3064" t="s">
        <v>399</v>
      </c>
      <c r="G3064" t="s">
        <v>496</v>
      </c>
      <c r="H3064" t="s">
        <v>444</v>
      </c>
      <c r="I3064" t="s">
        <v>368</v>
      </c>
      <c r="J3064" t="s">
        <v>17</v>
      </c>
      <c r="K3064" s="13">
        <v>85058</v>
      </c>
      <c r="L3064" s="8">
        <v>850.58</v>
      </c>
      <c r="M3064" s="13">
        <f t="shared" si="80"/>
        <v>85058</v>
      </c>
    </row>
    <row r="3065" spans="1:13" x14ac:dyDescent="0.25">
      <c r="A3065" s="9" t="s">
        <v>400</v>
      </c>
      <c r="B3065" s="10" t="s">
        <v>733</v>
      </c>
      <c r="C3065" s="5" t="s">
        <v>748</v>
      </c>
      <c r="D3065" t="s">
        <v>22</v>
      </c>
      <c r="E3065" t="s">
        <v>178</v>
      </c>
      <c r="F3065" t="s">
        <v>399</v>
      </c>
      <c r="G3065" t="s">
        <v>496</v>
      </c>
      <c r="H3065" t="s">
        <v>445</v>
      </c>
      <c r="I3065" t="s">
        <v>368</v>
      </c>
      <c r="J3065" t="s">
        <v>17</v>
      </c>
      <c r="K3065" s="13">
        <v>28527</v>
      </c>
      <c r="L3065" s="8">
        <v>285.27</v>
      </c>
      <c r="M3065" s="13">
        <f t="shared" si="80"/>
        <v>28527</v>
      </c>
    </row>
    <row r="3066" spans="1:13" x14ac:dyDescent="0.25">
      <c r="A3066" s="9" t="s">
        <v>400</v>
      </c>
      <c r="B3066" s="10" t="s">
        <v>733</v>
      </c>
      <c r="C3066" s="5" t="s">
        <v>748</v>
      </c>
      <c r="D3066" t="s">
        <v>22</v>
      </c>
      <c r="E3066" t="s">
        <v>178</v>
      </c>
      <c r="F3066" t="s">
        <v>399</v>
      </c>
      <c r="G3066" t="s">
        <v>496</v>
      </c>
      <c r="H3066" t="s">
        <v>445</v>
      </c>
      <c r="I3066" t="s">
        <v>439</v>
      </c>
      <c r="J3066" t="s">
        <v>17</v>
      </c>
      <c r="K3066" s="13">
        <v>44</v>
      </c>
      <c r="L3066" s="8">
        <v>0.44</v>
      </c>
      <c r="M3066" s="13">
        <f t="shared" si="80"/>
        <v>44</v>
      </c>
    </row>
    <row r="3067" spans="1:13" x14ac:dyDescent="0.25">
      <c r="A3067" s="9" t="s">
        <v>400</v>
      </c>
      <c r="B3067" s="10" t="s">
        <v>733</v>
      </c>
      <c r="C3067" s="5" t="s">
        <v>748</v>
      </c>
      <c r="D3067" t="s">
        <v>22</v>
      </c>
      <c r="E3067" t="s">
        <v>178</v>
      </c>
      <c r="F3067" t="s">
        <v>399</v>
      </c>
      <c r="G3067" t="s">
        <v>496</v>
      </c>
      <c r="H3067" t="s">
        <v>446</v>
      </c>
      <c r="I3067" t="s">
        <v>15</v>
      </c>
      <c r="J3067" t="s">
        <v>17</v>
      </c>
      <c r="K3067" s="13">
        <v>748922</v>
      </c>
      <c r="L3067" s="8">
        <v>7489.22</v>
      </c>
      <c r="M3067" s="13">
        <f t="shared" si="80"/>
        <v>748922</v>
      </c>
    </row>
    <row r="3068" spans="1:13" x14ac:dyDescent="0.25">
      <c r="A3068" s="9" t="s">
        <v>400</v>
      </c>
      <c r="B3068" s="10" t="s">
        <v>733</v>
      </c>
      <c r="C3068" s="5" t="s">
        <v>748</v>
      </c>
      <c r="D3068" t="s">
        <v>22</v>
      </c>
      <c r="E3068" t="s">
        <v>178</v>
      </c>
      <c r="F3068" t="s">
        <v>399</v>
      </c>
      <c r="G3068" t="s">
        <v>496</v>
      </c>
      <c r="H3068" t="s">
        <v>428</v>
      </c>
      <c r="I3068" t="s">
        <v>15</v>
      </c>
      <c r="J3068" t="s">
        <v>17</v>
      </c>
      <c r="K3068" s="13">
        <v>417270</v>
      </c>
      <c r="L3068" s="8">
        <v>4172.7</v>
      </c>
      <c r="M3068" s="13">
        <f t="shared" si="80"/>
        <v>417270</v>
      </c>
    </row>
    <row r="3069" spans="1:13" x14ac:dyDescent="0.25">
      <c r="A3069" s="9" t="s">
        <v>400</v>
      </c>
      <c r="B3069" s="10" t="s">
        <v>733</v>
      </c>
      <c r="C3069" s="5" t="s">
        <v>748</v>
      </c>
      <c r="D3069" t="s">
        <v>22</v>
      </c>
      <c r="E3069" t="s">
        <v>178</v>
      </c>
      <c r="F3069" t="s">
        <v>399</v>
      </c>
      <c r="G3069" t="s">
        <v>509</v>
      </c>
      <c r="H3069" t="s">
        <v>457</v>
      </c>
      <c r="I3069" t="s">
        <v>15</v>
      </c>
      <c r="J3069" t="s">
        <v>17</v>
      </c>
      <c r="K3069" s="13">
        <v>220669</v>
      </c>
      <c r="L3069" s="8">
        <v>2206.69</v>
      </c>
      <c r="M3069" s="13">
        <f t="shared" si="80"/>
        <v>220669</v>
      </c>
    </row>
    <row r="3070" spans="1:13" x14ac:dyDescent="0.25">
      <c r="A3070" s="9" t="s">
        <v>400</v>
      </c>
      <c r="B3070" s="10" t="s">
        <v>733</v>
      </c>
      <c r="C3070" s="5" t="s">
        <v>748</v>
      </c>
      <c r="D3070" t="s">
        <v>22</v>
      </c>
      <c r="E3070" t="s">
        <v>178</v>
      </c>
      <c r="F3070" t="s">
        <v>399</v>
      </c>
      <c r="G3070" t="s">
        <v>425</v>
      </c>
      <c r="H3070" t="s">
        <v>437</v>
      </c>
      <c r="I3070" t="s">
        <v>368</v>
      </c>
      <c r="J3070" t="s">
        <v>17</v>
      </c>
      <c r="K3070" s="13">
        <v>1344540</v>
      </c>
      <c r="L3070" s="8">
        <v>13445.4</v>
      </c>
      <c r="M3070" s="13">
        <f t="shared" si="80"/>
        <v>1344540</v>
      </c>
    </row>
    <row r="3071" spans="1:13" x14ac:dyDescent="0.25">
      <c r="A3071" s="9" t="s">
        <v>400</v>
      </c>
      <c r="B3071" s="10" t="s">
        <v>733</v>
      </c>
      <c r="C3071" s="5" t="s">
        <v>748</v>
      </c>
      <c r="D3071" t="s">
        <v>22</v>
      </c>
      <c r="E3071" t="s">
        <v>178</v>
      </c>
      <c r="F3071" t="s">
        <v>399</v>
      </c>
      <c r="G3071" t="s">
        <v>425</v>
      </c>
      <c r="H3071" t="s">
        <v>425</v>
      </c>
      <c r="I3071" t="s">
        <v>368</v>
      </c>
      <c r="J3071" t="s">
        <v>17</v>
      </c>
      <c r="K3071" s="13">
        <v>506296</v>
      </c>
      <c r="L3071" s="8">
        <v>5062.96</v>
      </c>
      <c r="M3071" s="13">
        <f t="shared" si="80"/>
        <v>506296</v>
      </c>
    </row>
    <row r="3072" spans="1:13" x14ac:dyDescent="0.25">
      <c r="A3072" s="9" t="s">
        <v>400</v>
      </c>
      <c r="B3072" s="10" t="s">
        <v>733</v>
      </c>
      <c r="C3072" s="5" t="s">
        <v>748</v>
      </c>
      <c r="D3072" t="s">
        <v>22</v>
      </c>
      <c r="E3072" t="s">
        <v>178</v>
      </c>
      <c r="F3072" t="s">
        <v>399</v>
      </c>
      <c r="G3072" t="s">
        <v>425</v>
      </c>
      <c r="H3072" t="s">
        <v>428</v>
      </c>
      <c r="I3072" t="s">
        <v>15</v>
      </c>
      <c r="J3072" t="s">
        <v>17</v>
      </c>
      <c r="K3072" s="13">
        <v>231078.00000000003</v>
      </c>
      <c r="L3072" s="8">
        <v>2310.7800000000002</v>
      </c>
      <c r="M3072" s="13">
        <f t="shared" si="80"/>
        <v>231078.00000000003</v>
      </c>
    </row>
    <row r="3073" spans="1:13" x14ac:dyDescent="0.25">
      <c r="A3073" s="9" t="s">
        <v>400</v>
      </c>
      <c r="B3073" s="10" t="s">
        <v>733</v>
      </c>
      <c r="C3073" s="5" t="s">
        <v>748</v>
      </c>
      <c r="D3073" t="s">
        <v>22</v>
      </c>
      <c r="E3073" t="s">
        <v>178</v>
      </c>
      <c r="F3073" t="s">
        <v>399</v>
      </c>
      <c r="G3073" t="s">
        <v>446</v>
      </c>
      <c r="H3073" t="s">
        <v>428</v>
      </c>
      <c r="I3073" t="s">
        <v>15</v>
      </c>
      <c r="J3073" t="s">
        <v>17</v>
      </c>
      <c r="K3073" s="13">
        <v>22793</v>
      </c>
      <c r="L3073" s="8">
        <v>227.93</v>
      </c>
      <c r="M3073" s="13">
        <f t="shared" si="80"/>
        <v>22793</v>
      </c>
    </row>
    <row r="3074" spans="1:13" x14ac:dyDescent="0.25">
      <c r="A3074" s="9" t="s">
        <v>400</v>
      </c>
      <c r="B3074" s="10" t="s">
        <v>733</v>
      </c>
      <c r="C3074" s="5" t="s">
        <v>748</v>
      </c>
      <c r="D3074" t="s">
        <v>22</v>
      </c>
      <c r="E3074" t="s">
        <v>178</v>
      </c>
      <c r="F3074" t="s">
        <v>399</v>
      </c>
      <c r="G3074" t="s">
        <v>513</v>
      </c>
      <c r="H3074" t="s">
        <v>428</v>
      </c>
      <c r="I3074" t="s">
        <v>15</v>
      </c>
      <c r="J3074" t="s">
        <v>17</v>
      </c>
      <c r="K3074" s="13">
        <v>14590</v>
      </c>
      <c r="L3074" s="8">
        <v>145.9</v>
      </c>
      <c r="M3074" s="13">
        <f t="shared" ref="M3074:M3137" si="81">L3074*100</f>
        <v>14590</v>
      </c>
    </row>
    <row r="3075" spans="1:13" x14ac:dyDescent="0.25">
      <c r="A3075" s="9" t="s">
        <v>400</v>
      </c>
      <c r="B3075" s="10" t="s">
        <v>733</v>
      </c>
      <c r="C3075" s="5" t="s">
        <v>748</v>
      </c>
      <c r="D3075" t="s">
        <v>22</v>
      </c>
      <c r="E3075" t="s">
        <v>178</v>
      </c>
      <c r="F3075" t="s">
        <v>399</v>
      </c>
      <c r="G3075" t="s">
        <v>472</v>
      </c>
      <c r="H3075" t="s">
        <v>428</v>
      </c>
      <c r="I3075" t="s">
        <v>15</v>
      </c>
      <c r="J3075" t="s">
        <v>17</v>
      </c>
      <c r="K3075" s="13">
        <v>34943</v>
      </c>
      <c r="L3075" s="8">
        <v>349.43</v>
      </c>
      <c r="M3075" s="13">
        <f t="shared" si="81"/>
        <v>34943</v>
      </c>
    </row>
    <row r="3076" spans="1:13" x14ac:dyDescent="0.25">
      <c r="A3076" s="9" t="s">
        <v>400</v>
      </c>
      <c r="B3076" s="10" t="s">
        <v>733</v>
      </c>
      <c r="C3076" s="5" t="s">
        <v>748</v>
      </c>
      <c r="D3076" t="s">
        <v>22</v>
      </c>
      <c r="E3076" t="s">
        <v>178</v>
      </c>
      <c r="F3076" t="s">
        <v>399</v>
      </c>
      <c r="G3076" t="s">
        <v>483</v>
      </c>
      <c r="H3076" t="s">
        <v>428</v>
      </c>
      <c r="I3076" t="s">
        <v>15</v>
      </c>
      <c r="J3076" t="s">
        <v>17</v>
      </c>
      <c r="K3076" s="13">
        <v>68171</v>
      </c>
      <c r="L3076" s="8">
        <v>681.71</v>
      </c>
      <c r="M3076" s="13">
        <f t="shared" si="81"/>
        <v>68171</v>
      </c>
    </row>
    <row r="3077" spans="1:13" x14ac:dyDescent="0.25">
      <c r="A3077" s="9" t="s">
        <v>400</v>
      </c>
      <c r="B3077" s="10" t="s">
        <v>733</v>
      </c>
      <c r="C3077" s="5" t="s">
        <v>748</v>
      </c>
      <c r="D3077" t="s">
        <v>22</v>
      </c>
      <c r="E3077" t="s">
        <v>178</v>
      </c>
      <c r="F3077" t="s">
        <v>399</v>
      </c>
      <c r="G3077" t="s">
        <v>499</v>
      </c>
      <c r="H3077" t="s">
        <v>428</v>
      </c>
      <c r="I3077" t="s">
        <v>15</v>
      </c>
      <c r="J3077" t="s">
        <v>17</v>
      </c>
      <c r="K3077" s="13">
        <v>101843</v>
      </c>
      <c r="L3077" s="8">
        <v>1018.43</v>
      </c>
      <c r="M3077" s="13">
        <f t="shared" si="81"/>
        <v>101843</v>
      </c>
    </row>
    <row r="3078" spans="1:13" x14ac:dyDescent="0.25">
      <c r="A3078" s="9" t="s">
        <v>400</v>
      </c>
      <c r="B3078" s="10" t="s">
        <v>733</v>
      </c>
      <c r="C3078" s="5" t="s">
        <v>748</v>
      </c>
      <c r="D3078" t="s">
        <v>22</v>
      </c>
      <c r="E3078" t="s">
        <v>178</v>
      </c>
      <c r="F3078" t="s">
        <v>399</v>
      </c>
      <c r="G3078" t="s">
        <v>500</v>
      </c>
      <c r="H3078" t="s">
        <v>446</v>
      </c>
      <c r="I3078" t="s">
        <v>15</v>
      </c>
      <c r="J3078" t="s">
        <v>17</v>
      </c>
      <c r="K3078" s="13">
        <v>27500</v>
      </c>
      <c r="L3078" s="8">
        <v>275</v>
      </c>
      <c r="M3078" s="13">
        <f t="shared" si="81"/>
        <v>27500</v>
      </c>
    </row>
    <row r="3079" spans="1:13" x14ac:dyDescent="0.25">
      <c r="A3079" s="9" t="s">
        <v>400</v>
      </c>
      <c r="B3079" s="10" t="s">
        <v>733</v>
      </c>
      <c r="C3079" s="5" t="s">
        <v>748</v>
      </c>
      <c r="D3079" t="s">
        <v>22</v>
      </c>
      <c r="E3079" t="s">
        <v>178</v>
      </c>
      <c r="F3079" t="s">
        <v>399</v>
      </c>
      <c r="G3079" t="s">
        <v>500</v>
      </c>
      <c r="H3079" t="s">
        <v>428</v>
      </c>
      <c r="I3079" t="s">
        <v>15</v>
      </c>
      <c r="J3079" t="s">
        <v>17</v>
      </c>
      <c r="K3079" s="13">
        <v>114617</v>
      </c>
      <c r="L3079" s="8">
        <v>1146.17</v>
      </c>
      <c r="M3079" s="13">
        <f t="shared" si="81"/>
        <v>114617</v>
      </c>
    </row>
    <row r="3080" spans="1:13" x14ac:dyDescent="0.25">
      <c r="A3080" s="9" t="s">
        <v>400</v>
      </c>
      <c r="B3080" s="10" t="s">
        <v>733</v>
      </c>
      <c r="C3080" s="5" t="s">
        <v>748</v>
      </c>
      <c r="D3080" t="s">
        <v>22</v>
      </c>
      <c r="E3080" t="s">
        <v>178</v>
      </c>
      <c r="F3080" t="s">
        <v>399</v>
      </c>
      <c r="G3080" t="s">
        <v>501</v>
      </c>
      <c r="H3080" t="s">
        <v>427</v>
      </c>
      <c r="I3080" t="s">
        <v>15</v>
      </c>
      <c r="J3080" t="s">
        <v>17</v>
      </c>
      <c r="K3080" s="13">
        <v>25000</v>
      </c>
      <c r="L3080" s="8">
        <v>250</v>
      </c>
      <c r="M3080" s="13">
        <f t="shared" si="81"/>
        <v>25000</v>
      </c>
    </row>
    <row r="3081" spans="1:13" x14ac:dyDescent="0.25">
      <c r="A3081" s="9" t="s">
        <v>400</v>
      </c>
      <c r="B3081" s="10" t="s">
        <v>733</v>
      </c>
      <c r="C3081" s="5" t="s">
        <v>748</v>
      </c>
      <c r="D3081" t="s">
        <v>22</v>
      </c>
      <c r="E3081" t="s">
        <v>178</v>
      </c>
      <c r="F3081" t="s">
        <v>399</v>
      </c>
      <c r="G3081" t="s">
        <v>501</v>
      </c>
      <c r="H3081" t="s">
        <v>446</v>
      </c>
      <c r="I3081" t="s">
        <v>15</v>
      </c>
      <c r="J3081" t="s">
        <v>17</v>
      </c>
      <c r="K3081" s="13">
        <v>7500</v>
      </c>
      <c r="L3081" s="8">
        <v>75</v>
      </c>
      <c r="M3081" s="13">
        <f t="shared" si="81"/>
        <v>7500</v>
      </c>
    </row>
    <row r="3082" spans="1:13" x14ac:dyDescent="0.25">
      <c r="A3082" s="9" t="s">
        <v>400</v>
      </c>
      <c r="B3082" s="10" t="s">
        <v>733</v>
      </c>
      <c r="C3082" s="5" t="s">
        <v>748</v>
      </c>
      <c r="D3082" t="s">
        <v>22</v>
      </c>
      <c r="E3082" t="s">
        <v>178</v>
      </c>
      <c r="F3082" t="s">
        <v>399</v>
      </c>
      <c r="G3082" t="s">
        <v>501</v>
      </c>
      <c r="H3082" t="s">
        <v>428</v>
      </c>
      <c r="I3082" t="s">
        <v>15</v>
      </c>
      <c r="J3082" t="s">
        <v>17</v>
      </c>
      <c r="K3082" s="13">
        <v>206894</v>
      </c>
      <c r="L3082" s="8">
        <v>2068.94</v>
      </c>
      <c r="M3082" s="13">
        <f t="shared" si="81"/>
        <v>206894</v>
      </c>
    </row>
    <row r="3083" spans="1:13" x14ac:dyDescent="0.25">
      <c r="A3083" s="9" t="s">
        <v>400</v>
      </c>
      <c r="B3083" s="10" t="s">
        <v>733</v>
      </c>
      <c r="C3083" s="5" t="s">
        <v>748</v>
      </c>
      <c r="D3083" t="s">
        <v>22</v>
      </c>
      <c r="E3083" t="s">
        <v>178</v>
      </c>
      <c r="F3083" t="s">
        <v>399</v>
      </c>
      <c r="G3083" t="s">
        <v>398</v>
      </c>
      <c r="H3083" t="s">
        <v>428</v>
      </c>
      <c r="I3083" t="s">
        <v>15</v>
      </c>
      <c r="J3083" t="s">
        <v>17</v>
      </c>
      <c r="K3083" s="13">
        <v>159257</v>
      </c>
      <c r="L3083" s="8">
        <v>1592.57</v>
      </c>
      <c r="M3083" s="13">
        <f t="shared" si="81"/>
        <v>159257</v>
      </c>
    </row>
    <row r="3084" spans="1:13" x14ac:dyDescent="0.25">
      <c r="A3084" s="9" t="s">
        <v>400</v>
      </c>
      <c r="B3084" s="10" t="s">
        <v>733</v>
      </c>
      <c r="C3084" s="5" t="s">
        <v>748</v>
      </c>
      <c r="D3084" t="s">
        <v>22</v>
      </c>
      <c r="E3084" t="s">
        <v>178</v>
      </c>
      <c r="F3084" t="s">
        <v>399</v>
      </c>
      <c r="G3084" t="s">
        <v>502</v>
      </c>
      <c r="H3084" t="s">
        <v>428</v>
      </c>
      <c r="I3084" t="s">
        <v>15</v>
      </c>
      <c r="J3084" t="s">
        <v>17</v>
      </c>
      <c r="K3084" s="13">
        <v>213065</v>
      </c>
      <c r="L3084" s="8">
        <v>2130.65</v>
      </c>
      <c r="M3084" s="13">
        <f t="shared" si="81"/>
        <v>213065</v>
      </c>
    </row>
    <row r="3085" spans="1:13" x14ac:dyDescent="0.25">
      <c r="A3085" s="9" t="s">
        <v>400</v>
      </c>
      <c r="B3085" s="10" t="s">
        <v>733</v>
      </c>
      <c r="C3085" s="5" t="s">
        <v>748</v>
      </c>
      <c r="D3085" t="s">
        <v>22</v>
      </c>
      <c r="E3085" t="s">
        <v>178</v>
      </c>
      <c r="F3085" t="s">
        <v>399</v>
      </c>
      <c r="G3085" t="s">
        <v>432</v>
      </c>
      <c r="H3085" t="s">
        <v>428</v>
      </c>
      <c r="I3085" t="s">
        <v>15</v>
      </c>
      <c r="J3085" t="s">
        <v>17</v>
      </c>
      <c r="K3085" s="13">
        <v>33815</v>
      </c>
      <c r="L3085" s="8">
        <v>338.15</v>
      </c>
      <c r="M3085" s="13">
        <f t="shared" si="81"/>
        <v>33815</v>
      </c>
    </row>
    <row r="3086" spans="1:13" x14ac:dyDescent="0.25">
      <c r="A3086" s="9" t="s">
        <v>400</v>
      </c>
      <c r="B3086" s="10" t="s">
        <v>733</v>
      </c>
      <c r="C3086" s="5" t="s">
        <v>748</v>
      </c>
      <c r="D3086" t="s">
        <v>22</v>
      </c>
      <c r="E3086" t="s">
        <v>178</v>
      </c>
      <c r="F3086" t="s">
        <v>399</v>
      </c>
      <c r="G3086" t="s">
        <v>433</v>
      </c>
      <c r="H3086" t="s">
        <v>428</v>
      </c>
      <c r="I3086" t="s">
        <v>15</v>
      </c>
      <c r="J3086" t="s">
        <v>17</v>
      </c>
      <c r="K3086" s="13">
        <v>173859</v>
      </c>
      <c r="L3086" s="8">
        <v>1738.59</v>
      </c>
      <c r="M3086" s="13">
        <f t="shared" si="81"/>
        <v>173859</v>
      </c>
    </row>
    <row r="3087" spans="1:13" x14ac:dyDescent="0.25">
      <c r="A3087" s="9" t="s">
        <v>400</v>
      </c>
      <c r="B3087" s="10" t="s">
        <v>733</v>
      </c>
      <c r="C3087" s="5" t="s">
        <v>748</v>
      </c>
      <c r="D3087" t="s">
        <v>22</v>
      </c>
      <c r="E3087" t="s">
        <v>178</v>
      </c>
      <c r="F3087" t="s">
        <v>453</v>
      </c>
      <c r="G3087" t="s">
        <v>434</v>
      </c>
      <c r="H3087" t="s">
        <v>437</v>
      </c>
      <c r="I3087" t="s">
        <v>368</v>
      </c>
      <c r="J3087" t="s">
        <v>17</v>
      </c>
      <c r="K3087" s="13">
        <v>2193901</v>
      </c>
      <c r="L3087" s="8">
        <v>21939.01</v>
      </c>
      <c r="M3087" s="13">
        <f t="shared" si="81"/>
        <v>2193901</v>
      </c>
    </row>
    <row r="3088" spans="1:13" x14ac:dyDescent="0.25">
      <c r="A3088" s="9" t="s">
        <v>400</v>
      </c>
      <c r="B3088" s="10" t="s">
        <v>733</v>
      </c>
      <c r="C3088" s="5" t="s">
        <v>748</v>
      </c>
      <c r="D3088" t="s">
        <v>22</v>
      </c>
      <c r="E3088" t="s">
        <v>178</v>
      </c>
      <c r="F3088" t="s">
        <v>453</v>
      </c>
      <c r="G3088" t="s">
        <v>434</v>
      </c>
      <c r="H3088" t="s">
        <v>437</v>
      </c>
      <c r="I3088" t="s">
        <v>368</v>
      </c>
      <c r="J3088" t="s">
        <v>306</v>
      </c>
      <c r="K3088" s="13">
        <v>787727</v>
      </c>
      <c r="L3088" s="8">
        <v>7877.27</v>
      </c>
      <c r="M3088" s="13">
        <f t="shared" si="81"/>
        <v>787727</v>
      </c>
    </row>
    <row r="3089" spans="1:13" x14ac:dyDescent="0.25">
      <c r="A3089" s="9" t="s">
        <v>400</v>
      </c>
      <c r="B3089" s="10" t="s">
        <v>733</v>
      </c>
      <c r="C3089" s="5" t="s">
        <v>748</v>
      </c>
      <c r="D3089" t="s">
        <v>22</v>
      </c>
      <c r="E3089" t="s">
        <v>178</v>
      </c>
      <c r="F3089" t="s">
        <v>453</v>
      </c>
      <c r="G3089" t="s">
        <v>434</v>
      </c>
      <c r="H3089" t="s">
        <v>437</v>
      </c>
      <c r="I3089" t="s">
        <v>368</v>
      </c>
      <c r="J3089" t="s">
        <v>306</v>
      </c>
      <c r="K3089" s="13">
        <v>13117970.000000002</v>
      </c>
      <c r="L3089" s="8">
        <v>131179.70000000001</v>
      </c>
      <c r="M3089" s="13">
        <f t="shared" si="81"/>
        <v>13117970.000000002</v>
      </c>
    </row>
    <row r="3090" spans="1:13" x14ac:dyDescent="0.25">
      <c r="A3090" s="9" t="s">
        <v>400</v>
      </c>
      <c r="B3090" s="10" t="s">
        <v>733</v>
      </c>
      <c r="C3090" s="5" t="s">
        <v>748</v>
      </c>
      <c r="D3090" t="s">
        <v>22</v>
      </c>
      <c r="E3090" t="s">
        <v>178</v>
      </c>
      <c r="F3090" t="s">
        <v>453</v>
      </c>
      <c r="G3090" t="s">
        <v>434</v>
      </c>
      <c r="H3090" t="s">
        <v>438</v>
      </c>
      <c r="I3090" t="s">
        <v>439</v>
      </c>
      <c r="J3090" t="s">
        <v>306</v>
      </c>
      <c r="K3090" s="13">
        <v>6148508</v>
      </c>
      <c r="L3090" s="8">
        <v>61485.08</v>
      </c>
      <c r="M3090" s="13">
        <f t="shared" si="81"/>
        <v>6148508</v>
      </c>
    </row>
    <row r="3091" spans="1:13" x14ac:dyDescent="0.25">
      <c r="A3091" s="9" t="s">
        <v>400</v>
      </c>
      <c r="B3091" s="10" t="s">
        <v>733</v>
      </c>
      <c r="C3091" s="5" t="s">
        <v>748</v>
      </c>
      <c r="D3091" t="s">
        <v>22</v>
      </c>
      <c r="E3091" t="s">
        <v>178</v>
      </c>
      <c r="F3091" t="s">
        <v>453</v>
      </c>
      <c r="G3091" t="s">
        <v>434</v>
      </c>
      <c r="H3091" t="s">
        <v>441</v>
      </c>
      <c r="I3091" t="s">
        <v>439</v>
      </c>
      <c r="J3091" t="s">
        <v>17</v>
      </c>
      <c r="K3091" s="13">
        <v>1435</v>
      </c>
      <c r="L3091" s="8">
        <v>14.35</v>
      </c>
      <c r="M3091" s="13">
        <f t="shared" si="81"/>
        <v>1435</v>
      </c>
    </row>
    <row r="3092" spans="1:13" x14ac:dyDescent="0.25">
      <c r="A3092" s="9" t="s">
        <v>400</v>
      </c>
      <c r="B3092" s="10" t="s">
        <v>733</v>
      </c>
      <c r="C3092" s="5" t="s">
        <v>748</v>
      </c>
      <c r="D3092" t="s">
        <v>22</v>
      </c>
      <c r="E3092" t="s">
        <v>178</v>
      </c>
      <c r="F3092" t="s">
        <v>453</v>
      </c>
      <c r="G3092" t="s">
        <v>434</v>
      </c>
      <c r="H3092" t="s">
        <v>441</v>
      </c>
      <c r="I3092" t="s">
        <v>439</v>
      </c>
      <c r="J3092" t="s">
        <v>17</v>
      </c>
      <c r="K3092" s="13">
        <v>2808</v>
      </c>
      <c r="L3092" s="8">
        <v>28.08</v>
      </c>
      <c r="M3092" s="13">
        <f t="shared" si="81"/>
        <v>2808</v>
      </c>
    </row>
    <row r="3093" spans="1:13" x14ac:dyDescent="0.25">
      <c r="A3093" s="9" t="s">
        <v>400</v>
      </c>
      <c r="B3093" s="10" t="s">
        <v>733</v>
      </c>
      <c r="C3093" s="5" t="s">
        <v>748</v>
      </c>
      <c r="D3093" t="s">
        <v>22</v>
      </c>
      <c r="E3093" t="s">
        <v>178</v>
      </c>
      <c r="F3093" t="s">
        <v>453</v>
      </c>
      <c r="G3093" t="s">
        <v>434</v>
      </c>
      <c r="H3093" t="s">
        <v>443</v>
      </c>
      <c r="I3093" t="s">
        <v>439</v>
      </c>
      <c r="J3093" t="s">
        <v>17</v>
      </c>
      <c r="K3093" s="13">
        <v>139500</v>
      </c>
      <c r="L3093" s="8">
        <v>1395</v>
      </c>
      <c r="M3093" s="13">
        <f t="shared" si="81"/>
        <v>139500</v>
      </c>
    </row>
    <row r="3094" spans="1:13" x14ac:dyDescent="0.25">
      <c r="A3094" s="9" t="s">
        <v>400</v>
      </c>
      <c r="B3094" s="10" t="s">
        <v>733</v>
      </c>
      <c r="C3094" s="5" t="s">
        <v>748</v>
      </c>
      <c r="D3094" t="s">
        <v>22</v>
      </c>
      <c r="E3094" t="s">
        <v>178</v>
      </c>
      <c r="F3094" t="s">
        <v>453</v>
      </c>
      <c r="G3094" t="s">
        <v>434</v>
      </c>
      <c r="H3094" t="s">
        <v>425</v>
      </c>
      <c r="I3094" t="s">
        <v>368</v>
      </c>
      <c r="J3094" t="s">
        <v>17</v>
      </c>
      <c r="K3094" s="13">
        <v>223344</v>
      </c>
      <c r="L3094" s="8">
        <v>2233.44</v>
      </c>
      <c r="M3094" s="13">
        <f t="shared" si="81"/>
        <v>223344</v>
      </c>
    </row>
    <row r="3095" spans="1:13" x14ac:dyDescent="0.25">
      <c r="A3095" s="9" t="s">
        <v>400</v>
      </c>
      <c r="B3095" s="10" t="s">
        <v>733</v>
      </c>
      <c r="C3095" s="5" t="s">
        <v>748</v>
      </c>
      <c r="D3095" t="s">
        <v>22</v>
      </c>
      <c r="E3095" t="s">
        <v>178</v>
      </c>
      <c r="F3095" t="s">
        <v>453</v>
      </c>
      <c r="G3095" t="s">
        <v>434</v>
      </c>
      <c r="H3095" t="s">
        <v>425</v>
      </c>
      <c r="I3095" t="s">
        <v>368</v>
      </c>
      <c r="J3095" t="s">
        <v>306</v>
      </c>
      <c r="K3095" s="13">
        <v>201091</v>
      </c>
      <c r="L3095" s="8">
        <v>2010.91</v>
      </c>
      <c r="M3095" s="13">
        <f t="shared" si="81"/>
        <v>201091</v>
      </c>
    </row>
    <row r="3096" spans="1:13" x14ac:dyDescent="0.25">
      <c r="A3096" s="9" t="s">
        <v>400</v>
      </c>
      <c r="B3096" s="10" t="s">
        <v>733</v>
      </c>
      <c r="C3096" s="5" t="s">
        <v>748</v>
      </c>
      <c r="D3096" t="s">
        <v>22</v>
      </c>
      <c r="E3096" t="s">
        <v>178</v>
      </c>
      <c r="F3096" t="s">
        <v>453</v>
      </c>
      <c r="G3096" t="s">
        <v>434</v>
      </c>
      <c r="H3096" t="s">
        <v>425</v>
      </c>
      <c r="I3096" t="s">
        <v>368</v>
      </c>
      <c r="J3096" t="s">
        <v>306</v>
      </c>
      <c r="K3096" s="13">
        <v>4440918</v>
      </c>
      <c r="L3096" s="8">
        <v>44409.18</v>
      </c>
      <c r="M3096" s="13">
        <f t="shared" si="81"/>
        <v>4440918</v>
      </c>
    </row>
    <row r="3097" spans="1:13" x14ac:dyDescent="0.25">
      <c r="A3097" s="9" t="s">
        <v>400</v>
      </c>
      <c r="B3097" s="10" t="s">
        <v>733</v>
      </c>
      <c r="C3097" s="5" t="s">
        <v>748</v>
      </c>
      <c r="D3097" t="s">
        <v>22</v>
      </c>
      <c r="E3097" t="s">
        <v>178</v>
      </c>
      <c r="F3097" t="s">
        <v>453</v>
      </c>
      <c r="G3097" t="s">
        <v>434</v>
      </c>
      <c r="H3097" t="s">
        <v>425</v>
      </c>
      <c r="I3097" t="s">
        <v>439</v>
      </c>
      <c r="J3097" t="s">
        <v>306</v>
      </c>
      <c r="K3097" s="13">
        <v>3263688</v>
      </c>
      <c r="L3097" s="8">
        <v>32636.880000000001</v>
      </c>
      <c r="M3097" s="13">
        <f t="shared" si="81"/>
        <v>3263688</v>
      </c>
    </row>
    <row r="3098" spans="1:13" x14ac:dyDescent="0.25">
      <c r="A3098" s="9" t="s">
        <v>400</v>
      </c>
      <c r="B3098" s="10" t="s">
        <v>733</v>
      </c>
      <c r="C3098" s="5" t="s">
        <v>748</v>
      </c>
      <c r="D3098" t="s">
        <v>22</v>
      </c>
      <c r="E3098" t="s">
        <v>178</v>
      </c>
      <c r="F3098" t="s">
        <v>453</v>
      </c>
      <c r="G3098" t="s">
        <v>434</v>
      </c>
      <c r="H3098" t="s">
        <v>444</v>
      </c>
      <c r="I3098" t="s">
        <v>439</v>
      </c>
      <c r="J3098" t="s">
        <v>17</v>
      </c>
      <c r="K3098" s="13">
        <v>30481</v>
      </c>
      <c r="L3098" s="8">
        <v>304.81</v>
      </c>
      <c r="M3098" s="13">
        <f t="shared" si="81"/>
        <v>30481</v>
      </c>
    </row>
    <row r="3099" spans="1:13" x14ac:dyDescent="0.25">
      <c r="A3099" s="9" t="s">
        <v>400</v>
      </c>
      <c r="B3099" s="10" t="s">
        <v>733</v>
      </c>
      <c r="C3099" s="5" t="s">
        <v>748</v>
      </c>
      <c r="D3099" t="s">
        <v>22</v>
      </c>
      <c r="E3099" t="s">
        <v>178</v>
      </c>
      <c r="F3099" t="s">
        <v>453</v>
      </c>
      <c r="G3099" t="s">
        <v>434</v>
      </c>
      <c r="H3099" t="s">
        <v>445</v>
      </c>
      <c r="I3099" t="s">
        <v>368</v>
      </c>
      <c r="J3099" t="s">
        <v>17</v>
      </c>
      <c r="K3099" s="13">
        <v>4341</v>
      </c>
      <c r="L3099" s="8">
        <v>43.41</v>
      </c>
      <c r="M3099" s="13">
        <f t="shared" si="81"/>
        <v>4341</v>
      </c>
    </row>
    <row r="3100" spans="1:13" x14ac:dyDescent="0.25">
      <c r="A3100" s="9" t="s">
        <v>400</v>
      </c>
      <c r="B3100" s="10" t="s">
        <v>733</v>
      </c>
      <c r="C3100" s="5" t="s">
        <v>748</v>
      </c>
      <c r="D3100" t="s">
        <v>22</v>
      </c>
      <c r="E3100" t="s">
        <v>178</v>
      </c>
      <c r="F3100" t="s">
        <v>453</v>
      </c>
      <c r="G3100" t="s">
        <v>434</v>
      </c>
      <c r="H3100" t="s">
        <v>445</v>
      </c>
      <c r="I3100" t="s">
        <v>439</v>
      </c>
      <c r="J3100" t="s">
        <v>17</v>
      </c>
      <c r="K3100" s="13">
        <v>314</v>
      </c>
      <c r="L3100" s="8">
        <v>3.14</v>
      </c>
      <c r="M3100" s="13">
        <f t="shared" si="81"/>
        <v>314</v>
      </c>
    </row>
    <row r="3101" spans="1:13" x14ac:dyDescent="0.25">
      <c r="A3101" s="9" t="s">
        <v>400</v>
      </c>
      <c r="B3101" s="10" t="s">
        <v>733</v>
      </c>
      <c r="C3101" s="5" t="s">
        <v>748</v>
      </c>
      <c r="D3101" t="s">
        <v>22</v>
      </c>
      <c r="E3101" t="s">
        <v>178</v>
      </c>
      <c r="F3101" t="s">
        <v>453</v>
      </c>
      <c r="G3101" t="s">
        <v>434</v>
      </c>
      <c r="H3101" t="s">
        <v>445</v>
      </c>
      <c r="I3101" t="s">
        <v>439</v>
      </c>
      <c r="J3101" t="s">
        <v>17</v>
      </c>
      <c r="K3101" s="13">
        <v>613</v>
      </c>
      <c r="L3101" s="8">
        <v>6.13</v>
      </c>
      <c r="M3101" s="13">
        <f t="shared" si="81"/>
        <v>613</v>
      </c>
    </row>
    <row r="3102" spans="1:13" x14ac:dyDescent="0.25">
      <c r="A3102" s="9" t="s">
        <v>400</v>
      </c>
      <c r="B3102" s="10" t="s">
        <v>733</v>
      </c>
      <c r="C3102" s="5" t="s">
        <v>748</v>
      </c>
      <c r="D3102" t="s">
        <v>22</v>
      </c>
      <c r="E3102" t="s">
        <v>178</v>
      </c>
      <c r="F3102" t="s">
        <v>453</v>
      </c>
      <c r="G3102" t="s">
        <v>434</v>
      </c>
      <c r="H3102" t="s">
        <v>428</v>
      </c>
      <c r="I3102" t="s">
        <v>15</v>
      </c>
      <c r="J3102" t="s">
        <v>17</v>
      </c>
      <c r="K3102" s="13">
        <v>91442</v>
      </c>
      <c r="L3102" s="8">
        <v>914.42</v>
      </c>
      <c r="M3102" s="13">
        <f t="shared" si="81"/>
        <v>91442</v>
      </c>
    </row>
    <row r="3103" spans="1:13" x14ac:dyDescent="0.25">
      <c r="A3103" s="9" t="s">
        <v>400</v>
      </c>
      <c r="B3103" s="10" t="s">
        <v>733</v>
      </c>
      <c r="C3103" s="5" t="s">
        <v>748</v>
      </c>
      <c r="D3103" t="s">
        <v>22</v>
      </c>
      <c r="E3103" t="s">
        <v>178</v>
      </c>
      <c r="F3103" t="s">
        <v>503</v>
      </c>
      <c r="G3103" t="s">
        <v>496</v>
      </c>
      <c r="H3103" t="s">
        <v>504</v>
      </c>
      <c r="I3103" t="s">
        <v>368</v>
      </c>
      <c r="J3103" t="s">
        <v>308</v>
      </c>
      <c r="K3103" s="13">
        <v>408158</v>
      </c>
      <c r="L3103" s="8">
        <v>4081.58</v>
      </c>
      <c r="M3103" s="13">
        <f t="shared" si="81"/>
        <v>408158</v>
      </c>
    </row>
    <row r="3104" spans="1:13" x14ac:dyDescent="0.25">
      <c r="A3104" s="9" t="s">
        <v>400</v>
      </c>
      <c r="B3104" s="10" t="s">
        <v>733</v>
      </c>
      <c r="C3104" s="5" t="s">
        <v>748</v>
      </c>
      <c r="D3104" t="s">
        <v>22</v>
      </c>
      <c r="E3104" t="s">
        <v>178</v>
      </c>
      <c r="F3104" t="s">
        <v>503</v>
      </c>
      <c r="G3104" t="s">
        <v>496</v>
      </c>
      <c r="H3104" t="s">
        <v>444</v>
      </c>
      <c r="I3104" t="s">
        <v>368</v>
      </c>
      <c r="J3104" t="s">
        <v>308</v>
      </c>
      <c r="K3104" s="13">
        <v>79440</v>
      </c>
      <c r="L3104" s="8">
        <v>794.4</v>
      </c>
      <c r="M3104" s="13">
        <f t="shared" si="81"/>
        <v>79440</v>
      </c>
    </row>
    <row r="3105" spans="1:13" x14ac:dyDescent="0.25">
      <c r="A3105" s="9" t="s">
        <v>400</v>
      </c>
      <c r="B3105" s="10" t="s">
        <v>733</v>
      </c>
      <c r="C3105" s="5" t="s">
        <v>748</v>
      </c>
      <c r="D3105" t="s">
        <v>22</v>
      </c>
      <c r="E3105" t="s">
        <v>178</v>
      </c>
      <c r="F3105" t="s">
        <v>89</v>
      </c>
      <c r="G3105" t="s">
        <v>369</v>
      </c>
      <c r="H3105" t="s">
        <v>505</v>
      </c>
      <c r="I3105" t="s">
        <v>439</v>
      </c>
      <c r="J3105" t="s">
        <v>17</v>
      </c>
      <c r="K3105" s="13">
        <v>163072</v>
      </c>
      <c r="L3105" s="8">
        <v>1630.72</v>
      </c>
      <c r="M3105" s="13">
        <f t="shared" si="81"/>
        <v>163072</v>
      </c>
    </row>
    <row r="3106" spans="1:13" x14ac:dyDescent="0.25">
      <c r="A3106" s="9" t="s">
        <v>400</v>
      </c>
      <c r="B3106" s="10" t="s">
        <v>733</v>
      </c>
      <c r="C3106" s="5" t="s">
        <v>748</v>
      </c>
      <c r="D3106" t="s">
        <v>22</v>
      </c>
      <c r="E3106" t="s">
        <v>178</v>
      </c>
      <c r="F3106" t="s">
        <v>89</v>
      </c>
      <c r="G3106" t="s">
        <v>369</v>
      </c>
      <c r="H3106" t="s">
        <v>444</v>
      </c>
      <c r="I3106" t="s">
        <v>439</v>
      </c>
      <c r="J3106" t="s">
        <v>17</v>
      </c>
      <c r="K3106" s="13">
        <v>35632</v>
      </c>
      <c r="L3106" s="8">
        <v>356.32</v>
      </c>
      <c r="M3106" s="13">
        <f t="shared" si="81"/>
        <v>35632</v>
      </c>
    </row>
    <row r="3107" spans="1:13" x14ac:dyDescent="0.25">
      <c r="A3107" s="9" t="s">
        <v>400</v>
      </c>
      <c r="B3107" s="10" t="s">
        <v>733</v>
      </c>
      <c r="C3107" s="5" t="s">
        <v>748</v>
      </c>
      <c r="D3107" t="s">
        <v>22</v>
      </c>
      <c r="E3107" t="s">
        <v>178</v>
      </c>
      <c r="F3107" t="s">
        <v>89</v>
      </c>
      <c r="G3107" t="s">
        <v>371</v>
      </c>
      <c r="H3107" t="s">
        <v>505</v>
      </c>
      <c r="I3107" t="s">
        <v>439</v>
      </c>
      <c r="J3107" t="s">
        <v>17</v>
      </c>
      <c r="K3107" s="13">
        <v>244608</v>
      </c>
      <c r="L3107" s="8">
        <v>2446.08</v>
      </c>
      <c r="M3107" s="13">
        <f t="shared" si="81"/>
        <v>244608</v>
      </c>
    </row>
    <row r="3108" spans="1:13" x14ac:dyDescent="0.25">
      <c r="A3108" s="9" t="s">
        <v>400</v>
      </c>
      <c r="B3108" s="10" t="s">
        <v>733</v>
      </c>
      <c r="C3108" s="5" t="s">
        <v>748</v>
      </c>
      <c r="D3108" t="s">
        <v>22</v>
      </c>
      <c r="E3108" t="s">
        <v>178</v>
      </c>
      <c r="F3108" t="s">
        <v>89</v>
      </c>
      <c r="G3108" t="s">
        <v>371</v>
      </c>
      <c r="H3108" t="s">
        <v>444</v>
      </c>
      <c r="I3108" t="s">
        <v>439</v>
      </c>
      <c r="J3108" t="s">
        <v>17</v>
      </c>
      <c r="K3108" s="13">
        <v>71263</v>
      </c>
      <c r="L3108" s="8">
        <v>712.63</v>
      </c>
      <c r="M3108" s="13">
        <f t="shared" si="81"/>
        <v>71263</v>
      </c>
    </row>
    <row r="3109" spans="1:13" x14ac:dyDescent="0.25">
      <c r="A3109" s="9" t="s">
        <v>400</v>
      </c>
      <c r="B3109" s="10" t="s">
        <v>733</v>
      </c>
      <c r="C3109" s="5" t="s">
        <v>748</v>
      </c>
      <c r="D3109" t="s">
        <v>22</v>
      </c>
      <c r="E3109" t="s">
        <v>178</v>
      </c>
      <c r="F3109" t="s">
        <v>89</v>
      </c>
      <c r="G3109" t="s">
        <v>373</v>
      </c>
      <c r="H3109" t="s">
        <v>505</v>
      </c>
      <c r="I3109" t="s">
        <v>439</v>
      </c>
      <c r="J3109" t="s">
        <v>17</v>
      </c>
      <c r="K3109" s="13">
        <v>489216</v>
      </c>
      <c r="L3109" s="8">
        <v>4892.16</v>
      </c>
      <c r="M3109" s="13">
        <f t="shared" si="81"/>
        <v>489216</v>
      </c>
    </row>
    <row r="3110" spans="1:13" x14ac:dyDescent="0.25">
      <c r="A3110" s="9" t="s">
        <v>400</v>
      </c>
      <c r="B3110" s="10" t="s">
        <v>733</v>
      </c>
      <c r="C3110" s="5" t="s">
        <v>748</v>
      </c>
      <c r="D3110" t="s">
        <v>22</v>
      </c>
      <c r="E3110" t="s">
        <v>178</v>
      </c>
      <c r="F3110" t="s">
        <v>89</v>
      </c>
      <c r="G3110" t="s">
        <v>373</v>
      </c>
      <c r="H3110" t="s">
        <v>444</v>
      </c>
      <c r="I3110" t="s">
        <v>439</v>
      </c>
      <c r="J3110" t="s">
        <v>17</v>
      </c>
      <c r="K3110" s="13">
        <v>106732</v>
      </c>
      <c r="L3110" s="8">
        <v>1067.32</v>
      </c>
      <c r="M3110" s="13">
        <f t="shared" si="81"/>
        <v>106732</v>
      </c>
    </row>
    <row r="3111" spans="1:13" x14ac:dyDescent="0.25">
      <c r="A3111" s="9" t="s">
        <v>400</v>
      </c>
      <c r="B3111" s="10" t="s">
        <v>733</v>
      </c>
      <c r="C3111" s="5" t="s">
        <v>748</v>
      </c>
      <c r="D3111" t="s">
        <v>22</v>
      </c>
      <c r="E3111" t="s">
        <v>178</v>
      </c>
      <c r="F3111" t="s">
        <v>89</v>
      </c>
      <c r="G3111" t="s">
        <v>374</v>
      </c>
      <c r="H3111" t="s">
        <v>505</v>
      </c>
      <c r="I3111" t="s">
        <v>439</v>
      </c>
      <c r="J3111" t="s">
        <v>17</v>
      </c>
      <c r="K3111" s="13">
        <v>244608</v>
      </c>
      <c r="L3111" s="8">
        <v>2446.08</v>
      </c>
      <c r="M3111" s="13">
        <f t="shared" si="81"/>
        <v>244608</v>
      </c>
    </row>
    <row r="3112" spans="1:13" x14ac:dyDescent="0.25">
      <c r="A3112" s="9" t="s">
        <v>400</v>
      </c>
      <c r="B3112" s="10" t="s">
        <v>733</v>
      </c>
      <c r="C3112" s="5" t="s">
        <v>748</v>
      </c>
      <c r="D3112" t="s">
        <v>22</v>
      </c>
      <c r="E3112" t="s">
        <v>178</v>
      </c>
      <c r="F3112" t="s">
        <v>89</v>
      </c>
      <c r="G3112" t="s">
        <v>374</v>
      </c>
      <c r="H3112" t="s">
        <v>444</v>
      </c>
      <c r="I3112" t="s">
        <v>439</v>
      </c>
      <c r="J3112" t="s">
        <v>17</v>
      </c>
      <c r="K3112" s="13">
        <v>35633</v>
      </c>
      <c r="L3112" s="8">
        <v>356.33</v>
      </c>
      <c r="M3112" s="13">
        <f t="shared" si="81"/>
        <v>35633</v>
      </c>
    </row>
    <row r="3113" spans="1:13" x14ac:dyDescent="0.25">
      <c r="A3113" s="9" t="s">
        <v>400</v>
      </c>
      <c r="B3113" s="10" t="s">
        <v>733</v>
      </c>
      <c r="C3113" s="5" t="s">
        <v>748</v>
      </c>
      <c r="D3113" t="s">
        <v>22</v>
      </c>
      <c r="E3113" t="s">
        <v>178</v>
      </c>
      <c r="F3113" t="s">
        <v>89</v>
      </c>
      <c r="G3113" t="s">
        <v>377</v>
      </c>
      <c r="H3113" t="s">
        <v>505</v>
      </c>
      <c r="I3113" t="s">
        <v>439</v>
      </c>
      <c r="J3113" t="s">
        <v>17</v>
      </c>
      <c r="K3113" s="13">
        <v>489216</v>
      </c>
      <c r="L3113" s="8">
        <v>4892.16</v>
      </c>
      <c r="M3113" s="13">
        <f t="shared" si="81"/>
        <v>489216</v>
      </c>
    </row>
    <row r="3114" spans="1:13" x14ac:dyDescent="0.25">
      <c r="A3114" s="9" t="s">
        <v>400</v>
      </c>
      <c r="B3114" s="10" t="s">
        <v>733</v>
      </c>
      <c r="C3114" s="5" t="s">
        <v>748</v>
      </c>
      <c r="D3114" t="s">
        <v>22</v>
      </c>
      <c r="E3114" t="s">
        <v>178</v>
      </c>
      <c r="F3114" t="s">
        <v>89</v>
      </c>
      <c r="G3114" t="s">
        <v>377</v>
      </c>
      <c r="H3114" t="s">
        <v>444</v>
      </c>
      <c r="I3114" t="s">
        <v>439</v>
      </c>
      <c r="J3114" t="s">
        <v>17</v>
      </c>
      <c r="K3114" s="13">
        <v>106896</v>
      </c>
      <c r="L3114" s="8">
        <v>1068.96</v>
      </c>
      <c r="M3114" s="13">
        <f t="shared" si="81"/>
        <v>106896</v>
      </c>
    </row>
    <row r="3115" spans="1:13" x14ac:dyDescent="0.25">
      <c r="A3115" s="9" t="s">
        <v>400</v>
      </c>
      <c r="B3115" s="10" t="s">
        <v>733</v>
      </c>
      <c r="C3115" s="5" t="s">
        <v>748</v>
      </c>
      <c r="D3115" t="s">
        <v>22</v>
      </c>
      <c r="E3115" t="s">
        <v>178</v>
      </c>
      <c r="F3115" t="s">
        <v>89</v>
      </c>
      <c r="G3115" t="s">
        <v>90</v>
      </c>
      <c r="H3115" t="s">
        <v>452</v>
      </c>
      <c r="I3115" t="s">
        <v>368</v>
      </c>
      <c r="J3115" t="s">
        <v>17</v>
      </c>
      <c r="K3115" s="13">
        <v>1144445</v>
      </c>
      <c r="L3115" s="8">
        <v>11444.45</v>
      </c>
      <c r="M3115" s="13">
        <f t="shared" si="81"/>
        <v>1144445</v>
      </c>
    </row>
    <row r="3116" spans="1:13" x14ac:dyDescent="0.25">
      <c r="A3116" s="9" t="s">
        <v>400</v>
      </c>
      <c r="B3116" s="10" t="s">
        <v>733</v>
      </c>
      <c r="C3116" s="5" t="s">
        <v>748</v>
      </c>
      <c r="D3116" t="s">
        <v>22</v>
      </c>
      <c r="E3116" t="s">
        <v>178</v>
      </c>
      <c r="F3116" t="s">
        <v>89</v>
      </c>
      <c r="G3116" t="s">
        <v>90</v>
      </c>
      <c r="H3116" t="s">
        <v>444</v>
      </c>
      <c r="I3116" t="s">
        <v>368</v>
      </c>
      <c r="J3116" t="s">
        <v>17</v>
      </c>
      <c r="K3116" s="13">
        <v>239669.99999999997</v>
      </c>
      <c r="L3116" s="8">
        <v>2396.6999999999998</v>
      </c>
      <c r="M3116" s="13">
        <f t="shared" si="81"/>
        <v>239669.99999999997</v>
      </c>
    </row>
    <row r="3117" spans="1:13" x14ac:dyDescent="0.25">
      <c r="A3117" s="9" t="s">
        <v>400</v>
      </c>
      <c r="B3117" s="10" t="s">
        <v>733</v>
      </c>
      <c r="C3117" s="5" t="s">
        <v>748</v>
      </c>
      <c r="D3117" t="s">
        <v>22</v>
      </c>
      <c r="E3117" t="s">
        <v>178</v>
      </c>
      <c r="F3117" t="s">
        <v>56</v>
      </c>
      <c r="G3117" t="s">
        <v>458</v>
      </c>
      <c r="H3117" t="s">
        <v>459</v>
      </c>
      <c r="I3117" t="s">
        <v>368</v>
      </c>
      <c r="J3117" t="s">
        <v>17</v>
      </c>
      <c r="K3117" s="13">
        <v>281600</v>
      </c>
      <c r="L3117" s="8">
        <v>2816</v>
      </c>
      <c r="M3117" s="13">
        <f t="shared" si="81"/>
        <v>281600</v>
      </c>
    </row>
    <row r="3118" spans="1:13" x14ac:dyDescent="0.25">
      <c r="A3118" s="9" t="s">
        <v>400</v>
      </c>
      <c r="B3118" s="10" t="s">
        <v>733</v>
      </c>
      <c r="C3118" s="5" t="s">
        <v>748</v>
      </c>
      <c r="D3118" t="s">
        <v>22</v>
      </c>
      <c r="E3118" t="s">
        <v>178</v>
      </c>
      <c r="F3118" t="s">
        <v>56</v>
      </c>
      <c r="G3118" t="s">
        <v>458</v>
      </c>
      <c r="H3118" t="s">
        <v>445</v>
      </c>
      <c r="I3118" t="s">
        <v>368</v>
      </c>
      <c r="J3118" t="s">
        <v>17</v>
      </c>
      <c r="K3118" s="13">
        <v>61529.999999999993</v>
      </c>
      <c r="L3118" s="8">
        <v>615.29999999999995</v>
      </c>
      <c r="M3118" s="13">
        <f t="shared" si="81"/>
        <v>61529.999999999993</v>
      </c>
    </row>
    <row r="3119" spans="1:13" x14ac:dyDescent="0.25">
      <c r="A3119" s="9" t="s">
        <v>400</v>
      </c>
      <c r="B3119" s="10" t="s">
        <v>733</v>
      </c>
      <c r="C3119" s="5" t="s">
        <v>748</v>
      </c>
      <c r="D3119" t="s">
        <v>22</v>
      </c>
      <c r="E3119" t="s">
        <v>178</v>
      </c>
      <c r="F3119" t="s">
        <v>32</v>
      </c>
      <c r="G3119" t="s">
        <v>460</v>
      </c>
      <c r="H3119" t="s">
        <v>437</v>
      </c>
      <c r="I3119" t="s">
        <v>368</v>
      </c>
      <c r="J3119" t="s">
        <v>17</v>
      </c>
      <c r="K3119" s="13">
        <v>14300241</v>
      </c>
      <c r="L3119" s="8">
        <v>143002.41</v>
      </c>
      <c r="M3119" s="13">
        <f t="shared" si="81"/>
        <v>14300241</v>
      </c>
    </row>
    <row r="3120" spans="1:13" x14ac:dyDescent="0.25">
      <c r="A3120" s="9" t="s">
        <v>400</v>
      </c>
      <c r="B3120" s="10" t="s">
        <v>733</v>
      </c>
      <c r="C3120" s="5" t="s">
        <v>748</v>
      </c>
      <c r="D3120" t="s">
        <v>22</v>
      </c>
      <c r="E3120" t="s">
        <v>178</v>
      </c>
      <c r="F3120" t="s">
        <v>32</v>
      </c>
      <c r="G3120" t="s">
        <v>460</v>
      </c>
      <c r="H3120" t="s">
        <v>440</v>
      </c>
      <c r="I3120" t="s">
        <v>368</v>
      </c>
      <c r="J3120" t="s">
        <v>17</v>
      </c>
      <c r="K3120" s="13">
        <v>515130</v>
      </c>
      <c r="L3120" s="8">
        <v>5151.3</v>
      </c>
      <c r="M3120" s="13">
        <f t="shared" si="81"/>
        <v>515130</v>
      </c>
    </row>
    <row r="3121" spans="1:13" x14ac:dyDescent="0.25">
      <c r="A3121" s="9" t="s">
        <v>400</v>
      </c>
      <c r="B3121" s="10" t="s">
        <v>733</v>
      </c>
      <c r="C3121" s="5" t="s">
        <v>748</v>
      </c>
      <c r="D3121" t="s">
        <v>22</v>
      </c>
      <c r="E3121" t="s">
        <v>178</v>
      </c>
      <c r="F3121" t="s">
        <v>32</v>
      </c>
      <c r="G3121" t="s">
        <v>460</v>
      </c>
      <c r="H3121" t="s">
        <v>425</v>
      </c>
      <c r="I3121" t="s">
        <v>368</v>
      </c>
      <c r="J3121" t="s">
        <v>17</v>
      </c>
      <c r="K3121" s="13">
        <v>4683179</v>
      </c>
      <c r="L3121" s="8">
        <v>46831.79</v>
      </c>
      <c r="M3121" s="13">
        <f t="shared" si="81"/>
        <v>4683179</v>
      </c>
    </row>
    <row r="3122" spans="1:13" x14ac:dyDescent="0.25">
      <c r="A3122" s="9" t="s">
        <v>400</v>
      </c>
      <c r="B3122" s="10" t="s">
        <v>733</v>
      </c>
      <c r="C3122" s="5" t="s">
        <v>748</v>
      </c>
      <c r="D3122" t="s">
        <v>22</v>
      </c>
      <c r="E3122" t="s">
        <v>178</v>
      </c>
      <c r="F3122" t="s">
        <v>32</v>
      </c>
      <c r="G3122" t="s">
        <v>460</v>
      </c>
      <c r="H3122" t="s">
        <v>444</v>
      </c>
      <c r="I3122" t="s">
        <v>368</v>
      </c>
      <c r="J3122" t="s">
        <v>17</v>
      </c>
      <c r="K3122" s="13">
        <v>106659.99999999999</v>
      </c>
      <c r="L3122" s="8">
        <v>1066.5999999999999</v>
      </c>
      <c r="M3122" s="13">
        <f t="shared" si="81"/>
        <v>106659.99999999999</v>
      </c>
    </row>
    <row r="3123" spans="1:13" x14ac:dyDescent="0.25">
      <c r="A3123" s="9" t="s">
        <v>400</v>
      </c>
      <c r="B3123" s="10" t="s">
        <v>733</v>
      </c>
      <c r="C3123" s="5" t="s">
        <v>748</v>
      </c>
      <c r="D3123" t="s">
        <v>22</v>
      </c>
      <c r="E3123" t="s">
        <v>178</v>
      </c>
      <c r="F3123" t="s">
        <v>32</v>
      </c>
      <c r="G3123" t="s">
        <v>460</v>
      </c>
      <c r="H3123" t="s">
        <v>428</v>
      </c>
      <c r="I3123" t="s">
        <v>15</v>
      </c>
      <c r="J3123" t="s">
        <v>17</v>
      </c>
      <c r="K3123" s="13">
        <v>57326</v>
      </c>
      <c r="L3123" s="8">
        <v>573.26</v>
      </c>
      <c r="M3123" s="13">
        <f t="shared" si="81"/>
        <v>57326</v>
      </c>
    </row>
    <row r="3124" spans="1:13" x14ac:dyDescent="0.25">
      <c r="A3124" s="9" t="s">
        <v>400</v>
      </c>
      <c r="B3124" s="10" t="s">
        <v>733</v>
      </c>
      <c r="C3124" s="5" t="s">
        <v>748</v>
      </c>
      <c r="D3124" t="s">
        <v>22</v>
      </c>
      <c r="E3124" t="s">
        <v>178</v>
      </c>
      <c r="F3124" t="s">
        <v>32</v>
      </c>
      <c r="G3124" t="s">
        <v>461</v>
      </c>
      <c r="H3124" t="s">
        <v>437</v>
      </c>
      <c r="I3124" t="s">
        <v>368</v>
      </c>
      <c r="J3124" t="s">
        <v>306</v>
      </c>
      <c r="K3124" s="13">
        <v>3071260</v>
      </c>
      <c r="L3124" s="8">
        <v>30712.6</v>
      </c>
      <c r="M3124" s="13">
        <f t="shared" si="81"/>
        <v>3071260</v>
      </c>
    </row>
    <row r="3125" spans="1:13" x14ac:dyDescent="0.25">
      <c r="A3125" s="9" t="s">
        <v>400</v>
      </c>
      <c r="B3125" s="10" t="s">
        <v>733</v>
      </c>
      <c r="C3125" s="5" t="s">
        <v>748</v>
      </c>
      <c r="D3125" t="s">
        <v>22</v>
      </c>
      <c r="E3125" t="s">
        <v>178</v>
      </c>
      <c r="F3125" t="s">
        <v>32</v>
      </c>
      <c r="G3125" t="s">
        <v>461</v>
      </c>
      <c r="H3125" t="s">
        <v>425</v>
      </c>
      <c r="I3125" t="s">
        <v>368</v>
      </c>
      <c r="J3125" t="s">
        <v>306</v>
      </c>
      <c r="K3125" s="13">
        <v>692664</v>
      </c>
      <c r="L3125" s="8">
        <v>6926.64</v>
      </c>
      <c r="M3125" s="13">
        <f t="shared" si="81"/>
        <v>692664</v>
      </c>
    </row>
    <row r="3126" spans="1:13" x14ac:dyDescent="0.25">
      <c r="A3126" s="9" t="s">
        <v>400</v>
      </c>
      <c r="B3126" s="10" t="s">
        <v>733</v>
      </c>
      <c r="C3126" s="5" t="s">
        <v>748</v>
      </c>
      <c r="D3126" t="s">
        <v>22</v>
      </c>
      <c r="E3126" t="s">
        <v>178</v>
      </c>
      <c r="F3126" t="s">
        <v>14</v>
      </c>
      <c r="G3126" t="s">
        <v>486</v>
      </c>
      <c r="H3126" t="s">
        <v>438</v>
      </c>
      <c r="I3126" t="s">
        <v>439</v>
      </c>
      <c r="J3126" t="s">
        <v>17</v>
      </c>
      <c r="K3126" s="13">
        <v>1495680</v>
      </c>
      <c r="L3126" s="8">
        <v>14956.8</v>
      </c>
      <c r="M3126" s="13">
        <f t="shared" si="81"/>
        <v>1495680</v>
      </c>
    </row>
    <row r="3127" spans="1:13" x14ac:dyDescent="0.25">
      <c r="A3127" s="9" t="s">
        <v>400</v>
      </c>
      <c r="B3127" s="10" t="s">
        <v>733</v>
      </c>
      <c r="C3127" s="5" t="s">
        <v>748</v>
      </c>
      <c r="D3127" t="s">
        <v>22</v>
      </c>
      <c r="E3127" t="s">
        <v>178</v>
      </c>
      <c r="F3127" t="s">
        <v>14</v>
      </c>
      <c r="G3127" t="s">
        <v>486</v>
      </c>
      <c r="H3127" t="s">
        <v>466</v>
      </c>
      <c r="I3127" t="s">
        <v>439</v>
      </c>
      <c r="J3127" t="s">
        <v>17</v>
      </c>
      <c r="K3127" s="13">
        <v>15497.999999999998</v>
      </c>
      <c r="L3127" s="8">
        <v>154.97999999999999</v>
      </c>
      <c r="M3127" s="13">
        <f t="shared" si="81"/>
        <v>15497.999999999998</v>
      </c>
    </row>
    <row r="3128" spans="1:13" x14ac:dyDescent="0.25">
      <c r="A3128" s="9" t="s">
        <v>400</v>
      </c>
      <c r="B3128" s="10" t="s">
        <v>733</v>
      </c>
      <c r="C3128" s="5" t="s">
        <v>748</v>
      </c>
      <c r="D3128" t="s">
        <v>22</v>
      </c>
      <c r="E3128" t="s">
        <v>178</v>
      </c>
      <c r="F3128" t="s">
        <v>14</v>
      </c>
      <c r="G3128" t="s">
        <v>486</v>
      </c>
      <c r="H3128" t="s">
        <v>441</v>
      </c>
      <c r="I3128" t="s">
        <v>439</v>
      </c>
      <c r="J3128" t="s">
        <v>17</v>
      </c>
      <c r="K3128" s="13">
        <v>27570</v>
      </c>
      <c r="L3128" s="8">
        <v>275.7</v>
      </c>
      <c r="M3128" s="13">
        <f t="shared" si="81"/>
        <v>27570</v>
      </c>
    </row>
    <row r="3129" spans="1:13" x14ac:dyDescent="0.25">
      <c r="A3129" s="9" t="s">
        <v>400</v>
      </c>
      <c r="B3129" s="10" t="s">
        <v>733</v>
      </c>
      <c r="C3129" s="5" t="s">
        <v>748</v>
      </c>
      <c r="D3129" t="s">
        <v>22</v>
      </c>
      <c r="E3129" t="s">
        <v>178</v>
      </c>
      <c r="F3129" t="s">
        <v>14</v>
      </c>
      <c r="G3129" t="s">
        <v>486</v>
      </c>
      <c r="H3129" t="s">
        <v>425</v>
      </c>
      <c r="I3129" t="s">
        <v>439</v>
      </c>
      <c r="J3129" t="s">
        <v>17</v>
      </c>
      <c r="K3129" s="13">
        <v>761926</v>
      </c>
      <c r="L3129" s="8">
        <v>7619.26</v>
      </c>
      <c r="M3129" s="13">
        <f t="shared" si="81"/>
        <v>761926</v>
      </c>
    </row>
    <row r="3130" spans="1:13" x14ac:dyDescent="0.25">
      <c r="A3130" s="9" t="s">
        <v>400</v>
      </c>
      <c r="B3130" s="10" t="s">
        <v>733</v>
      </c>
      <c r="C3130" s="5" t="s">
        <v>748</v>
      </c>
      <c r="D3130" t="s">
        <v>22</v>
      </c>
      <c r="E3130" t="s">
        <v>178</v>
      </c>
      <c r="F3130" t="s">
        <v>14</v>
      </c>
      <c r="G3130" t="s">
        <v>486</v>
      </c>
      <c r="H3130" t="s">
        <v>445</v>
      </c>
      <c r="I3130" t="s">
        <v>439</v>
      </c>
      <c r="J3130" t="s">
        <v>17</v>
      </c>
      <c r="K3130" s="13">
        <v>9410</v>
      </c>
      <c r="L3130" s="8">
        <v>94.1</v>
      </c>
      <c r="M3130" s="13">
        <f t="shared" si="81"/>
        <v>9410</v>
      </c>
    </row>
    <row r="3131" spans="1:13" x14ac:dyDescent="0.25">
      <c r="A3131" s="9" t="s">
        <v>400</v>
      </c>
      <c r="B3131" s="10" t="s">
        <v>733</v>
      </c>
      <c r="C3131" s="5" t="s">
        <v>748</v>
      </c>
      <c r="D3131" t="s">
        <v>22</v>
      </c>
      <c r="E3131" t="s">
        <v>178</v>
      </c>
      <c r="F3131" t="s">
        <v>14</v>
      </c>
      <c r="G3131" t="s">
        <v>486</v>
      </c>
      <c r="H3131" t="s">
        <v>446</v>
      </c>
      <c r="I3131" t="s">
        <v>15</v>
      </c>
      <c r="J3131" t="s">
        <v>17</v>
      </c>
      <c r="K3131" s="13">
        <v>448591</v>
      </c>
      <c r="L3131" s="8">
        <v>4485.91</v>
      </c>
      <c r="M3131" s="13">
        <f t="shared" si="81"/>
        <v>448591</v>
      </c>
    </row>
    <row r="3132" spans="1:13" x14ac:dyDescent="0.25">
      <c r="A3132" s="9" t="s">
        <v>400</v>
      </c>
      <c r="B3132" s="10" t="s">
        <v>733</v>
      </c>
      <c r="C3132" s="5" t="s">
        <v>748</v>
      </c>
      <c r="D3132" t="s">
        <v>22</v>
      </c>
      <c r="E3132" t="s">
        <v>178</v>
      </c>
      <c r="F3132" t="s">
        <v>14</v>
      </c>
      <c r="G3132" t="s">
        <v>486</v>
      </c>
      <c r="H3132" t="s">
        <v>428</v>
      </c>
      <c r="I3132" t="s">
        <v>15</v>
      </c>
      <c r="J3132" t="s">
        <v>17</v>
      </c>
      <c r="K3132" s="13">
        <v>12375</v>
      </c>
      <c r="L3132" s="8">
        <v>123.75</v>
      </c>
      <c r="M3132" s="13">
        <f t="shared" si="81"/>
        <v>12375</v>
      </c>
    </row>
    <row r="3133" spans="1:13" x14ac:dyDescent="0.25">
      <c r="A3133" s="9" t="s">
        <v>400</v>
      </c>
      <c r="B3133" s="10" t="s">
        <v>733</v>
      </c>
      <c r="C3133" s="5" t="s">
        <v>748</v>
      </c>
      <c r="D3133" t="s">
        <v>22</v>
      </c>
      <c r="E3133" t="s">
        <v>178</v>
      </c>
      <c r="F3133" t="s">
        <v>462</v>
      </c>
      <c r="G3133" t="s">
        <v>463</v>
      </c>
      <c r="H3133" t="s">
        <v>464</v>
      </c>
      <c r="I3133" t="s">
        <v>284</v>
      </c>
      <c r="J3133" t="s">
        <v>17</v>
      </c>
      <c r="K3133" s="13">
        <v>18409440</v>
      </c>
      <c r="L3133" s="8">
        <v>184094.4</v>
      </c>
      <c r="M3133" s="13">
        <f t="shared" si="81"/>
        <v>18409440</v>
      </c>
    </row>
    <row r="3134" spans="1:13" x14ac:dyDescent="0.25">
      <c r="A3134" s="9" t="s">
        <v>400</v>
      </c>
      <c r="B3134" s="10" t="s">
        <v>733</v>
      </c>
      <c r="C3134" s="5" t="s">
        <v>748</v>
      </c>
      <c r="D3134" t="s">
        <v>22</v>
      </c>
      <c r="E3134" t="s">
        <v>178</v>
      </c>
      <c r="F3134" t="s">
        <v>462</v>
      </c>
      <c r="G3134" t="s">
        <v>463</v>
      </c>
      <c r="H3134" t="s">
        <v>438</v>
      </c>
      <c r="I3134" t="s">
        <v>465</v>
      </c>
      <c r="J3134" t="s">
        <v>17</v>
      </c>
      <c r="K3134" s="13">
        <v>7484960.0000000009</v>
      </c>
      <c r="L3134" s="8">
        <v>74849.600000000006</v>
      </c>
      <c r="M3134" s="13">
        <f t="shared" si="81"/>
        <v>7484960.0000000009</v>
      </c>
    </row>
    <row r="3135" spans="1:13" x14ac:dyDescent="0.25">
      <c r="A3135" s="9" t="s">
        <v>400</v>
      </c>
      <c r="B3135" s="10" t="s">
        <v>733</v>
      </c>
      <c r="C3135" s="5" t="s">
        <v>748</v>
      </c>
      <c r="D3135" t="s">
        <v>22</v>
      </c>
      <c r="E3135" t="s">
        <v>178</v>
      </c>
      <c r="F3135" t="s">
        <v>462</v>
      </c>
      <c r="G3135" t="s">
        <v>463</v>
      </c>
      <c r="H3135" t="s">
        <v>466</v>
      </c>
      <c r="I3135" t="s">
        <v>465</v>
      </c>
      <c r="J3135" t="s">
        <v>17</v>
      </c>
      <c r="K3135" s="13">
        <v>337825</v>
      </c>
      <c r="L3135" s="8">
        <v>3378.25</v>
      </c>
      <c r="M3135" s="13">
        <f t="shared" si="81"/>
        <v>337825</v>
      </c>
    </row>
    <row r="3136" spans="1:13" x14ac:dyDescent="0.25">
      <c r="A3136" s="9" t="s">
        <v>400</v>
      </c>
      <c r="B3136" s="10" t="s">
        <v>733</v>
      </c>
      <c r="C3136" s="5" t="s">
        <v>748</v>
      </c>
      <c r="D3136" t="s">
        <v>22</v>
      </c>
      <c r="E3136" t="s">
        <v>178</v>
      </c>
      <c r="F3136" t="s">
        <v>462</v>
      </c>
      <c r="G3136" t="s">
        <v>463</v>
      </c>
      <c r="H3136" t="s">
        <v>441</v>
      </c>
      <c r="I3136" t="s">
        <v>284</v>
      </c>
      <c r="J3136" t="s">
        <v>17</v>
      </c>
      <c r="K3136" s="13">
        <v>8736</v>
      </c>
      <c r="L3136" s="8">
        <v>87.36</v>
      </c>
      <c r="M3136" s="13">
        <f t="shared" si="81"/>
        <v>8736</v>
      </c>
    </row>
    <row r="3137" spans="1:13" x14ac:dyDescent="0.25">
      <c r="A3137" s="9" t="s">
        <v>400</v>
      </c>
      <c r="B3137" s="10" t="s">
        <v>733</v>
      </c>
      <c r="C3137" s="5" t="s">
        <v>748</v>
      </c>
      <c r="D3137" t="s">
        <v>22</v>
      </c>
      <c r="E3137" t="s">
        <v>178</v>
      </c>
      <c r="F3137" t="s">
        <v>462</v>
      </c>
      <c r="G3137" t="s">
        <v>463</v>
      </c>
      <c r="H3137" t="s">
        <v>441</v>
      </c>
      <c r="I3137" t="s">
        <v>368</v>
      </c>
      <c r="J3137" t="s">
        <v>17</v>
      </c>
      <c r="K3137" s="13">
        <v>262080.00000000003</v>
      </c>
      <c r="L3137" s="8">
        <v>2620.8000000000002</v>
      </c>
      <c r="M3137" s="13">
        <f t="shared" si="81"/>
        <v>262080.00000000003</v>
      </c>
    </row>
    <row r="3138" spans="1:13" x14ac:dyDescent="0.25">
      <c r="A3138" s="9" t="s">
        <v>400</v>
      </c>
      <c r="B3138" s="10" t="s">
        <v>733</v>
      </c>
      <c r="C3138" s="5" t="s">
        <v>748</v>
      </c>
      <c r="D3138" t="s">
        <v>22</v>
      </c>
      <c r="E3138" t="s">
        <v>178</v>
      </c>
      <c r="F3138" t="s">
        <v>462</v>
      </c>
      <c r="G3138" t="s">
        <v>463</v>
      </c>
      <c r="H3138" t="s">
        <v>441</v>
      </c>
      <c r="I3138" t="s">
        <v>465</v>
      </c>
      <c r="J3138" t="s">
        <v>17</v>
      </c>
      <c r="K3138" s="13">
        <v>2089</v>
      </c>
      <c r="L3138" s="8">
        <v>20.89</v>
      </c>
      <c r="M3138" s="13">
        <f t="shared" ref="M3138:M3201" si="82">L3138*100</f>
        <v>2089</v>
      </c>
    </row>
    <row r="3139" spans="1:13" x14ac:dyDescent="0.25">
      <c r="A3139" s="9" t="s">
        <v>400</v>
      </c>
      <c r="B3139" s="10" t="s">
        <v>733</v>
      </c>
      <c r="C3139" s="5" t="s">
        <v>748</v>
      </c>
      <c r="D3139" t="s">
        <v>22</v>
      </c>
      <c r="E3139" t="s">
        <v>178</v>
      </c>
      <c r="F3139" t="s">
        <v>462</v>
      </c>
      <c r="G3139" t="s">
        <v>463</v>
      </c>
      <c r="H3139" t="s">
        <v>467</v>
      </c>
      <c r="I3139" t="s">
        <v>284</v>
      </c>
      <c r="J3139" t="s">
        <v>17</v>
      </c>
      <c r="K3139" s="13">
        <v>78000</v>
      </c>
      <c r="L3139" s="8">
        <v>780</v>
      </c>
      <c r="M3139" s="13">
        <f t="shared" si="82"/>
        <v>78000</v>
      </c>
    </row>
    <row r="3140" spans="1:13" x14ac:dyDescent="0.25">
      <c r="A3140" s="9" t="s">
        <v>400</v>
      </c>
      <c r="B3140" s="10" t="s">
        <v>733</v>
      </c>
      <c r="C3140" s="5" t="s">
        <v>748</v>
      </c>
      <c r="D3140" t="s">
        <v>22</v>
      </c>
      <c r="E3140" t="s">
        <v>178</v>
      </c>
      <c r="F3140" t="s">
        <v>462</v>
      </c>
      <c r="G3140" t="s">
        <v>463</v>
      </c>
      <c r="H3140" t="s">
        <v>467</v>
      </c>
      <c r="I3140" t="s">
        <v>368</v>
      </c>
      <c r="J3140" t="s">
        <v>17</v>
      </c>
      <c r="K3140" s="13">
        <v>6500</v>
      </c>
      <c r="L3140" s="8">
        <v>65</v>
      </c>
      <c r="M3140" s="13">
        <f t="shared" si="82"/>
        <v>6500</v>
      </c>
    </row>
    <row r="3141" spans="1:13" x14ac:dyDescent="0.25">
      <c r="A3141" s="9" t="s">
        <v>400</v>
      </c>
      <c r="B3141" s="10" t="s">
        <v>733</v>
      </c>
      <c r="C3141" s="5" t="s">
        <v>748</v>
      </c>
      <c r="D3141" t="s">
        <v>22</v>
      </c>
      <c r="E3141" t="s">
        <v>178</v>
      </c>
      <c r="F3141" t="s">
        <v>462</v>
      </c>
      <c r="G3141" t="s">
        <v>463</v>
      </c>
      <c r="H3141" t="s">
        <v>467</v>
      </c>
      <c r="I3141" t="s">
        <v>465</v>
      </c>
      <c r="J3141" t="s">
        <v>17</v>
      </c>
      <c r="K3141" s="13">
        <v>78000</v>
      </c>
      <c r="L3141" s="8">
        <v>780</v>
      </c>
      <c r="M3141" s="13">
        <f t="shared" si="82"/>
        <v>78000</v>
      </c>
    </row>
    <row r="3142" spans="1:13" x14ac:dyDescent="0.25">
      <c r="A3142" s="9" t="s">
        <v>400</v>
      </c>
      <c r="B3142" s="10" t="s">
        <v>733</v>
      </c>
      <c r="C3142" s="5" t="s">
        <v>748</v>
      </c>
      <c r="D3142" t="s">
        <v>22</v>
      </c>
      <c r="E3142" t="s">
        <v>178</v>
      </c>
      <c r="F3142" t="s">
        <v>462</v>
      </c>
      <c r="G3142" t="s">
        <v>463</v>
      </c>
      <c r="H3142" t="s">
        <v>506</v>
      </c>
      <c r="I3142" t="s">
        <v>368</v>
      </c>
      <c r="J3142" t="s">
        <v>17</v>
      </c>
      <c r="K3142" s="13">
        <v>815360</v>
      </c>
      <c r="L3142" s="8">
        <v>8153.6</v>
      </c>
      <c r="M3142" s="13">
        <f t="shared" si="82"/>
        <v>815360</v>
      </c>
    </row>
    <row r="3143" spans="1:13" x14ac:dyDescent="0.25">
      <c r="A3143" s="9" t="s">
        <v>400</v>
      </c>
      <c r="B3143" s="10" t="s">
        <v>733</v>
      </c>
      <c r="C3143" s="5" t="s">
        <v>748</v>
      </c>
      <c r="D3143" t="s">
        <v>22</v>
      </c>
      <c r="E3143" t="s">
        <v>178</v>
      </c>
      <c r="F3143" t="s">
        <v>462</v>
      </c>
      <c r="G3143" t="s">
        <v>463</v>
      </c>
      <c r="H3143" t="s">
        <v>443</v>
      </c>
      <c r="I3143" t="s">
        <v>465</v>
      </c>
      <c r="J3143" t="s">
        <v>17</v>
      </c>
      <c r="K3143" s="13">
        <v>75000</v>
      </c>
      <c r="L3143" s="8">
        <v>750</v>
      </c>
      <c r="M3143" s="13">
        <f t="shared" si="82"/>
        <v>75000</v>
      </c>
    </row>
    <row r="3144" spans="1:13" x14ac:dyDescent="0.25">
      <c r="A3144" s="9" t="s">
        <v>400</v>
      </c>
      <c r="B3144" s="10" t="s">
        <v>733</v>
      </c>
      <c r="C3144" s="5" t="s">
        <v>748</v>
      </c>
      <c r="D3144" t="s">
        <v>22</v>
      </c>
      <c r="E3144" t="s">
        <v>178</v>
      </c>
      <c r="F3144" t="s">
        <v>462</v>
      </c>
      <c r="G3144" t="s">
        <v>463</v>
      </c>
      <c r="H3144" t="s">
        <v>425</v>
      </c>
      <c r="I3144" t="s">
        <v>284</v>
      </c>
      <c r="J3144" t="s">
        <v>17</v>
      </c>
      <c r="K3144" s="13">
        <v>5754192</v>
      </c>
      <c r="L3144" s="8">
        <v>57541.919999999998</v>
      </c>
      <c r="M3144" s="13">
        <f t="shared" si="82"/>
        <v>5754192</v>
      </c>
    </row>
    <row r="3145" spans="1:13" x14ac:dyDescent="0.25">
      <c r="A3145" s="9" t="s">
        <v>400</v>
      </c>
      <c r="B3145" s="10" t="s">
        <v>733</v>
      </c>
      <c r="C3145" s="5" t="s">
        <v>748</v>
      </c>
      <c r="D3145" t="s">
        <v>22</v>
      </c>
      <c r="E3145" t="s">
        <v>178</v>
      </c>
      <c r="F3145" t="s">
        <v>462</v>
      </c>
      <c r="G3145" t="s">
        <v>463</v>
      </c>
      <c r="H3145" t="s">
        <v>425</v>
      </c>
      <c r="I3145" t="s">
        <v>465</v>
      </c>
      <c r="J3145" t="s">
        <v>17</v>
      </c>
      <c r="K3145" s="13">
        <v>2785059</v>
      </c>
      <c r="L3145" s="8">
        <v>27850.59</v>
      </c>
      <c r="M3145" s="13">
        <f t="shared" si="82"/>
        <v>2785059</v>
      </c>
    </row>
    <row r="3146" spans="1:13" x14ac:dyDescent="0.25">
      <c r="A3146" s="9" t="s">
        <v>400</v>
      </c>
      <c r="B3146" s="10" t="s">
        <v>733</v>
      </c>
      <c r="C3146" s="5" t="s">
        <v>748</v>
      </c>
      <c r="D3146" t="s">
        <v>22</v>
      </c>
      <c r="E3146" t="s">
        <v>178</v>
      </c>
      <c r="F3146" t="s">
        <v>462</v>
      </c>
      <c r="G3146" t="s">
        <v>463</v>
      </c>
      <c r="H3146" t="s">
        <v>444</v>
      </c>
      <c r="I3146" t="s">
        <v>368</v>
      </c>
      <c r="J3146" t="s">
        <v>17</v>
      </c>
      <c r="K3146" s="13">
        <v>175991</v>
      </c>
      <c r="L3146" s="8">
        <v>1759.91</v>
      </c>
      <c r="M3146" s="13">
        <f t="shared" si="82"/>
        <v>175991</v>
      </c>
    </row>
    <row r="3147" spans="1:13" x14ac:dyDescent="0.25">
      <c r="A3147" s="9" t="s">
        <v>400</v>
      </c>
      <c r="B3147" s="10" t="s">
        <v>733</v>
      </c>
      <c r="C3147" s="5" t="s">
        <v>748</v>
      </c>
      <c r="D3147" t="s">
        <v>22</v>
      </c>
      <c r="E3147" t="s">
        <v>178</v>
      </c>
      <c r="F3147" t="s">
        <v>462</v>
      </c>
      <c r="G3147" t="s">
        <v>463</v>
      </c>
      <c r="H3147" t="s">
        <v>444</v>
      </c>
      <c r="I3147" t="s">
        <v>465</v>
      </c>
      <c r="J3147" t="s">
        <v>17</v>
      </c>
      <c r="K3147" s="13">
        <v>13749</v>
      </c>
      <c r="L3147" s="8">
        <v>137.49</v>
      </c>
      <c r="M3147" s="13">
        <f t="shared" si="82"/>
        <v>13749</v>
      </c>
    </row>
    <row r="3148" spans="1:13" x14ac:dyDescent="0.25">
      <c r="A3148" s="9" t="s">
        <v>400</v>
      </c>
      <c r="B3148" s="10" t="s">
        <v>733</v>
      </c>
      <c r="C3148" s="5" t="s">
        <v>748</v>
      </c>
      <c r="D3148" t="s">
        <v>22</v>
      </c>
      <c r="E3148" t="s">
        <v>178</v>
      </c>
      <c r="F3148" t="s">
        <v>462</v>
      </c>
      <c r="G3148" t="s">
        <v>463</v>
      </c>
      <c r="H3148" t="s">
        <v>445</v>
      </c>
      <c r="I3148" t="s">
        <v>284</v>
      </c>
      <c r="J3148" t="s">
        <v>17</v>
      </c>
      <c r="K3148" s="13">
        <v>3037</v>
      </c>
      <c r="L3148" s="8">
        <v>30.37</v>
      </c>
      <c r="M3148" s="13">
        <f t="shared" si="82"/>
        <v>3037</v>
      </c>
    </row>
    <row r="3149" spans="1:13" x14ac:dyDescent="0.25">
      <c r="A3149" s="9" t="s">
        <v>400</v>
      </c>
      <c r="B3149" s="10" t="s">
        <v>733</v>
      </c>
      <c r="C3149" s="5" t="s">
        <v>748</v>
      </c>
      <c r="D3149" t="s">
        <v>22</v>
      </c>
      <c r="E3149" t="s">
        <v>178</v>
      </c>
      <c r="F3149" t="s">
        <v>462</v>
      </c>
      <c r="G3149" t="s">
        <v>463</v>
      </c>
      <c r="H3149" t="s">
        <v>445</v>
      </c>
      <c r="I3149" t="s">
        <v>368</v>
      </c>
      <c r="J3149" t="s">
        <v>17</v>
      </c>
      <c r="K3149" s="13">
        <v>56976</v>
      </c>
      <c r="L3149" s="8">
        <v>569.76</v>
      </c>
      <c r="M3149" s="13">
        <f t="shared" si="82"/>
        <v>56976</v>
      </c>
    </row>
    <row r="3150" spans="1:13" x14ac:dyDescent="0.25">
      <c r="A3150" s="9" t="s">
        <v>400</v>
      </c>
      <c r="B3150" s="10" t="s">
        <v>733</v>
      </c>
      <c r="C3150" s="5" t="s">
        <v>748</v>
      </c>
      <c r="D3150" t="s">
        <v>22</v>
      </c>
      <c r="E3150" t="s">
        <v>178</v>
      </c>
      <c r="F3150" t="s">
        <v>462</v>
      </c>
      <c r="G3150" t="s">
        <v>463</v>
      </c>
      <c r="H3150" t="s">
        <v>445</v>
      </c>
      <c r="I3150" t="s">
        <v>465</v>
      </c>
      <c r="J3150" t="s">
        <v>17</v>
      </c>
      <c r="K3150" s="13">
        <v>79430</v>
      </c>
      <c r="L3150" s="8">
        <v>794.3</v>
      </c>
      <c r="M3150" s="13">
        <f t="shared" si="82"/>
        <v>79430</v>
      </c>
    </row>
    <row r="3151" spans="1:13" x14ac:dyDescent="0.25">
      <c r="A3151" s="9" t="s">
        <v>400</v>
      </c>
      <c r="B3151" s="10" t="s">
        <v>733</v>
      </c>
      <c r="C3151" s="5" t="s">
        <v>748</v>
      </c>
      <c r="D3151" t="s">
        <v>22</v>
      </c>
      <c r="E3151" t="s">
        <v>178</v>
      </c>
      <c r="F3151" t="s">
        <v>462</v>
      </c>
      <c r="G3151" t="s">
        <v>463</v>
      </c>
      <c r="H3151" t="s">
        <v>446</v>
      </c>
      <c r="I3151" t="s">
        <v>15</v>
      </c>
      <c r="J3151" t="s">
        <v>17</v>
      </c>
      <c r="K3151" s="13">
        <v>302442</v>
      </c>
      <c r="L3151" s="8">
        <v>3024.42</v>
      </c>
      <c r="M3151" s="13">
        <f t="shared" si="82"/>
        <v>302442</v>
      </c>
    </row>
    <row r="3152" spans="1:13" x14ac:dyDescent="0.25">
      <c r="A3152" s="9" t="s">
        <v>400</v>
      </c>
      <c r="B3152" s="10" t="s">
        <v>733</v>
      </c>
      <c r="C3152" s="5" t="s">
        <v>748</v>
      </c>
      <c r="D3152" t="s">
        <v>22</v>
      </c>
      <c r="E3152" t="s">
        <v>178</v>
      </c>
      <c r="F3152" t="s">
        <v>462</v>
      </c>
      <c r="G3152" t="s">
        <v>463</v>
      </c>
      <c r="H3152" t="s">
        <v>468</v>
      </c>
      <c r="I3152" t="s">
        <v>15</v>
      </c>
      <c r="J3152" t="s">
        <v>17</v>
      </c>
      <c r="K3152" s="13">
        <v>2770</v>
      </c>
      <c r="L3152" s="8">
        <v>27.7</v>
      </c>
      <c r="M3152" s="13">
        <f t="shared" si="82"/>
        <v>2770</v>
      </c>
    </row>
    <row r="3153" spans="1:13" x14ac:dyDescent="0.25">
      <c r="A3153" s="9" t="s">
        <v>400</v>
      </c>
      <c r="B3153" s="10" t="s">
        <v>733</v>
      </c>
      <c r="C3153" s="5" t="s">
        <v>748</v>
      </c>
      <c r="D3153" t="s">
        <v>22</v>
      </c>
      <c r="E3153" t="s">
        <v>178</v>
      </c>
      <c r="F3153" t="s">
        <v>462</v>
      </c>
      <c r="G3153" t="s">
        <v>463</v>
      </c>
      <c r="H3153" t="s">
        <v>447</v>
      </c>
      <c r="I3153" t="s">
        <v>15</v>
      </c>
      <c r="J3153" t="s">
        <v>17</v>
      </c>
      <c r="K3153" s="13">
        <v>39300</v>
      </c>
      <c r="L3153" s="8">
        <v>393</v>
      </c>
      <c r="M3153" s="13">
        <f t="shared" si="82"/>
        <v>39300</v>
      </c>
    </row>
    <row r="3154" spans="1:13" x14ac:dyDescent="0.25">
      <c r="A3154" s="9" t="s">
        <v>400</v>
      </c>
      <c r="B3154" s="10" t="s">
        <v>733</v>
      </c>
      <c r="C3154" s="5" t="s">
        <v>748</v>
      </c>
      <c r="D3154" t="s">
        <v>22</v>
      </c>
      <c r="E3154" t="s">
        <v>178</v>
      </c>
      <c r="F3154" t="s">
        <v>462</v>
      </c>
      <c r="G3154" t="s">
        <v>463</v>
      </c>
      <c r="H3154" t="s">
        <v>480</v>
      </c>
      <c r="I3154" t="s">
        <v>15</v>
      </c>
      <c r="J3154" t="s">
        <v>17</v>
      </c>
      <c r="K3154" s="13">
        <v>19800</v>
      </c>
      <c r="L3154" s="8">
        <v>198</v>
      </c>
      <c r="M3154" s="13">
        <f t="shared" si="82"/>
        <v>19800</v>
      </c>
    </row>
    <row r="3155" spans="1:13" x14ac:dyDescent="0.25">
      <c r="A3155" s="9" t="s">
        <v>400</v>
      </c>
      <c r="B3155" s="10" t="s">
        <v>733</v>
      </c>
      <c r="C3155" s="5" t="s">
        <v>748</v>
      </c>
      <c r="D3155" t="s">
        <v>22</v>
      </c>
      <c r="E3155" t="s">
        <v>178</v>
      </c>
      <c r="F3155" t="s">
        <v>462</v>
      </c>
      <c r="G3155" t="s">
        <v>463</v>
      </c>
      <c r="H3155" t="s">
        <v>428</v>
      </c>
      <c r="I3155" t="s">
        <v>15</v>
      </c>
      <c r="J3155" t="s">
        <v>17</v>
      </c>
      <c r="K3155" s="13">
        <v>1875784</v>
      </c>
      <c r="L3155" s="8">
        <v>18757.84</v>
      </c>
      <c r="M3155" s="13">
        <f t="shared" si="82"/>
        <v>1875784</v>
      </c>
    </row>
    <row r="3156" spans="1:13" x14ac:dyDescent="0.25">
      <c r="A3156" s="9" t="s">
        <v>400</v>
      </c>
      <c r="B3156" s="10" t="s">
        <v>733</v>
      </c>
      <c r="C3156" s="5" t="s">
        <v>748</v>
      </c>
      <c r="D3156" t="s">
        <v>22</v>
      </c>
      <c r="E3156" t="s">
        <v>178</v>
      </c>
      <c r="F3156" t="s">
        <v>49</v>
      </c>
      <c r="G3156" t="s">
        <v>469</v>
      </c>
      <c r="H3156" t="s">
        <v>438</v>
      </c>
      <c r="I3156" t="s">
        <v>82</v>
      </c>
      <c r="J3156" t="s">
        <v>17</v>
      </c>
      <c r="K3156" s="13">
        <v>17052008</v>
      </c>
      <c r="L3156" s="8">
        <v>170520.08</v>
      </c>
      <c r="M3156" s="13">
        <f t="shared" si="82"/>
        <v>17052008</v>
      </c>
    </row>
    <row r="3157" spans="1:13" x14ac:dyDescent="0.25">
      <c r="A3157" s="9" t="s">
        <v>400</v>
      </c>
      <c r="B3157" s="10" t="s">
        <v>733</v>
      </c>
      <c r="C3157" s="5" t="s">
        <v>748</v>
      </c>
      <c r="D3157" t="s">
        <v>22</v>
      </c>
      <c r="E3157" t="s">
        <v>178</v>
      </c>
      <c r="F3157" t="s">
        <v>49</v>
      </c>
      <c r="G3157" t="s">
        <v>469</v>
      </c>
      <c r="H3157" t="s">
        <v>466</v>
      </c>
      <c r="I3157" t="s">
        <v>82</v>
      </c>
      <c r="J3157" t="s">
        <v>17</v>
      </c>
      <c r="K3157" s="13">
        <v>65688</v>
      </c>
      <c r="L3157" s="8">
        <v>656.88</v>
      </c>
      <c r="M3157" s="13">
        <f t="shared" si="82"/>
        <v>65688</v>
      </c>
    </row>
    <row r="3158" spans="1:13" x14ac:dyDescent="0.25">
      <c r="A3158" s="9" t="s">
        <v>400</v>
      </c>
      <c r="B3158" s="10" t="s">
        <v>733</v>
      </c>
      <c r="C3158" s="5" t="s">
        <v>748</v>
      </c>
      <c r="D3158" t="s">
        <v>22</v>
      </c>
      <c r="E3158" t="s">
        <v>178</v>
      </c>
      <c r="F3158" t="s">
        <v>49</v>
      </c>
      <c r="G3158" t="s">
        <v>469</v>
      </c>
      <c r="H3158" t="s">
        <v>441</v>
      </c>
      <c r="I3158" t="s">
        <v>82</v>
      </c>
      <c r="J3158" t="s">
        <v>17</v>
      </c>
      <c r="K3158" s="13">
        <v>10070</v>
      </c>
      <c r="L3158" s="8">
        <v>100.7</v>
      </c>
      <c r="M3158" s="13">
        <f t="shared" si="82"/>
        <v>10070</v>
      </c>
    </row>
    <row r="3159" spans="1:13" x14ac:dyDescent="0.25">
      <c r="A3159" s="9" t="s">
        <v>400</v>
      </c>
      <c r="B3159" s="10" t="s">
        <v>733</v>
      </c>
      <c r="C3159" s="5" t="s">
        <v>748</v>
      </c>
      <c r="D3159" t="s">
        <v>22</v>
      </c>
      <c r="E3159" t="s">
        <v>178</v>
      </c>
      <c r="F3159" t="s">
        <v>49</v>
      </c>
      <c r="G3159" t="s">
        <v>469</v>
      </c>
      <c r="H3159" t="s">
        <v>443</v>
      </c>
      <c r="I3159" t="s">
        <v>82</v>
      </c>
      <c r="J3159" t="s">
        <v>17</v>
      </c>
      <c r="K3159" s="13">
        <v>159500</v>
      </c>
      <c r="L3159" s="8">
        <v>1595</v>
      </c>
      <c r="M3159" s="13">
        <f t="shared" si="82"/>
        <v>159500</v>
      </c>
    </row>
    <row r="3160" spans="1:13" x14ac:dyDescent="0.25">
      <c r="A3160" s="9" t="s">
        <v>400</v>
      </c>
      <c r="B3160" s="10" t="s">
        <v>733</v>
      </c>
      <c r="C3160" s="5" t="s">
        <v>748</v>
      </c>
      <c r="D3160" t="s">
        <v>22</v>
      </c>
      <c r="E3160" t="s">
        <v>178</v>
      </c>
      <c r="F3160" t="s">
        <v>49</v>
      </c>
      <c r="G3160" t="s">
        <v>469</v>
      </c>
      <c r="H3160" t="s">
        <v>425</v>
      </c>
      <c r="I3160" t="s">
        <v>82</v>
      </c>
      <c r="J3160" t="s">
        <v>17</v>
      </c>
      <c r="K3160" s="13">
        <v>7735105</v>
      </c>
      <c r="L3160" s="8">
        <v>77351.05</v>
      </c>
      <c r="M3160" s="13">
        <f t="shared" si="82"/>
        <v>7735105</v>
      </c>
    </row>
    <row r="3161" spans="1:13" x14ac:dyDescent="0.25">
      <c r="A3161" s="9" t="s">
        <v>400</v>
      </c>
      <c r="B3161" s="10" t="s">
        <v>733</v>
      </c>
      <c r="C3161" s="5" t="s">
        <v>748</v>
      </c>
      <c r="D3161" t="s">
        <v>22</v>
      </c>
      <c r="E3161" t="s">
        <v>178</v>
      </c>
      <c r="F3161" t="s">
        <v>49</v>
      </c>
      <c r="G3161" t="s">
        <v>469</v>
      </c>
      <c r="H3161" t="s">
        <v>444</v>
      </c>
      <c r="I3161" t="s">
        <v>82</v>
      </c>
      <c r="J3161" t="s">
        <v>17</v>
      </c>
      <c r="K3161" s="13">
        <v>34852</v>
      </c>
      <c r="L3161" s="8">
        <v>348.52</v>
      </c>
      <c r="M3161" s="13">
        <f t="shared" si="82"/>
        <v>34852</v>
      </c>
    </row>
    <row r="3162" spans="1:13" x14ac:dyDescent="0.25">
      <c r="A3162" s="9" t="s">
        <v>400</v>
      </c>
      <c r="B3162" s="10" t="s">
        <v>733</v>
      </c>
      <c r="C3162" s="5" t="s">
        <v>748</v>
      </c>
      <c r="D3162" t="s">
        <v>22</v>
      </c>
      <c r="E3162" t="s">
        <v>178</v>
      </c>
      <c r="F3162" t="s">
        <v>49</v>
      </c>
      <c r="G3162" t="s">
        <v>469</v>
      </c>
      <c r="H3162" t="s">
        <v>445</v>
      </c>
      <c r="I3162" t="s">
        <v>82</v>
      </c>
      <c r="J3162" t="s">
        <v>17</v>
      </c>
      <c r="K3162" s="13">
        <v>16206</v>
      </c>
      <c r="L3162" s="8">
        <v>162.06</v>
      </c>
      <c r="M3162" s="13">
        <f t="shared" si="82"/>
        <v>16206</v>
      </c>
    </row>
    <row r="3163" spans="1:13" x14ac:dyDescent="0.25">
      <c r="A3163" s="9" t="s">
        <v>400</v>
      </c>
      <c r="B3163" s="10" t="s">
        <v>733</v>
      </c>
      <c r="C3163" s="5" t="s">
        <v>748</v>
      </c>
      <c r="D3163" t="s">
        <v>22</v>
      </c>
      <c r="E3163" t="s">
        <v>178</v>
      </c>
      <c r="F3163" t="s">
        <v>49</v>
      </c>
      <c r="G3163" t="s">
        <v>469</v>
      </c>
      <c r="H3163" t="s">
        <v>428</v>
      </c>
      <c r="I3163" t="s">
        <v>15</v>
      </c>
      <c r="J3163" t="s">
        <v>17</v>
      </c>
      <c r="K3163" s="13">
        <v>2567609</v>
      </c>
      <c r="L3163" s="8">
        <v>25676.09</v>
      </c>
      <c r="M3163" s="13">
        <f t="shared" si="82"/>
        <v>2567609</v>
      </c>
    </row>
    <row r="3164" spans="1:13" x14ac:dyDescent="0.25">
      <c r="A3164" s="9" t="s">
        <v>400</v>
      </c>
      <c r="B3164" s="10" t="s">
        <v>733</v>
      </c>
      <c r="C3164" s="5" t="s">
        <v>748</v>
      </c>
      <c r="D3164" t="s">
        <v>22</v>
      </c>
      <c r="E3164" t="s">
        <v>178</v>
      </c>
      <c r="F3164" t="s">
        <v>49</v>
      </c>
      <c r="G3164" t="s">
        <v>470</v>
      </c>
      <c r="H3164" t="s">
        <v>487</v>
      </c>
      <c r="I3164" t="s">
        <v>15</v>
      </c>
      <c r="J3164" t="s">
        <v>17</v>
      </c>
      <c r="K3164" s="13">
        <v>859040</v>
      </c>
      <c r="L3164" s="8">
        <v>8590.4</v>
      </c>
      <c r="M3164" s="13">
        <f t="shared" si="82"/>
        <v>859040</v>
      </c>
    </row>
    <row r="3165" spans="1:13" x14ac:dyDescent="0.25">
      <c r="A3165" s="9" t="s">
        <v>400</v>
      </c>
      <c r="B3165" s="10" t="s">
        <v>733</v>
      </c>
      <c r="C3165" s="5" t="s">
        <v>748</v>
      </c>
      <c r="D3165" t="s">
        <v>22</v>
      </c>
      <c r="E3165" t="s">
        <v>178</v>
      </c>
      <c r="F3165" t="s">
        <v>49</v>
      </c>
      <c r="G3165" t="s">
        <v>470</v>
      </c>
      <c r="H3165" t="s">
        <v>471</v>
      </c>
      <c r="I3165" t="s">
        <v>15</v>
      </c>
      <c r="J3165" t="s">
        <v>17</v>
      </c>
      <c r="K3165" s="13">
        <v>56200</v>
      </c>
      <c r="L3165" s="8">
        <v>562</v>
      </c>
      <c r="M3165" s="13">
        <f t="shared" si="82"/>
        <v>56200</v>
      </c>
    </row>
    <row r="3166" spans="1:13" x14ac:dyDescent="0.25">
      <c r="A3166" s="9" t="s">
        <v>400</v>
      </c>
      <c r="B3166" s="10" t="s">
        <v>733</v>
      </c>
      <c r="C3166" s="5" t="s">
        <v>748</v>
      </c>
      <c r="D3166" t="s">
        <v>22</v>
      </c>
      <c r="E3166" t="s">
        <v>178</v>
      </c>
      <c r="F3166" t="s">
        <v>49</v>
      </c>
      <c r="G3166" t="s">
        <v>470</v>
      </c>
      <c r="H3166" t="s">
        <v>472</v>
      </c>
      <c r="I3166" t="s">
        <v>15</v>
      </c>
      <c r="J3166" t="s">
        <v>17</v>
      </c>
      <c r="K3166" s="13">
        <v>1172039</v>
      </c>
      <c r="L3166" s="8">
        <v>11720.39</v>
      </c>
      <c r="M3166" s="13">
        <f t="shared" si="82"/>
        <v>1172039</v>
      </c>
    </row>
    <row r="3167" spans="1:13" x14ac:dyDescent="0.25">
      <c r="A3167" s="9" t="s">
        <v>400</v>
      </c>
      <c r="B3167" s="10" t="s">
        <v>733</v>
      </c>
      <c r="C3167" s="5" t="s">
        <v>748</v>
      </c>
      <c r="D3167" t="s">
        <v>22</v>
      </c>
      <c r="E3167" t="s">
        <v>178</v>
      </c>
      <c r="F3167" t="s">
        <v>49</v>
      </c>
      <c r="G3167" t="s">
        <v>470</v>
      </c>
      <c r="H3167" t="s">
        <v>473</v>
      </c>
      <c r="I3167" t="s">
        <v>15</v>
      </c>
      <c r="J3167" t="s">
        <v>17</v>
      </c>
      <c r="K3167" s="13">
        <v>14012153</v>
      </c>
      <c r="L3167" s="8">
        <v>140121.53</v>
      </c>
      <c r="M3167" s="13">
        <f t="shared" si="82"/>
        <v>14012153</v>
      </c>
    </row>
    <row r="3168" spans="1:13" x14ac:dyDescent="0.25">
      <c r="A3168" s="9" t="s">
        <v>400</v>
      </c>
      <c r="B3168" s="10" t="s">
        <v>733</v>
      </c>
      <c r="C3168" s="5" t="s">
        <v>748</v>
      </c>
      <c r="D3168" t="s">
        <v>22</v>
      </c>
      <c r="E3168" t="s">
        <v>178</v>
      </c>
      <c r="F3168" t="s">
        <v>49</v>
      </c>
      <c r="G3168" t="s">
        <v>512</v>
      </c>
      <c r="H3168" t="s">
        <v>438</v>
      </c>
      <c r="I3168" t="s">
        <v>82</v>
      </c>
      <c r="J3168" t="s">
        <v>17</v>
      </c>
      <c r="K3168" s="13">
        <v>302966</v>
      </c>
      <c r="L3168" s="8">
        <v>3029.66</v>
      </c>
      <c r="M3168" s="13">
        <f t="shared" si="82"/>
        <v>302966</v>
      </c>
    </row>
    <row r="3169" spans="1:13" x14ac:dyDescent="0.25">
      <c r="A3169" s="9" t="s">
        <v>400</v>
      </c>
      <c r="B3169" s="10" t="s">
        <v>733</v>
      </c>
      <c r="C3169" s="5" t="s">
        <v>748</v>
      </c>
      <c r="D3169" t="s">
        <v>22</v>
      </c>
      <c r="E3169" t="s">
        <v>178</v>
      </c>
      <c r="F3169" t="s">
        <v>49</v>
      </c>
      <c r="G3169" t="s">
        <v>512</v>
      </c>
      <c r="H3169" t="s">
        <v>466</v>
      </c>
      <c r="I3169" t="s">
        <v>82</v>
      </c>
      <c r="J3169" t="s">
        <v>17</v>
      </c>
      <c r="K3169" s="13">
        <v>5829</v>
      </c>
      <c r="L3169" s="8">
        <v>58.29</v>
      </c>
      <c r="M3169" s="13">
        <f t="shared" si="82"/>
        <v>5829</v>
      </c>
    </row>
    <row r="3170" spans="1:13" x14ac:dyDescent="0.25">
      <c r="A3170" s="9" t="s">
        <v>400</v>
      </c>
      <c r="B3170" s="10" t="s">
        <v>733</v>
      </c>
      <c r="C3170" s="5" t="s">
        <v>748</v>
      </c>
      <c r="D3170" t="s">
        <v>22</v>
      </c>
      <c r="E3170" t="s">
        <v>178</v>
      </c>
      <c r="F3170" t="s">
        <v>49</v>
      </c>
      <c r="G3170" t="s">
        <v>512</v>
      </c>
      <c r="H3170" t="s">
        <v>425</v>
      </c>
      <c r="I3170" t="s">
        <v>82</v>
      </c>
      <c r="J3170" t="s">
        <v>17</v>
      </c>
      <c r="K3170" s="13">
        <v>101935</v>
      </c>
      <c r="L3170" s="8">
        <v>1019.35</v>
      </c>
      <c r="M3170" s="13">
        <f t="shared" si="82"/>
        <v>101935</v>
      </c>
    </row>
    <row r="3171" spans="1:13" x14ac:dyDescent="0.25">
      <c r="A3171" s="9" t="s">
        <v>400</v>
      </c>
      <c r="B3171" s="10" t="s">
        <v>733</v>
      </c>
      <c r="C3171" s="5" t="s">
        <v>748</v>
      </c>
      <c r="D3171" t="s">
        <v>22</v>
      </c>
      <c r="E3171" t="s">
        <v>178</v>
      </c>
      <c r="F3171" t="s">
        <v>49</v>
      </c>
      <c r="G3171" t="s">
        <v>512</v>
      </c>
      <c r="H3171" t="s">
        <v>445</v>
      </c>
      <c r="I3171" t="s">
        <v>82</v>
      </c>
      <c r="J3171" t="s">
        <v>17</v>
      </c>
      <c r="K3171" s="13">
        <v>1274</v>
      </c>
      <c r="L3171" s="8">
        <v>12.74</v>
      </c>
      <c r="M3171" s="13">
        <f t="shared" si="82"/>
        <v>1274</v>
      </c>
    </row>
    <row r="3172" spans="1:13" x14ac:dyDescent="0.25">
      <c r="A3172" s="9" t="s">
        <v>400</v>
      </c>
      <c r="B3172" s="10" t="s">
        <v>733</v>
      </c>
      <c r="C3172" s="5" t="s">
        <v>748</v>
      </c>
      <c r="D3172" t="s">
        <v>22</v>
      </c>
      <c r="E3172" t="s">
        <v>178</v>
      </c>
      <c r="F3172" t="s">
        <v>492</v>
      </c>
      <c r="G3172" t="s">
        <v>458</v>
      </c>
      <c r="H3172" t="s">
        <v>437</v>
      </c>
      <c r="I3172" t="s">
        <v>368</v>
      </c>
      <c r="J3172" t="s">
        <v>17</v>
      </c>
      <c r="K3172" s="13">
        <v>6207194</v>
      </c>
      <c r="L3172" s="8">
        <v>62071.94</v>
      </c>
      <c r="M3172" s="13">
        <f t="shared" si="82"/>
        <v>6207194</v>
      </c>
    </row>
    <row r="3173" spans="1:13" x14ac:dyDescent="0.25">
      <c r="A3173" s="9" t="s">
        <v>400</v>
      </c>
      <c r="B3173" s="10" t="s">
        <v>733</v>
      </c>
      <c r="C3173" s="5" t="s">
        <v>748</v>
      </c>
      <c r="D3173" t="s">
        <v>22</v>
      </c>
      <c r="E3173" t="s">
        <v>178</v>
      </c>
      <c r="F3173" t="s">
        <v>492</v>
      </c>
      <c r="G3173" t="s">
        <v>458</v>
      </c>
      <c r="H3173" t="s">
        <v>425</v>
      </c>
      <c r="I3173" t="s">
        <v>368</v>
      </c>
      <c r="J3173" t="s">
        <v>17</v>
      </c>
      <c r="K3173" s="13">
        <v>2281120</v>
      </c>
      <c r="L3173" s="8">
        <v>22811.200000000001</v>
      </c>
      <c r="M3173" s="13">
        <f t="shared" si="82"/>
        <v>2281120</v>
      </c>
    </row>
    <row r="3174" spans="1:13" x14ac:dyDescent="0.25">
      <c r="A3174" s="9" t="s">
        <v>400</v>
      </c>
      <c r="B3174" s="10" t="s">
        <v>733</v>
      </c>
      <c r="C3174" s="5" t="s">
        <v>749</v>
      </c>
      <c r="D3174" t="s">
        <v>22</v>
      </c>
      <c r="E3174" t="s">
        <v>183</v>
      </c>
      <c r="F3174" t="s">
        <v>399</v>
      </c>
      <c r="G3174" t="s">
        <v>496</v>
      </c>
      <c r="H3174" t="s">
        <v>437</v>
      </c>
      <c r="I3174" t="s">
        <v>368</v>
      </c>
      <c r="J3174" t="s">
        <v>17</v>
      </c>
      <c r="K3174" s="13">
        <v>177311027</v>
      </c>
      <c r="L3174" s="8">
        <v>1773110.27</v>
      </c>
      <c r="M3174" s="13">
        <f t="shared" si="82"/>
        <v>177311027</v>
      </c>
    </row>
    <row r="3175" spans="1:13" x14ac:dyDescent="0.25">
      <c r="A3175" s="9" t="s">
        <v>400</v>
      </c>
      <c r="B3175" s="10" t="s">
        <v>733</v>
      </c>
      <c r="C3175" s="5" t="s">
        <v>749</v>
      </c>
      <c r="D3175" t="s">
        <v>22</v>
      </c>
      <c r="E3175" t="s">
        <v>183</v>
      </c>
      <c r="F3175" t="s">
        <v>399</v>
      </c>
      <c r="G3175" t="s">
        <v>496</v>
      </c>
      <c r="H3175" t="s">
        <v>440</v>
      </c>
      <c r="I3175" t="s">
        <v>368</v>
      </c>
      <c r="J3175" t="s">
        <v>17</v>
      </c>
      <c r="K3175" s="13">
        <v>489635.99999999994</v>
      </c>
      <c r="L3175" s="8">
        <v>4896.3599999999997</v>
      </c>
      <c r="M3175" s="13">
        <f t="shared" si="82"/>
        <v>489635.99999999994</v>
      </c>
    </row>
    <row r="3176" spans="1:13" x14ac:dyDescent="0.25">
      <c r="A3176" s="9" t="s">
        <v>400</v>
      </c>
      <c r="B3176" s="10" t="s">
        <v>733</v>
      </c>
      <c r="C3176" s="5" t="s">
        <v>749</v>
      </c>
      <c r="D3176" t="s">
        <v>22</v>
      </c>
      <c r="E3176" t="s">
        <v>183</v>
      </c>
      <c r="F3176" t="s">
        <v>399</v>
      </c>
      <c r="G3176" t="s">
        <v>496</v>
      </c>
      <c r="H3176" t="s">
        <v>440</v>
      </c>
      <c r="I3176" t="s">
        <v>368</v>
      </c>
      <c r="J3176" t="s">
        <v>17</v>
      </c>
      <c r="K3176" s="13">
        <v>425304</v>
      </c>
      <c r="L3176" s="8">
        <v>4253.04</v>
      </c>
      <c r="M3176" s="13">
        <f t="shared" si="82"/>
        <v>425304</v>
      </c>
    </row>
    <row r="3177" spans="1:13" x14ac:dyDescent="0.25">
      <c r="A3177" s="9" t="s">
        <v>400</v>
      </c>
      <c r="B3177" s="10" t="s">
        <v>733</v>
      </c>
      <c r="C3177" s="5" t="s">
        <v>749</v>
      </c>
      <c r="D3177" t="s">
        <v>22</v>
      </c>
      <c r="E3177" t="s">
        <v>183</v>
      </c>
      <c r="F3177" t="s">
        <v>399</v>
      </c>
      <c r="G3177" t="s">
        <v>496</v>
      </c>
      <c r="H3177" t="s">
        <v>467</v>
      </c>
      <c r="I3177" t="s">
        <v>368</v>
      </c>
      <c r="J3177" t="s">
        <v>17</v>
      </c>
      <c r="K3177" s="13">
        <v>71500</v>
      </c>
      <c r="L3177" s="8">
        <v>715</v>
      </c>
      <c r="M3177" s="13">
        <f t="shared" si="82"/>
        <v>71500</v>
      </c>
    </row>
    <row r="3178" spans="1:13" x14ac:dyDescent="0.25">
      <c r="A3178" s="9" t="s">
        <v>400</v>
      </c>
      <c r="B3178" s="10" t="s">
        <v>733</v>
      </c>
      <c r="C3178" s="5" t="s">
        <v>749</v>
      </c>
      <c r="D3178" t="s">
        <v>22</v>
      </c>
      <c r="E3178" t="s">
        <v>183</v>
      </c>
      <c r="F3178" t="s">
        <v>399</v>
      </c>
      <c r="G3178" t="s">
        <v>496</v>
      </c>
      <c r="H3178" t="s">
        <v>442</v>
      </c>
      <c r="I3178" t="s">
        <v>368</v>
      </c>
      <c r="J3178" t="s">
        <v>17</v>
      </c>
      <c r="K3178" s="13">
        <v>50000</v>
      </c>
      <c r="L3178" s="8">
        <v>500</v>
      </c>
      <c r="M3178" s="13">
        <f t="shared" si="82"/>
        <v>50000</v>
      </c>
    </row>
    <row r="3179" spans="1:13" x14ac:dyDescent="0.25">
      <c r="A3179" s="9" t="s">
        <v>400</v>
      </c>
      <c r="B3179" s="10" t="s">
        <v>733</v>
      </c>
      <c r="C3179" s="5" t="s">
        <v>749</v>
      </c>
      <c r="D3179" t="s">
        <v>22</v>
      </c>
      <c r="E3179" t="s">
        <v>183</v>
      </c>
      <c r="F3179" t="s">
        <v>399</v>
      </c>
      <c r="G3179" t="s">
        <v>496</v>
      </c>
      <c r="H3179" t="s">
        <v>425</v>
      </c>
      <c r="I3179" t="s">
        <v>368</v>
      </c>
      <c r="J3179" t="s">
        <v>17</v>
      </c>
      <c r="K3179" s="13">
        <v>65727475</v>
      </c>
      <c r="L3179" s="8">
        <v>657274.75</v>
      </c>
      <c r="M3179" s="13">
        <f t="shared" si="82"/>
        <v>65727475</v>
      </c>
    </row>
    <row r="3180" spans="1:13" x14ac:dyDescent="0.25">
      <c r="A3180" s="9" t="s">
        <v>400</v>
      </c>
      <c r="B3180" s="10" t="s">
        <v>733</v>
      </c>
      <c r="C3180" s="5" t="s">
        <v>749</v>
      </c>
      <c r="D3180" t="s">
        <v>22</v>
      </c>
      <c r="E3180" t="s">
        <v>183</v>
      </c>
      <c r="F3180" t="s">
        <v>399</v>
      </c>
      <c r="G3180" t="s">
        <v>496</v>
      </c>
      <c r="H3180" t="s">
        <v>444</v>
      </c>
      <c r="I3180" t="s">
        <v>368</v>
      </c>
      <c r="J3180" t="s">
        <v>17</v>
      </c>
      <c r="K3180" s="13">
        <v>113617</v>
      </c>
      <c r="L3180" s="8">
        <v>1136.17</v>
      </c>
      <c r="M3180" s="13">
        <f t="shared" si="82"/>
        <v>113617</v>
      </c>
    </row>
    <row r="3181" spans="1:13" x14ac:dyDescent="0.25">
      <c r="A3181" s="9" t="s">
        <v>400</v>
      </c>
      <c r="B3181" s="10" t="s">
        <v>733</v>
      </c>
      <c r="C3181" s="5" t="s">
        <v>749</v>
      </c>
      <c r="D3181" t="s">
        <v>22</v>
      </c>
      <c r="E3181" t="s">
        <v>183</v>
      </c>
      <c r="F3181" t="s">
        <v>399</v>
      </c>
      <c r="G3181" t="s">
        <v>496</v>
      </c>
      <c r="H3181" t="s">
        <v>444</v>
      </c>
      <c r="I3181" t="s">
        <v>368</v>
      </c>
      <c r="J3181" t="s">
        <v>17</v>
      </c>
      <c r="K3181" s="13">
        <v>82062</v>
      </c>
      <c r="L3181" s="8">
        <v>820.62</v>
      </c>
      <c r="M3181" s="13">
        <f t="shared" si="82"/>
        <v>82062</v>
      </c>
    </row>
    <row r="3182" spans="1:13" x14ac:dyDescent="0.25">
      <c r="A3182" s="9" t="s">
        <v>400</v>
      </c>
      <c r="B3182" s="10" t="s">
        <v>733</v>
      </c>
      <c r="C3182" s="5" t="s">
        <v>749</v>
      </c>
      <c r="D3182" t="s">
        <v>22</v>
      </c>
      <c r="E3182" t="s">
        <v>183</v>
      </c>
      <c r="F3182" t="s">
        <v>399</v>
      </c>
      <c r="G3182" t="s">
        <v>496</v>
      </c>
      <c r="H3182" t="s">
        <v>445</v>
      </c>
      <c r="I3182" t="s">
        <v>368</v>
      </c>
      <c r="J3182" t="s">
        <v>17</v>
      </c>
      <c r="K3182" s="13">
        <v>1034</v>
      </c>
      <c r="L3182" s="8">
        <v>10.34</v>
      </c>
      <c r="M3182" s="13">
        <f t="shared" si="82"/>
        <v>1034</v>
      </c>
    </row>
    <row r="3183" spans="1:13" x14ac:dyDescent="0.25">
      <c r="A3183" s="9" t="s">
        <v>400</v>
      </c>
      <c r="B3183" s="10" t="s">
        <v>733</v>
      </c>
      <c r="C3183" s="5" t="s">
        <v>749</v>
      </c>
      <c r="D3183" t="s">
        <v>22</v>
      </c>
      <c r="E3183" t="s">
        <v>183</v>
      </c>
      <c r="F3183" t="s">
        <v>399</v>
      </c>
      <c r="G3183" t="s">
        <v>496</v>
      </c>
      <c r="H3183" t="s">
        <v>446</v>
      </c>
      <c r="I3183" t="s">
        <v>15</v>
      </c>
      <c r="J3183" t="s">
        <v>17</v>
      </c>
      <c r="K3183" s="13">
        <v>1888296</v>
      </c>
      <c r="L3183" s="8">
        <v>18882.96</v>
      </c>
      <c r="M3183" s="13">
        <f t="shared" si="82"/>
        <v>1888296</v>
      </c>
    </row>
    <row r="3184" spans="1:13" x14ac:dyDescent="0.25">
      <c r="A3184" s="9" t="s">
        <v>400</v>
      </c>
      <c r="B3184" s="10" t="s">
        <v>733</v>
      </c>
      <c r="C3184" s="5" t="s">
        <v>749</v>
      </c>
      <c r="D3184" t="s">
        <v>22</v>
      </c>
      <c r="E3184" t="s">
        <v>183</v>
      </c>
      <c r="F3184" t="s">
        <v>399</v>
      </c>
      <c r="G3184" t="s">
        <v>496</v>
      </c>
      <c r="H3184" t="s">
        <v>428</v>
      </c>
      <c r="I3184" t="s">
        <v>15</v>
      </c>
      <c r="J3184" t="s">
        <v>17</v>
      </c>
      <c r="K3184" s="13">
        <v>391548</v>
      </c>
      <c r="L3184" s="8">
        <v>3915.48</v>
      </c>
      <c r="M3184" s="13">
        <f t="shared" si="82"/>
        <v>391548</v>
      </c>
    </row>
    <row r="3185" spans="1:13" x14ac:dyDescent="0.25">
      <c r="A3185" s="9" t="s">
        <v>400</v>
      </c>
      <c r="B3185" s="10" t="s">
        <v>733</v>
      </c>
      <c r="C3185" s="5" t="s">
        <v>749</v>
      </c>
      <c r="D3185" t="s">
        <v>22</v>
      </c>
      <c r="E3185" t="s">
        <v>183</v>
      </c>
      <c r="F3185" t="s">
        <v>399</v>
      </c>
      <c r="G3185" t="s">
        <v>514</v>
      </c>
      <c r="H3185" t="s">
        <v>428</v>
      </c>
      <c r="I3185" t="s">
        <v>15</v>
      </c>
      <c r="J3185" t="s">
        <v>17</v>
      </c>
      <c r="K3185" s="13">
        <v>58073</v>
      </c>
      <c r="L3185" s="8">
        <v>580.73</v>
      </c>
      <c r="M3185" s="13">
        <f t="shared" si="82"/>
        <v>58073</v>
      </c>
    </row>
    <row r="3186" spans="1:13" x14ac:dyDescent="0.25">
      <c r="A3186" s="9" t="s">
        <v>400</v>
      </c>
      <c r="B3186" s="10" t="s">
        <v>733</v>
      </c>
      <c r="C3186" s="5" t="s">
        <v>749</v>
      </c>
      <c r="D3186" t="s">
        <v>22</v>
      </c>
      <c r="E3186" t="s">
        <v>183</v>
      </c>
      <c r="F3186" t="s">
        <v>399</v>
      </c>
      <c r="G3186" t="s">
        <v>514</v>
      </c>
      <c r="H3186" t="s">
        <v>457</v>
      </c>
      <c r="I3186" t="s">
        <v>15</v>
      </c>
      <c r="J3186" t="s">
        <v>17</v>
      </c>
      <c r="K3186" s="13">
        <v>40326</v>
      </c>
      <c r="L3186" s="8">
        <v>403.26</v>
      </c>
      <c r="M3186" s="13">
        <f t="shared" si="82"/>
        <v>40326</v>
      </c>
    </row>
    <row r="3187" spans="1:13" x14ac:dyDescent="0.25">
      <c r="A3187" s="9" t="s">
        <v>400</v>
      </c>
      <c r="B3187" s="10" t="s">
        <v>733</v>
      </c>
      <c r="C3187" s="5" t="s">
        <v>749</v>
      </c>
      <c r="D3187" t="s">
        <v>22</v>
      </c>
      <c r="E3187" t="s">
        <v>183</v>
      </c>
      <c r="F3187" t="s">
        <v>399</v>
      </c>
      <c r="G3187" t="s">
        <v>425</v>
      </c>
      <c r="H3187" t="s">
        <v>428</v>
      </c>
      <c r="I3187" t="s">
        <v>15</v>
      </c>
      <c r="J3187" t="s">
        <v>17</v>
      </c>
      <c r="K3187" s="13">
        <v>18916</v>
      </c>
      <c r="L3187" s="8">
        <v>189.16</v>
      </c>
      <c r="M3187" s="13">
        <f t="shared" si="82"/>
        <v>18916</v>
      </c>
    </row>
    <row r="3188" spans="1:13" x14ac:dyDescent="0.25">
      <c r="A3188" s="9" t="s">
        <v>400</v>
      </c>
      <c r="B3188" s="10" t="s">
        <v>733</v>
      </c>
      <c r="C3188" s="5" t="s">
        <v>749</v>
      </c>
      <c r="D3188" t="s">
        <v>22</v>
      </c>
      <c r="E3188" t="s">
        <v>183</v>
      </c>
      <c r="F3188" t="s">
        <v>399</v>
      </c>
      <c r="G3188" t="s">
        <v>446</v>
      </c>
      <c r="H3188" t="s">
        <v>428</v>
      </c>
      <c r="I3188" t="s">
        <v>15</v>
      </c>
      <c r="J3188" t="s">
        <v>17</v>
      </c>
      <c r="K3188" s="13">
        <v>101372</v>
      </c>
      <c r="L3188" s="8">
        <v>1013.72</v>
      </c>
      <c r="M3188" s="13">
        <f t="shared" si="82"/>
        <v>101372</v>
      </c>
    </row>
    <row r="3189" spans="1:13" x14ac:dyDescent="0.25">
      <c r="A3189" s="9" t="s">
        <v>400</v>
      </c>
      <c r="B3189" s="10" t="s">
        <v>733</v>
      </c>
      <c r="C3189" s="5" t="s">
        <v>749</v>
      </c>
      <c r="D3189" t="s">
        <v>22</v>
      </c>
      <c r="E3189" t="s">
        <v>183</v>
      </c>
      <c r="F3189" t="s">
        <v>399</v>
      </c>
      <c r="G3189" t="s">
        <v>515</v>
      </c>
      <c r="H3189" t="s">
        <v>428</v>
      </c>
      <c r="I3189" t="s">
        <v>15</v>
      </c>
      <c r="J3189" t="s">
        <v>17</v>
      </c>
      <c r="K3189" s="13">
        <v>35164</v>
      </c>
      <c r="L3189" s="8">
        <v>351.64</v>
      </c>
      <c r="M3189" s="13">
        <f t="shared" si="82"/>
        <v>35164</v>
      </c>
    </row>
    <row r="3190" spans="1:13" x14ac:dyDescent="0.25">
      <c r="A3190" s="9" t="s">
        <v>400</v>
      </c>
      <c r="B3190" s="10" t="s">
        <v>733</v>
      </c>
      <c r="C3190" s="5" t="s">
        <v>749</v>
      </c>
      <c r="D3190" t="s">
        <v>22</v>
      </c>
      <c r="E3190" t="s">
        <v>183</v>
      </c>
      <c r="F3190" t="s">
        <v>399</v>
      </c>
      <c r="G3190" t="s">
        <v>499</v>
      </c>
      <c r="H3190" t="s">
        <v>428</v>
      </c>
      <c r="I3190" t="s">
        <v>15</v>
      </c>
      <c r="J3190" t="s">
        <v>17</v>
      </c>
      <c r="K3190" s="13">
        <v>30249</v>
      </c>
      <c r="L3190" s="8">
        <v>302.49</v>
      </c>
      <c r="M3190" s="13">
        <f t="shared" si="82"/>
        <v>30249</v>
      </c>
    </row>
    <row r="3191" spans="1:13" x14ac:dyDescent="0.25">
      <c r="A3191" s="9" t="s">
        <v>400</v>
      </c>
      <c r="B3191" s="10" t="s">
        <v>733</v>
      </c>
      <c r="C3191" s="5" t="s">
        <v>749</v>
      </c>
      <c r="D3191" t="s">
        <v>22</v>
      </c>
      <c r="E3191" t="s">
        <v>183</v>
      </c>
      <c r="F3191" t="s">
        <v>399</v>
      </c>
      <c r="G3191" t="s">
        <v>451</v>
      </c>
      <c r="H3191" t="s">
        <v>452</v>
      </c>
      <c r="I3191" t="s">
        <v>368</v>
      </c>
      <c r="J3191" t="s">
        <v>17</v>
      </c>
      <c r="K3191" s="13">
        <v>451234</v>
      </c>
      <c r="L3191" s="8">
        <v>4512.34</v>
      </c>
      <c r="M3191" s="13">
        <f t="shared" si="82"/>
        <v>451234</v>
      </c>
    </row>
    <row r="3192" spans="1:13" x14ac:dyDescent="0.25">
      <c r="A3192" s="9" t="s">
        <v>400</v>
      </c>
      <c r="B3192" s="10" t="s">
        <v>733</v>
      </c>
      <c r="C3192" s="5" t="s">
        <v>749</v>
      </c>
      <c r="D3192" t="s">
        <v>22</v>
      </c>
      <c r="E3192" t="s">
        <v>183</v>
      </c>
      <c r="F3192" t="s">
        <v>399</v>
      </c>
      <c r="G3192" t="s">
        <v>451</v>
      </c>
      <c r="H3192" t="s">
        <v>444</v>
      </c>
      <c r="I3192" t="s">
        <v>368</v>
      </c>
      <c r="J3192" t="s">
        <v>17</v>
      </c>
      <c r="K3192" s="13">
        <v>98797</v>
      </c>
      <c r="L3192" s="8">
        <v>987.97</v>
      </c>
      <c r="M3192" s="13">
        <f t="shared" si="82"/>
        <v>98797</v>
      </c>
    </row>
    <row r="3193" spans="1:13" x14ac:dyDescent="0.25">
      <c r="A3193" s="9" t="s">
        <v>400</v>
      </c>
      <c r="B3193" s="10" t="s">
        <v>733</v>
      </c>
      <c r="C3193" s="5" t="s">
        <v>749</v>
      </c>
      <c r="D3193" t="s">
        <v>22</v>
      </c>
      <c r="E3193" t="s">
        <v>183</v>
      </c>
      <c r="F3193" t="s">
        <v>399</v>
      </c>
      <c r="G3193" t="s">
        <v>500</v>
      </c>
      <c r="H3193" t="s">
        <v>437</v>
      </c>
      <c r="I3193" t="s">
        <v>368</v>
      </c>
      <c r="J3193" t="s">
        <v>17</v>
      </c>
      <c r="K3193" s="13">
        <v>2103429</v>
      </c>
      <c r="L3193" s="8">
        <v>21034.29</v>
      </c>
      <c r="M3193" s="13">
        <f t="shared" si="82"/>
        <v>2103429</v>
      </c>
    </row>
    <row r="3194" spans="1:13" x14ac:dyDescent="0.25">
      <c r="A3194" s="9" t="s">
        <v>400</v>
      </c>
      <c r="B3194" s="10" t="s">
        <v>733</v>
      </c>
      <c r="C3194" s="5" t="s">
        <v>749</v>
      </c>
      <c r="D3194" t="s">
        <v>22</v>
      </c>
      <c r="E3194" t="s">
        <v>183</v>
      </c>
      <c r="F3194" t="s">
        <v>399</v>
      </c>
      <c r="G3194" t="s">
        <v>500</v>
      </c>
      <c r="H3194" t="s">
        <v>425</v>
      </c>
      <c r="I3194" t="s">
        <v>368</v>
      </c>
      <c r="J3194" t="s">
        <v>17</v>
      </c>
      <c r="K3194" s="13">
        <v>460485.99999999994</v>
      </c>
      <c r="L3194" s="8">
        <v>4604.8599999999997</v>
      </c>
      <c r="M3194" s="13">
        <f t="shared" si="82"/>
        <v>460485.99999999994</v>
      </c>
    </row>
    <row r="3195" spans="1:13" x14ac:dyDescent="0.25">
      <c r="A3195" s="9" t="s">
        <v>400</v>
      </c>
      <c r="B3195" s="10" t="s">
        <v>733</v>
      </c>
      <c r="C3195" s="5" t="s">
        <v>749</v>
      </c>
      <c r="D3195" t="s">
        <v>22</v>
      </c>
      <c r="E3195" t="s">
        <v>183</v>
      </c>
      <c r="F3195" t="s">
        <v>399</v>
      </c>
      <c r="G3195" t="s">
        <v>501</v>
      </c>
      <c r="H3195" t="s">
        <v>446</v>
      </c>
      <c r="I3195" t="s">
        <v>15</v>
      </c>
      <c r="J3195" t="s">
        <v>17</v>
      </c>
      <c r="K3195" s="13">
        <v>164000</v>
      </c>
      <c r="L3195" s="8">
        <v>1640</v>
      </c>
      <c r="M3195" s="13">
        <f t="shared" si="82"/>
        <v>164000</v>
      </c>
    </row>
    <row r="3196" spans="1:13" x14ac:dyDescent="0.25">
      <c r="A3196" s="9" t="s">
        <v>400</v>
      </c>
      <c r="B3196" s="10" t="s">
        <v>733</v>
      </c>
      <c r="C3196" s="5" t="s">
        <v>749</v>
      </c>
      <c r="D3196" t="s">
        <v>22</v>
      </c>
      <c r="E3196" t="s">
        <v>183</v>
      </c>
      <c r="F3196" t="s">
        <v>399</v>
      </c>
      <c r="G3196" t="s">
        <v>501</v>
      </c>
      <c r="H3196" t="s">
        <v>428</v>
      </c>
      <c r="I3196" t="s">
        <v>15</v>
      </c>
      <c r="J3196" t="s">
        <v>17</v>
      </c>
      <c r="K3196" s="13">
        <v>133498</v>
      </c>
      <c r="L3196" s="8">
        <v>1334.98</v>
      </c>
      <c r="M3196" s="13">
        <f t="shared" si="82"/>
        <v>133498</v>
      </c>
    </row>
    <row r="3197" spans="1:13" x14ac:dyDescent="0.25">
      <c r="A3197" s="9" t="s">
        <v>400</v>
      </c>
      <c r="B3197" s="10" t="s">
        <v>733</v>
      </c>
      <c r="C3197" s="5" t="s">
        <v>749</v>
      </c>
      <c r="D3197" t="s">
        <v>22</v>
      </c>
      <c r="E3197" t="s">
        <v>183</v>
      </c>
      <c r="F3197" t="s">
        <v>399</v>
      </c>
      <c r="G3197" t="s">
        <v>398</v>
      </c>
      <c r="H3197" t="s">
        <v>428</v>
      </c>
      <c r="I3197" t="s">
        <v>15</v>
      </c>
      <c r="J3197" t="s">
        <v>17</v>
      </c>
      <c r="K3197" s="13">
        <v>15337</v>
      </c>
      <c r="L3197" s="8">
        <v>153.37</v>
      </c>
      <c r="M3197" s="13">
        <f t="shared" si="82"/>
        <v>15337</v>
      </c>
    </row>
    <row r="3198" spans="1:13" x14ac:dyDescent="0.25">
      <c r="A3198" s="9" t="s">
        <v>400</v>
      </c>
      <c r="B3198" s="10" t="s">
        <v>733</v>
      </c>
      <c r="C3198" s="5" t="s">
        <v>749</v>
      </c>
      <c r="D3198" t="s">
        <v>22</v>
      </c>
      <c r="E3198" t="s">
        <v>183</v>
      </c>
      <c r="F3198" t="s">
        <v>399</v>
      </c>
      <c r="G3198" t="s">
        <v>502</v>
      </c>
      <c r="H3198" t="s">
        <v>428</v>
      </c>
      <c r="I3198" t="s">
        <v>15</v>
      </c>
      <c r="J3198" t="s">
        <v>17</v>
      </c>
      <c r="K3198" s="13">
        <v>12488</v>
      </c>
      <c r="L3198" s="8">
        <v>124.88</v>
      </c>
      <c r="M3198" s="13">
        <f t="shared" si="82"/>
        <v>12488</v>
      </c>
    </row>
    <row r="3199" spans="1:13" x14ac:dyDescent="0.25">
      <c r="A3199" s="9" t="s">
        <v>400</v>
      </c>
      <c r="B3199" s="10" t="s">
        <v>733</v>
      </c>
      <c r="C3199" s="5" t="s">
        <v>749</v>
      </c>
      <c r="D3199" t="s">
        <v>22</v>
      </c>
      <c r="E3199" t="s">
        <v>183</v>
      </c>
      <c r="F3199" t="s">
        <v>399</v>
      </c>
      <c r="G3199" t="s">
        <v>432</v>
      </c>
      <c r="H3199" t="s">
        <v>428</v>
      </c>
      <c r="I3199" t="s">
        <v>15</v>
      </c>
      <c r="J3199" t="s">
        <v>17</v>
      </c>
      <c r="K3199" s="13">
        <v>13172.999999999998</v>
      </c>
      <c r="L3199" s="8">
        <v>131.72999999999999</v>
      </c>
      <c r="M3199" s="13">
        <f t="shared" si="82"/>
        <v>13172.999999999998</v>
      </c>
    </row>
    <row r="3200" spans="1:13" x14ac:dyDescent="0.25">
      <c r="A3200" s="9" t="s">
        <v>400</v>
      </c>
      <c r="B3200" s="10" t="s">
        <v>733</v>
      </c>
      <c r="C3200" s="5" t="s">
        <v>749</v>
      </c>
      <c r="D3200" t="s">
        <v>22</v>
      </c>
      <c r="E3200" t="s">
        <v>183</v>
      </c>
      <c r="F3200" t="s">
        <v>399</v>
      </c>
      <c r="G3200" t="s">
        <v>434</v>
      </c>
      <c r="H3200" t="s">
        <v>446</v>
      </c>
      <c r="I3200" t="s">
        <v>15</v>
      </c>
      <c r="J3200" t="s">
        <v>17</v>
      </c>
      <c r="K3200" s="13">
        <v>12637</v>
      </c>
      <c r="L3200" s="8">
        <v>126.37</v>
      </c>
      <c r="M3200" s="13">
        <f t="shared" si="82"/>
        <v>12637</v>
      </c>
    </row>
    <row r="3201" spans="1:13" x14ac:dyDescent="0.25">
      <c r="A3201" s="9" t="s">
        <v>400</v>
      </c>
      <c r="B3201" s="10" t="s">
        <v>733</v>
      </c>
      <c r="C3201" s="5" t="s">
        <v>749</v>
      </c>
      <c r="D3201" t="s">
        <v>22</v>
      </c>
      <c r="E3201" t="s">
        <v>183</v>
      </c>
      <c r="F3201" t="s">
        <v>399</v>
      </c>
      <c r="G3201" t="s">
        <v>434</v>
      </c>
      <c r="H3201" t="s">
        <v>428</v>
      </c>
      <c r="I3201" t="s">
        <v>15</v>
      </c>
      <c r="J3201" t="s">
        <v>17</v>
      </c>
      <c r="K3201" s="13">
        <v>84193</v>
      </c>
      <c r="L3201" s="8">
        <v>841.93</v>
      </c>
      <c r="M3201" s="13">
        <f t="shared" si="82"/>
        <v>84193</v>
      </c>
    </row>
    <row r="3202" spans="1:13" x14ac:dyDescent="0.25">
      <c r="A3202" s="9" t="s">
        <v>400</v>
      </c>
      <c r="B3202" s="10" t="s">
        <v>733</v>
      </c>
      <c r="C3202" s="5" t="s">
        <v>749</v>
      </c>
      <c r="D3202" t="s">
        <v>22</v>
      </c>
      <c r="E3202" t="s">
        <v>183</v>
      </c>
      <c r="F3202" t="s">
        <v>399</v>
      </c>
      <c r="G3202" t="s">
        <v>434</v>
      </c>
      <c r="H3202" t="s">
        <v>449</v>
      </c>
      <c r="I3202" t="s">
        <v>15</v>
      </c>
      <c r="J3202" t="s">
        <v>17</v>
      </c>
      <c r="K3202" s="13">
        <v>8962</v>
      </c>
      <c r="L3202" s="8">
        <v>89.62</v>
      </c>
      <c r="M3202" s="13">
        <f t="shared" ref="M3202:M3265" si="83">L3202*100</f>
        <v>8962</v>
      </c>
    </row>
    <row r="3203" spans="1:13" x14ac:dyDescent="0.25">
      <c r="A3203" s="9" t="s">
        <v>400</v>
      </c>
      <c r="B3203" s="10" t="s">
        <v>733</v>
      </c>
      <c r="C3203" s="5" t="s">
        <v>749</v>
      </c>
      <c r="D3203" t="s">
        <v>22</v>
      </c>
      <c r="E3203" t="s">
        <v>183</v>
      </c>
      <c r="F3203" t="s">
        <v>453</v>
      </c>
      <c r="G3203" t="s">
        <v>434</v>
      </c>
      <c r="H3203" t="s">
        <v>437</v>
      </c>
      <c r="I3203" t="s">
        <v>368</v>
      </c>
      <c r="J3203" t="s">
        <v>306</v>
      </c>
      <c r="K3203" s="13">
        <v>7450282.0000000009</v>
      </c>
      <c r="L3203" s="8">
        <v>74502.820000000007</v>
      </c>
      <c r="M3203" s="13">
        <f t="shared" si="83"/>
        <v>7450282.0000000009</v>
      </c>
    </row>
    <row r="3204" spans="1:13" x14ac:dyDescent="0.25">
      <c r="A3204" s="9" t="s">
        <v>400</v>
      </c>
      <c r="B3204" s="10" t="s">
        <v>733</v>
      </c>
      <c r="C3204" s="5" t="s">
        <v>749</v>
      </c>
      <c r="D3204" t="s">
        <v>22</v>
      </c>
      <c r="E3204" t="s">
        <v>183</v>
      </c>
      <c r="F3204" t="s">
        <v>453</v>
      </c>
      <c r="G3204" t="s">
        <v>434</v>
      </c>
      <c r="H3204" t="s">
        <v>437</v>
      </c>
      <c r="I3204" t="s">
        <v>516</v>
      </c>
      <c r="J3204" t="s">
        <v>306</v>
      </c>
      <c r="K3204" s="13">
        <v>5356442</v>
      </c>
      <c r="L3204" s="8">
        <v>53564.42</v>
      </c>
      <c r="M3204" s="13">
        <f t="shared" si="83"/>
        <v>5356442</v>
      </c>
    </row>
    <row r="3205" spans="1:13" x14ac:dyDescent="0.25">
      <c r="A3205" s="9" t="s">
        <v>400</v>
      </c>
      <c r="B3205" s="10" t="s">
        <v>733</v>
      </c>
      <c r="C3205" s="5" t="s">
        <v>749</v>
      </c>
      <c r="D3205" t="s">
        <v>22</v>
      </c>
      <c r="E3205" t="s">
        <v>183</v>
      </c>
      <c r="F3205" t="s">
        <v>453</v>
      </c>
      <c r="G3205" t="s">
        <v>434</v>
      </c>
      <c r="H3205" t="s">
        <v>438</v>
      </c>
      <c r="I3205" t="s">
        <v>439</v>
      </c>
      <c r="J3205" t="s">
        <v>306</v>
      </c>
      <c r="K3205" s="13">
        <v>9557755</v>
      </c>
      <c r="L3205" s="8">
        <v>95577.55</v>
      </c>
      <c r="M3205" s="13">
        <f t="shared" si="83"/>
        <v>9557755</v>
      </c>
    </row>
    <row r="3206" spans="1:13" x14ac:dyDescent="0.25">
      <c r="A3206" s="9" t="s">
        <v>400</v>
      </c>
      <c r="B3206" s="10" t="s">
        <v>733</v>
      </c>
      <c r="C3206" s="5" t="s">
        <v>749</v>
      </c>
      <c r="D3206" t="s">
        <v>22</v>
      </c>
      <c r="E3206" t="s">
        <v>183</v>
      </c>
      <c r="F3206" t="s">
        <v>453</v>
      </c>
      <c r="G3206" t="s">
        <v>434</v>
      </c>
      <c r="H3206" t="s">
        <v>441</v>
      </c>
      <c r="I3206" t="s">
        <v>439</v>
      </c>
      <c r="J3206" t="s">
        <v>17</v>
      </c>
      <c r="K3206" s="13">
        <v>5348</v>
      </c>
      <c r="L3206" s="8">
        <v>53.48</v>
      </c>
      <c r="M3206" s="13">
        <f t="shared" si="83"/>
        <v>5348</v>
      </c>
    </row>
    <row r="3207" spans="1:13" x14ac:dyDescent="0.25">
      <c r="A3207" s="9" t="s">
        <v>400</v>
      </c>
      <c r="B3207" s="10" t="s">
        <v>733</v>
      </c>
      <c r="C3207" s="5" t="s">
        <v>749</v>
      </c>
      <c r="D3207" t="s">
        <v>22</v>
      </c>
      <c r="E3207" t="s">
        <v>183</v>
      </c>
      <c r="F3207" t="s">
        <v>453</v>
      </c>
      <c r="G3207" t="s">
        <v>434</v>
      </c>
      <c r="H3207" t="s">
        <v>443</v>
      </c>
      <c r="I3207" t="s">
        <v>439</v>
      </c>
      <c r="J3207" t="s">
        <v>17</v>
      </c>
      <c r="K3207" s="13">
        <v>184500</v>
      </c>
      <c r="L3207" s="8">
        <v>1845</v>
      </c>
      <c r="M3207" s="13">
        <f t="shared" si="83"/>
        <v>184500</v>
      </c>
    </row>
    <row r="3208" spans="1:13" x14ac:dyDescent="0.25">
      <c r="A3208" s="9" t="s">
        <v>400</v>
      </c>
      <c r="B3208" s="10" t="s">
        <v>733</v>
      </c>
      <c r="C3208" s="5" t="s">
        <v>749</v>
      </c>
      <c r="D3208" t="s">
        <v>22</v>
      </c>
      <c r="E3208" t="s">
        <v>183</v>
      </c>
      <c r="F3208" t="s">
        <v>453</v>
      </c>
      <c r="G3208" t="s">
        <v>434</v>
      </c>
      <c r="H3208" t="s">
        <v>425</v>
      </c>
      <c r="I3208" t="s">
        <v>368</v>
      </c>
      <c r="J3208" t="s">
        <v>306</v>
      </c>
      <c r="K3208" s="13">
        <v>2809756</v>
      </c>
      <c r="L3208" s="8">
        <v>28097.56</v>
      </c>
      <c r="M3208" s="13">
        <f t="shared" si="83"/>
        <v>2809756</v>
      </c>
    </row>
    <row r="3209" spans="1:13" x14ac:dyDescent="0.25">
      <c r="A3209" s="9" t="s">
        <v>400</v>
      </c>
      <c r="B3209" s="10" t="s">
        <v>733</v>
      </c>
      <c r="C3209" s="5" t="s">
        <v>749</v>
      </c>
      <c r="D3209" t="s">
        <v>22</v>
      </c>
      <c r="E3209" t="s">
        <v>183</v>
      </c>
      <c r="F3209" t="s">
        <v>453</v>
      </c>
      <c r="G3209" t="s">
        <v>434</v>
      </c>
      <c r="H3209" t="s">
        <v>425</v>
      </c>
      <c r="I3209" t="s">
        <v>516</v>
      </c>
      <c r="J3209" t="s">
        <v>306</v>
      </c>
      <c r="K3209" s="13">
        <v>1954829</v>
      </c>
      <c r="L3209" s="8">
        <v>19548.29</v>
      </c>
      <c r="M3209" s="13">
        <f t="shared" si="83"/>
        <v>1954829</v>
      </c>
    </row>
    <row r="3210" spans="1:13" x14ac:dyDescent="0.25">
      <c r="A3210" s="9" t="s">
        <v>400</v>
      </c>
      <c r="B3210" s="10" t="s">
        <v>733</v>
      </c>
      <c r="C3210" s="5" t="s">
        <v>749</v>
      </c>
      <c r="D3210" t="s">
        <v>22</v>
      </c>
      <c r="E3210" t="s">
        <v>183</v>
      </c>
      <c r="F3210" t="s">
        <v>453</v>
      </c>
      <c r="G3210" t="s">
        <v>434</v>
      </c>
      <c r="H3210" t="s">
        <v>425</v>
      </c>
      <c r="I3210" t="s">
        <v>439</v>
      </c>
      <c r="J3210" t="s">
        <v>306</v>
      </c>
      <c r="K3210" s="13">
        <v>4621087</v>
      </c>
      <c r="L3210" s="8">
        <v>46210.87</v>
      </c>
      <c r="M3210" s="13">
        <f t="shared" si="83"/>
        <v>4621087</v>
      </c>
    </row>
    <row r="3211" spans="1:13" x14ac:dyDescent="0.25">
      <c r="A3211" s="9" t="s">
        <v>400</v>
      </c>
      <c r="B3211" s="10" t="s">
        <v>733</v>
      </c>
      <c r="C3211" s="5" t="s">
        <v>749</v>
      </c>
      <c r="D3211" t="s">
        <v>22</v>
      </c>
      <c r="E3211" t="s">
        <v>183</v>
      </c>
      <c r="F3211" t="s">
        <v>453</v>
      </c>
      <c r="G3211" t="s">
        <v>434</v>
      </c>
      <c r="H3211" t="s">
        <v>444</v>
      </c>
      <c r="I3211" t="s">
        <v>439</v>
      </c>
      <c r="J3211" t="s">
        <v>17</v>
      </c>
      <c r="K3211" s="13">
        <v>40155</v>
      </c>
      <c r="L3211" s="8">
        <v>401.55</v>
      </c>
      <c r="M3211" s="13">
        <f t="shared" si="83"/>
        <v>40155</v>
      </c>
    </row>
    <row r="3212" spans="1:13" x14ac:dyDescent="0.25">
      <c r="A3212" s="9" t="s">
        <v>400</v>
      </c>
      <c r="B3212" s="10" t="s">
        <v>733</v>
      </c>
      <c r="C3212" s="5" t="s">
        <v>749</v>
      </c>
      <c r="D3212" t="s">
        <v>22</v>
      </c>
      <c r="E3212" t="s">
        <v>183</v>
      </c>
      <c r="F3212" t="s">
        <v>453</v>
      </c>
      <c r="G3212" t="s">
        <v>434</v>
      </c>
      <c r="H3212" t="s">
        <v>445</v>
      </c>
      <c r="I3212" t="s">
        <v>439</v>
      </c>
      <c r="J3212" t="s">
        <v>17</v>
      </c>
      <c r="K3212" s="13">
        <v>1164</v>
      </c>
      <c r="L3212" s="8">
        <v>11.64</v>
      </c>
      <c r="M3212" s="13">
        <f t="shared" si="83"/>
        <v>1164</v>
      </c>
    </row>
    <row r="3213" spans="1:13" x14ac:dyDescent="0.25">
      <c r="A3213" s="9" t="s">
        <v>400</v>
      </c>
      <c r="B3213" s="10" t="s">
        <v>733</v>
      </c>
      <c r="C3213" s="5" t="s">
        <v>749</v>
      </c>
      <c r="D3213" t="s">
        <v>22</v>
      </c>
      <c r="E3213" t="s">
        <v>183</v>
      </c>
      <c r="F3213" t="s">
        <v>453</v>
      </c>
      <c r="G3213" t="s">
        <v>434</v>
      </c>
      <c r="H3213" t="s">
        <v>457</v>
      </c>
      <c r="I3213" t="s">
        <v>15</v>
      </c>
      <c r="J3213" t="s">
        <v>306</v>
      </c>
      <c r="K3213" s="13">
        <v>21921</v>
      </c>
      <c r="L3213" s="8">
        <v>219.21</v>
      </c>
      <c r="M3213" s="13">
        <f t="shared" si="83"/>
        <v>21921</v>
      </c>
    </row>
    <row r="3214" spans="1:13" x14ac:dyDescent="0.25">
      <c r="A3214" s="9" t="s">
        <v>400</v>
      </c>
      <c r="B3214" s="10" t="s">
        <v>733</v>
      </c>
      <c r="C3214" s="5" t="s">
        <v>749</v>
      </c>
      <c r="D3214" t="s">
        <v>22</v>
      </c>
      <c r="E3214" t="s">
        <v>183</v>
      </c>
      <c r="F3214" t="s">
        <v>503</v>
      </c>
      <c r="G3214" t="s">
        <v>496</v>
      </c>
      <c r="H3214" t="s">
        <v>504</v>
      </c>
      <c r="I3214" t="s">
        <v>368</v>
      </c>
      <c r="J3214" t="s">
        <v>308</v>
      </c>
      <c r="K3214" s="13">
        <v>408158</v>
      </c>
      <c r="L3214" s="8">
        <v>4081.58</v>
      </c>
      <c r="M3214" s="13">
        <f t="shared" si="83"/>
        <v>408158</v>
      </c>
    </row>
    <row r="3215" spans="1:13" x14ac:dyDescent="0.25">
      <c r="A3215" s="9" t="s">
        <v>400</v>
      </c>
      <c r="B3215" s="10" t="s">
        <v>733</v>
      </c>
      <c r="C3215" s="5" t="s">
        <v>749</v>
      </c>
      <c r="D3215" t="s">
        <v>22</v>
      </c>
      <c r="E3215" t="s">
        <v>183</v>
      </c>
      <c r="F3215" t="s">
        <v>503</v>
      </c>
      <c r="G3215" t="s">
        <v>496</v>
      </c>
      <c r="H3215" t="s">
        <v>444</v>
      </c>
      <c r="I3215" t="s">
        <v>368</v>
      </c>
      <c r="J3215" t="s">
        <v>308</v>
      </c>
      <c r="K3215" s="13">
        <v>89366</v>
      </c>
      <c r="L3215" s="8">
        <v>893.66</v>
      </c>
      <c r="M3215" s="13">
        <f t="shared" si="83"/>
        <v>89366</v>
      </c>
    </row>
    <row r="3216" spans="1:13" x14ac:dyDescent="0.25">
      <c r="A3216" s="9" t="s">
        <v>400</v>
      </c>
      <c r="B3216" s="10" t="s">
        <v>733</v>
      </c>
      <c r="C3216" s="5" t="s">
        <v>749</v>
      </c>
      <c r="D3216" t="s">
        <v>22</v>
      </c>
      <c r="E3216" t="s">
        <v>183</v>
      </c>
      <c r="F3216" t="s">
        <v>89</v>
      </c>
      <c r="G3216" t="s">
        <v>369</v>
      </c>
      <c r="H3216" t="s">
        <v>505</v>
      </c>
      <c r="I3216" t="s">
        <v>439</v>
      </c>
      <c r="J3216" t="s">
        <v>17</v>
      </c>
      <c r="K3216" s="13">
        <v>163072</v>
      </c>
      <c r="L3216" s="8">
        <v>1630.72</v>
      </c>
      <c r="M3216" s="13">
        <f t="shared" si="83"/>
        <v>163072</v>
      </c>
    </row>
    <row r="3217" spans="1:13" x14ac:dyDescent="0.25">
      <c r="A3217" s="9" t="s">
        <v>400</v>
      </c>
      <c r="B3217" s="10" t="s">
        <v>733</v>
      </c>
      <c r="C3217" s="5" t="s">
        <v>749</v>
      </c>
      <c r="D3217" t="s">
        <v>22</v>
      </c>
      <c r="E3217" t="s">
        <v>183</v>
      </c>
      <c r="F3217" t="s">
        <v>89</v>
      </c>
      <c r="G3217" t="s">
        <v>369</v>
      </c>
      <c r="H3217" t="s">
        <v>444</v>
      </c>
      <c r="I3217" t="s">
        <v>439</v>
      </c>
      <c r="J3217" t="s">
        <v>17</v>
      </c>
      <c r="K3217" s="13">
        <v>35629</v>
      </c>
      <c r="L3217" s="8">
        <v>356.29</v>
      </c>
      <c r="M3217" s="13">
        <f t="shared" si="83"/>
        <v>35629</v>
      </c>
    </row>
    <row r="3218" spans="1:13" x14ac:dyDescent="0.25">
      <c r="A3218" s="9" t="s">
        <v>400</v>
      </c>
      <c r="B3218" s="10" t="s">
        <v>733</v>
      </c>
      <c r="C3218" s="5" t="s">
        <v>749</v>
      </c>
      <c r="D3218" t="s">
        <v>22</v>
      </c>
      <c r="E3218" t="s">
        <v>183</v>
      </c>
      <c r="F3218" t="s">
        <v>89</v>
      </c>
      <c r="G3218" t="s">
        <v>371</v>
      </c>
      <c r="H3218" t="s">
        <v>505</v>
      </c>
      <c r="I3218" t="s">
        <v>368</v>
      </c>
      <c r="J3218" t="s">
        <v>17</v>
      </c>
      <c r="K3218" s="13">
        <v>20000</v>
      </c>
      <c r="L3218" s="8">
        <v>200</v>
      </c>
      <c r="M3218" s="13">
        <f t="shared" si="83"/>
        <v>20000</v>
      </c>
    </row>
    <row r="3219" spans="1:13" x14ac:dyDescent="0.25">
      <c r="A3219" s="9" t="s">
        <v>400</v>
      </c>
      <c r="B3219" s="10" t="s">
        <v>733</v>
      </c>
      <c r="C3219" s="5" t="s">
        <v>749</v>
      </c>
      <c r="D3219" t="s">
        <v>22</v>
      </c>
      <c r="E3219" t="s">
        <v>183</v>
      </c>
      <c r="F3219" t="s">
        <v>89</v>
      </c>
      <c r="G3219" t="s">
        <v>371</v>
      </c>
      <c r="H3219" t="s">
        <v>505</v>
      </c>
      <c r="I3219" t="s">
        <v>439</v>
      </c>
      <c r="J3219" t="s">
        <v>17</v>
      </c>
      <c r="K3219" s="13">
        <v>326144</v>
      </c>
      <c r="L3219" s="8">
        <v>3261.44</v>
      </c>
      <c r="M3219" s="13">
        <f t="shared" si="83"/>
        <v>326144</v>
      </c>
    </row>
    <row r="3220" spans="1:13" x14ac:dyDescent="0.25">
      <c r="A3220" s="9" t="s">
        <v>400</v>
      </c>
      <c r="B3220" s="10" t="s">
        <v>733</v>
      </c>
      <c r="C3220" s="5" t="s">
        <v>749</v>
      </c>
      <c r="D3220" t="s">
        <v>22</v>
      </c>
      <c r="E3220" t="s">
        <v>183</v>
      </c>
      <c r="F3220" t="s">
        <v>89</v>
      </c>
      <c r="G3220" t="s">
        <v>371</v>
      </c>
      <c r="H3220" t="s">
        <v>444</v>
      </c>
      <c r="I3220" t="s">
        <v>368</v>
      </c>
      <c r="J3220" t="s">
        <v>17</v>
      </c>
      <c r="K3220" s="13">
        <v>4370</v>
      </c>
      <c r="L3220" s="8">
        <v>43.7</v>
      </c>
      <c r="M3220" s="13">
        <f t="shared" si="83"/>
        <v>4370</v>
      </c>
    </row>
    <row r="3221" spans="1:13" x14ac:dyDescent="0.25">
      <c r="A3221" s="9" t="s">
        <v>400</v>
      </c>
      <c r="B3221" s="10" t="s">
        <v>733</v>
      </c>
      <c r="C3221" s="5" t="s">
        <v>749</v>
      </c>
      <c r="D3221" t="s">
        <v>22</v>
      </c>
      <c r="E3221" t="s">
        <v>183</v>
      </c>
      <c r="F3221" t="s">
        <v>89</v>
      </c>
      <c r="G3221" t="s">
        <v>371</v>
      </c>
      <c r="H3221" t="s">
        <v>444</v>
      </c>
      <c r="I3221" t="s">
        <v>439</v>
      </c>
      <c r="J3221" t="s">
        <v>17</v>
      </c>
      <c r="K3221" s="13">
        <v>66339</v>
      </c>
      <c r="L3221" s="8">
        <v>663.39</v>
      </c>
      <c r="M3221" s="13">
        <f t="shared" si="83"/>
        <v>66339</v>
      </c>
    </row>
    <row r="3222" spans="1:13" x14ac:dyDescent="0.25">
      <c r="A3222" s="9" t="s">
        <v>400</v>
      </c>
      <c r="B3222" s="10" t="s">
        <v>733</v>
      </c>
      <c r="C3222" s="5" t="s">
        <v>749</v>
      </c>
      <c r="D3222" t="s">
        <v>22</v>
      </c>
      <c r="E3222" t="s">
        <v>183</v>
      </c>
      <c r="F3222" t="s">
        <v>89</v>
      </c>
      <c r="G3222" t="s">
        <v>373</v>
      </c>
      <c r="H3222" t="s">
        <v>505</v>
      </c>
      <c r="I3222" t="s">
        <v>439</v>
      </c>
      <c r="J3222" t="s">
        <v>17</v>
      </c>
      <c r="K3222" s="13">
        <v>570752</v>
      </c>
      <c r="L3222" s="8">
        <v>5707.52</v>
      </c>
      <c r="M3222" s="13">
        <f t="shared" si="83"/>
        <v>570752</v>
      </c>
    </row>
    <row r="3223" spans="1:13" x14ac:dyDescent="0.25">
      <c r="A3223" s="9" t="s">
        <v>400</v>
      </c>
      <c r="B3223" s="10" t="s">
        <v>733</v>
      </c>
      <c r="C3223" s="5" t="s">
        <v>749</v>
      </c>
      <c r="D3223" t="s">
        <v>22</v>
      </c>
      <c r="E3223" t="s">
        <v>183</v>
      </c>
      <c r="F3223" t="s">
        <v>89</v>
      </c>
      <c r="G3223" t="s">
        <v>373</v>
      </c>
      <c r="H3223" t="s">
        <v>444</v>
      </c>
      <c r="I3223" t="s">
        <v>439</v>
      </c>
      <c r="J3223" t="s">
        <v>17</v>
      </c>
      <c r="K3223" s="13">
        <v>108796</v>
      </c>
      <c r="L3223" s="8">
        <v>1087.96</v>
      </c>
      <c r="M3223" s="13">
        <f t="shared" si="83"/>
        <v>108796</v>
      </c>
    </row>
    <row r="3224" spans="1:13" x14ac:dyDescent="0.25">
      <c r="A3224" s="9" t="s">
        <v>400</v>
      </c>
      <c r="B3224" s="10" t="s">
        <v>733</v>
      </c>
      <c r="C3224" s="5" t="s">
        <v>749</v>
      </c>
      <c r="D3224" t="s">
        <v>22</v>
      </c>
      <c r="E3224" t="s">
        <v>183</v>
      </c>
      <c r="F3224" t="s">
        <v>89</v>
      </c>
      <c r="G3224" t="s">
        <v>374</v>
      </c>
      <c r="H3224" t="s">
        <v>505</v>
      </c>
      <c r="I3224" t="s">
        <v>439</v>
      </c>
      <c r="J3224" t="s">
        <v>17</v>
      </c>
      <c r="K3224" s="13">
        <v>326144</v>
      </c>
      <c r="L3224" s="8">
        <v>3261.44</v>
      </c>
      <c r="M3224" s="13">
        <f t="shared" si="83"/>
        <v>326144</v>
      </c>
    </row>
    <row r="3225" spans="1:13" x14ac:dyDescent="0.25">
      <c r="A3225" s="9" t="s">
        <v>400</v>
      </c>
      <c r="B3225" s="10" t="s">
        <v>733</v>
      </c>
      <c r="C3225" s="5" t="s">
        <v>749</v>
      </c>
      <c r="D3225" t="s">
        <v>22</v>
      </c>
      <c r="E3225" t="s">
        <v>183</v>
      </c>
      <c r="F3225" t="s">
        <v>89</v>
      </c>
      <c r="G3225" t="s">
        <v>374</v>
      </c>
      <c r="H3225" t="s">
        <v>444</v>
      </c>
      <c r="I3225" t="s">
        <v>439</v>
      </c>
      <c r="J3225" t="s">
        <v>17</v>
      </c>
      <c r="K3225" s="13">
        <v>71264</v>
      </c>
      <c r="L3225" s="8">
        <v>712.64</v>
      </c>
      <c r="M3225" s="13">
        <f t="shared" si="83"/>
        <v>71264</v>
      </c>
    </row>
    <row r="3226" spans="1:13" x14ac:dyDescent="0.25">
      <c r="A3226" s="9" t="s">
        <v>400</v>
      </c>
      <c r="B3226" s="10" t="s">
        <v>733</v>
      </c>
      <c r="C3226" s="5" t="s">
        <v>749</v>
      </c>
      <c r="D3226" t="s">
        <v>22</v>
      </c>
      <c r="E3226" t="s">
        <v>183</v>
      </c>
      <c r="F3226" t="s">
        <v>89</v>
      </c>
      <c r="G3226" t="s">
        <v>377</v>
      </c>
      <c r="H3226" t="s">
        <v>505</v>
      </c>
      <c r="I3226" t="s">
        <v>439</v>
      </c>
      <c r="J3226" t="s">
        <v>17</v>
      </c>
      <c r="K3226" s="13">
        <v>163072</v>
      </c>
      <c r="L3226" s="8">
        <v>1630.72</v>
      </c>
      <c r="M3226" s="13">
        <f t="shared" si="83"/>
        <v>163072</v>
      </c>
    </row>
    <row r="3227" spans="1:13" x14ac:dyDescent="0.25">
      <c r="A3227" s="9" t="s">
        <v>400</v>
      </c>
      <c r="B3227" s="10" t="s">
        <v>733</v>
      </c>
      <c r="C3227" s="5" t="s">
        <v>749</v>
      </c>
      <c r="D3227" t="s">
        <v>22</v>
      </c>
      <c r="E3227" t="s">
        <v>183</v>
      </c>
      <c r="F3227" t="s">
        <v>89</v>
      </c>
      <c r="G3227" t="s">
        <v>377</v>
      </c>
      <c r="H3227" t="s">
        <v>444</v>
      </c>
      <c r="I3227" t="s">
        <v>439</v>
      </c>
      <c r="J3227" t="s">
        <v>17</v>
      </c>
      <c r="K3227" s="13">
        <v>35633</v>
      </c>
      <c r="L3227" s="8">
        <v>356.33</v>
      </c>
      <c r="M3227" s="13">
        <f t="shared" si="83"/>
        <v>35633</v>
      </c>
    </row>
    <row r="3228" spans="1:13" x14ac:dyDescent="0.25">
      <c r="A3228" s="9" t="s">
        <v>400</v>
      </c>
      <c r="B3228" s="10" t="s">
        <v>733</v>
      </c>
      <c r="C3228" s="5" t="s">
        <v>749</v>
      </c>
      <c r="D3228" t="s">
        <v>22</v>
      </c>
      <c r="E3228" t="s">
        <v>183</v>
      </c>
      <c r="F3228" t="s">
        <v>89</v>
      </c>
      <c r="G3228" t="s">
        <v>90</v>
      </c>
      <c r="H3228" t="s">
        <v>452</v>
      </c>
      <c r="I3228" t="s">
        <v>368</v>
      </c>
      <c r="J3228" t="s">
        <v>17</v>
      </c>
      <c r="K3228" s="13">
        <v>187660</v>
      </c>
      <c r="L3228" s="8">
        <v>1876.6</v>
      </c>
      <c r="M3228" s="13">
        <f t="shared" si="83"/>
        <v>187660</v>
      </c>
    </row>
    <row r="3229" spans="1:13" x14ac:dyDescent="0.25">
      <c r="A3229" s="9" t="s">
        <v>400</v>
      </c>
      <c r="B3229" s="10" t="s">
        <v>733</v>
      </c>
      <c r="C3229" s="5" t="s">
        <v>749</v>
      </c>
      <c r="D3229" t="s">
        <v>22</v>
      </c>
      <c r="E3229" t="s">
        <v>183</v>
      </c>
      <c r="F3229" t="s">
        <v>89</v>
      </c>
      <c r="G3229" t="s">
        <v>90</v>
      </c>
      <c r="H3229" t="s">
        <v>444</v>
      </c>
      <c r="I3229" t="s">
        <v>368</v>
      </c>
      <c r="J3229" t="s">
        <v>17</v>
      </c>
      <c r="K3229" s="13">
        <v>41094</v>
      </c>
      <c r="L3229" s="8">
        <v>410.94</v>
      </c>
      <c r="M3229" s="13">
        <f t="shared" si="83"/>
        <v>41094</v>
      </c>
    </row>
    <row r="3230" spans="1:13" x14ac:dyDescent="0.25">
      <c r="A3230" s="9" t="s">
        <v>400</v>
      </c>
      <c r="B3230" s="10" t="s">
        <v>733</v>
      </c>
      <c r="C3230" s="5" t="s">
        <v>749</v>
      </c>
      <c r="D3230" t="s">
        <v>22</v>
      </c>
      <c r="E3230" t="s">
        <v>183</v>
      </c>
      <c r="F3230" t="s">
        <v>56</v>
      </c>
      <c r="G3230" t="s">
        <v>458</v>
      </c>
      <c r="H3230" t="s">
        <v>459</v>
      </c>
      <c r="I3230" t="s">
        <v>368</v>
      </c>
      <c r="J3230" t="s">
        <v>17</v>
      </c>
      <c r="K3230" s="13">
        <v>873300</v>
      </c>
      <c r="L3230" s="8">
        <v>8733</v>
      </c>
      <c r="M3230" s="13">
        <f t="shared" si="83"/>
        <v>873300</v>
      </c>
    </row>
    <row r="3231" spans="1:13" x14ac:dyDescent="0.25">
      <c r="A3231" s="9" t="s">
        <v>400</v>
      </c>
      <c r="B3231" s="10" t="s">
        <v>733</v>
      </c>
      <c r="C3231" s="5" t="s">
        <v>749</v>
      </c>
      <c r="D3231" t="s">
        <v>22</v>
      </c>
      <c r="E3231" t="s">
        <v>183</v>
      </c>
      <c r="F3231" t="s">
        <v>56</v>
      </c>
      <c r="G3231" t="s">
        <v>458</v>
      </c>
      <c r="H3231" t="s">
        <v>441</v>
      </c>
      <c r="I3231" t="s">
        <v>368</v>
      </c>
      <c r="J3231" t="s">
        <v>17</v>
      </c>
      <c r="K3231" s="13">
        <v>343488</v>
      </c>
      <c r="L3231" s="8">
        <v>3434.88</v>
      </c>
      <c r="M3231" s="13">
        <f t="shared" si="83"/>
        <v>343488</v>
      </c>
    </row>
    <row r="3232" spans="1:13" x14ac:dyDescent="0.25">
      <c r="A3232" s="9" t="s">
        <v>400</v>
      </c>
      <c r="B3232" s="10" t="s">
        <v>733</v>
      </c>
      <c r="C3232" s="5" t="s">
        <v>749</v>
      </c>
      <c r="D3232" t="s">
        <v>22</v>
      </c>
      <c r="E3232" t="s">
        <v>183</v>
      </c>
      <c r="F3232" t="s">
        <v>56</v>
      </c>
      <c r="G3232" t="s">
        <v>458</v>
      </c>
      <c r="H3232" t="s">
        <v>444</v>
      </c>
      <c r="I3232" t="s">
        <v>368</v>
      </c>
      <c r="J3232" t="s">
        <v>17</v>
      </c>
      <c r="K3232" s="13">
        <v>1692.0000000000002</v>
      </c>
      <c r="L3232" s="8">
        <v>16.920000000000002</v>
      </c>
      <c r="M3232" s="13">
        <f t="shared" si="83"/>
        <v>1692.0000000000002</v>
      </c>
    </row>
    <row r="3233" spans="1:13" x14ac:dyDescent="0.25">
      <c r="A3233" s="9" t="s">
        <v>400</v>
      </c>
      <c r="B3233" s="10" t="s">
        <v>733</v>
      </c>
      <c r="C3233" s="5" t="s">
        <v>749</v>
      </c>
      <c r="D3233" t="s">
        <v>22</v>
      </c>
      <c r="E3233" t="s">
        <v>183</v>
      </c>
      <c r="F3233" t="s">
        <v>56</v>
      </c>
      <c r="G3233" t="s">
        <v>458</v>
      </c>
      <c r="H3233" t="s">
        <v>445</v>
      </c>
      <c r="I3233" t="s">
        <v>368</v>
      </c>
      <c r="J3233" t="s">
        <v>17</v>
      </c>
      <c r="K3233" s="13">
        <v>266335</v>
      </c>
      <c r="L3233" s="8">
        <v>2663.35</v>
      </c>
      <c r="M3233" s="13">
        <f t="shared" si="83"/>
        <v>266335</v>
      </c>
    </row>
    <row r="3234" spans="1:13" x14ac:dyDescent="0.25">
      <c r="A3234" s="9" t="s">
        <v>400</v>
      </c>
      <c r="B3234" s="10" t="s">
        <v>733</v>
      </c>
      <c r="C3234" s="5" t="s">
        <v>749</v>
      </c>
      <c r="D3234" t="s">
        <v>22</v>
      </c>
      <c r="E3234" t="s">
        <v>183</v>
      </c>
      <c r="F3234" t="s">
        <v>32</v>
      </c>
      <c r="G3234" t="s">
        <v>460</v>
      </c>
      <c r="H3234" t="s">
        <v>437</v>
      </c>
      <c r="I3234" t="s">
        <v>368</v>
      </c>
      <c r="J3234" t="s">
        <v>17</v>
      </c>
      <c r="K3234" s="13">
        <v>7245469</v>
      </c>
      <c r="L3234" s="8">
        <v>72454.69</v>
      </c>
      <c r="M3234" s="13">
        <f t="shared" si="83"/>
        <v>7245469</v>
      </c>
    </row>
    <row r="3235" spans="1:13" x14ac:dyDescent="0.25">
      <c r="A3235" s="9" t="s">
        <v>400</v>
      </c>
      <c r="B3235" s="10" t="s">
        <v>733</v>
      </c>
      <c r="C3235" s="5" t="s">
        <v>749</v>
      </c>
      <c r="D3235" t="s">
        <v>22</v>
      </c>
      <c r="E3235" t="s">
        <v>183</v>
      </c>
      <c r="F3235" t="s">
        <v>32</v>
      </c>
      <c r="G3235" t="s">
        <v>460</v>
      </c>
      <c r="H3235" t="s">
        <v>440</v>
      </c>
      <c r="I3235" t="s">
        <v>368</v>
      </c>
      <c r="J3235" t="s">
        <v>17</v>
      </c>
      <c r="K3235" s="13">
        <v>447251</v>
      </c>
      <c r="L3235" s="8">
        <v>4472.51</v>
      </c>
      <c r="M3235" s="13">
        <f t="shared" si="83"/>
        <v>447251</v>
      </c>
    </row>
    <row r="3236" spans="1:13" x14ac:dyDescent="0.25">
      <c r="A3236" s="9" t="s">
        <v>400</v>
      </c>
      <c r="B3236" s="10" t="s">
        <v>733</v>
      </c>
      <c r="C3236" s="5" t="s">
        <v>749</v>
      </c>
      <c r="D3236" t="s">
        <v>22</v>
      </c>
      <c r="E3236" t="s">
        <v>183</v>
      </c>
      <c r="F3236" t="s">
        <v>32</v>
      </c>
      <c r="G3236" t="s">
        <v>460</v>
      </c>
      <c r="H3236" t="s">
        <v>441</v>
      </c>
      <c r="I3236" t="s">
        <v>368</v>
      </c>
      <c r="J3236" t="s">
        <v>17</v>
      </c>
      <c r="K3236" s="13">
        <v>1456</v>
      </c>
      <c r="L3236" s="8">
        <v>14.56</v>
      </c>
      <c r="M3236" s="13">
        <f t="shared" si="83"/>
        <v>1456</v>
      </c>
    </row>
    <row r="3237" spans="1:13" x14ac:dyDescent="0.25">
      <c r="A3237" s="9" t="s">
        <v>400</v>
      </c>
      <c r="B3237" s="10" t="s">
        <v>733</v>
      </c>
      <c r="C3237" s="5" t="s">
        <v>749</v>
      </c>
      <c r="D3237" t="s">
        <v>22</v>
      </c>
      <c r="E3237" t="s">
        <v>183</v>
      </c>
      <c r="F3237" t="s">
        <v>32</v>
      </c>
      <c r="G3237" t="s">
        <v>460</v>
      </c>
      <c r="H3237" t="s">
        <v>425</v>
      </c>
      <c r="I3237" t="s">
        <v>368</v>
      </c>
      <c r="J3237" t="s">
        <v>17</v>
      </c>
      <c r="K3237" s="13">
        <v>2448345</v>
      </c>
      <c r="L3237" s="8">
        <v>24483.45</v>
      </c>
      <c r="M3237" s="13">
        <f t="shared" si="83"/>
        <v>2448345</v>
      </c>
    </row>
    <row r="3238" spans="1:13" x14ac:dyDescent="0.25">
      <c r="A3238" s="9" t="s">
        <v>400</v>
      </c>
      <c r="B3238" s="10" t="s">
        <v>733</v>
      </c>
      <c r="C3238" s="5" t="s">
        <v>749</v>
      </c>
      <c r="D3238" t="s">
        <v>22</v>
      </c>
      <c r="E3238" t="s">
        <v>183</v>
      </c>
      <c r="F3238" t="s">
        <v>32</v>
      </c>
      <c r="G3238" t="s">
        <v>460</v>
      </c>
      <c r="H3238" t="s">
        <v>444</v>
      </c>
      <c r="I3238" t="s">
        <v>368</v>
      </c>
      <c r="J3238" t="s">
        <v>17</v>
      </c>
      <c r="K3238" s="13">
        <v>97926</v>
      </c>
      <c r="L3238" s="8">
        <v>979.26</v>
      </c>
      <c r="M3238" s="13">
        <f t="shared" si="83"/>
        <v>97926</v>
      </c>
    </row>
    <row r="3239" spans="1:13" x14ac:dyDescent="0.25">
      <c r="A3239" s="9" t="s">
        <v>400</v>
      </c>
      <c r="B3239" s="10" t="s">
        <v>733</v>
      </c>
      <c r="C3239" s="5" t="s">
        <v>749</v>
      </c>
      <c r="D3239" t="s">
        <v>22</v>
      </c>
      <c r="E3239" t="s">
        <v>183</v>
      </c>
      <c r="F3239" t="s">
        <v>32</v>
      </c>
      <c r="G3239" t="s">
        <v>460</v>
      </c>
      <c r="H3239" t="s">
        <v>445</v>
      </c>
      <c r="I3239" t="s">
        <v>368</v>
      </c>
      <c r="J3239" t="s">
        <v>17</v>
      </c>
      <c r="K3239" s="13">
        <v>318</v>
      </c>
      <c r="L3239" s="8">
        <v>3.18</v>
      </c>
      <c r="M3239" s="13">
        <f t="shared" si="83"/>
        <v>318</v>
      </c>
    </row>
    <row r="3240" spans="1:13" x14ac:dyDescent="0.25">
      <c r="A3240" s="9" t="s">
        <v>400</v>
      </c>
      <c r="B3240" s="10" t="s">
        <v>733</v>
      </c>
      <c r="C3240" s="5" t="s">
        <v>749</v>
      </c>
      <c r="D3240" t="s">
        <v>22</v>
      </c>
      <c r="E3240" t="s">
        <v>183</v>
      </c>
      <c r="F3240" t="s">
        <v>32</v>
      </c>
      <c r="G3240" t="s">
        <v>488</v>
      </c>
      <c r="H3240" t="s">
        <v>428</v>
      </c>
      <c r="I3240" t="s">
        <v>15</v>
      </c>
      <c r="J3240" t="s">
        <v>17</v>
      </c>
      <c r="K3240" s="13">
        <v>34319</v>
      </c>
      <c r="L3240" s="8">
        <v>343.19</v>
      </c>
      <c r="M3240" s="13">
        <f t="shared" si="83"/>
        <v>34319</v>
      </c>
    </row>
    <row r="3241" spans="1:13" x14ac:dyDescent="0.25">
      <c r="A3241" s="9" t="s">
        <v>400</v>
      </c>
      <c r="B3241" s="10" t="s">
        <v>733</v>
      </c>
      <c r="C3241" s="5" t="s">
        <v>749</v>
      </c>
      <c r="D3241" t="s">
        <v>22</v>
      </c>
      <c r="E3241" t="s">
        <v>183</v>
      </c>
      <c r="F3241" t="s">
        <v>32</v>
      </c>
      <c r="G3241" t="s">
        <v>461</v>
      </c>
      <c r="H3241" t="s">
        <v>437</v>
      </c>
      <c r="I3241" t="s">
        <v>368</v>
      </c>
      <c r="J3241" t="s">
        <v>306</v>
      </c>
      <c r="K3241" s="13">
        <v>5378860</v>
      </c>
      <c r="L3241" s="8">
        <v>53788.6</v>
      </c>
      <c r="M3241" s="13">
        <f t="shared" si="83"/>
        <v>5378860</v>
      </c>
    </row>
    <row r="3242" spans="1:13" x14ac:dyDescent="0.25">
      <c r="A3242" s="9" t="s">
        <v>400</v>
      </c>
      <c r="B3242" s="10" t="s">
        <v>733</v>
      </c>
      <c r="C3242" s="5" t="s">
        <v>749</v>
      </c>
      <c r="D3242" t="s">
        <v>22</v>
      </c>
      <c r="E3242" t="s">
        <v>183</v>
      </c>
      <c r="F3242" t="s">
        <v>32</v>
      </c>
      <c r="G3242" t="s">
        <v>461</v>
      </c>
      <c r="H3242" t="s">
        <v>440</v>
      </c>
      <c r="I3242" t="s">
        <v>368</v>
      </c>
      <c r="J3242" t="s">
        <v>17</v>
      </c>
      <c r="K3242" s="13">
        <v>132812</v>
      </c>
      <c r="L3242" s="8">
        <v>1328.12</v>
      </c>
      <c r="M3242" s="13">
        <f t="shared" si="83"/>
        <v>132812</v>
      </c>
    </row>
    <row r="3243" spans="1:13" x14ac:dyDescent="0.25">
      <c r="A3243" s="9" t="s">
        <v>400</v>
      </c>
      <c r="B3243" s="10" t="s">
        <v>733</v>
      </c>
      <c r="C3243" s="5" t="s">
        <v>749</v>
      </c>
      <c r="D3243" t="s">
        <v>22</v>
      </c>
      <c r="E3243" t="s">
        <v>183</v>
      </c>
      <c r="F3243" t="s">
        <v>32</v>
      </c>
      <c r="G3243" t="s">
        <v>461</v>
      </c>
      <c r="H3243" t="s">
        <v>425</v>
      </c>
      <c r="I3243" t="s">
        <v>368</v>
      </c>
      <c r="J3243" t="s">
        <v>306</v>
      </c>
      <c r="K3243" s="13">
        <v>2044500.9999999998</v>
      </c>
      <c r="L3243" s="8">
        <v>20445.009999999998</v>
      </c>
      <c r="M3243" s="13">
        <f t="shared" si="83"/>
        <v>2044500.9999999998</v>
      </c>
    </row>
    <row r="3244" spans="1:13" x14ac:dyDescent="0.25">
      <c r="A3244" s="9" t="s">
        <v>400</v>
      </c>
      <c r="B3244" s="10" t="s">
        <v>733</v>
      </c>
      <c r="C3244" s="5" t="s">
        <v>749</v>
      </c>
      <c r="D3244" t="s">
        <v>22</v>
      </c>
      <c r="E3244" t="s">
        <v>183</v>
      </c>
      <c r="F3244" t="s">
        <v>32</v>
      </c>
      <c r="G3244" t="s">
        <v>461</v>
      </c>
      <c r="H3244" t="s">
        <v>444</v>
      </c>
      <c r="I3244" t="s">
        <v>368</v>
      </c>
      <c r="J3244" t="s">
        <v>17</v>
      </c>
      <c r="K3244" s="13">
        <v>29081</v>
      </c>
      <c r="L3244" s="8">
        <v>290.81</v>
      </c>
      <c r="M3244" s="13">
        <f t="shared" si="83"/>
        <v>29081</v>
      </c>
    </row>
    <row r="3245" spans="1:13" x14ac:dyDescent="0.25">
      <c r="A3245" s="9" t="s">
        <v>400</v>
      </c>
      <c r="B3245" s="10" t="s">
        <v>733</v>
      </c>
      <c r="C3245" s="5" t="s">
        <v>749</v>
      </c>
      <c r="D3245" t="s">
        <v>22</v>
      </c>
      <c r="E3245" t="s">
        <v>183</v>
      </c>
      <c r="F3245" t="s">
        <v>14</v>
      </c>
      <c r="G3245" t="s">
        <v>319</v>
      </c>
      <c r="H3245" t="s">
        <v>480</v>
      </c>
      <c r="I3245" t="s">
        <v>15</v>
      </c>
      <c r="J3245" t="s">
        <v>17</v>
      </c>
      <c r="K3245" s="13">
        <v>62853</v>
      </c>
      <c r="L3245" s="8">
        <v>628.53</v>
      </c>
      <c r="M3245" s="13">
        <f t="shared" si="83"/>
        <v>62853</v>
      </c>
    </row>
    <row r="3246" spans="1:13" x14ac:dyDescent="0.25">
      <c r="A3246" s="9" t="s">
        <v>400</v>
      </c>
      <c r="B3246" s="10" t="s">
        <v>733</v>
      </c>
      <c r="C3246" s="5" t="s">
        <v>749</v>
      </c>
      <c r="D3246" t="s">
        <v>22</v>
      </c>
      <c r="E3246" t="s">
        <v>183</v>
      </c>
      <c r="F3246" t="s">
        <v>14</v>
      </c>
      <c r="G3246" t="s">
        <v>319</v>
      </c>
      <c r="H3246" t="s">
        <v>428</v>
      </c>
      <c r="I3246" t="s">
        <v>15</v>
      </c>
      <c r="J3246" t="s">
        <v>17</v>
      </c>
      <c r="K3246" s="13">
        <v>28099</v>
      </c>
      <c r="L3246" s="8">
        <v>280.99</v>
      </c>
      <c r="M3246" s="13">
        <f t="shared" si="83"/>
        <v>28099</v>
      </c>
    </row>
    <row r="3247" spans="1:13" x14ac:dyDescent="0.25">
      <c r="A3247" s="9" t="s">
        <v>400</v>
      </c>
      <c r="B3247" s="10" t="s">
        <v>733</v>
      </c>
      <c r="C3247" s="5" t="s">
        <v>749</v>
      </c>
      <c r="D3247" t="s">
        <v>22</v>
      </c>
      <c r="E3247" t="s">
        <v>183</v>
      </c>
      <c r="F3247" t="s">
        <v>14</v>
      </c>
      <c r="G3247" t="s">
        <v>486</v>
      </c>
      <c r="H3247" t="s">
        <v>438</v>
      </c>
      <c r="I3247" t="s">
        <v>439</v>
      </c>
      <c r="J3247" t="s">
        <v>17</v>
      </c>
      <c r="K3247" s="13">
        <v>1888138</v>
      </c>
      <c r="L3247" s="8">
        <v>18881.38</v>
      </c>
      <c r="M3247" s="13">
        <f t="shared" si="83"/>
        <v>1888138</v>
      </c>
    </row>
    <row r="3248" spans="1:13" x14ac:dyDescent="0.25">
      <c r="A3248" s="9" t="s">
        <v>400</v>
      </c>
      <c r="B3248" s="10" t="s">
        <v>733</v>
      </c>
      <c r="C3248" s="5" t="s">
        <v>749</v>
      </c>
      <c r="D3248" t="s">
        <v>22</v>
      </c>
      <c r="E3248" t="s">
        <v>183</v>
      </c>
      <c r="F3248" t="s">
        <v>14</v>
      </c>
      <c r="G3248" t="s">
        <v>486</v>
      </c>
      <c r="H3248" t="s">
        <v>441</v>
      </c>
      <c r="I3248" t="s">
        <v>439</v>
      </c>
      <c r="J3248" t="s">
        <v>17</v>
      </c>
      <c r="K3248" s="13">
        <v>26166.000000000004</v>
      </c>
      <c r="L3248" s="8">
        <v>261.66000000000003</v>
      </c>
      <c r="M3248" s="13">
        <f t="shared" si="83"/>
        <v>26166.000000000004</v>
      </c>
    </row>
    <row r="3249" spans="1:13" x14ac:dyDescent="0.25">
      <c r="A3249" s="9" t="s">
        <v>400</v>
      </c>
      <c r="B3249" s="10" t="s">
        <v>733</v>
      </c>
      <c r="C3249" s="5" t="s">
        <v>749</v>
      </c>
      <c r="D3249" t="s">
        <v>22</v>
      </c>
      <c r="E3249" t="s">
        <v>183</v>
      </c>
      <c r="F3249" t="s">
        <v>14</v>
      </c>
      <c r="G3249" t="s">
        <v>486</v>
      </c>
      <c r="H3249" t="s">
        <v>425</v>
      </c>
      <c r="I3249" t="s">
        <v>439</v>
      </c>
      <c r="J3249" t="s">
        <v>17</v>
      </c>
      <c r="K3249" s="13">
        <v>1131680</v>
      </c>
      <c r="L3249" s="8">
        <v>11316.8</v>
      </c>
      <c r="M3249" s="13">
        <f t="shared" si="83"/>
        <v>1131680</v>
      </c>
    </row>
    <row r="3250" spans="1:13" x14ac:dyDescent="0.25">
      <c r="A3250" s="9" t="s">
        <v>400</v>
      </c>
      <c r="B3250" s="10" t="s">
        <v>733</v>
      </c>
      <c r="C3250" s="5" t="s">
        <v>749</v>
      </c>
      <c r="D3250" t="s">
        <v>22</v>
      </c>
      <c r="E3250" t="s">
        <v>183</v>
      </c>
      <c r="F3250" t="s">
        <v>14</v>
      </c>
      <c r="G3250" t="s">
        <v>486</v>
      </c>
      <c r="H3250" t="s">
        <v>445</v>
      </c>
      <c r="I3250" t="s">
        <v>439</v>
      </c>
      <c r="J3250" t="s">
        <v>17</v>
      </c>
      <c r="K3250" s="13">
        <v>5512</v>
      </c>
      <c r="L3250" s="8">
        <v>55.12</v>
      </c>
      <c r="M3250" s="13">
        <f t="shared" si="83"/>
        <v>5512</v>
      </c>
    </row>
    <row r="3251" spans="1:13" x14ac:dyDescent="0.25">
      <c r="A3251" s="9" t="s">
        <v>400</v>
      </c>
      <c r="B3251" s="10" t="s">
        <v>733</v>
      </c>
      <c r="C3251" s="5" t="s">
        <v>749</v>
      </c>
      <c r="D3251" t="s">
        <v>22</v>
      </c>
      <c r="E3251" t="s">
        <v>183</v>
      </c>
      <c r="F3251" t="s">
        <v>14</v>
      </c>
      <c r="G3251" t="s">
        <v>486</v>
      </c>
      <c r="H3251" t="s">
        <v>428</v>
      </c>
      <c r="I3251" t="s">
        <v>15</v>
      </c>
      <c r="J3251" t="s">
        <v>17</v>
      </c>
      <c r="K3251" s="13">
        <v>31468</v>
      </c>
      <c r="L3251" s="8">
        <v>314.68</v>
      </c>
      <c r="M3251" s="13">
        <f t="shared" si="83"/>
        <v>31468</v>
      </c>
    </row>
    <row r="3252" spans="1:13" x14ac:dyDescent="0.25">
      <c r="A3252" s="9" t="s">
        <v>400</v>
      </c>
      <c r="B3252" s="10" t="s">
        <v>733</v>
      </c>
      <c r="C3252" s="5" t="s">
        <v>749</v>
      </c>
      <c r="D3252" t="s">
        <v>22</v>
      </c>
      <c r="E3252" t="s">
        <v>183</v>
      </c>
      <c r="F3252" t="s">
        <v>462</v>
      </c>
      <c r="G3252" t="s">
        <v>463</v>
      </c>
      <c r="H3252" t="s">
        <v>464</v>
      </c>
      <c r="I3252" t="s">
        <v>284</v>
      </c>
      <c r="J3252" t="s">
        <v>17</v>
      </c>
      <c r="K3252" s="13">
        <v>18588200</v>
      </c>
      <c r="L3252" s="8">
        <v>185882</v>
      </c>
      <c r="M3252" s="13">
        <f t="shared" si="83"/>
        <v>18588200</v>
      </c>
    </row>
    <row r="3253" spans="1:13" x14ac:dyDescent="0.25">
      <c r="A3253" s="9" t="s">
        <v>400</v>
      </c>
      <c r="B3253" s="10" t="s">
        <v>733</v>
      </c>
      <c r="C3253" s="5" t="s">
        <v>749</v>
      </c>
      <c r="D3253" t="s">
        <v>22</v>
      </c>
      <c r="E3253" t="s">
        <v>183</v>
      </c>
      <c r="F3253" t="s">
        <v>462</v>
      </c>
      <c r="G3253" t="s">
        <v>463</v>
      </c>
      <c r="H3253" t="s">
        <v>437</v>
      </c>
      <c r="I3253" t="s">
        <v>368</v>
      </c>
      <c r="J3253" t="s">
        <v>17</v>
      </c>
      <c r="K3253" s="13">
        <v>1609410</v>
      </c>
      <c r="L3253" s="8">
        <v>16094.1</v>
      </c>
      <c r="M3253" s="13">
        <f t="shared" si="83"/>
        <v>1609410</v>
      </c>
    </row>
    <row r="3254" spans="1:13" x14ac:dyDescent="0.25">
      <c r="A3254" s="9" t="s">
        <v>400</v>
      </c>
      <c r="B3254" s="10" t="s">
        <v>733</v>
      </c>
      <c r="C3254" s="5" t="s">
        <v>749</v>
      </c>
      <c r="D3254" t="s">
        <v>22</v>
      </c>
      <c r="E3254" t="s">
        <v>183</v>
      </c>
      <c r="F3254" t="s">
        <v>462</v>
      </c>
      <c r="G3254" t="s">
        <v>463</v>
      </c>
      <c r="H3254" t="s">
        <v>438</v>
      </c>
      <c r="I3254" t="s">
        <v>465</v>
      </c>
      <c r="J3254" t="s">
        <v>17</v>
      </c>
      <c r="K3254" s="13">
        <v>8780629</v>
      </c>
      <c r="L3254" s="8">
        <v>87806.29</v>
      </c>
      <c r="M3254" s="13">
        <f t="shared" si="83"/>
        <v>8780629</v>
      </c>
    </row>
    <row r="3255" spans="1:13" x14ac:dyDescent="0.25">
      <c r="A3255" s="9" t="s">
        <v>400</v>
      </c>
      <c r="B3255" s="10" t="s">
        <v>733</v>
      </c>
      <c r="C3255" s="5" t="s">
        <v>749</v>
      </c>
      <c r="D3255" t="s">
        <v>22</v>
      </c>
      <c r="E3255" t="s">
        <v>183</v>
      </c>
      <c r="F3255" t="s">
        <v>462</v>
      </c>
      <c r="G3255" t="s">
        <v>463</v>
      </c>
      <c r="H3255" t="s">
        <v>466</v>
      </c>
      <c r="I3255" t="s">
        <v>465</v>
      </c>
      <c r="J3255" t="s">
        <v>17</v>
      </c>
      <c r="K3255" s="13">
        <v>106091.00000000001</v>
      </c>
      <c r="L3255" s="8">
        <v>1060.9100000000001</v>
      </c>
      <c r="M3255" s="13">
        <f t="shared" si="83"/>
        <v>106091.00000000001</v>
      </c>
    </row>
    <row r="3256" spans="1:13" x14ac:dyDescent="0.25">
      <c r="A3256" s="9" t="s">
        <v>400</v>
      </c>
      <c r="B3256" s="10" t="s">
        <v>733</v>
      </c>
      <c r="C3256" s="5" t="s">
        <v>749</v>
      </c>
      <c r="D3256" t="s">
        <v>22</v>
      </c>
      <c r="E3256" t="s">
        <v>183</v>
      </c>
      <c r="F3256" t="s">
        <v>462</v>
      </c>
      <c r="G3256" t="s">
        <v>463</v>
      </c>
      <c r="H3256" t="s">
        <v>441</v>
      </c>
      <c r="I3256" t="s">
        <v>368</v>
      </c>
      <c r="J3256" t="s">
        <v>17</v>
      </c>
      <c r="K3256" s="13">
        <v>58240</v>
      </c>
      <c r="L3256" s="8">
        <v>582.4</v>
      </c>
      <c r="M3256" s="13">
        <f t="shared" si="83"/>
        <v>58240</v>
      </c>
    </row>
    <row r="3257" spans="1:13" x14ac:dyDescent="0.25">
      <c r="A3257" s="9" t="s">
        <v>400</v>
      </c>
      <c r="B3257" s="10" t="s">
        <v>733</v>
      </c>
      <c r="C3257" s="5" t="s">
        <v>749</v>
      </c>
      <c r="D3257" t="s">
        <v>22</v>
      </c>
      <c r="E3257" t="s">
        <v>183</v>
      </c>
      <c r="F3257" t="s">
        <v>462</v>
      </c>
      <c r="G3257" t="s">
        <v>463</v>
      </c>
      <c r="H3257" t="s">
        <v>467</v>
      </c>
      <c r="I3257" t="s">
        <v>284</v>
      </c>
      <c r="J3257" t="s">
        <v>17</v>
      </c>
      <c r="K3257" s="13">
        <v>156000</v>
      </c>
      <c r="L3257" s="8">
        <v>1560</v>
      </c>
      <c r="M3257" s="13">
        <f t="shared" si="83"/>
        <v>156000</v>
      </c>
    </row>
    <row r="3258" spans="1:13" x14ac:dyDescent="0.25">
      <c r="A3258" s="9" t="s">
        <v>400</v>
      </c>
      <c r="B3258" s="10" t="s">
        <v>733</v>
      </c>
      <c r="C3258" s="5" t="s">
        <v>749</v>
      </c>
      <c r="D3258" t="s">
        <v>22</v>
      </c>
      <c r="E3258" t="s">
        <v>183</v>
      </c>
      <c r="F3258" t="s">
        <v>462</v>
      </c>
      <c r="G3258" t="s">
        <v>463</v>
      </c>
      <c r="H3258" t="s">
        <v>467</v>
      </c>
      <c r="I3258" t="s">
        <v>368</v>
      </c>
      <c r="J3258" t="s">
        <v>17</v>
      </c>
      <c r="K3258" s="13">
        <v>6500</v>
      </c>
      <c r="L3258" s="8">
        <v>65</v>
      </c>
      <c r="M3258" s="13">
        <f t="shared" si="83"/>
        <v>6500</v>
      </c>
    </row>
    <row r="3259" spans="1:13" x14ac:dyDescent="0.25">
      <c r="A3259" s="9" t="s">
        <v>400</v>
      </c>
      <c r="B3259" s="10" t="s">
        <v>733</v>
      </c>
      <c r="C3259" s="5" t="s">
        <v>749</v>
      </c>
      <c r="D3259" t="s">
        <v>22</v>
      </c>
      <c r="E3259" t="s">
        <v>183</v>
      </c>
      <c r="F3259" t="s">
        <v>462</v>
      </c>
      <c r="G3259" t="s">
        <v>463</v>
      </c>
      <c r="H3259" t="s">
        <v>506</v>
      </c>
      <c r="I3259" t="s">
        <v>368</v>
      </c>
      <c r="J3259" t="s">
        <v>17</v>
      </c>
      <c r="K3259" s="13">
        <v>1630724</v>
      </c>
      <c r="L3259" s="8">
        <v>16307.24</v>
      </c>
      <c r="M3259" s="13">
        <f t="shared" si="83"/>
        <v>1630724</v>
      </c>
    </row>
    <row r="3260" spans="1:13" x14ac:dyDescent="0.25">
      <c r="A3260" s="9" t="s">
        <v>400</v>
      </c>
      <c r="B3260" s="10" t="s">
        <v>733</v>
      </c>
      <c r="C3260" s="5" t="s">
        <v>749</v>
      </c>
      <c r="D3260" t="s">
        <v>22</v>
      </c>
      <c r="E3260" t="s">
        <v>183</v>
      </c>
      <c r="F3260" t="s">
        <v>462</v>
      </c>
      <c r="G3260" t="s">
        <v>463</v>
      </c>
      <c r="H3260" t="s">
        <v>425</v>
      </c>
      <c r="I3260" t="s">
        <v>284</v>
      </c>
      <c r="J3260" t="s">
        <v>17</v>
      </c>
      <c r="K3260" s="13">
        <v>5017148</v>
      </c>
      <c r="L3260" s="8">
        <v>50171.48</v>
      </c>
      <c r="M3260" s="13">
        <f t="shared" si="83"/>
        <v>5017148</v>
      </c>
    </row>
    <row r="3261" spans="1:13" x14ac:dyDescent="0.25">
      <c r="A3261" s="9" t="s">
        <v>400</v>
      </c>
      <c r="B3261" s="10" t="s">
        <v>733</v>
      </c>
      <c r="C3261" s="5" t="s">
        <v>749</v>
      </c>
      <c r="D3261" t="s">
        <v>22</v>
      </c>
      <c r="E3261" t="s">
        <v>183</v>
      </c>
      <c r="F3261" t="s">
        <v>462</v>
      </c>
      <c r="G3261" t="s">
        <v>463</v>
      </c>
      <c r="H3261" t="s">
        <v>425</v>
      </c>
      <c r="I3261" t="s">
        <v>368</v>
      </c>
      <c r="J3261" t="s">
        <v>17</v>
      </c>
      <c r="K3261" s="13">
        <v>564921</v>
      </c>
      <c r="L3261" s="8">
        <v>5649.21</v>
      </c>
      <c r="M3261" s="13">
        <f t="shared" si="83"/>
        <v>564921</v>
      </c>
    </row>
    <row r="3262" spans="1:13" x14ac:dyDescent="0.25">
      <c r="A3262" s="9" t="s">
        <v>400</v>
      </c>
      <c r="B3262" s="10" t="s">
        <v>733</v>
      </c>
      <c r="C3262" s="5" t="s">
        <v>749</v>
      </c>
      <c r="D3262" t="s">
        <v>22</v>
      </c>
      <c r="E3262" t="s">
        <v>183</v>
      </c>
      <c r="F3262" t="s">
        <v>462</v>
      </c>
      <c r="G3262" t="s">
        <v>463</v>
      </c>
      <c r="H3262" t="s">
        <v>425</v>
      </c>
      <c r="I3262" t="s">
        <v>465</v>
      </c>
      <c r="J3262" t="s">
        <v>17</v>
      </c>
      <c r="K3262" s="13">
        <v>2814019</v>
      </c>
      <c r="L3262" s="8">
        <v>28140.19</v>
      </c>
      <c r="M3262" s="13">
        <f t="shared" si="83"/>
        <v>2814019</v>
      </c>
    </row>
    <row r="3263" spans="1:13" x14ac:dyDescent="0.25">
      <c r="A3263" s="9" t="s">
        <v>400</v>
      </c>
      <c r="B3263" s="10" t="s">
        <v>733</v>
      </c>
      <c r="C3263" s="5" t="s">
        <v>749</v>
      </c>
      <c r="D3263" t="s">
        <v>22</v>
      </c>
      <c r="E3263" t="s">
        <v>183</v>
      </c>
      <c r="F3263" t="s">
        <v>462</v>
      </c>
      <c r="G3263" t="s">
        <v>463</v>
      </c>
      <c r="H3263" t="s">
        <v>444</v>
      </c>
      <c r="I3263" t="s">
        <v>368</v>
      </c>
      <c r="J3263" t="s">
        <v>17</v>
      </c>
      <c r="K3263" s="13">
        <v>357072</v>
      </c>
      <c r="L3263" s="8">
        <v>3570.72</v>
      </c>
      <c r="M3263" s="13">
        <f t="shared" si="83"/>
        <v>357072</v>
      </c>
    </row>
    <row r="3264" spans="1:13" x14ac:dyDescent="0.25">
      <c r="A3264" s="9" t="s">
        <v>400</v>
      </c>
      <c r="B3264" s="10" t="s">
        <v>733</v>
      </c>
      <c r="C3264" s="5" t="s">
        <v>749</v>
      </c>
      <c r="D3264" t="s">
        <v>22</v>
      </c>
      <c r="E3264" t="s">
        <v>183</v>
      </c>
      <c r="F3264" t="s">
        <v>462</v>
      </c>
      <c r="G3264" t="s">
        <v>463</v>
      </c>
      <c r="H3264" t="s">
        <v>445</v>
      </c>
      <c r="I3264" t="s">
        <v>284</v>
      </c>
      <c r="J3264" t="s">
        <v>17</v>
      </c>
      <c r="K3264" s="13">
        <v>2263</v>
      </c>
      <c r="L3264" s="8">
        <v>22.63</v>
      </c>
      <c r="M3264" s="13">
        <f t="shared" si="83"/>
        <v>2263</v>
      </c>
    </row>
    <row r="3265" spans="1:13" x14ac:dyDescent="0.25">
      <c r="A3265" s="9" t="s">
        <v>400</v>
      </c>
      <c r="B3265" s="10" t="s">
        <v>733</v>
      </c>
      <c r="C3265" s="5" t="s">
        <v>749</v>
      </c>
      <c r="D3265" t="s">
        <v>22</v>
      </c>
      <c r="E3265" t="s">
        <v>183</v>
      </c>
      <c r="F3265" t="s">
        <v>462</v>
      </c>
      <c r="G3265" t="s">
        <v>463</v>
      </c>
      <c r="H3265" t="s">
        <v>445</v>
      </c>
      <c r="I3265" t="s">
        <v>368</v>
      </c>
      <c r="J3265" t="s">
        <v>17</v>
      </c>
      <c r="K3265" s="13">
        <v>11453</v>
      </c>
      <c r="L3265" s="8">
        <v>114.53</v>
      </c>
      <c r="M3265" s="13">
        <f t="shared" si="83"/>
        <v>11453</v>
      </c>
    </row>
    <row r="3266" spans="1:13" x14ac:dyDescent="0.25">
      <c r="A3266" s="9" t="s">
        <v>400</v>
      </c>
      <c r="B3266" s="10" t="s">
        <v>733</v>
      </c>
      <c r="C3266" s="5" t="s">
        <v>749</v>
      </c>
      <c r="D3266" t="s">
        <v>22</v>
      </c>
      <c r="E3266" t="s">
        <v>183</v>
      </c>
      <c r="F3266" t="s">
        <v>462</v>
      </c>
      <c r="G3266" t="s">
        <v>463</v>
      </c>
      <c r="H3266" t="s">
        <v>445</v>
      </c>
      <c r="I3266" t="s">
        <v>465</v>
      </c>
      <c r="J3266" t="s">
        <v>17</v>
      </c>
      <c r="K3266" s="13">
        <v>23181</v>
      </c>
      <c r="L3266" s="8">
        <v>231.81</v>
      </c>
      <c r="M3266" s="13">
        <f t="shared" ref="M3266:M3329" si="84">L3266*100</f>
        <v>23181</v>
      </c>
    </row>
    <row r="3267" spans="1:13" x14ac:dyDescent="0.25">
      <c r="A3267" s="9" t="s">
        <v>400</v>
      </c>
      <c r="B3267" s="10" t="s">
        <v>733</v>
      </c>
      <c r="C3267" s="5" t="s">
        <v>749</v>
      </c>
      <c r="D3267" t="s">
        <v>22</v>
      </c>
      <c r="E3267" t="s">
        <v>183</v>
      </c>
      <c r="F3267" t="s">
        <v>462</v>
      </c>
      <c r="G3267" t="s">
        <v>463</v>
      </c>
      <c r="H3267" t="s">
        <v>426</v>
      </c>
      <c r="I3267" t="s">
        <v>15</v>
      </c>
      <c r="J3267" t="s">
        <v>17</v>
      </c>
      <c r="K3267" s="13">
        <v>349591</v>
      </c>
      <c r="L3267" s="8">
        <v>3495.91</v>
      </c>
      <c r="M3267" s="13">
        <f t="shared" si="84"/>
        <v>349591</v>
      </c>
    </row>
    <row r="3268" spans="1:13" x14ac:dyDescent="0.25">
      <c r="A3268" s="9" t="s">
        <v>400</v>
      </c>
      <c r="B3268" s="10" t="s">
        <v>733</v>
      </c>
      <c r="C3268" s="5" t="s">
        <v>749</v>
      </c>
      <c r="D3268" t="s">
        <v>22</v>
      </c>
      <c r="E3268" t="s">
        <v>183</v>
      </c>
      <c r="F3268" t="s">
        <v>462</v>
      </c>
      <c r="G3268" t="s">
        <v>463</v>
      </c>
      <c r="H3268" t="s">
        <v>446</v>
      </c>
      <c r="I3268" t="s">
        <v>15</v>
      </c>
      <c r="J3268" t="s">
        <v>17</v>
      </c>
      <c r="K3268" s="13">
        <v>347578</v>
      </c>
      <c r="L3268" s="8">
        <v>3475.78</v>
      </c>
      <c r="M3268" s="13">
        <f t="shared" si="84"/>
        <v>347578</v>
      </c>
    </row>
    <row r="3269" spans="1:13" x14ac:dyDescent="0.25">
      <c r="A3269" s="9" t="s">
        <v>400</v>
      </c>
      <c r="B3269" s="10" t="s">
        <v>733</v>
      </c>
      <c r="C3269" s="5" t="s">
        <v>749</v>
      </c>
      <c r="D3269" t="s">
        <v>22</v>
      </c>
      <c r="E3269" t="s">
        <v>183</v>
      </c>
      <c r="F3269" t="s">
        <v>462</v>
      </c>
      <c r="G3269" t="s">
        <v>463</v>
      </c>
      <c r="H3269" t="s">
        <v>468</v>
      </c>
      <c r="I3269" t="s">
        <v>15</v>
      </c>
      <c r="J3269" t="s">
        <v>17</v>
      </c>
      <c r="K3269" s="13">
        <v>27385.000000000004</v>
      </c>
      <c r="L3269" s="8">
        <v>273.85000000000002</v>
      </c>
      <c r="M3269" s="13">
        <f t="shared" si="84"/>
        <v>27385.000000000004</v>
      </c>
    </row>
    <row r="3270" spans="1:13" x14ac:dyDescent="0.25">
      <c r="A3270" s="9" t="s">
        <v>400</v>
      </c>
      <c r="B3270" s="10" t="s">
        <v>733</v>
      </c>
      <c r="C3270" s="5" t="s">
        <v>749</v>
      </c>
      <c r="D3270" t="s">
        <v>22</v>
      </c>
      <c r="E3270" t="s">
        <v>183</v>
      </c>
      <c r="F3270" t="s">
        <v>462</v>
      </c>
      <c r="G3270" t="s">
        <v>463</v>
      </c>
      <c r="H3270" t="s">
        <v>447</v>
      </c>
      <c r="I3270" t="s">
        <v>15</v>
      </c>
      <c r="J3270" t="s">
        <v>17</v>
      </c>
      <c r="K3270" s="13">
        <v>38450</v>
      </c>
      <c r="L3270" s="8">
        <v>384.5</v>
      </c>
      <c r="M3270" s="13">
        <f t="shared" si="84"/>
        <v>38450</v>
      </c>
    </row>
    <row r="3271" spans="1:13" x14ac:dyDescent="0.25">
      <c r="A3271" s="9" t="s">
        <v>400</v>
      </c>
      <c r="B3271" s="10" t="s">
        <v>733</v>
      </c>
      <c r="C3271" s="5" t="s">
        <v>749</v>
      </c>
      <c r="D3271" t="s">
        <v>22</v>
      </c>
      <c r="E3271" t="s">
        <v>183</v>
      </c>
      <c r="F3271" t="s">
        <v>462</v>
      </c>
      <c r="G3271" t="s">
        <v>463</v>
      </c>
      <c r="H3271" t="s">
        <v>480</v>
      </c>
      <c r="I3271" t="s">
        <v>15</v>
      </c>
      <c r="J3271" t="s">
        <v>17</v>
      </c>
      <c r="K3271" s="13">
        <v>4500</v>
      </c>
      <c r="L3271" s="8">
        <v>45</v>
      </c>
      <c r="M3271" s="13">
        <f t="shared" si="84"/>
        <v>4500</v>
      </c>
    </row>
    <row r="3272" spans="1:13" x14ac:dyDescent="0.25">
      <c r="A3272" s="9" t="s">
        <v>400</v>
      </c>
      <c r="B3272" s="10" t="s">
        <v>733</v>
      </c>
      <c r="C3272" s="5" t="s">
        <v>749</v>
      </c>
      <c r="D3272" t="s">
        <v>22</v>
      </c>
      <c r="E3272" t="s">
        <v>183</v>
      </c>
      <c r="F3272" t="s">
        <v>462</v>
      </c>
      <c r="G3272" t="s">
        <v>463</v>
      </c>
      <c r="H3272" t="s">
        <v>428</v>
      </c>
      <c r="I3272" t="s">
        <v>15</v>
      </c>
      <c r="J3272" t="s">
        <v>17</v>
      </c>
      <c r="K3272" s="13">
        <v>3869162.0000000005</v>
      </c>
      <c r="L3272" s="8">
        <v>38691.620000000003</v>
      </c>
      <c r="M3272" s="13">
        <f t="shared" si="84"/>
        <v>3869162.0000000005</v>
      </c>
    </row>
    <row r="3273" spans="1:13" x14ac:dyDescent="0.25">
      <c r="A3273" s="9" t="s">
        <v>400</v>
      </c>
      <c r="B3273" s="10" t="s">
        <v>733</v>
      </c>
      <c r="C3273" s="5" t="s">
        <v>749</v>
      </c>
      <c r="D3273" t="s">
        <v>22</v>
      </c>
      <c r="E3273" t="s">
        <v>183</v>
      </c>
      <c r="F3273" t="s">
        <v>462</v>
      </c>
      <c r="G3273" t="s">
        <v>463</v>
      </c>
      <c r="H3273" t="s">
        <v>449</v>
      </c>
      <c r="I3273" t="s">
        <v>15</v>
      </c>
      <c r="J3273" t="s">
        <v>17</v>
      </c>
      <c r="K3273" s="13">
        <v>110085.99999999999</v>
      </c>
      <c r="L3273" s="8">
        <v>1100.8599999999999</v>
      </c>
      <c r="M3273" s="13">
        <f t="shared" si="84"/>
        <v>110085.99999999999</v>
      </c>
    </row>
    <row r="3274" spans="1:13" x14ac:dyDescent="0.25">
      <c r="A3274" s="9" t="s">
        <v>400</v>
      </c>
      <c r="B3274" s="10" t="s">
        <v>733</v>
      </c>
      <c r="C3274" s="5" t="s">
        <v>749</v>
      </c>
      <c r="D3274" t="s">
        <v>22</v>
      </c>
      <c r="E3274" t="s">
        <v>183</v>
      </c>
      <c r="F3274" t="s">
        <v>462</v>
      </c>
      <c r="G3274" t="s">
        <v>463</v>
      </c>
      <c r="H3274" t="s">
        <v>482</v>
      </c>
      <c r="I3274" t="s">
        <v>15</v>
      </c>
      <c r="J3274" t="s">
        <v>17</v>
      </c>
      <c r="K3274" s="14">
        <v>-11000</v>
      </c>
      <c r="L3274" s="8">
        <v>-110</v>
      </c>
      <c r="M3274" s="14">
        <f t="shared" si="84"/>
        <v>-11000</v>
      </c>
    </row>
    <row r="3275" spans="1:13" x14ac:dyDescent="0.25">
      <c r="A3275" s="9" t="s">
        <v>400</v>
      </c>
      <c r="B3275" s="10" t="s">
        <v>733</v>
      </c>
      <c r="C3275" s="5" t="s">
        <v>749</v>
      </c>
      <c r="D3275" t="s">
        <v>22</v>
      </c>
      <c r="E3275" t="s">
        <v>183</v>
      </c>
      <c r="F3275" t="s">
        <v>49</v>
      </c>
      <c r="G3275" t="s">
        <v>469</v>
      </c>
      <c r="H3275" t="s">
        <v>438</v>
      </c>
      <c r="I3275" t="s">
        <v>82</v>
      </c>
      <c r="J3275" t="s">
        <v>17</v>
      </c>
      <c r="K3275" s="13">
        <v>16346832</v>
      </c>
      <c r="L3275" s="8">
        <v>163468.32</v>
      </c>
      <c r="M3275" s="13">
        <f t="shared" si="84"/>
        <v>16346832</v>
      </c>
    </row>
    <row r="3276" spans="1:13" x14ac:dyDescent="0.25">
      <c r="A3276" s="9" t="s">
        <v>400</v>
      </c>
      <c r="B3276" s="10" t="s">
        <v>733</v>
      </c>
      <c r="C3276" s="5" t="s">
        <v>749</v>
      </c>
      <c r="D3276" t="s">
        <v>22</v>
      </c>
      <c r="E3276" t="s">
        <v>183</v>
      </c>
      <c r="F3276" t="s">
        <v>49</v>
      </c>
      <c r="G3276" t="s">
        <v>469</v>
      </c>
      <c r="H3276" t="s">
        <v>466</v>
      </c>
      <c r="I3276" t="s">
        <v>82</v>
      </c>
      <c r="J3276" t="s">
        <v>17</v>
      </c>
      <c r="K3276" s="13">
        <v>53011</v>
      </c>
      <c r="L3276" s="8">
        <v>530.11</v>
      </c>
      <c r="M3276" s="13">
        <f t="shared" si="84"/>
        <v>53011</v>
      </c>
    </row>
    <row r="3277" spans="1:13" x14ac:dyDescent="0.25">
      <c r="A3277" s="9" t="s">
        <v>400</v>
      </c>
      <c r="B3277" s="10" t="s">
        <v>733</v>
      </c>
      <c r="C3277" s="5" t="s">
        <v>749</v>
      </c>
      <c r="D3277" t="s">
        <v>22</v>
      </c>
      <c r="E3277" t="s">
        <v>183</v>
      </c>
      <c r="F3277" t="s">
        <v>49</v>
      </c>
      <c r="G3277" t="s">
        <v>469</v>
      </c>
      <c r="H3277" t="s">
        <v>441</v>
      </c>
      <c r="I3277" t="s">
        <v>82</v>
      </c>
      <c r="J3277" t="s">
        <v>17</v>
      </c>
      <c r="K3277" s="13">
        <v>1362</v>
      </c>
      <c r="L3277" s="8">
        <v>13.62</v>
      </c>
      <c r="M3277" s="13">
        <f t="shared" si="84"/>
        <v>1362</v>
      </c>
    </row>
    <row r="3278" spans="1:13" x14ac:dyDescent="0.25">
      <c r="A3278" s="9" t="s">
        <v>400</v>
      </c>
      <c r="B3278" s="10" t="s">
        <v>733</v>
      </c>
      <c r="C3278" s="5" t="s">
        <v>749</v>
      </c>
      <c r="D3278" t="s">
        <v>22</v>
      </c>
      <c r="E3278" t="s">
        <v>183</v>
      </c>
      <c r="F3278" t="s">
        <v>49</v>
      </c>
      <c r="G3278" t="s">
        <v>469</v>
      </c>
      <c r="H3278" t="s">
        <v>443</v>
      </c>
      <c r="I3278" t="s">
        <v>82</v>
      </c>
      <c r="J3278" t="s">
        <v>17</v>
      </c>
      <c r="K3278" s="13">
        <v>199500</v>
      </c>
      <c r="L3278" s="8">
        <v>1995</v>
      </c>
      <c r="M3278" s="13">
        <f t="shared" si="84"/>
        <v>199500</v>
      </c>
    </row>
    <row r="3279" spans="1:13" x14ac:dyDescent="0.25">
      <c r="A3279" s="9" t="s">
        <v>400</v>
      </c>
      <c r="B3279" s="10" t="s">
        <v>733</v>
      </c>
      <c r="C3279" s="5" t="s">
        <v>749</v>
      </c>
      <c r="D3279" t="s">
        <v>22</v>
      </c>
      <c r="E3279" t="s">
        <v>183</v>
      </c>
      <c r="F3279" t="s">
        <v>49</v>
      </c>
      <c r="G3279" t="s">
        <v>469</v>
      </c>
      <c r="H3279" t="s">
        <v>425</v>
      </c>
      <c r="I3279" t="s">
        <v>82</v>
      </c>
      <c r="J3279" t="s">
        <v>17</v>
      </c>
      <c r="K3279" s="13">
        <v>6969174.0000000009</v>
      </c>
      <c r="L3279" s="8">
        <v>69691.740000000005</v>
      </c>
      <c r="M3279" s="13">
        <f t="shared" si="84"/>
        <v>6969174.0000000009</v>
      </c>
    </row>
    <row r="3280" spans="1:13" x14ac:dyDescent="0.25">
      <c r="A3280" s="9" t="s">
        <v>400</v>
      </c>
      <c r="B3280" s="10" t="s">
        <v>733</v>
      </c>
      <c r="C3280" s="5" t="s">
        <v>749</v>
      </c>
      <c r="D3280" t="s">
        <v>22</v>
      </c>
      <c r="E3280" t="s">
        <v>183</v>
      </c>
      <c r="F3280" t="s">
        <v>49</v>
      </c>
      <c r="G3280" t="s">
        <v>469</v>
      </c>
      <c r="H3280" t="s">
        <v>444</v>
      </c>
      <c r="I3280" t="s">
        <v>82</v>
      </c>
      <c r="J3280" t="s">
        <v>17</v>
      </c>
      <c r="K3280" s="13">
        <v>43594</v>
      </c>
      <c r="L3280" s="8">
        <v>435.94</v>
      </c>
      <c r="M3280" s="13">
        <f t="shared" si="84"/>
        <v>43594</v>
      </c>
    </row>
    <row r="3281" spans="1:13" x14ac:dyDescent="0.25">
      <c r="A3281" s="9" t="s">
        <v>400</v>
      </c>
      <c r="B3281" s="10" t="s">
        <v>733</v>
      </c>
      <c r="C3281" s="5" t="s">
        <v>749</v>
      </c>
      <c r="D3281" t="s">
        <v>22</v>
      </c>
      <c r="E3281" t="s">
        <v>183</v>
      </c>
      <c r="F3281" t="s">
        <v>49</v>
      </c>
      <c r="G3281" t="s">
        <v>469</v>
      </c>
      <c r="H3281" t="s">
        <v>445</v>
      </c>
      <c r="I3281" t="s">
        <v>82</v>
      </c>
      <c r="J3281" t="s">
        <v>17</v>
      </c>
      <c r="K3281" s="13">
        <v>11882</v>
      </c>
      <c r="L3281" s="8">
        <v>118.82</v>
      </c>
      <c r="M3281" s="13">
        <f t="shared" si="84"/>
        <v>11882</v>
      </c>
    </row>
    <row r="3282" spans="1:13" x14ac:dyDescent="0.25">
      <c r="A3282" s="9" t="s">
        <v>400</v>
      </c>
      <c r="B3282" s="10" t="s">
        <v>733</v>
      </c>
      <c r="C3282" s="5" t="s">
        <v>749</v>
      </c>
      <c r="D3282" t="s">
        <v>22</v>
      </c>
      <c r="E3282" t="s">
        <v>183</v>
      </c>
      <c r="F3282" t="s">
        <v>49</v>
      </c>
      <c r="G3282" t="s">
        <v>469</v>
      </c>
      <c r="H3282" t="s">
        <v>428</v>
      </c>
      <c r="I3282" t="s">
        <v>15</v>
      </c>
      <c r="J3282" t="s">
        <v>17</v>
      </c>
      <c r="K3282" s="13">
        <v>2992938</v>
      </c>
      <c r="L3282" s="8">
        <v>29929.38</v>
      </c>
      <c r="M3282" s="13">
        <f t="shared" si="84"/>
        <v>2992938</v>
      </c>
    </row>
    <row r="3283" spans="1:13" x14ac:dyDescent="0.25">
      <c r="A3283" s="9" t="s">
        <v>400</v>
      </c>
      <c r="B3283" s="10" t="s">
        <v>733</v>
      </c>
      <c r="C3283" s="5" t="s">
        <v>749</v>
      </c>
      <c r="D3283" t="s">
        <v>22</v>
      </c>
      <c r="E3283" t="s">
        <v>183</v>
      </c>
      <c r="F3283" t="s">
        <v>49</v>
      </c>
      <c r="G3283" t="s">
        <v>470</v>
      </c>
      <c r="H3283" t="s">
        <v>487</v>
      </c>
      <c r="I3283" t="s">
        <v>15</v>
      </c>
      <c r="J3283" t="s">
        <v>17</v>
      </c>
      <c r="K3283" s="13">
        <v>2996047</v>
      </c>
      <c r="L3283" s="8">
        <v>29960.47</v>
      </c>
      <c r="M3283" s="13">
        <f t="shared" si="84"/>
        <v>2996047</v>
      </c>
    </row>
    <row r="3284" spans="1:13" x14ac:dyDescent="0.25">
      <c r="A3284" s="9" t="s">
        <v>400</v>
      </c>
      <c r="B3284" s="10" t="s">
        <v>733</v>
      </c>
      <c r="C3284" s="5" t="s">
        <v>749</v>
      </c>
      <c r="D3284" t="s">
        <v>22</v>
      </c>
      <c r="E3284" t="s">
        <v>183</v>
      </c>
      <c r="F3284" t="s">
        <v>49</v>
      </c>
      <c r="G3284" t="s">
        <v>470</v>
      </c>
      <c r="H3284" t="s">
        <v>471</v>
      </c>
      <c r="I3284" t="s">
        <v>15</v>
      </c>
      <c r="J3284" t="s">
        <v>17</v>
      </c>
      <c r="K3284" s="13">
        <v>175878</v>
      </c>
      <c r="L3284" s="8">
        <v>1758.78</v>
      </c>
      <c r="M3284" s="13">
        <f t="shared" si="84"/>
        <v>175878</v>
      </c>
    </row>
    <row r="3285" spans="1:13" x14ac:dyDescent="0.25">
      <c r="A3285" s="9" t="s">
        <v>400</v>
      </c>
      <c r="B3285" s="10" t="s">
        <v>733</v>
      </c>
      <c r="C3285" s="5" t="s">
        <v>749</v>
      </c>
      <c r="D3285" t="s">
        <v>22</v>
      </c>
      <c r="E3285" t="s">
        <v>183</v>
      </c>
      <c r="F3285" t="s">
        <v>49</v>
      </c>
      <c r="G3285" t="s">
        <v>470</v>
      </c>
      <c r="H3285" t="s">
        <v>472</v>
      </c>
      <c r="I3285" t="s">
        <v>15</v>
      </c>
      <c r="J3285" t="s">
        <v>17</v>
      </c>
      <c r="K3285" s="13">
        <v>1082225</v>
      </c>
      <c r="L3285" s="8">
        <v>10822.25</v>
      </c>
      <c r="M3285" s="13">
        <f t="shared" si="84"/>
        <v>1082225</v>
      </c>
    </row>
    <row r="3286" spans="1:13" x14ac:dyDescent="0.25">
      <c r="A3286" s="9" t="s">
        <v>400</v>
      </c>
      <c r="B3286" s="10" t="s">
        <v>733</v>
      </c>
      <c r="C3286" s="5" t="s">
        <v>749</v>
      </c>
      <c r="D3286" t="s">
        <v>22</v>
      </c>
      <c r="E3286" t="s">
        <v>183</v>
      </c>
      <c r="F3286" t="s">
        <v>49</v>
      </c>
      <c r="G3286" t="s">
        <v>470</v>
      </c>
      <c r="H3286" t="s">
        <v>473</v>
      </c>
      <c r="I3286" t="s">
        <v>15</v>
      </c>
      <c r="J3286" t="s">
        <v>17</v>
      </c>
      <c r="K3286" s="13">
        <v>10648838</v>
      </c>
      <c r="L3286" s="8">
        <v>106488.38</v>
      </c>
      <c r="M3286" s="13">
        <f t="shared" si="84"/>
        <v>10648838</v>
      </c>
    </row>
    <row r="3287" spans="1:13" x14ac:dyDescent="0.25">
      <c r="A3287" s="9" t="s">
        <v>400</v>
      </c>
      <c r="B3287" s="10" t="s">
        <v>733</v>
      </c>
      <c r="C3287" s="5" t="s">
        <v>749</v>
      </c>
      <c r="D3287" t="s">
        <v>22</v>
      </c>
      <c r="E3287" t="s">
        <v>183</v>
      </c>
      <c r="F3287" t="s">
        <v>49</v>
      </c>
      <c r="G3287" t="s">
        <v>512</v>
      </c>
      <c r="H3287" t="s">
        <v>438</v>
      </c>
      <c r="I3287" t="s">
        <v>82</v>
      </c>
      <c r="J3287" t="s">
        <v>17</v>
      </c>
      <c r="K3287" s="13">
        <v>1188810</v>
      </c>
      <c r="L3287" s="8">
        <v>11888.1</v>
      </c>
      <c r="M3287" s="13">
        <f t="shared" si="84"/>
        <v>1188810</v>
      </c>
    </row>
    <row r="3288" spans="1:13" x14ac:dyDescent="0.25">
      <c r="A3288" s="9" t="s">
        <v>400</v>
      </c>
      <c r="B3288" s="10" t="s">
        <v>733</v>
      </c>
      <c r="C3288" s="5" t="s">
        <v>749</v>
      </c>
      <c r="D3288" t="s">
        <v>22</v>
      </c>
      <c r="E3288" t="s">
        <v>183</v>
      </c>
      <c r="F3288" t="s">
        <v>49</v>
      </c>
      <c r="G3288" t="s">
        <v>512</v>
      </c>
      <c r="H3288" t="s">
        <v>441</v>
      </c>
      <c r="I3288" t="s">
        <v>82</v>
      </c>
      <c r="J3288" t="s">
        <v>17</v>
      </c>
      <c r="K3288" s="13">
        <v>15544</v>
      </c>
      <c r="L3288" s="8">
        <v>155.44</v>
      </c>
      <c r="M3288" s="13">
        <f t="shared" si="84"/>
        <v>15544</v>
      </c>
    </row>
    <row r="3289" spans="1:13" x14ac:dyDescent="0.25">
      <c r="A3289" s="9" t="s">
        <v>400</v>
      </c>
      <c r="B3289" s="10" t="s">
        <v>733</v>
      </c>
      <c r="C3289" s="5" t="s">
        <v>749</v>
      </c>
      <c r="D3289" t="s">
        <v>22</v>
      </c>
      <c r="E3289" t="s">
        <v>183</v>
      </c>
      <c r="F3289" t="s">
        <v>49</v>
      </c>
      <c r="G3289" t="s">
        <v>512</v>
      </c>
      <c r="H3289" t="s">
        <v>425</v>
      </c>
      <c r="I3289" t="s">
        <v>82</v>
      </c>
      <c r="J3289" t="s">
        <v>17</v>
      </c>
      <c r="K3289" s="13">
        <v>609591</v>
      </c>
      <c r="L3289" s="8">
        <v>6095.91</v>
      </c>
      <c r="M3289" s="13">
        <f t="shared" si="84"/>
        <v>609591</v>
      </c>
    </row>
    <row r="3290" spans="1:13" x14ac:dyDescent="0.25">
      <c r="A3290" s="9" t="s">
        <v>400</v>
      </c>
      <c r="B3290" s="10" t="s">
        <v>733</v>
      </c>
      <c r="C3290" s="5" t="s">
        <v>749</v>
      </c>
      <c r="D3290" t="s">
        <v>22</v>
      </c>
      <c r="E3290" t="s">
        <v>183</v>
      </c>
      <c r="F3290" t="s">
        <v>49</v>
      </c>
      <c r="G3290" t="s">
        <v>512</v>
      </c>
      <c r="H3290" t="s">
        <v>445</v>
      </c>
      <c r="I3290" t="s">
        <v>82</v>
      </c>
      <c r="J3290" t="s">
        <v>17</v>
      </c>
      <c r="K3290" s="13">
        <v>3396</v>
      </c>
      <c r="L3290" s="8">
        <v>33.96</v>
      </c>
      <c r="M3290" s="13">
        <f t="shared" si="84"/>
        <v>3396</v>
      </c>
    </row>
    <row r="3291" spans="1:13" x14ac:dyDescent="0.25">
      <c r="A3291" s="9" t="s">
        <v>400</v>
      </c>
      <c r="B3291" s="10" t="s">
        <v>733</v>
      </c>
      <c r="C3291" s="5" t="s">
        <v>749</v>
      </c>
      <c r="D3291" t="s">
        <v>22</v>
      </c>
      <c r="E3291" t="s">
        <v>183</v>
      </c>
      <c r="F3291" t="s">
        <v>492</v>
      </c>
      <c r="G3291" t="s">
        <v>458</v>
      </c>
      <c r="H3291" t="s">
        <v>437</v>
      </c>
      <c r="I3291" t="s">
        <v>368</v>
      </c>
      <c r="J3291" t="s">
        <v>17</v>
      </c>
      <c r="K3291" s="13">
        <v>4291755</v>
      </c>
      <c r="L3291" s="8">
        <v>42917.55</v>
      </c>
      <c r="M3291" s="13">
        <f t="shared" si="84"/>
        <v>4291755</v>
      </c>
    </row>
    <row r="3292" spans="1:13" x14ac:dyDescent="0.25">
      <c r="A3292" s="9" t="s">
        <v>400</v>
      </c>
      <c r="B3292" s="10" t="s">
        <v>733</v>
      </c>
      <c r="C3292" s="5" t="s">
        <v>749</v>
      </c>
      <c r="D3292" t="s">
        <v>22</v>
      </c>
      <c r="E3292" t="s">
        <v>183</v>
      </c>
      <c r="F3292" t="s">
        <v>492</v>
      </c>
      <c r="G3292" t="s">
        <v>458</v>
      </c>
      <c r="H3292" t="s">
        <v>425</v>
      </c>
      <c r="I3292" t="s">
        <v>368</v>
      </c>
      <c r="J3292" t="s">
        <v>17</v>
      </c>
      <c r="K3292" s="13">
        <v>1515542</v>
      </c>
      <c r="L3292" s="8">
        <v>15155.42</v>
      </c>
      <c r="M3292" s="13">
        <f t="shared" si="84"/>
        <v>1515542</v>
      </c>
    </row>
    <row r="3293" spans="1:13" x14ac:dyDescent="0.25">
      <c r="A3293" s="9" t="s">
        <v>400</v>
      </c>
      <c r="B3293" s="10" t="s">
        <v>733</v>
      </c>
      <c r="C3293" s="5" t="s">
        <v>750</v>
      </c>
      <c r="D3293" t="s">
        <v>22</v>
      </c>
      <c r="E3293" t="s">
        <v>187</v>
      </c>
      <c r="F3293" t="s">
        <v>399</v>
      </c>
      <c r="G3293" t="s">
        <v>496</v>
      </c>
      <c r="H3293" t="s">
        <v>437</v>
      </c>
      <c r="I3293" t="s">
        <v>368</v>
      </c>
      <c r="J3293" t="s">
        <v>17</v>
      </c>
      <c r="K3293" s="13">
        <v>162797934</v>
      </c>
      <c r="L3293" s="8">
        <v>1627979.34</v>
      </c>
      <c r="M3293" s="13">
        <f t="shared" si="84"/>
        <v>162797934</v>
      </c>
    </row>
    <row r="3294" spans="1:13" x14ac:dyDescent="0.25">
      <c r="A3294" s="9" t="s">
        <v>400</v>
      </c>
      <c r="B3294" s="10" t="s">
        <v>733</v>
      </c>
      <c r="C3294" s="5" t="s">
        <v>750</v>
      </c>
      <c r="D3294" t="s">
        <v>22</v>
      </c>
      <c r="E3294" t="s">
        <v>187</v>
      </c>
      <c r="F3294" t="s">
        <v>399</v>
      </c>
      <c r="G3294" t="s">
        <v>496</v>
      </c>
      <c r="H3294" t="s">
        <v>438</v>
      </c>
      <c r="I3294" t="s">
        <v>439</v>
      </c>
      <c r="J3294" t="s">
        <v>17</v>
      </c>
      <c r="K3294" s="13">
        <v>2217625</v>
      </c>
      <c r="L3294" s="8">
        <v>22176.25</v>
      </c>
      <c r="M3294" s="13">
        <f t="shared" si="84"/>
        <v>2217625</v>
      </c>
    </row>
    <row r="3295" spans="1:13" x14ac:dyDescent="0.25">
      <c r="A3295" s="9" t="s">
        <v>400</v>
      </c>
      <c r="B3295" s="10" t="s">
        <v>733</v>
      </c>
      <c r="C3295" s="5" t="s">
        <v>750</v>
      </c>
      <c r="D3295" t="s">
        <v>22</v>
      </c>
      <c r="E3295" t="s">
        <v>187</v>
      </c>
      <c r="F3295" t="s">
        <v>399</v>
      </c>
      <c r="G3295" t="s">
        <v>496</v>
      </c>
      <c r="H3295" t="s">
        <v>466</v>
      </c>
      <c r="I3295" t="s">
        <v>439</v>
      </c>
      <c r="J3295" t="s">
        <v>17</v>
      </c>
      <c r="K3295" s="13">
        <v>10598</v>
      </c>
      <c r="L3295" s="8">
        <v>105.98</v>
      </c>
      <c r="M3295" s="13">
        <f t="shared" si="84"/>
        <v>10598</v>
      </c>
    </row>
    <row r="3296" spans="1:13" x14ac:dyDescent="0.25">
      <c r="A3296" s="9" t="s">
        <v>400</v>
      </c>
      <c r="B3296" s="10" t="s">
        <v>733</v>
      </c>
      <c r="C3296" s="5" t="s">
        <v>750</v>
      </c>
      <c r="D3296" t="s">
        <v>22</v>
      </c>
      <c r="E3296" t="s">
        <v>187</v>
      </c>
      <c r="F3296" t="s">
        <v>399</v>
      </c>
      <c r="G3296" t="s">
        <v>496</v>
      </c>
      <c r="H3296" t="s">
        <v>440</v>
      </c>
      <c r="I3296" t="s">
        <v>368</v>
      </c>
      <c r="J3296" t="s">
        <v>17</v>
      </c>
      <c r="K3296" s="13">
        <v>782862</v>
      </c>
      <c r="L3296" s="8">
        <v>7828.62</v>
      </c>
      <c r="M3296" s="13">
        <f t="shared" si="84"/>
        <v>782862</v>
      </c>
    </row>
    <row r="3297" spans="1:13" x14ac:dyDescent="0.25">
      <c r="A3297" s="9" t="s">
        <v>400</v>
      </c>
      <c r="B3297" s="10" t="s">
        <v>733</v>
      </c>
      <c r="C3297" s="5" t="s">
        <v>750</v>
      </c>
      <c r="D3297" t="s">
        <v>22</v>
      </c>
      <c r="E3297" t="s">
        <v>187</v>
      </c>
      <c r="F3297" t="s">
        <v>399</v>
      </c>
      <c r="G3297" t="s">
        <v>496</v>
      </c>
      <c r="H3297" t="s">
        <v>440</v>
      </c>
      <c r="I3297" t="s">
        <v>368</v>
      </c>
      <c r="J3297" t="s">
        <v>17</v>
      </c>
      <c r="K3297" s="13">
        <v>581331</v>
      </c>
      <c r="L3297" s="8">
        <v>5813.31</v>
      </c>
      <c r="M3297" s="13">
        <f t="shared" si="84"/>
        <v>581331</v>
      </c>
    </row>
    <row r="3298" spans="1:13" x14ac:dyDescent="0.25">
      <c r="A3298" s="9" t="s">
        <v>400</v>
      </c>
      <c r="B3298" s="10" t="s">
        <v>733</v>
      </c>
      <c r="C3298" s="5" t="s">
        <v>750</v>
      </c>
      <c r="D3298" t="s">
        <v>22</v>
      </c>
      <c r="E3298" t="s">
        <v>187</v>
      </c>
      <c r="F3298" t="s">
        <v>399</v>
      </c>
      <c r="G3298" t="s">
        <v>496</v>
      </c>
      <c r="H3298" t="s">
        <v>441</v>
      </c>
      <c r="I3298" t="s">
        <v>368</v>
      </c>
      <c r="J3298" t="s">
        <v>17</v>
      </c>
      <c r="K3298" s="13">
        <v>458639.99999999994</v>
      </c>
      <c r="L3298" s="8">
        <v>4586.3999999999996</v>
      </c>
      <c r="M3298" s="13">
        <f t="shared" si="84"/>
        <v>458639.99999999994</v>
      </c>
    </row>
    <row r="3299" spans="1:13" x14ac:dyDescent="0.25">
      <c r="A3299" s="9" t="s">
        <v>400</v>
      </c>
      <c r="B3299" s="10" t="s">
        <v>733</v>
      </c>
      <c r="C3299" s="5" t="s">
        <v>750</v>
      </c>
      <c r="D3299" t="s">
        <v>22</v>
      </c>
      <c r="E3299" t="s">
        <v>187</v>
      </c>
      <c r="F3299" t="s">
        <v>399</v>
      </c>
      <c r="G3299" t="s">
        <v>496</v>
      </c>
      <c r="H3299" t="s">
        <v>441</v>
      </c>
      <c r="I3299" t="s">
        <v>439</v>
      </c>
      <c r="J3299" t="s">
        <v>17</v>
      </c>
      <c r="K3299" s="13">
        <v>66843</v>
      </c>
      <c r="L3299" s="8">
        <v>668.43</v>
      </c>
      <c r="M3299" s="13">
        <f t="shared" si="84"/>
        <v>66843</v>
      </c>
    </row>
    <row r="3300" spans="1:13" x14ac:dyDescent="0.25">
      <c r="A3300" s="9" t="s">
        <v>400</v>
      </c>
      <c r="B3300" s="10" t="s">
        <v>733</v>
      </c>
      <c r="C3300" s="5" t="s">
        <v>750</v>
      </c>
      <c r="D3300" t="s">
        <v>22</v>
      </c>
      <c r="E3300" t="s">
        <v>187</v>
      </c>
      <c r="F3300" t="s">
        <v>399</v>
      </c>
      <c r="G3300" t="s">
        <v>496</v>
      </c>
      <c r="H3300" t="s">
        <v>442</v>
      </c>
      <c r="I3300" t="s">
        <v>368</v>
      </c>
      <c r="J3300" t="s">
        <v>17</v>
      </c>
      <c r="K3300" s="13">
        <v>50000</v>
      </c>
      <c r="L3300" s="8">
        <v>500</v>
      </c>
      <c r="M3300" s="13">
        <f t="shared" si="84"/>
        <v>50000</v>
      </c>
    </row>
    <row r="3301" spans="1:13" x14ac:dyDescent="0.25">
      <c r="A3301" s="9" t="s">
        <v>400</v>
      </c>
      <c r="B3301" s="10" t="s">
        <v>733</v>
      </c>
      <c r="C3301" s="5" t="s">
        <v>750</v>
      </c>
      <c r="D3301" t="s">
        <v>22</v>
      </c>
      <c r="E3301" t="s">
        <v>187</v>
      </c>
      <c r="F3301" t="s">
        <v>399</v>
      </c>
      <c r="G3301" t="s">
        <v>496</v>
      </c>
      <c r="H3301" t="s">
        <v>425</v>
      </c>
      <c r="I3301" t="s">
        <v>368</v>
      </c>
      <c r="J3301" t="s">
        <v>17</v>
      </c>
      <c r="K3301" s="13">
        <v>56846676</v>
      </c>
      <c r="L3301" s="8">
        <v>568466.76</v>
      </c>
      <c r="M3301" s="13">
        <f t="shared" si="84"/>
        <v>56846676</v>
      </c>
    </row>
    <row r="3302" spans="1:13" x14ac:dyDescent="0.25">
      <c r="A3302" s="9" t="s">
        <v>400</v>
      </c>
      <c r="B3302" s="10" t="s">
        <v>733</v>
      </c>
      <c r="C3302" s="5" t="s">
        <v>750</v>
      </c>
      <c r="D3302" t="s">
        <v>22</v>
      </c>
      <c r="E3302" t="s">
        <v>187</v>
      </c>
      <c r="F3302" t="s">
        <v>399</v>
      </c>
      <c r="G3302" t="s">
        <v>496</v>
      </c>
      <c r="H3302" t="s">
        <v>425</v>
      </c>
      <c r="I3302" t="s">
        <v>439</v>
      </c>
      <c r="J3302" t="s">
        <v>17</v>
      </c>
      <c r="K3302" s="13">
        <v>980023</v>
      </c>
      <c r="L3302" s="8">
        <v>9800.23</v>
      </c>
      <c r="M3302" s="13">
        <f t="shared" si="84"/>
        <v>980023</v>
      </c>
    </row>
    <row r="3303" spans="1:13" x14ac:dyDescent="0.25">
      <c r="A3303" s="9" t="s">
        <v>400</v>
      </c>
      <c r="B3303" s="10" t="s">
        <v>733</v>
      </c>
      <c r="C3303" s="5" t="s">
        <v>750</v>
      </c>
      <c r="D3303" t="s">
        <v>22</v>
      </c>
      <c r="E3303" t="s">
        <v>187</v>
      </c>
      <c r="F3303" t="s">
        <v>399</v>
      </c>
      <c r="G3303" t="s">
        <v>496</v>
      </c>
      <c r="H3303" t="s">
        <v>444</v>
      </c>
      <c r="I3303" t="s">
        <v>368</v>
      </c>
      <c r="J3303" t="s">
        <v>17</v>
      </c>
      <c r="K3303" s="13">
        <v>181697</v>
      </c>
      <c r="L3303" s="8">
        <v>1816.97</v>
      </c>
      <c r="M3303" s="13">
        <f t="shared" si="84"/>
        <v>181697</v>
      </c>
    </row>
    <row r="3304" spans="1:13" x14ac:dyDescent="0.25">
      <c r="A3304" s="9" t="s">
        <v>400</v>
      </c>
      <c r="B3304" s="10" t="s">
        <v>733</v>
      </c>
      <c r="C3304" s="5" t="s">
        <v>750</v>
      </c>
      <c r="D3304" t="s">
        <v>22</v>
      </c>
      <c r="E3304" t="s">
        <v>187</v>
      </c>
      <c r="F3304" t="s">
        <v>399</v>
      </c>
      <c r="G3304" t="s">
        <v>496</v>
      </c>
      <c r="H3304" t="s">
        <v>444</v>
      </c>
      <c r="I3304" t="s">
        <v>368</v>
      </c>
      <c r="J3304" t="s">
        <v>17</v>
      </c>
      <c r="K3304" s="13">
        <v>127267</v>
      </c>
      <c r="L3304" s="8">
        <v>1272.67</v>
      </c>
      <c r="M3304" s="13">
        <f t="shared" si="84"/>
        <v>127267</v>
      </c>
    </row>
    <row r="3305" spans="1:13" x14ac:dyDescent="0.25">
      <c r="A3305" s="9" t="s">
        <v>400</v>
      </c>
      <c r="B3305" s="10" t="s">
        <v>733</v>
      </c>
      <c r="C3305" s="5" t="s">
        <v>750</v>
      </c>
      <c r="D3305" t="s">
        <v>22</v>
      </c>
      <c r="E3305" t="s">
        <v>187</v>
      </c>
      <c r="F3305" t="s">
        <v>399</v>
      </c>
      <c r="G3305" t="s">
        <v>496</v>
      </c>
      <c r="H3305" t="s">
        <v>445</v>
      </c>
      <c r="I3305" t="s">
        <v>368</v>
      </c>
      <c r="J3305" t="s">
        <v>17</v>
      </c>
      <c r="K3305" s="13">
        <v>99229</v>
      </c>
      <c r="L3305" s="8">
        <v>992.29</v>
      </c>
      <c r="M3305" s="13">
        <f t="shared" si="84"/>
        <v>99229</v>
      </c>
    </row>
    <row r="3306" spans="1:13" x14ac:dyDescent="0.25">
      <c r="A3306" s="9" t="s">
        <v>400</v>
      </c>
      <c r="B3306" s="10" t="s">
        <v>733</v>
      </c>
      <c r="C3306" s="5" t="s">
        <v>750</v>
      </c>
      <c r="D3306" t="s">
        <v>22</v>
      </c>
      <c r="E3306" t="s">
        <v>187</v>
      </c>
      <c r="F3306" t="s">
        <v>399</v>
      </c>
      <c r="G3306" t="s">
        <v>496</v>
      </c>
      <c r="H3306" t="s">
        <v>445</v>
      </c>
      <c r="I3306" t="s">
        <v>439</v>
      </c>
      <c r="J3306" t="s">
        <v>17</v>
      </c>
      <c r="K3306" s="13">
        <v>16798</v>
      </c>
      <c r="L3306" s="8">
        <v>167.98</v>
      </c>
      <c r="M3306" s="13">
        <f t="shared" si="84"/>
        <v>16798</v>
      </c>
    </row>
    <row r="3307" spans="1:13" x14ac:dyDescent="0.25">
      <c r="A3307" s="9" t="s">
        <v>400</v>
      </c>
      <c r="B3307" s="10" t="s">
        <v>733</v>
      </c>
      <c r="C3307" s="5" t="s">
        <v>750</v>
      </c>
      <c r="D3307" t="s">
        <v>22</v>
      </c>
      <c r="E3307" t="s">
        <v>187</v>
      </c>
      <c r="F3307" t="s">
        <v>399</v>
      </c>
      <c r="G3307" t="s">
        <v>496</v>
      </c>
      <c r="H3307" t="s">
        <v>446</v>
      </c>
      <c r="I3307" t="s">
        <v>15</v>
      </c>
      <c r="J3307" t="s">
        <v>17</v>
      </c>
      <c r="K3307" s="13">
        <v>1403545</v>
      </c>
      <c r="L3307" s="8">
        <v>14035.45</v>
      </c>
      <c r="M3307" s="13">
        <f t="shared" si="84"/>
        <v>1403545</v>
      </c>
    </row>
    <row r="3308" spans="1:13" x14ac:dyDescent="0.25">
      <c r="A3308" s="9" t="s">
        <v>400</v>
      </c>
      <c r="B3308" s="10" t="s">
        <v>733</v>
      </c>
      <c r="C3308" s="5" t="s">
        <v>750</v>
      </c>
      <c r="D3308" t="s">
        <v>22</v>
      </c>
      <c r="E3308" t="s">
        <v>187</v>
      </c>
      <c r="F3308" t="s">
        <v>399</v>
      </c>
      <c r="G3308" t="s">
        <v>496</v>
      </c>
      <c r="H3308" t="s">
        <v>428</v>
      </c>
      <c r="I3308" t="s">
        <v>15</v>
      </c>
      <c r="J3308" t="s">
        <v>17</v>
      </c>
      <c r="K3308" s="13">
        <v>1007193</v>
      </c>
      <c r="L3308" s="8">
        <v>10071.93</v>
      </c>
      <c r="M3308" s="13">
        <f t="shared" si="84"/>
        <v>1007193</v>
      </c>
    </row>
    <row r="3309" spans="1:13" x14ac:dyDescent="0.25">
      <c r="A3309" s="9" t="s">
        <v>400</v>
      </c>
      <c r="B3309" s="10" t="s">
        <v>733</v>
      </c>
      <c r="C3309" s="5" t="s">
        <v>750</v>
      </c>
      <c r="D3309" t="s">
        <v>22</v>
      </c>
      <c r="E3309" t="s">
        <v>187</v>
      </c>
      <c r="F3309" t="s">
        <v>399</v>
      </c>
      <c r="G3309" t="s">
        <v>425</v>
      </c>
      <c r="H3309" t="s">
        <v>428</v>
      </c>
      <c r="I3309" t="s">
        <v>15</v>
      </c>
      <c r="J3309" t="s">
        <v>17</v>
      </c>
      <c r="K3309" s="13">
        <v>405931</v>
      </c>
      <c r="L3309" s="8">
        <v>4059.31</v>
      </c>
      <c r="M3309" s="13">
        <f t="shared" si="84"/>
        <v>405931</v>
      </c>
    </row>
    <row r="3310" spans="1:13" x14ac:dyDescent="0.25">
      <c r="A3310" s="9" t="s">
        <v>400</v>
      </c>
      <c r="B3310" s="10" t="s">
        <v>733</v>
      </c>
      <c r="C3310" s="5" t="s">
        <v>750</v>
      </c>
      <c r="D3310" t="s">
        <v>22</v>
      </c>
      <c r="E3310" t="s">
        <v>187</v>
      </c>
      <c r="F3310" t="s">
        <v>399</v>
      </c>
      <c r="G3310" t="s">
        <v>517</v>
      </c>
      <c r="H3310" t="s">
        <v>437</v>
      </c>
      <c r="I3310" t="s">
        <v>368</v>
      </c>
      <c r="J3310" t="s">
        <v>17</v>
      </c>
      <c r="K3310" s="13">
        <v>6144478</v>
      </c>
      <c r="L3310" s="8">
        <v>61444.78</v>
      </c>
      <c r="M3310" s="13">
        <f t="shared" si="84"/>
        <v>6144478</v>
      </c>
    </row>
    <row r="3311" spans="1:13" x14ac:dyDescent="0.25">
      <c r="A3311" s="9" t="s">
        <v>400</v>
      </c>
      <c r="B3311" s="10" t="s">
        <v>733</v>
      </c>
      <c r="C3311" s="5" t="s">
        <v>750</v>
      </c>
      <c r="D3311" t="s">
        <v>22</v>
      </c>
      <c r="E3311" t="s">
        <v>187</v>
      </c>
      <c r="F3311" t="s">
        <v>399</v>
      </c>
      <c r="G3311" t="s">
        <v>517</v>
      </c>
      <c r="H3311" t="s">
        <v>440</v>
      </c>
      <c r="I3311" t="s">
        <v>368</v>
      </c>
      <c r="J3311" t="s">
        <v>17</v>
      </c>
      <c r="K3311" s="13">
        <v>125711.99999999999</v>
      </c>
      <c r="L3311" s="8">
        <v>1257.1199999999999</v>
      </c>
      <c r="M3311" s="13">
        <f t="shared" si="84"/>
        <v>125711.99999999999</v>
      </c>
    </row>
    <row r="3312" spans="1:13" x14ac:dyDescent="0.25">
      <c r="A3312" s="9" t="s">
        <v>400</v>
      </c>
      <c r="B3312" s="10" t="s">
        <v>733</v>
      </c>
      <c r="C3312" s="5" t="s">
        <v>750</v>
      </c>
      <c r="D3312" t="s">
        <v>22</v>
      </c>
      <c r="E3312" t="s">
        <v>187</v>
      </c>
      <c r="F3312" t="s">
        <v>399</v>
      </c>
      <c r="G3312" t="s">
        <v>517</v>
      </c>
      <c r="H3312" t="s">
        <v>441</v>
      </c>
      <c r="I3312" t="s">
        <v>368</v>
      </c>
      <c r="J3312" t="s">
        <v>17</v>
      </c>
      <c r="K3312" s="13">
        <v>21840</v>
      </c>
      <c r="L3312" s="8">
        <v>218.4</v>
      </c>
      <c r="M3312" s="13">
        <f t="shared" si="84"/>
        <v>21840</v>
      </c>
    </row>
    <row r="3313" spans="1:13" x14ac:dyDescent="0.25">
      <c r="A3313" s="9" t="s">
        <v>400</v>
      </c>
      <c r="B3313" s="10" t="s">
        <v>733</v>
      </c>
      <c r="C3313" s="5" t="s">
        <v>750</v>
      </c>
      <c r="D3313" t="s">
        <v>22</v>
      </c>
      <c r="E3313" t="s">
        <v>187</v>
      </c>
      <c r="F3313" t="s">
        <v>399</v>
      </c>
      <c r="G3313" t="s">
        <v>517</v>
      </c>
      <c r="H3313" t="s">
        <v>442</v>
      </c>
      <c r="I3313" t="s">
        <v>368</v>
      </c>
      <c r="J3313" t="s">
        <v>17</v>
      </c>
      <c r="K3313" s="13">
        <v>50000</v>
      </c>
      <c r="L3313" s="8">
        <v>500</v>
      </c>
      <c r="M3313" s="13">
        <f t="shared" si="84"/>
        <v>50000</v>
      </c>
    </row>
    <row r="3314" spans="1:13" x14ac:dyDescent="0.25">
      <c r="A3314" s="9" t="s">
        <v>400</v>
      </c>
      <c r="B3314" s="10" t="s">
        <v>733</v>
      </c>
      <c r="C3314" s="5" t="s">
        <v>750</v>
      </c>
      <c r="D3314" t="s">
        <v>22</v>
      </c>
      <c r="E3314" t="s">
        <v>187</v>
      </c>
      <c r="F3314" t="s">
        <v>399</v>
      </c>
      <c r="G3314" t="s">
        <v>517</v>
      </c>
      <c r="H3314" t="s">
        <v>425</v>
      </c>
      <c r="I3314" t="s">
        <v>368</v>
      </c>
      <c r="J3314" t="s">
        <v>17</v>
      </c>
      <c r="K3314" s="13">
        <v>2017129</v>
      </c>
      <c r="L3314" s="8">
        <v>20171.29</v>
      </c>
      <c r="M3314" s="13">
        <f t="shared" si="84"/>
        <v>2017129</v>
      </c>
    </row>
    <row r="3315" spans="1:13" x14ac:dyDescent="0.25">
      <c r="A3315" s="9" t="s">
        <v>400</v>
      </c>
      <c r="B3315" s="10" t="s">
        <v>733</v>
      </c>
      <c r="C3315" s="5" t="s">
        <v>750</v>
      </c>
      <c r="D3315" t="s">
        <v>22</v>
      </c>
      <c r="E3315" t="s">
        <v>187</v>
      </c>
      <c r="F3315" t="s">
        <v>399</v>
      </c>
      <c r="G3315" t="s">
        <v>517</v>
      </c>
      <c r="H3315" t="s">
        <v>444</v>
      </c>
      <c r="I3315" t="s">
        <v>368</v>
      </c>
      <c r="J3315" t="s">
        <v>17</v>
      </c>
      <c r="K3315" s="13">
        <v>10689</v>
      </c>
      <c r="L3315" s="8">
        <v>106.89</v>
      </c>
      <c r="M3315" s="13">
        <f t="shared" si="84"/>
        <v>10689</v>
      </c>
    </row>
    <row r="3316" spans="1:13" x14ac:dyDescent="0.25">
      <c r="A3316" s="9" t="s">
        <v>400</v>
      </c>
      <c r="B3316" s="10" t="s">
        <v>733</v>
      </c>
      <c r="C3316" s="5" t="s">
        <v>750</v>
      </c>
      <c r="D3316" t="s">
        <v>22</v>
      </c>
      <c r="E3316" t="s">
        <v>187</v>
      </c>
      <c r="F3316" t="s">
        <v>399</v>
      </c>
      <c r="G3316" t="s">
        <v>517</v>
      </c>
      <c r="H3316" t="s">
        <v>444</v>
      </c>
      <c r="I3316" t="s">
        <v>368</v>
      </c>
      <c r="J3316" t="s">
        <v>17</v>
      </c>
      <c r="K3316" s="13">
        <v>26393</v>
      </c>
      <c r="L3316" s="8">
        <v>263.93</v>
      </c>
      <c r="M3316" s="13">
        <f t="shared" si="84"/>
        <v>26393</v>
      </c>
    </row>
    <row r="3317" spans="1:13" x14ac:dyDescent="0.25">
      <c r="A3317" s="9" t="s">
        <v>400</v>
      </c>
      <c r="B3317" s="10" t="s">
        <v>733</v>
      </c>
      <c r="C3317" s="5" t="s">
        <v>750</v>
      </c>
      <c r="D3317" t="s">
        <v>22</v>
      </c>
      <c r="E3317" t="s">
        <v>187</v>
      </c>
      <c r="F3317" t="s">
        <v>399</v>
      </c>
      <c r="G3317" t="s">
        <v>517</v>
      </c>
      <c r="H3317" t="s">
        <v>445</v>
      </c>
      <c r="I3317" t="s">
        <v>368</v>
      </c>
      <c r="J3317" t="s">
        <v>17</v>
      </c>
      <c r="K3317" s="13">
        <v>4223</v>
      </c>
      <c r="L3317" s="8">
        <v>42.23</v>
      </c>
      <c r="M3317" s="13">
        <f t="shared" si="84"/>
        <v>4223</v>
      </c>
    </row>
    <row r="3318" spans="1:13" x14ac:dyDescent="0.25">
      <c r="A3318" s="9" t="s">
        <v>400</v>
      </c>
      <c r="B3318" s="10" t="s">
        <v>733</v>
      </c>
      <c r="C3318" s="5" t="s">
        <v>750</v>
      </c>
      <c r="D3318" t="s">
        <v>22</v>
      </c>
      <c r="E3318" t="s">
        <v>187</v>
      </c>
      <c r="F3318" t="s">
        <v>399</v>
      </c>
      <c r="G3318" t="s">
        <v>483</v>
      </c>
      <c r="H3318" t="s">
        <v>428</v>
      </c>
      <c r="I3318" t="s">
        <v>15</v>
      </c>
      <c r="J3318" t="s">
        <v>17</v>
      </c>
      <c r="K3318" s="13">
        <v>6130</v>
      </c>
      <c r="L3318" s="8">
        <v>61.3</v>
      </c>
      <c r="M3318" s="13">
        <f t="shared" si="84"/>
        <v>6130</v>
      </c>
    </row>
    <row r="3319" spans="1:13" x14ac:dyDescent="0.25">
      <c r="A3319" s="9" t="s">
        <v>400</v>
      </c>
      <c r="B3319" s="10" t="s">
        <v>733</v>
      </c>
      <c r="C3319" s="5" t="s">
        <v>750</v>
      </c>
      <c r="D3319" t="s">
        <v>22</v>
      </c>
      <c r="E3319" t="s">
        <v>187</v>
      </c>
      <c r="F3319" t="s">
        <v>399</v>
      </c>
      <c r="G3319" t="s">
        <v>451</v>
      </c>
      <c r="H3319" t="s">
        <v>437</v>
      </c>
      <c r="I3319" t="s">
        <v>368</v>
      </c>
      <c r="J3319" t="s">
        <v>17</v>
      </c>
      <c r="K3319" s="13">
        <v>2134326</v>
      </c>
      <c r="L3319" s="8">
        <v>21343.26</v>
      </c>
      <c r="M3319" s="13">
        <f t="shared" si="84"/>
        <v>2134326</v>
      </c>
    </row>
    <row r="3320" spans="1:13" x14ac:dyDescent="0.25">
      <c r="A3320" s="9" t="s">
        <v>400</v>
      </c>
      <c r="B3320" s="10" t="s">
        <v>733</v>
      </c>
      <c r="C3320" s="5" t="s">
        <v>750</v>
      </c>
      <c r="D3320" t="s">
        <v>22</v>
      </c>
      <c r="E3320" t="s">
        <v>187</v>
      </c>
      <c r="F3320" t="s">
        <v>399</v>
      </c>
      <c r="G3320" t="s">
        <v>451</v>
      </c>
      <c r="H3320" t="s">
        <v>440</v>
      </c>
      <c r="I3320" t="s">
        <v>368</v>
      </c>
      <c r="J3320" t="s">
        <v>17</v>
      </c>
      <c r="K3320" s="13">
        <v>51454</v>
      </c>
      <c r="L3320" s="8">
        <v>514.54</v>
      </c>
      <c r="M3320" s="13">
        <f t="shared" si="84"/>
        <v>51454</v>
      </c>
    </row>
    <row r="3321" spans="1:13" x14ac:dyDescent="0.25">
      <c r="A3321" s="9" t="s">
        <v>400</v>
      </c>
      <c r="B3321" s="10" t="s">
        <v>733</v>
      </c>
      <c r="C3321" s="5" t="s">
        <v>750</v>
      </c>
      <c r="D3321" t="s">
        <v>22</v>
      </c>
      <c r="E3321" t="s">
        <v>187</v>
      </c>
      <c r="F3321" t="s">
        <v>399</v>
      </c>
      <c r="G3321" t="s">
        <v>451</v>
      </c>
      <c r="H3321" t="s">
        <v>425</v>
      </c>
      <c r="I3321" t="s">
        <v>368</v>
      </c>
      <c r="J3321" t="s">
        <v>17</v>
      </c>
      <c r="K3321" s="13">
        <v>893390</v>
      </c>
      <c r="L3321" s="8">
        <v>8933.9</v>
      </c>
      <c r="M3321" s="13">
        <f t="shared" si="84"/>
        <v>893390</v>
      </c>
    </row>
    <row r="3322" spans="1:13" x14ac:dyDescent="0.25">
      <c r="A3322" s="9" t="s">
        <v>400</v>
      </c>
      <c r="B3322" s="10" t="s">
        <v>733</v>
      </c>
      <c r="C3322" s="5" t="s">
        <v>750</v>
      </c>
      <c r="D3322" t="s">
        <v>22</v>
      </c>
      <c r="E3322" t="s">
        <v>187</v>
      </c>
      <c r="F3322" t="s">
        <v>399</v>
      </c>
      <c r="G3322" t="s">
        <v>451</v>
      </c>
      <c r="H3322" t="s">
        <v>444</v>
      </c>
      <c r="I3322" t="s">
        <v>368</v>
      </c>
      <c r="J3322" t="s">
        <v>17</v>
      </c>
      <c r="K3322" s="13">
        <v>11265</v>
      </c>
      <c r="L3322" s="8">
        <v>112.65</v>
      </c>
      <c r="M3322" s="13">
        <f t="shared" si="84"/>
        <v>11265</v>
      </c>
    </row>
    <row r="3323" spans="1:13" x14ac:dyDescent="0.25">
      <c r="A3323" s="9" t="s">
        <v>400</v>
      </c>
      <c r="B3323" s="10" t="s">
        <v>733</v>
      </c>
      <c r="C3323" s="5" t="s">
        <v>750</v>
      </c>
      <c r="D3323" t="s">
        <v>22</v>
      </c>
      <c r="E3323" t="s">
        <v>187</v>
      </c>
      <c r="F3323" t="s">
        <v>399</v>
      </c>
      <c r="G3323" t="s">
        <v>501</v>
      </c>
      <c r="H3323" t="s">
        <v>446</v>
      </c>
      <c r="I3323" t="s">
        <v>15</v>
      </c>
      <c r="J3323" t="s">
        <v>17</v>
      </c>
      <c r="K3323" s="13">
        <v>81740</v>
      </c>
      <c r="L3323" s="8">
        <v>817.4</v>
      </c>
      <c r="M3323" s="13">
        <f t="shared" si="84"/>
        <v>81740</v>
      </c>
    </row>
    <row r="3324" spans="1:13" x14ac:dyDescent="0.25">
      <c r="A3324" s="9" t="s">
        <v>400</v>
      </c>
      <c r="B3324" s="10" t="s">
        <v>733</v>
      </c>
      <c r="C3324" s="5" t="s">
        <v>750</v>
      </c>
      <c r="D3324" t="s">
        <v>22</v>
      </c>
      <c r="E3324" t="s">
        <v>187</v>
      </c>
      <c r="F3324" t="s">
        <v>399</v>
      </c>
      <c r="G3324" t="s">
        <v>501</v>
      </c>
      <c r="H3324" t="s">
        <v>428</v>
      </c>
      <c r="I3324" t="s">
        <v>15</v>
      </c>
      <c r="J3324" t="s">
        <v>17</v>
      </c>
      <c r="K3324" s="13">
        <v>374486</v>
      </c>
      <c r="L3324" s="8">
        <v>3744.86</v>
      </c>
      <c r="M3324" s="13">
        <f t="shared" si="84"/>
        <v>374486</v>
      </c>
    </row>
    <row r="3325" spans="1:13" x14ac:dyDescent="0.25">
      <c r="A3325" s="9" t="s">
        <v>400</v>
      </c>
      <c r="B3325" s="10" t="s">
        <v>733</v>
      </c>
      <c r="C3325" s="5" t="s">
        <v>750</v>
      </c>
      <c r="D3325" t="s">
        <v>22</v>
      </c>
      <c r="E3325" t="s">
        <v>187</v>
      </c>
      <c r="F3325" t="s">
        <v>399</v>
      </c>
      <c r="G3325" t="s">
        <v>398</v>
      </c>
      <c r="H3325" t="s">
        <v>428</v>
      </c>
      <c r="I3325" t="s">
        <v>15</v>
      </c>
      <c r="J3325" t="s">
        <v>17</v>
      </c>
      <c r="K3325" s="13">
        <v>192843</v>
      </c>
      <c r="L3325" s="8">
        <v>1928.43</v>
      </c>
      <c r="M3325" s="13">
        <f t="shared" si="84"/>
        <v>192843</v>
      </c>
    </row>
    <row r="3326" spans="1:13" x14ac:dyDescent="0.25">
      <c r="A3326" s="9" t="s">
        <v>400</v>
      </c>
      <c r="B3326" s="10" t="s">
        <v>733</v>
      </c>
      <c r="C3326" s="5" t="s">
        <v>750</v>
      </c>
      <c r="D3326" t="s">
        <v>22</v>
      </c>
      <c r="E3326" t="s">
        <v>187</v>
      </c>
      <c r="F3326" t="s">
        <v>453</v>
      </c>
      <c r="G3326" t="s">
        <v>434</v>
      </c>
      <c r="H3326" t="s">
        <v>437</v>
      </c>
      <c r="I3326" t="s">
        <v>368</v>
      </c>
      <c r="J3326" t="s">
        <v>17</v>
      </c>
      <c r="K3326" s="13">
        <v>670381</v>
      </c>
      <c r="L3326" s="8">
        <v>6703.81</v>
      </c>
      <c r="M3326" s="13">
        <f t="shared" si="84"/>
        <v>670381</v>
      </c>
    </row>
    <row r="3327" spans="1:13" x14ac:dyDescent="0.25">
      <c r="A3327" s="9" t="s">
        <v>400</v>
      </c>
      <c r="B3327" s="10" t="s">
        <v>733</v>
      </c>
      <c r="C3327" s="5" t="s">
        <v>750</v>
      </c>
      <c r="D3327" t="s">
        <v>22</v>
      </c>
      <c r="E3327" t="s">
        <v>187</v>
      </c>
      <c r="F3327" t="s">
        <v>453</v>
      </c>
      <c r="G3327" t="s">
        <v>434</v>
      </c>
      <c r="H3327" t="s">
        <v>437</v>
      </c>
      <c r="I3327" t="s">
        <v>368</v>
      </c>
      <c r="J3327" t="s">
        <v>306</v>
      </c>
      <c r="K3327" s="13">
        <v>18909670</v>
      </c>
      <c r="L3327" s="8">
        <v>189096.7</v>
      </c>
      <c r="M3327" s="13">
        <f t="shared" si="84"/>
        <v>18909670</v>
      </c>
    </row>
    <row r="3328" spans="1:13" x14ac:dyDescent="0.25">
      <c r="A3328" s="9" t="s">
        <v>400</v>
      </c>
      <c r="B3328" s="10" t="s">
        <v>733</v>
      </c>
      <c r="C3328" s="5" t="s">
        <v>750</v>
      </c>
      <c r="D3328" t="s">
        <v>22</v>
      </c>
      <c r="E3328" t="s">
        <v>187</v>
      </c>
      <c r="F3328" t="s">
        <v>453</v>
      </c>
      <c r="G3328" t="s">
        <v>434</v>
      </c>
      <c r="H3328" t="s">
        <v>438</v>
      </c>
      <c r="I3328" t="s">
        <v>439</v>
      </c>
      <c r="J3328" t="s">
        <v>306</v>
      </c>
      <c r="K3328" s="13">
        <v>9198471</v>
      </c>
      <c r="L3328" s="8">
        <v>91984.71</v>
      </c>
      <c r="M3328" s="13">
        <f t="shared" si="84"/>
        <v>9198471</v>
      </c>
    </row>
    <row r="3329" spans="1:13" x14ac:dyDescent="0.25">
      <c r="A3329" s="9" t="s">
        <v>400</v>
      </c>
      <c r="B3329" s="10" t="s">
        <v>733</v>
      </c>
      <c r="C3329" s="5" t="s">
        <v>750</v>
      </c>
      <c r="D3329" t="s">
        <v>22</v>
      </c>
      <c r="E3329" t="s">
        <v>187</v>
      </c>
      <c r="F3329" t="s">
        <v>453</v>
      </c>
      <c r="G3329" t="s">
        <v>434</v>
      </c>
      <c r="H3329" t="s">
        <v>441</v>
      </c>
      <c r="I3329" t="s">
        <v>368</v>
      </c>
      <c r="J3329" t="s">
        <v>17</v>
      </c>
      <c r="K3329" s="13">
        <v>14560</v>
      </c>
      <c r="L3329" s="8">
        <v>145.6</v>
      </c>
      <c r="M3329" s="13">
        <f t="shared" si="84"/>
        <v>14560</v>
      </c>
    </row>
    <row r="3330" spans="1:13" x14ac:dyDescent="0.25">
      <c r="A3330" s="9" t="s">
        <v>400</v>
      </c>
      <c r="B3330" s="10" t="s">
        <v>733</v>
      </c>
      <c r="C3330" s="5" t="s">
        <v>750</v>
      </c>
      <c r="D3330" t="s">
        <v>22</v>
      </c>
      <c r="E3330" t="s">
        <v>187</v>
      </c>
      <c r="F3330" t="s">
        <v>453</v>
      </c>
      <c r="G3330" t="s">
        <v>434</v>
      </c>
      <c r="H3330" t="s">
        <v>441</v>
      </c>
      <c r="I3330" t="s">
        <v>368</v>
      </c>
      <c r="J3330" t="s">
        <v>17</v>
      </c>
      <c r="K3330" s="13">
        <v>23296</v>
      </c>
      <c r="L3330" s="8">
        <v>232.96</v>
      </c>
      <c r="M3330" s="13">
        <f t="shared" ref="M3330:M3393" si="85">L3330*100</f>
        <v>23296</v>
      </c>
    </row>
    <row r="3331" spans="1:13" x14ac:dyDescent="0.25">
      <c r="A3331" s="9" t="s">
        <v>400</v>
      </c>
      <c r="B3331" s="10" t="s">
        <v>733</v>
      </c>
      <c r="C3331" s="5" t="s">
        <v>750</v>
      </c>
      <c r="D3331" t="s">
        <v>22</v>
      </c>
      <c r="E3331" t="s">
        <v>187</v>
      </c>
      <c r="F3331" t="s">
        <v>453</v>
      </c>
      <c r="G3331" t="s">
        <v>434</v>
      </c>
      <c r="H3331" t="s">
        <v>441</v>
      </c>
      <c r="I3331" t="s">
        <v>439</v>
      </c>
      <c r="J3331" t="s">
        <v>17</v>
      </c>
      <c r="K3331" s="13">
        <v>38455</v>
      </c>
      <c r="L3331" s="8">
        <v>384.55</v>
      </c>
      <c r="M3331" s="13">
        <f t="shared" si="85"/>
        <v>38455</v>
      </c>
    </row>
    <row r="3332" spans="1:13" x14ac:dyDescent="0.25">
      <c r="A3332" s="9" t="s">
        <v>400</v>
      </c>
      <c r="B3332" s="10" t="s">
        <v>733</v>
      </c>
      <c r="C3332" s="5" t="s">
        <v>750</v>
      </c>
      <c r="D3332" t="s">
        <v>22</v>
      </c>
      <c r="E3332" t="s">
        <v>187</v>
      </c>
      <c r="F3332" t="s">
        <v>453</v>
      </c>
      <c r="G3332" t="s">
        <v>434</v>
      </c>
      <c r="H3332" t="s">
        <v>425</v>
      </c>
      <c r="I3332" t="s">
        <v>368</v>
      </c>
      <c r="J3332" t="s">
        <v>17</v>
      </c>
      <c r="K3332" s="13">
        <v>146752</v>
      </c>
      <c r="L3332" s="8">
        <v>1467.52</v>
      </c>
      <c r="M3332" s="13">
        <f t="shared" si="85"/>
        <v>146752</v>
      </c>
    </row>
    <row r="3333" spans="1:13" x14ac:dyDescent="0.25">
      <c r="A3333" s="9" t="s">
        <v>400</v>
      </c>
      <c r="B3333" s="10" t="s">
        <v>733</v>
      </c>
      <c r="C3333" s="5" t="s">
        <v>750</v>
      </c>
      <c r="D3333" t="s">
        <v>22</v>
      </c>
      <c r="E3333" t="s">
        <v>187</v>
      </c>
      <c r="F3333" t="s">
        <v>453</v>
      </c>
      <c r="G3333" t="s">
        <v>434</v>
      </c>
      <c r="H3333" t="s">
        <v>425</v>
      </c>
      <c r="I3333" t="s">
        <v>368</v>
      </c>
      <c r="J3333" t="s">
        <v>306</v>
      </c>
      <c r="K3333" s="13">
        <v>5635198</v>
      </c>
      <c r="L3333" s="8">
        <v>56351.98</v>
      </c>
      <c r="M3333" s="13">
        <f t="shared" si="85"/>
        <v>5635198</v>
      </c>
    </row>
    <row r="3334" spans="1:13" x14ac:dyDescent="0.25">
      <c r="A3334" s="9" t="s">
        <v>400</v>
      </c>
      <c r="B3334" s="10" t="s">
        <v>733</v>
      </c>
      <c r="C3334" s="5" t="s">
        <v>750</v>
      </c>
      <c r="D3334" t="s">
        <v>22</v>
      </c>
      <c r="E3334" t="s">
        <v>187</v>
      </c>
      <c r="F3334" t="s">
        <v>453</v>
      </c>
      <c r="G3334" t="s">
        <v>434</v>
      </c>
      <c r="H3334" t="s">
        <v>425</v>
      </c>
      <c r="I3334" t="s">
        <v>439</v>
      </c>
      <c r="J3334" t="s">
        <v>306</v>
      </c>
      <c r="K3334" s="13">
        <v>5064491</v>
      </c>
      <c r="L3334" s="8">
        <v>50644.91</v>
      </c>
      <c r="M3334" s="13">
        <f t="shared" si="85"/>
        <v>5064491</v>
      </c>
    </row>
    <row r="3335" spans="1:13" x14ac:dyDescent="0.25">
      <c r="A3335" s="9" t="s">
        <v>400</v>
      </c>
      <c r="B3335" s="10" t="s">
        <v>733</v>
      </c>
      <c r="C3335" s="5" t="s">
        <v>750</v>
      </c>
      <c r="D3335" t="s">
        <v>22</v>
      </c>
      <c r="E3335" t="s">
        <v>187</v>
      </c>
      <c r="F3335" t="s">
        <v>453</v>
      </c>
      <c r="G3335" t="s">
        <v>434</v>
      </c>
      <c r="H3335" t="s">
        <v>445</v>
      </c>
      <c r="I3335" t="s">
        <v>368</v>
      </c>
      <c r="J3335" t="s">
        <v>17</v>
      </c>
      <c r="K3335" s="13">
        <v>3133</v>
      </c>
      <c r="L3335" s="8">
        <v>31.33</v>
      </c>
      <c r="M3335" s="13">
        <f t="shared" si="85"/>
        <v>3133</v>
      </c>
    </row>
    <row r="3336" spans="1:13" x14ac:dyDescent="0.25">
      <c r="A3336" s="9" t="s">
        <v>400</v>
      </c>
      <c r="B3336" s="10" t="s">
        <v>733</v>
      </c>
      <c r="C3336" s="5" t="s">
        <v>750</v>
      </c>
      <c r="D3336" t="s">
        <v>22</v>
      </c>
      <c r="E3336" t="s">
        <v>187</v>
      </c>
      <c r="F3336" t="s">
        <v>453</v>
      </c>
      <c r="G3336" t="s">
        <v>434</v>
      </c>
      <c r="H3336" t="s">
        <v>445</v>
      </c>
      <c r="I3336" t="s">
        <v>368</v>
      </c>
      <c r="J3336" t="s">
        <v>17</v>
      </c>
      <c r="K3336" s="13">
        <v>5012</v>
      </c>
      <c r="L3336" s="8">
        <v>50.12</v>
      </c>
      <c r="M3336" s="13">
        <f t="shared" si="85"/>
        <v>5012</v>
      </c>
    </row>
    <row r="3337" spans="1:13" x14ac:dyDescent="0.25">
      <c r="A3337" s="9" t="s">
        <v>400</v>
      </c>
      <c r="B3337" s="10" t="s">
        <v>733</v>
      </c>
      <c r="C3337" s="5" t="s">
        <v>750</v>
      </c>
      <c r="D3337" t="s">
        <v>22</v>
      </c>
      <c r="E3337" t="s">
        <v>187</v>
      </c>
      <c r="F3337" t="s">
        <v>453</v>
      </c>
      <c r="G3337" t="s">
        <v>434</v>
      </c>
      <c r="H3337" t="s">
        <v>445</v>
      </c>
      <c r="I3337" t="s">
        <v>439</v>
      </c>
      <c r="J3337" t="s">
        <v>17</v>
      </c>
      <c r="K3337" s="13">
        <v>8398</v>
      </c>
      <c r="L3337" s="8">
        <v>83.98</v>
      </c>
      <c r="M3337" s="13">
        <f t="shared" si="85"/>
        <v>8398</v>
      </c>
    </row>
    <row r="3338" spans="1:13" x14ac:dyDescent="0.25">
      <c r="A3338" s="9" t="s">
        <v>400</v>
      </c>
      <c r="B3338" s="10" t="s">
        <v>733</v>
      </c>
      <c r="C3338" s="5" t="s">
        <v>750</v>
      </c>
      <c r="D3338" t="s">
        <v>22</v>
      </c>
      <c r="E3338" t="s">
        <v>187</v>
      </c>
      <c r="F3338" t="s">
        <v>89</v>
      </c>
      <c r="G3338" t="s">
        <v>369</v>
      </c>
      <c r="H3338" t="s">
        <v>505</v>
      </c>
      <c r="I3338" t="s">
        <v>439</v>
      </c>
      <c r="J3338" t="s">
        <v>17</v>
      </c>
      <c r="K3338" s="13">
        <v>326144</v>
      </c>
      <c r="L3338" s="8">
        <v>3261.44</v>
      </c>
      <c r="M3338" s="13">
        <f t="shared" si="85"/>
        <v>326144</v>
      </c>
    </row>
    <row r="3339" spans="1:13" x14ac:dyDescent="0.25">
      <c r="A3339" s="9" t="s">
        <v>400</v>
      </c>
      <c r="B3339" s="10" t="s">
        <v>733</v>
      </c>
      <c r="C3339" s="5" t="s">
        <v>750</v>
      </c>
      <c r="D3339" t="s">
        <v>22</v>
      </c>
      <c r="E3339" t="s">
        <v>187</v>
      </c>
      <c r="F3339" t="s">
        <v>89</v>
      </c>
      <c r="G3339" t="s">
        <v>369</v>
      </c>
      <c r="H3339" t="s">
        <v>444</v>
      </c>
      <c r="I3339" t="s">
        <v>439</v>
      </c>
      <c r="J3339" t="s">
        <v>17</v>
      </c>
      <c r="K3339" s="13">
        <v>71264</v>
      </c>
      <c r="L3339" s="8">
        <v>712.64</v>
      </c>
      <c r="M3339" s="13">
        <f t="shared" si="85"/>
        <v>71264</v>
      </c>
    </row>
    <row r="3340" spans="1:13" x14ac:dyDescent="0.25">
      <c r="A3340" s="9" t="s">
        <v>400</v>
      </c>
      <c r="B3340" s="10" t="s">
        <v>733</v>
      </c>
      <c r="C3340" s="5" t="s">
        <v>750</v>
      </c>
      <c r="D3340" t="s">
        <v>22</v>
      </c>
      <c r="E3340" t="s">
        <v>187</v>
      </c>
      <c r="F3340" t="s">
        <v>89</v>
      </c>
      <c r="G3340" t="s">
        <v>371</v>
      </c>
      <c r="H3340" t="s">
        <v>505</v>
      </c>
      <c r="I3340" t="s">
        <v>439</v>
      </c>
      <c r="J3340" t="s">
        <v>17</v>
      </c>
      <c r="K3340" s="13">
        <v>326144</v>
      </c>
      <c r="L3340" s="8">
        <v>3261.44</v>
      </c>
      <c r="M3340" s="13">
        <f t="shared" si="85"/>
        <v>326144</v>
      </c>
    </row>
    <row r="3341" spans="1:13" x14ac:dyDescent="0.25">
      <c r="A3341" s="9" t="s">
        <v>400</v>
      </c>
      <c r="B3341" s="10" t="s">
        <v>733</v>
      </c>
      <c r="C3341" s="5" t="s">
        <v>750</v>
      </c>
      <c r="D3341" t="s">
        <v>22</v>
      </c>
      <c r="E3341" t="s">
        <v>187</v>
      </c>
      <c r="F3341" t="s">
        <v>89</v>
      </c>
      <c r="G3341" t="s">
        <v>371</v>
      </c>
      <c r="H3341" t="s">
        <v>444</v>
      </c>
      <c r="I3341" t="s">
        <v>439</v>
      </c>
      <c r="J3341" t="s">
        <v>17</v>
      </c>
      <c r="K3341" s="13">
        <v>71264</v>
      </c>
      <c r="L3341" s="8">
        <v>712.64</v>
      </c>
      <c r="M3341" s="13">
        <f t="shared" si="85"/>
        <v>71264</v>
      </c>
    </row>
    <row r="3342" spans="1:13" x14ac:dyDescent="0.25">
      <c r="A3342" s="9" t="s">
        <v>400</v>
      </c>
      <c r="B3342" s="10" t="s">
        <v>733</v>
      </c>
      <c r="C3342" s="5" t="s">
        <v>750</v>
      </c>
      <c r="D3342" t="s">
        <v>22</v>
      </c>
      <c r="E3342" t="s">
        <v>187</v>
      </c>
      <c r="F3342" t="s">
        <v>89</v>
      </c>
      <c r="G3342" t="s">
        <v>373</v>
      </c>
      <c r="H3342" t="s">
        <v>505</v>
      </c>
      <c r="I3342" t="s">
        <v>439</v>
      </c>
      <c r="J3342" t="s">
        <v>17</v>
      </c>
      <c r="K3342" s="13">
        <v>244608</v>
      </c>
      <c r="L3342" s="8">
        <v>2446.08</v>
      </c>
      <c r="M3342" s="13">
        <f t="shared" si="85"/>
        <v>244608</v>
      </c>
    </row>
    <row r="3343" spans="1:13" x14ac:dyDescent="0.25">
      <c r="A3343" s="9" t="s">
        <v>400</v>
      </c>
      <c r="B3343" s="10" t="s">
        <v>733</v>
      </c>
      <c r="C3343" s="5" t="s">
        <v>750</v>
      </c>
      <c r="D3343" t="s">
        <v>22</v>
      </c>
      <c r="E3343" t="s">
        <v>187</v>
      </c>
      <c r="F3343" t="s">
        <v>89</v>
      </c>
      <c r="G3343" t="s">
        <v>373</v>
      </c>
      <c r="H3343" t="s">
        <v>444</v>
      </c>
      <c r="I3343" t="s">
        <v>439</v>
      </c>
      <c r="J3343" t="s">
        <v>17</v>
      </c>
      <c r="K3343" s="13">
        <v>53447</v>
      </c>
      <c r="L3343" s="8">
        <v>534.47</v>
      </c>
      <c r="M3343" s="13">
        <f t="shared" si="85"/>
        <v>53447</v>
      </c>
    </row>
    <row r="3344" spans="1:13" x14ac:dyDescent="0.25">
      <c r="A3344" s="9" t="s">
        <v>400</v>
      </c>
      <c r="B3344" s="10" t="s">
        <v>733</v>
      </c>
      <c r="C3344" s="5" t="s">
        <v>750</v>
      </c>
      <c r="D3344" t="s">
        <v>22</v>
      </c>
      <c r="E3344" t="s">
        <v>187</v>
      </c>
      <c r="F3344" t="s">
        <v>89</v>
      </c>
      <c r="G3344" t="s">
        <v>374</v>
      </c>
      <c r="H3344" t="s">
        <v>505</v>
      </c>
      <c r="I3344" t="s">
        <v>439</v>
      </c>
      <c r="J3344" t="s">
        <v>17</v>
      </c>
      <c r="K3344" s="13">
        <v>163072</v>
      </c>
      <c r="L3344" s="8">
        <v>1630.72</v>
      </c>
      <c r="M3344" s="13">
        <f t="shared" si="85"/>
        <v>163072</v>
      </c>
    </row>
    <row r="3345" spans="1:13" x14ac:dyDescent="0.25">
      <c r="A3345" s="9" t="s">
        <v>400</v>
      </c>
      <c r="B3345" s="10" t="s">
        <v>733</v>
      </c>
      <c r="C3345" s="5" t="s">
        <v>750</v>
      </c>
      <c r="D3345" t="s">
        <v>22</v>
      </c>
      <c r="E3345" t="s">
        <v>187</v>
      </c>
      <c r="F3345" t="s">
        <v>89</v>
      </c>
      <c r="G3345" t="s">
        <v>374</v>
      </c>
      <c r="H3345" t="s">
        <v>444</v>
      </c>
      <c r="I3345" t="s">
        <v>439</v>
      </c>
      <c r="J3345" t="s">
        <v>17</v>
      </c>
      <c r="K3345" s="13">
        <v>35632</v>
      </c>
      <c r="L3345" s="8">
        <v>356.32</v>
      </c>
      <c r="M3345" s="13">
        <f t="shared" si="85"/>
        <v>35632</v>
      </c>
    </row>
    <row r="3346" spans="1:13" x14ac:dyDescent="0.25">
      <c r="A3346" s="9" t="s">
        <v>400</v>
      </c>
      <c r="B3346" s="10" t="s">
        <v>733</v>
      </c>
      <c r="C3346" s="5" t="s">
        <v>750</v>
      </c>
      <c r="D3346" t="s">
        <v>22</v>
      </c>
      <c r="E3346" t="s">
        <v>187</v>
      </c>
      <c r="F3346" t="s">
        <v>89</v>
      </c>
      <c r="G3346" t="s">
        <v>377</v>
      </c>
      <c r="H3346" t="s">
        <v>505</v>
      </c>
      <c r="I3346" t="s">
        <v>439</v>
      </c>
      <c r="J3346" t="s">
        <v>17</v>
      </c>
      <c r="K3346" s="13">
        <v>163072</v>
      </c>
      <c r="L3346" s="8">
        <v>1630.72</v>
      </c>
      <c r="M3346" s="13">
        <f t="shared" si="85"/>
        <v>163072</v>
      </c>
    </row>
    <row r="3347" spans="1:13" x14ac:dyDescent="0.25">
      <c r="A3347" s="9" t="s">
        <v>400</v>
      </c>
      <c r="B3347" s="10" t="s">
        <v>733</v>
      </c>
      <c r="C3347" s="5" t="s">
        <v>750</v>
      </c>
      <c r="D3347" t="s">
        <v>22</v>
      </c>
      <c r="E3347" t="s">
        <v>187</v>
      </c>
      <c r="F3347" t="s">
        <v>89</v>
      </c>
      <c r="G3347" t="s">
        <v>377</v>
      </c>
      <c r="H3347" t="s">
        <v>444</v>
      </c>
      <c r="I3347" t="s">
        <v>439</v>
      </c>
      <c r="J3347" t="s">
        <v>17</v>
      </c>
      <c r="K3347" s="13">
        <v>35632</v>
      </c>
      <c r="L3347" s="8">
        <v>356.32</v>
      </c>
      <c r="M3347" s="13">
        <f t="shared" si="85"/>
        <v>35632</v>
      </c>
    </row>
    <row r="3348" spans="1:13" x14ac:dyDescent="0.25">
      <c r="A3348" s="9" t="s">
        <v>400</v>
      </c>
      <c r="B3348" s="10" t="s">
        <v>733</v>
      </c>
      <c r="C3348" s="5" t="s">
        <v>750</v>
      </c>
      <c r="D3348" t="s">
        <v>22</v>
      </c>
      <c r="E3348" t="s">
        <v>187</v>
      </c>
      <c r="F3348" t="s">
        <v>89</v>
      </c>
      <c r="G3348" t="s">
        <v>90</v>
      </c>
      <c r="H3348" t="s">
        <v>452</v>
      </c>
      <c r="I3348" t="s">
        <v>368</v>
      </c>
      <c r="J3348" t="s">
        <v>17</v>
      </c>
      <c r="K3348" s="13">
        <v>709284</v>
      </c>
      <c r="L3348" s="8">
        <v>7092.84</v>
      </c>
      <c r="M3348" s="13">
        <f t="shared" si="85"/>
        <v>709284</v>
      </c>
    </row>
    <row r="3349" spans="1:13" x14ac:dyDescent="0.25">
      <c r="A3349" s="9" t="s">
        <v>400</v>
      </c>
      <c r="B3349" s="10" t="s">
        <v>733</v>
      </c>
      <c r="C3349" s="5" t="s">
        <v>750</v>
      </c>
      <c r="D3349" t="s">
        <v>22</v>
      </c>
      <c r="E3349" t="s">
        <v>187</v>
      </c>
      <c r="F3349" t="s">
        <v>89</v>
      </c>
      <c r="G3349" t="s">
        <v>90</v>
      </c>
      <c r="H3349" t="s">
        <v>444</v>
      </c>
      <c r="I3349" t="s">
        <v>368</v>
      </c>
      <c r="J3349" t="s">
        <v>17</v>
      </c>
      <c r="K3349" s="13">
        <v>155274</v>
      </c>
      <c r="L3349" s="8">
        <v>1552.74</v>
      </c>
      <c r="M3349" s="13">
        <f t="shared" si="85"/>
        <v>155274</v>
      </c>
    </row>
    <row r="3350" spans="1:13" x14ac:dyDescent="0.25">
      <c r="A3350" s="9" t="s">
        <v>400</v>
      </c>
      <c r="B3350" s="10" t="s">
        <v>733</v>
      </c>
      <c r="C3350" s="5" t="s">
        <v>750</v>
      </c>
      <c r="D3350" t="s">
        <v>22</v>
      </c>
      <c r="E3350" t="s">
        <v>187</v>
      </c>
      <c r="F3350" t="s">
        <v>56</v>
      </c>
      <c r="G3350" t="s">
        <v>458</v>
      </c>
      <c r="H3350" t="s">
        <v>459</v>
      </c>
      <c r="I3350" t="s">
        <v>368</v>
      </c>
      <c r="J3350" t="s">
        <v>17</v>
      </c>
      <c r="K3350" s="13">
        <v>790894</v>
      </c>
      <c r="L3350" s="8">
        <v>7908.94</v>
      </c>
      <c r="M3350" s="13">
        <f t="shared" si="85"/>
        <v>790894</v>
      </c>
    </row>
    <row r="3351" spans="1:13" x14ac:dyDescent="0.25">
      <c r="A3351" s="9" t="s">
        <v>400</v>
      </c>
      <c r="B3351" s="10" t="s">
        <v>733</v>
      </c>
      <c r="C3351" s="5" t="s">
        <v>750</v>
      </c>
      <c r="D3351" t="s">
        <v>22</v>
      </c>
      <c r="E3351" t="s">
        <v>187</v>
      </c>
      <c r="F3351" t="s">
        <v>56</v>
      </c>
      <c r="G3351" t="s">
        <v>458</v>
      </c>
      <c r="H3351" t="s">
        <v>445</v>
      </c>
      <c r="I3351" t="s">
        <v>368</v>
      </c>
      <c r="J3351" t="s">
        <v>17</v>
      </c>
      <c r="K3351" s="13">
        <v>172820</v>
      </c>
      <c r="L3351" s="8">
        <v>1728.2</v>
      </c>
      <c r="M3351" s="13">
        <f t="shared" si="85"/>
        <v>172820</v>
      </c>
    </row>
    <row r="3352" spans="1:13" x14ac:dyDescent="0.25">
      <c r="A3352" s="9" t="s">
        <v>400</v>
      </c>
      <c r="B3352" s="10" t="s">
        <v>733</v>
      </c>
      <c r="C3352" s="5" t="s">
        <v>750</v>
      </c>
      <c r="D3352" t="s">
        <v>22</v>
      </c>
      <c r="E3352" t="s">
        <v>187</v>
      </c>
      <c r="F3352" t="s">
        <v>32</v>
      </c>
      <c r="G3352" t="s">
        <v>460</v>
      </c>
      <c r="H3352" t="s">
        <v>437</v>
      </c>
      <c r="I3352" t="s">
        <v>368</v>
      </c>
      <c r="J3352" t="s">
        <v>17</v>
      </c>
      <c r="K3352" s="13">
        <v>4719930</v>
      </c>
      <c r="L3352" s="8">
        <v>47199.3</v>
      </c>
      <c r="M3352" s="13">
        <f t="shared" si="85"/>
        <v>4719930</v>
      </c>
    </row>
    <row r="3353" spans="1:13" x14ac:dyDescent="0.25">
      <c r="A3353" s="9" t="s">
        <v>400</v>
      </c>
      <c r="B3353" s="10" t="s">
        <v>733</v>
      </c>
      <c r="C3353" s="5" t="s">
        <v>750</v>
      </c>
      <c r="D3353" t="s">
        <v>22</v>
      </c>
      <c r="E3353" t="s">
        <v>187</v>
      </c>
      <c r="F3353" t="s">
        <v>32</v>
      </c>
      <c r="G3353" t="s">
        <v>460</v>
      </c>
      <c r="H3353" t="s">
        <v>440</v>
      </c>
      <c r="I3353" t="s">
        <v>368</v>
      </c>
      <c r="J3353" t="s">
        <v>17</v>
      </c>
      <c r="K3353" s="13">
        <v>291350</v>
      </c>
      <c r="L3353" s="8">
        <v>2913.5</v>
      </c>
      <c r="M3353" s="13">
        <f t="shared" si="85"/>
        <v>291350</v>
      </c>
    </row>
    <row r="3354" spans="1:13" x14ac:dyDescent="0.25">
      <c r="A3354" s="9" t="s">
        <v>400</v>
      </c>
      <c r="B3354" s="10" t="s">
        <v>733</v>
      </c>
      <c r="C3354" s="5" t="s">
        <v>750</v>
      </c>
      <c r="D3354" t="s">
        <v>22</v>
      </c>
      <c r="E3354" t="s">
        <v>187</v>
      </c>
      <c r="F3354" t="s">
        <v>32</v>
      </c>
      <c r="G3354" t="s">
        <v>460</v>
      </c>
      <c r="H3354" t="s">
        <v>441</v>
      </c>
      <c r="I3354" t="s">
        <v>368</v>
      </c>
      <c r="J3354" t="s">
        <v>17</v>
      </c>
      <c r="K3354" s="13">
        <v>21840</v>
      </c>
      <c r="L3354" s="8">
        <v>218.4</v>
      </c>
      <c r="M3354" s="13">
        <f t="shared" si="85"/>
        <v>21840</v>
      </c>
    </row>
    <row r="3355" spans="1:13" x14ac:dyDescent="0.25">
      <c r="A3355" s="9" t="s">
        <v>400</v>
      </c>
      <c r="B3355" s="10" t="s">
        <v>733</v>
      </c>
      <c r="C3355" s="5" t="s">
        <v>750</v>
      </c>
      <c r="D3355" t="s">
        <v>22</v>
      </c>
      <c r="E3355" t="s">
        <v>187</v>
      </c>
      <c r="F3355" t="s">
        <v>32</v>
      </c>
      <c r="G3355" t="s">
        <v>460</v>
      </c>
      <c r="H3355" t="s">
        <v>425</v>
      </c>
      <c r="I3355" t="s">
        <v>368</v>
      </c>
      <c r="J3355" t="s">
        <v>17</v>
      </c>
      <c r="K3355" s="13">
        <v>1887337</v>
      </c>
      <c r="L3355" s="8">
        <v>18873.37</v>
      </c>
      <c r="M3355" s="13">
        <f t="shared" si="85"/>
        <v>1887337</v>
      </c>
    </row>
    <row r="3356" spans="1:13" x14ac:dyDescent="0.25">
      <c r="A3356" s="9" t="s">
        <v>400</v>
      </c>
      <c r="B3356" s="10" t="s">
        <v>733</v>
      </c>
      <c r="C3356" s="5" t="s">
        <v>750</v>
      </c>
      <c r="D3356" t="s">
        <v>22</v>
      </c>
      <c r="E3356" t="s">
        <v>187</v>
      </c>
      <c r="F3356" t="s">
        <v>32</v>
      </c>
      <c r="G3356" t="s">
        <v>460</v>
      </c>
      <c r="H3356" t="s">
        <v>444</v>
      </c>
      <c r="I3356" t="s">
        <v>368</v>
      </c>
      <c r="J3356" t="s">
        <v>17</v>
      </c>
      <c r="K3356" s="13">
        <v>63782.000000000007</v>
      </c>
      <c r="L3356" s="8">
        <v>637.82000000000005</v>
      </c>
      <c r="M3356" s="13">
        <f t="shared" si="85"/>
        <v>63782.000000000007</v>
      </c>
    </row>
    <row r="3357" spans="1:13" x14ac:dyDescent="0.25">
      <c r="A3357" s="9" t="s">
        <v>400</v>
      </c>
      <c r="B3357" s="10" t="s">
        <v>733</v>
      </c>
      <c r="C3357" s="5" t="s">
        <v>750</v>
      </c>
      <c r="D3357" t="s">
        <v>22</v>
      </c>
      <c r="E3357" t="s">
        <v>187</v>
      </c>
      <c r="F3357" t="s">
        <v>32</v>
      </c>
      <c r="G3357" t="s">
        <v>460</v>
      </c>
      <c r="H3357" t="s">
        <v>445</v>
      </c>
      <c r="I3357" t="s">
        <v>368</v>
      </c>
      <c r="J3357" t="s">
        <v>17</v>
      </c>
      <c r="K3357" s="13">
        <v>4772</v>
      </c>
      <c r="L3357" s="8">
        <v>47.72</v>
      </c>
      <c r="M3357" s="13">
        <f t="shared" si="85"/>
        <v>4772</v>
      </c>
    </row>
    <row r="3358" spans="1:13" x14ac:dyDescent="0.25">
      <c r="A3358" s="9" t="s">
        <v>400</v>
      </c>
      <c r="B3358" s="10" t="s">
        <v>733</v>
      </c>
      <c r="C3358" s="5" t="s">
        <v>750</v>
      </c>
      <c r="D3358" t="s">
        <v>22</v>
      </c>
      <c r="E3358" t="s">
        <v>187</v>
      </c>
      <c r="F3358" t="s">
        <v>32</v>
      </c>
      <c r="G3358" t="s">
        <v>460</v>
      </c>
      <c r="H3358" t="s">
        <v>428</v>
      </c>
      <c r="I3358" t="s">
        <v>15</v>
      </c>
      <c r="J3358" t="s">
        <v>17</v>
      </c>
      <c r="K3358" s="13">
        <v>5000</v>
      </c>
      <c r="L3358" s="8">
        <v>50</v>
      </c>
      <c r="M3358" s="13">
        <f t="shared" si="85"/>
        <v>5000</v>
      </c>
    </row>
    <row r="3359" spans="1:13" x14ac:dyDescent="0.25">
      <c r="A3359" s="9" t="s">
        <v>400</v>
      </c>
      <c r="B3359" s="10" t="s">
        <v>733</v>
      </c>
      <c r="C3359" s="5" t="s">
        <v>750</v>
      </c>
      <c r="D3359" t="s">
        <v>22</v>
      </c>
      <c r="E3359" t="s">
        <v>187</v>
      </c>
      <c r="F3359" t="s">
        <v>32</v>
      </c>
      <c r="G3359" t="s">
        <v>461</v>
      </c>
      <c r="H3359" t="s">
        <v>437</v>
      </c>
      <c r="I3359" t="s">
        <v>368</v>
      </c>
      <c r="J3359" t="s">
        <v>306</v>
      </c>
      <c r="K3359" s="13">
        <v>8068911</v>
      </c>
      <c r="L3359" s="8">
        <v>80689.11</v>
      </c>
      <c r="M3359" s="13">
        <f t="shared" si="85"/>
        <v>8068911</v>
      </c>
    </row>
    <row r="3360" spans="1:13" x14ac:dyDescent="0.25">
      <c r="A3360" s="9" t="s">
        <v>400</v>
      </c>
      <c r="B3360" s="10" t="s">
        <v>733</v>
      </c>
      <c r="C3360" s="5" t="s">
        <v>750</v>
      </c>
      <c r="D3360" t="s">
        <v>22</v>
      </c>
      <c r="E3360" t="s">
        <v>187</v>
      </c>
      <c r="F3360" t="s">
        <v>32</v>
      </c>
      <c r="G3360" t="s">
        <v>461</v>
      </c>
      <c r="H3360" t="s">
        <v>425</v>
      </c>
      <c r="I3360" t="s">
        <v>368</v>
      </c>
      <c r="J3360" t="s">
        <v>306</v>
      </c>
      <c r="K3360" s="13">
        <v>2528374</v>
      </c>
      <c r="L3360" s="8">
        <v>25283.74</v>
      </c>
      <c r="M3360" s="13">
        <f t="shared" si="85"/>
        <v>2528374</v>
      </c>
    </row>
    <row r="3361" spans="1:13" x14ac:dyDescent="0.25">
      <c r="A3361" s="9" t="s">
        <v>400</v>
      </c>
      <c r="B3361" s="10" t="s">
        <v>733</v>
      </c>
      <c r="C3361" s="5" t="s">
        <v>750</v>
      </c>
      <c r="D3361" t="s">
        <v>22</v>
      </c>
      <c r="E3361" t="s">
        <v>187</v>
      </c>
      <c r="F3361" t="s">
        <v>14</v>
      </c>
      <c r="G3361" t="s">
        <v>319</v>
      </c>
      <c r="H3361" t="s">
        <v>428</v>
      </c>
      <c r="I3361" t="s">
        <v>15</v>
      </c>
      <c r="J3361" t="s">
        <v>17</v>
      </c>
      <c r="K3361" s="13">
        <v>12000</v>
      </c>
      <c r="L3361" s="8">
        <v>120</v>
      </c>
      <c r="M3361" s="13">
        <f t="shared" si="85"/>
        <v>12000</v>
      </c>
    </row>
    <row r="3362" spans="1:13" x14ac:dyDescent="0.25">
      <c r="A3362" s="9" t="s">
        <v>400</v>
      </c>
      <c r="B3362" s="10" t="s">
        <v>733</v>
      </c>
      <c r="C3362" s="5" t="s">
        <v>750</v>
      </c>
      <c r="D3362" t="s">
        <v>22</v>
      </c>
      <c r="E3362" t="s">
        <v>187</v>
      </c>
      <c r="F3362" t="s">
        <v>14</v>
      </c>
      <c r="G3362" t="s">
        <v>486</v>
      </c>
      <c r="H3362" t="s">
        <v>438</v>
      </c>
      <c r="I3362" t="s">
        <v>439</v>
      </c>
      <c r="J3362" t="s">
        <v>17</v>
      </c>
      <c r="K3362" s="13">
        <v>2511324</v>
      </c>
      <c r="L3362" s="8">
        <v>25113.24</v>
      </c>
      <c r="M3362" s="13">
        <f t="shared" si="85"/>
        <v>2511324</v>
      </c>
    </row>
    <row r="3363" spans="1:13" x14ac:dyDescent="0.25">
      <c r="A3363" s="9" t="s">
        <v>400</v>
      </c>
      <c r="B3363" s="10" t="s">
        <v>733</v>
      </c>
      <c r="C3363" s="5" t="s">
        <v>750</v>
      </c>
      <c r="D3363" t="s">
        <v>22</v>
      </c>
      <c r="E3363" t="s">
        <v>187</v>
      </c>
      <c r="F3363" t="s">
        <v>14</v>
      </c>
      <c r="G3363" t="s">
        <v>486</v>
      </c>
      <c r="H3363" t="s">
        <v>441</v>
      </c>
      <c r="I3363" t="s">
        <v>439</v>
      </c>
      <c r="J3363" t="s">
        <v>17</v>
      </c>
      <c r="K3363" s="13">
        <v>34881</v>
      </c>
      <c r="L3363" s="8">
        <v>348.81</v>
      </c>
      <c r="M3363" s="13">
        <f t="shared" si="85"/>
        <v>34881</v>
      </c>
    </row>
    <row r="3364" spans="1:13" x14ac:dyDescent="0.25">
      <c r="A3364" s="9" t="s">
        <v>400</v>
      </c>
      <c r="B3364" s="10" t="s">
        <v>733</v>
      </c>
      <c r="C3364" s="5" t="s">
        <v>750</v>
      </c>
      <c r="D3364" t="s">
        <v>22</v>
      </c>
      <c r="E3364" t="s">
        <v>187</v>
      </c>
      <c r="F3364" t="s">
        <v>14</v>
      </c>
      <c r="G3364" t="s">
        <v>486</v>
      </c>
      <c r="H3364" t="s">
        <v>425</v>
      </c>
      <c r="I3364" t="s">
        <v>439</v>
      </c>
      <c r="J3364" t="s">
        <v>17</v>
      </c>
      <c r="K3364" s="13">
        <v>1205767</v>
      </c>
      <c r="L3364" s="8">
        <v>12057.67</v>
      </c>
      <c r="M3364" s="13">
        <f t="shared" si="85"/>
        <v>1205767</v>
      </c>
    </row>
    <row r="3365" spans="1:13" x14ac:dyDescent="0.25">
      <c r="A3365" s="9" t="s">
        <v>400</v>
      </c>
      <c r="B3365" s="10" t="s">
        <v>733</v>
      </c>
      <c r="C3365" s="5" t="s">
        <v>750</v>
      </c>
      <c r="D3365" t="s">
        <v>22</v>
      </c>
      <c r="E3365" t="s">
        <v>187</v>
      </c>
      <c r="F3365" t="s">
        <v>14</v>
      </c>
      <c r="G3365" t="s">
        <v>486</v>
      </c>
      <c r="H3365" t="s">
        <v>445</v>
      </c>
      <c r="I3365" t="s">
        <v>439</v>
      </c>
      <c r="J3365" t="s">
        <v>17</v>
      </c>
      <c r="K3365" s="13">
        <v>7620.9999999999991</v>
      </c>
      <c r="L3365" s="8">
        <v>76.209999999999994</v>
      </c>
      <c r="M3365" s="13">
        <f t="shared" si="85"/>
        <v>7620.9999999999991</v>
      </c>
    </row>
    <row r="3366" spans="1:13" x14ac:dyDescent="0.25">
      <c r="A3366" s="9" t="s">
        <v>400</v>
      </c>
      <c r="B3366" s="10" t="s">
        <v>733</v>
      </c>
      <c r="C3366" s="5" t="s">
        <v>750</v>
      </c>
      <c r="D3366" t="s">
        <v>22</v>
      </c>
      <c r="E3366" t="s">
        <v>187</v>
      </c>
      <c r="F3366" t="s">
        <v>14</v>
      </c>
      <c r="G3366" t="s">
        <v>486</v>
      </c>
      <c r="H3366" t="s">
        <v>446</v>
      </c>
      <c r="I3366" t="s">
        <v>15</v>
      </c>
      <c r="J3366" t="s">
        <v>17</v>
      </c>
      <c r="K3366" s="13">
        <v>253714</v>
      </c>
      <c r="L3366" s="8">
        <v>2537.14</v>
      </c>
      <c r="M3366" s="13">
        <f t="shared" si="85"/>
        <v>253714</v>
      </c>
    </row>
    <row r="3367" spans="1:13" x14ac:dyDescent="0.25">
      <c r="A3367" s="9" t="s">
        <v>400</v>
      </c>
      <c r="B3367" s="10" t="s">
        <v>733</v>
      </c>
      <c r="C3367" s="5" t="s">
        <v>750</v>
      </c>
      <c r="D3367" t="s">
        <v>22</v>
      </c>
      <c r="E3367" t="s">
        <v>187</v>
      </c>
      <c r="F3367" t="s">
        <v>462</v>
      </c>
      <c r="G3367" t="s">
        <v>463</v>
      </c>
      <c r="H3367" t="s">
        <v>464</v>
      </c>
      <c r="I3367" t="s">
        <v>284</v>
      </c>
      <c r="J3367" t="s">
        <v>17</v>
      </c>
      <c r="K3367" s="13">
        <v>29333520</v>
      </c>
      <c r="L3367" s="8">
        <v>293335.2</v>
      </c>
      <c r="M3367" s="13">
        <f t="shared" si="85"/>
        <v>29333520</v>
      </c>
    </row>
    <row r="3368" spans="1:13" x14ac:dyDescent="0.25">
      <c r="A3368" s="9" t="s">
        <v>400</v>
      </c>
      <c r="B3368" s="10" t="s">
        <v>733</v>
      </c>
      <c r="C3368" s="5" t="s">
        <v>750</v>
      </c>
      <c r="D3368" t="s">
        <v>22</v>
      </c>
      <c r="E3368" t="s">
        <v>187</v>
      </c>
      <c r="F3368" t="s">
        <v>462</v>
      </c>
      <c r="G3368" t="s">
        <v>463</v>
      </c>
      <c r="H3368" t="s">
        <v>438</v>
      </c>
      <c r="I3368" t="s">
        <v>465</v>
      </c>
      <c r="J3368" t="s">
        <v>17</v>
      </c>
      <c r="K3368" s="13">
        <v>9832191</v>
      </c>
      <c r="L3368" s="8">
        <v>98321.91</v>
      </c>
      <c r="M3368" s="13">
        <f t="shared" si="85"/>
        <v>9832191</v>
      </c>
    </row>
    <row r="3369" spans="1:13" x14ac:dyDescent="0.25">
      <c r="A3369" s="9" t="s">
        <v>400</v>
      </c>
      <c r="B3369" s="10" t="s">
        <v>733</v>
      </c>
      <c r="C3369" s="5" t="s">
        <v>750</v>
      </c>
      <c r="D3369" t="s">
        <v>22</v>
      </c>
      <c r="E3369" t="s">
        <v>187</v>
      </c>
      <c r="F3369" t="s">
        <v>462</v>
      </c>
      <c r="G3369" t="s">
        <v>463</v>
      </c>
      <c r="H3369" t="s">
        <v>466</v>
      </c>
      <c r="I3369" t="s">
        <v>465</v>
      </c>
      <c r="J3369" t="s">
        <v>17</v>
      </c>
      <c r="K3369" s="13">
        <v>132103</v>
      </c>
      <c r="L3369" s="8">
        <v>1321.03</v>
      </c>
      <c r="M3369" s="13">
        <f t="shared" si="85"/>
        <v>132103</v>
      </c>
    </row>
    <row r="3370" spans="1:13" x14ac:dyDescent="0.25">
      <c r="A3370" s="9" t="s">
        <v>400</v>
      </c>
      <c r="B3370" s="10" t="s">
        <v>733</v>
      </c>
      <c r="C3370" s="5" t="s">
        <v>750</v>
      </c>
      <c r="D3370" t="s">
        <v>22</v>
      </c>
      <c r="E3370" t="s">
        <v>187</v>
      </c>
      <c r="F3370" t="s">
        <v>462</v>
      </c>
      <c r="G3370" t="s">
        <v>463</v>
      </c>
      <c r="H3370" t="s">
        <v>441</v>
      </c>
      <c r="I3370" t="s">
        <v>465</v>
      </c>
      <c r="J3370" t="s">
        <v>17</v>
      </c>
      <c r="K3370" s="13">
        <v>46618</v>
      </c>
      <c r="L3370" s="8">
        <v>466.18</v>
      </c>
      <c r="M3370" s="13">
        <f t="shared" si="85"/>
        <v>46618</v>
      </c>
    </row>
    <row r="3371" spans="1:13" x14ac:dyDescent="0.25">
      <c r="A3371" s="9" t="s">
        <v>400</v>
      </c>
      <c r="B3371" s="10" t="s">
        <v>733</v>
      </c>
      <c r="C3371" s="5" t="s">
        <v>750</v>
      </c>
      <c r="D3371" t="s">
        <v>22</v>
      </c>
      <c r="E3371" t="s">
        <v>187</v>
      </c>
      <c r="F3371" t="s">
        <v>462</v>
      </c>
      <c r="G3371" t="s">
        <v>463</v>
      </c>
      <c r="H3371" t="s">
        <v>467</v>
      </c>
      <c r="I3371" t="s">
        <v>284</v>
      </c>
      <c r="J3371" t="s">
        <v>17</v>
      </c>
      <c r="K3371" s="13">
        <v>227500</v>
      </c>
      <c r="L3371" s="8">
        <v>2275</v>
      </c>
      <c r="M3371" s="13">
        <f t="shared" si="85"/>
        <v>227500</v>
      </c>
    </row>
    <row r="3372" spans="1:13" x14ac:dyDescent="0.25">
      <c r="A3372" s="9" t="s">
        <v>400</v>
      </c>
      <c r="B3372" s="10" t="s">
        <v>733</v>
      </c>
      <c r="C3372" s="5" t="s">
        <v>750</v>
      </c>
      <c r="D3372" t="s">
        <v>22</v>
      </c>
      <c r="E3372" t="s">
        <v>187</v>
      </c>
      <c r="F3372" t="s">
        <v>462</v>
      </c>
      <c r="G3372" t="s">
        <v>463</v>
      </c>
      <c r="H3372" t="s">
        <v>506</v>
      </c>
      <c r="I3372" t="s">
        <v>368</v>
      </c>
      <c r="J3372" t="s">
        <v>17</v>
      </c>
      <c r="K3372" s="13">
        <v>815360</v>
      </c>
      <c r="L3372" s="8">
        <v>8153.6</v>
      </c>
      <c r="M3372" s="13">
        <f t="shared" si="85"/>
        <v>815360</v>
      </c>
    </row>
    <row r="3373" spans="1:13" x14ac:dyDescent="0.25">
      <c r="A3373" s="9" t="s">
        <v>400</v>
      </c>
      <c r="B3373" s="10" t="s">
        <v>733</v>
      </c>
      <c r="C3373" s="5" t="s">
        <v>750</v>
      </c>
      <c r="D3373" t="s">
        <v>22</v>
      </c>
      <c r="E3373" t="s">
        <v>187</v>
      </c>
      <c r="F3373" t="s">
        <v>462</v>
      </c>
      <c r="G3373" t="s">
        <v>463</v>
      </c>
      <c r="H3373" t="s">
        <v>443</v>
      </c>
      <c r="I3373" t="s">
        <v>465</v>
      </c>
      <c r="J3373" t="s">
        <v>17</v>
      </c>
      <c r="K3373" s="13">
        <v>160000</v>
      </c>
      <c r="L3373" s="8">
        <v>1600</v>
      </c>
      <c r="M3373" s="13">
        <f t="shared" si="85"/>
        <v>160000</v>
      </c>
    </row>
    <row r="3374" spans="1:13" x14ac:dyDescent="0.25">
      <c r="A3374" s="9" t="s">
        <v>400</v>
      </c>
      <c r="B3374" s="10" t="s">
        <v>733</v>
      </c>
      <c r="C3374" s="5" t="s">
        <v>750</v>
      </c>
      <c r="D3374" t="s">
        <v>22</v>
      </c>
      <c r="E3374" t="s">
        <v>187</v>
      </c>
      <c r="F3374" t="s">
        <v>462</v>
      </c>
      <c r="G3374" t="s">
        <v>463</v>
      </c>
      <c r="H3374" t="s">
        <v>425</v>
      </c>
      <c r="I3374" t="s">
        <v>284</v>
      </c>
      <c r="J3374" t="s">
        <v>17</v>
      </c>
      <c r="K3374" s="13">
        <v>8801829</v>
      </c>
      <c r="L3374" s="8">
        <v>88018.29</v>
      </c>
      <c r="M3374" s="13">
        <f t="shared" si="85"/>
        <v>8801829</v>
      </c>
    </row>
    <row r="3375" spans="1:13" x14ac:dyDescent="0.25">
      <c r="A3375" s="9" t="s">
        <v>400</v>
      </c>
      <c r="B3375" s="10" t="s">
        <v>733</v>
      </c>
      <c r="C3375" s="5" t="s">
        <v>750</v>
      </c>
      <c r="D3375" t="s">
        <v>22</v>
      </c>
      <c r="E3375" t="s">
        <v>187</v>
      </c>
      <c r="F3375" t="s">
        <v>462</v>
      </c>
      <c r="G3375" t="s">
        <v>463</v>
      </c>
      <c r="H3375" t="s">
        <v>425</v>
      </c>
      <c r="I3375" t="s">
        <v>465</v>
      </c>
      <c r="J3375" t="s">
        <v>17</v>
      </c>
      <c r="K3375" s="13">
        <v>3077080</v>
      </c>
      <c r="L3375" s="8">
        <v>30770.799999999999</v>
      </c>
      <c r="M3375" s="13">
        <f t="shared" si="85"/>
        <v>3077080</v>
      </c>
    </row>
    <row r="3376" spans="1:13" x14ac:dyDescent="0.25">
      <c r="A3376" s="9" t="s">
        <v>400</v>
      </c>
      <c r="B3376" s="10" t="s">
        <v>733</v>
      </c>
      <c r="C3376" s="5" t="s">
        <v>750</v>
      </c>
      <c r="D3376" t="s">
        <v>22</v>
      </c>
      <c r="E3376" t="s">
        <v>187</v>
      </c>
      <c r="F3376" t="s">
        <v>462</v>
      </c>
      <c r="G3376" t="s">
        <v>463</v>
      </c>
      <c r="H3376" t="s">
        <v>444</v>
      </c>
      <c r="I3376" t="s">
        <v>368</v>
      </c>
      <c r="J3376" t="s">
        <v>17</v>
      </c>
      <c r="K3376" s="13">
        <v>178491</v>
      </c>
      <c r="L3376" s="8">
        <v>1784.91</v>
      </c>
      <c r="M3376" s="13">
        <f t="shared" si="85"/>
        <v>178491</v>
      </c>
    </row>
    <row r="3377" spans="1:13" x14ac:dyDescent="0.25">
      <c r="A3377" s="9" t="s">
        <v>400</v>
      </c>
      <c r="B3377" s="10" t="s">
        <v>733</v>
      </c>
      <c r="C3377" s="5" t="s">
        <v>750</v>
      </c>
      <c r="D3377" t="s">
        <v>22</v>
      </c>
      <c r="E3377" t="s">
        <v>187</v>
      </c>
      <c r="F3377" t="s">
        <v>462</v>
      </c>
      <c r="G3377" t="s">
        <v>463</v>
      </c>
      <c r="H3377" t="s">
        <v>444</v>
      </c>
      <c r="I3377" t="s">
        <v>465</v>
      </c>
      <c r="J3377" t="s">
        <v>17</v>
      </c>
      <c r="K3377" s="13">
        <v>34962</v>
      </c>
      <c r="L3377" s="8">
        <v>349.62</v>
      </c>
      <c r="M3377" s="13">
        <f t="shared" si="85"/>
        <v>34962</v>
      </c>
    </row>
    <row r="3378" spans="1:13" x14ac:dyDescent="0.25">
      <c r="A3378" s="9" t="s">
        <v>400</v>
      </c>
      <c r="B3378" s="10" t="s">
        <v>733</v>
      </c>
      <c r="C3378" s="5" t="s">
        <v>750</v>
      </c>
      <c r="D3378" t="s">
        <v>22</v>
      </c>
      <c r="E3378" t="s">
        <v>187</v>
      </c>
      <c r="F3378" t="s">
        <v>462</v>
      </c>
      <c r="G3378" t="s">
        <v>463</v>
      </c>
      <c r="H3378" t="s">
        <v>445</v>
      </c>
      <c r="I3378" t="s">
        <v>284</v>
      </c>
      <c r="J3378" t="s">
        <v>17</v>
      </c>
      <c r="K3378" s="13">
        <v>3227.0000000000005</v>
      </c>
      <c r="L3378" s="8">
        <v>32.270000000000003</v>
      </c>
      <c r="M3378" s="13">
        <f t="shared" si="85"/>
        <v>3227.0000000000005</v>
      </c>
    </row>
    <row r="3379" spans="1:13" x14ac:dyDescent="0.25">
      <c r="A3379" s="9" t="s">
        <v>400</v>
      </c>
      <c r="B3379" s="10" t="s">
        <v>733</v>
      </c>
      <c r="C3379" s="5" t="s">
        <v>750</v>
      </c>
      <c r="D3379" t="s">
        <v>22</v>
      </c>
      <c r="E3379" t="s">
        <v>187</v>
      </c>
      <c r="F3379" t="s">
        <v>462</v>
      </c>
      <c r="G3379" t="s">
        <v>463</v>
      </c>
      <c r="H3379" t="s">
        <v>445</v>
      </c>
      <c r="I3379" t="s">
        <v>465</v>
      </c>
      <c r="J3379" t="s">
        <v>17</v>
      </c>
      <c r="K3379" s="13">
        <v>38859</v>
      </c>
      <c r="L3379" s="8">
        <v>388.59</v>
      </c>
      <c r="M3379" s="13">
        <f t="shared" si="85"/>
        <v>38859</v>
      </c>
    </row>
    <row r="3380" spans="1:13" x14ac:dyDescent="0.25">
      <c r="A3380" s="9" t="s">
        <v>400</v>
      </c>
      <c r="B3380" s="10" t="s">
        <v>733</v>
      </c>
      <c r="C3380" s="5" t="s">
        <v>750</v>
      </c>
      <c r="D3380" t="s">
        <v>22</v>
      </c>
      <c r="E3380" t="s">
        <v>187</v>
      </c>
      <c r="F3380" t="s">
        <v>462</v>
      </c>
      <c r="G3380" t="s">
        <v>463</v>
      </c>
      <c r="H3380" t="s">
        <v>447</v>
      </c>
      <c r="I3380" t="s">
        <v>15</v>
      </c>
      <c r="J3380" t="s">
        <v>17</v>
      </c>
      <c r="K3380" s="13">
        <v>33485</v>
      </c>
      <c r="L3380" s="8">
        <v>334.85</v>
      </c>
      <c r="M3380" s="13">
        <f t="shared" si="85"/>
        <v>33485</v>
      </c>
    </row>
    <row r="3381" spans="1:13" x14ac:dyDescent="0.25">
      <c r="A3381" s="9" t="s">
        <v>400</v>
      </c>
      <c r="B3381" s="10" t="s">
        <v>733</v>
      </c>
      <c r="C3381" s="5" t="s">
        <v>750</v>
      </c>
      <c r="D3381" t="s">
        <v>22</v>
      </c>
      <c r="E3381" t="s">
        <v>187</v>
      </c>
      <c r="F3381" t="s">
        <v>462</v>
      </c>
      <c r="G3381" t="s">
        <v>463</v>
      </c>
      <c r="H3381" t="s">
        <v>448</v>
      </c>
      <c r="I3381" t="s">
        <v>15</v>
      </c>
      <c r="J3381" t="s">
        <v>17</v>
      </c>
      <c r="K3381" s="13">
        <v>334737</v>
      </c>
      <c r="L3381" s="8">
        <v>3347.37</v>
      </c>
      <c r="M3381" s="13">
        <f t="shared" si="85"/>
        <v>334737</v>
      </c>
    </row>
    <row r="3382" spans="1:13" x14ac:dyDescent="0.25">
      <c r="A3382" s="9" t="s">
        <v>400</v>
      </c>
      <c r="B3382" s="10" t="s">
        <v>733</v>
      </c>
      <c r="C3382" s="5" t="s">
        <v>750</v>
      </c>
      <c r="D3382" t="s">
        <v>22</v>
      </c>
      <c r="E3382" t="s">
        <v>187</v>
      </c>
      <c r="F3382" t="s">
        <v>462</v>
      </c>
      <c r="G3382" t="s">
        <v>463</v>
      </c>
      <c r="H3382" t="s">
        <v>480</v>
      </c>
      <c r="I3382" t="s">
        <v>15</v>
      </c>
      <c r="J3382" t="s">
        <v>17</v>
      </c>
      <c r="K3382" s="13">
        <v>348200</v>
      </c>
      <c r="L3382" s="8">
        <v>3482</v>
      </c>
      <c r="M3382" s="13">
        <f t="shared" si="85"/>
        <v>348200</v>
      </c>
    </row>
    <row r="3383" spans="1:13" x14ac:dyDescent="0.25">
      <c r="A3383" s="9" t="s">
        <v>400</v>
      </c>
      <c r="B3383" s="10" t="s">
        <v>733</v>
      </c>
      <c r="C3383" s="5" t="s">
        <v>750</v>
      </c>
      <c r="D3383" t="s">
        <v>22</v>
      </c>
      <c r="E3383" t="s">
        <v>187</v>
      </c>
      <c r="F3383" t="s">
        <v>462</v>
      </c>
      <c r="G3383" t="s">
        <v>463</v>
      </c>
      <c r="H3383" t="s">
        <v>428</v>
      </c>
      <c r="I3383" t="s">
        <v>15</v>
      </c>
      <c r="J3383" t="s">
        <v>17</v>
      </c>
      <c r="K3383" s="13">
        <v>1215119</v>
      </c>
      <c r="L3383" s="8">
        <v>12151.19</v>
      </c>
      <c r="M3383" s="13">
        <f t="shared" si="85"/>
        <v>1215119</v>
      </c>
    </row>
    <row r="3384" spans="1:13" x14ac:dyDescent="0.25">
      <c r="A3384" s="9" t="s">
        <v>400</v>
      </c>
      <c r="B3384" s="10" t="s">
        <v>733</v>
      </c>
      <c r="C3384" s="5" t="s">
        <v>750</v>
      </c>
      <c r="D3384" t="s">
        <v>22</v>
      </c>
      <c r="E3384" t="s">
        <v>187</v>
      </c>
      <c r="F3384" t="s">
        <v>462</v>
      </c>
      <c r="G3384" t="s">
        <v>463</v>
      </c>
      <c r="H3384" t="s">
        <v>449</v>
      </c>
      <c r="I3384" t="s">
        <v>15</v>
      </c>
      <c r="J3384" t="s">
        <v>17</v>
      </c>
      <c r="K3384" s="13">
        <v>179168</v>
      </c>
      <c r="L3384" s="8">
        <v>1791.68</v>
      </c>
      <c r="M3384" s="13">
        <f t="shared" si="85"/>
        <v>179168</v>
      </c>
    </row>
    <row r="3385" spans="1:13" x14ac:dyDescent="0.25">
      <c r="A3385" s="9" t="s">
        <v>400</v>
      </c>
      <c r="B3385" s="10" t="s">
        <v>733</v>
      </c>
      <c r="C3385" s="5" t="s">
        <v>750</v>
      </c>
      <c r="D3385" t="s">
        <v>22</v>
      </c>
      <c r="E3385" t="s">
        <v>187</v>
      </c>
      <c r="F3385" t="s">
        <v>462</v>
      </c>
      <c r="G3385" t="s">
        <v>463</v>
      </c>
      <c r="H3385" t="s">
        <v>450</v>
      </c>
      <c r="I3385" t="s">
        <v>15</v>
      </c>
      <c r="J3385" t="s">
        <v>17</v>
      </c>
      <c r="K3385" s="13">
        <v>3995.0000000000005</v>
      </c>
      <c r="L3385" s="8">
        <v>39.950000000000003</v>
      </c>
      <c r="M3385" s="13">
        <f t="shared" si="85"/>
        <v>3995.0000000000005</v>
      </c>
    </row>
    <row r="3386" spans="1:13" x14ac:dyDescent="0.25">
      <c r="A3386" s="9" t="s">
        <v>400</v>
      </c>
      <c r="B3386" s="10" t="s">
        <v>733</v>
      </c>
      <c r="C3386" s="5" t="s">
        <v>750</v>
      </c>
      <c r="D3386" t="s">
        <v>22</v>
      </c>
      <c r="E3386" t="s">
        <v>187</v>
      </c>
      <c r="F3386" t="s">
        <v>462</v>
      </c>
      <c r="G3386" t="s">
        <v>463</v>
      </c>
      <c r="H3386" t="s">
        <v>482</v>
      </c>
      <c r="I3386" t="s">
        <v>15</v>
      </c>
      <c r="J3386" t="s">
        <v>17</v>
      </c>
      <c r="K3386" s="13">
        <v>17500</v>
      </c>
      <c r="L3386" s="8">
        <v>175</v>
      </c>
      <c r="M3386" s="13">
        <f t="shared" si="85"/>
        <v>17500</v>
      </c>
    </row>
    <row r="3387" spans="1:13" x14ac:dyDescent="0.25">
      <c r="A3387" s="9" t="s">
        <v>400</v>
      </c>
      <c r="B3387" s="10" t="s">
        <v>733</v>
      </c>
      <c r="C3387" s="5" t="s">
        <v>750</v>
      </c>
      <c r="D3387" t="s">
        <v>22</v>
      </c>
      <c r="E3387" t="s">
        <v>187</v>
      </c>
      <c r="F3387" t="s">
        <v>462</v>
      </c>
      <c r="G3387" t="s">
        <v>463</v>
      </c>
      <c r="H3387" t="s">
        <v>518</v>
      </c>
      <c r="I3387" t="s">
        <v>15</v>
      </c>
      <c r="J3387" t="s">
        <v>17</v>
      </c>
      <c r="K3387" s="13">
        <v>243050</v>
      </c>
      <c r="L3387" s="8">
        <v>2430.5</v>
      </c>
      <c r="M3387" s="13">
        <f t="shared" si="85"/>
        <v>243050</v>
      </c>
    </row>
    <row r="3388" spans="1:13" x14ac:dyDescent="0.25">
      <c r="A3388" s="9" t="s">
        <v>400</v>
      </c>
      <c r="B3388" s="10" t="s">
        <v>733</v>
      </c>
      <c r="C3388" s="5" t="s">
        <v>750</v>
      </c>
      <c r="D3388" t="s">
        <v>22</v>
      </c>
      <c r="E3388" t="s">
        <v>187</v>
      </c>
      <c r="F3388" t="s">
        <v>49</v>
      </c>
      <c r="G3388" t="s">
        <v>469</v>
      </c>
      <c r="H3388" t="s">
        <v>438</v>
      </c>
      <c r="I3388" t="s">
        <v>82</v>
      </c>
      <c r="J3388" t="s">
        <v>17</v>
      </c>
      <c r="K3388" s="13">
        <v>9347315</v>
      </c>
      <c r="L3388" s="8">
        <v>93473.15</v>
      </c>
      <c r="M3388" s="13">
        <f t="shared" si="85"/>
        <v>9347315</v>
      </c>
    </row>
    <row r="3389" spans="1:13" x14ac:dyDescent="0.25">
      <c r="A3389" s="9" t="s">
        <v>400</v>
      </c>
      <c r="B3389" s="10" t="s">
        <v>733</v>
      </c>
      <c r="C3389" s="5" t="s">
        <v>750</v>
      </c>
      <c r="D3389" t="s">
        <v>22</v>
      </c>
      <c r="E3389" t="s">
        <v>187</v>
      </c>
      <c r="F3389" t="s">
        <v>49</v>
      </c>
      <c r="G3389" t="s">
        <v>469</v>
      </c>
      <c r="H3389" t="s">
        <v>466</v>
      </c>
      <c r="I3389" t="s">
        <v>82</v>
      </c>
      <c r="J3389" t="s">
        <v>17</v>
      </c>
      <c r="K3389" s="13">
        <v>138414</v>
      </c>
      <c r="L3389" s="8">
        <v>1384.14</v>
      </c>
      <c r="M3389" s="13">
        <f t="shared" si="85"/>
        <v>138414</v>
      </c>
    </row>
    <row r="3390" spans="1:13" x14ac:dyDescent="0.25">
      <c r="A3390" s="9" t="s">
        <v>400</v>
      </c>
      <c r="B3390" s="10" t="s">
        <v>733</v>
      </c>
      <c r="C3390" s="5" t="s">
        <v>750</v>
      </c>
      <c r="D3390" t="s">
        <v>22</v>
      </c>
      <c r="E3390" t="s">
        <v>187</v>
      </c>
      <c r="F3390" t="s">
        <v>49</v>
      </c>
      <c r="G3390" t="s">
        <v>469</v>
      </c>
      <c r="H3390" t="s">
        <v>441</v>
      </c>
      <c r="I3390" t="s">
        <v>82</v>
      </c>
      <c r="J3390" t="s">
        <v>17</v>
      </c>
      <c r="K3390" s="14">
        <v>-18677</v>
      </c>
      <c r="L3390" s="8">
        <v>-186.77</v>
      </c>
      <c r="M3390" s="14">
        <f t="shared" si="85"/>
        <v>-18677</v>
      </c>
    </row>
    <row r="3391" spans="1:13" x14ac:dyDescent="0.25">
      <c r="A3391" s="9" t="s">
        <v>400</v>
      </c>
      <c r="B3391" s="10" t="s">
        <v>733</v>
      </c>
      <c r="C3391" s="5" t="s">
        <v>750</v>
      </c>
      <c r="D3391" t="s">
        <v>22</v>
      </c>
      <c r="E3391" t="s">
        <v>187</v>
      </c>
      <c r="F3391" t="s">
        <v>49</v>
      </c>
      <c r="G3391" t="s">
        <v>469</v>
      </c>
      <c r="H3391" t="s">
        <v>425</v>
      </c>
      <c r="I3391" t="s">
        <v>82</v>
      </c>
      <c r="J3391" t="s">
        <v>17</v>
      </c>
      <c r="K3391" s="13">
        <v>3706226</v>
      </c>
      <c r="L3391" s="8">
        <v>37062.26</v>
      </c>
      <c r="M3391" s="13">
        <f t="shared" si="85"/>
        <v>3706226</v>
      </c>
    </row>
    <row r="3392" spans="1:13" x14ac:dyDescent="0.25">
      <c r="A3392" s="9" t="s">
        <v>400</v>
      </c>
      <c r="B3392" s="10" t="s">
        <v>733</v>
      </c>
      <c r="C3392" s="5" t="s">
        <v>750</v>
      </c>
      <c r="D3392" t="s">
        <v>22</v>
      </c>
      <c r="E3392" t="s">
        <v>187</v>
      </c>
      <c r="F3392" t="s">
        <v>49</v>
      </c>
      <c r="G3392" t="s">
        <v>469</v>
      </c>
      <c r="H3392" t="s">
        <v>445</v>
      </c>
      <c r="I3392" t="s">
        <v>82</v>
      </c>
      <c r="J3392" t="s">
        <v>17</v>
      </c>
      <c r="K3392" s="13">
        <v>51578</v>
      </c>
      <c r="L3392" s="8">
        <v>515.78</v>
      </c>
      <c r="M3392" s="13">
        <f t="shared" si="85"/>
        <v>51578</v>
      </c>
    </row>
    <row r="3393" spans="1:14" x14ac:dyDescent="0.25">
      <c r="A3393" s="9" t="s">
        <v>400</v>
      </c>
      <c r="B3393" s="10" t="s">
        <v>733</v>
      </c>
      <c r="C3393" s="5" t="s">
        <v>750</v>
      </c>
      <c r="D3393" t="s">
        <v>22</v>
      </c>
      <c r="E3393" t="s">
        <v>187</v>
      </c>
      <c r="F3393" t="s">
        <v>49</v>
      </c>
      <c r="G3393" t="s">
        <v>469</v>
      </c>
      <c r="H3393" t="s">
        <v>428</v>
      </c>
      <c r="I3393" t="s">
        <v>15</v>
      </c>
      <c r="J3393" t="s">
        <v>17</v>
      </c>
      <c r="K3393" s="13">
        <v>535159</v>
      </c>
      <c r="L3393" s="8">
        <v>5351.59</v>
      </c>
      <c r="M3393" s="13">
        <f t="shared" si="85"/>
        <v>535159</v>
      </c>
    </row>
    <row r="3394" spans="1:14" x14ac:dyDescent="0.25">
      <c r="A3394" s="9" t="s">
        <v>400</v>
      </c>
      <c r="B3394" s="10" t="s">
        <v>733</v>
      </c>
      <c r="C3394" s="5" t="s">
        <v>750</v>
      </c>
      <c r="D3394" t="s">
        <v>22</v>
      </c>
      <c r="E3394" t="s">
        <v>187</v>
      </c>
      <c r="F3394" t="s">
        <v>49</v>
      </c>
      <c r="G3394" t="s">
        <v>470</v>
      </c>
      <c r="H3394" t="s">
        <v>471</v>
      </c>
      <c r="I3394" t="s">
        <v>15</v>
      </c>
      <c r="J3394" t="s">
        <v>17</v>
      </c>
      <c r="K3394" s="13">
        <v>12000</v>
      </c>
      <c r="L3394" s="8">
        <v>120</v>
      </c>
      <c r="M3394" s="13">
        <f t="shared" ref="M3394:M3457" si="86">L3394*100</f>
        <v>12000</v>
      </c>
    </row>
    <row r="3395" spans="1:14" x14ac:dyDescent="0.25">
      <c r="A3395" s="9" t="s">
        <v>400</v>
      </c>
      <c r="B3395" s="10" t="s">
        <v>733</v>
      </c>
      <c r="C3395" s="5" t="s">
        <v>750</v>
      </c>
      <c r="D3395" t="s">
        <v>22</v>
      </c>
      <c r="E3395" t="s">
        <v>187</v>
      </c>
      <c r="F3395" t="s">
        <v>49</v>
      </c>
      <c r="G3395" t="s">
        <v>470</v>
      </c>
      <c r="H3395" t="s">
        <v>472</v>
      </c>
      <c r="I3395" t="s">
        <v>15</v>
      </c>
      <c r="J3395" t="s">
        <v>17</v>
      </c>
      <c r="K3395" s="13">
        <v>1943536</v>
      </c>
      <c r="L3395" s="8">
        <v>19435.36</v>
      </c>
      <c r="M3395" s="13">
        <f t="shared" si="86"/>
        <v>1943536</v>
      </c>
    </row>
    <row r="3396" spans="1:14" x14ac:dyDescent="0.25">
      <c r="A3396" s="9" t="s">
        <v>400</v>
      </c>
      <c r="B3396" s="10" t="s">
        <v>733</v>
      </c>
      <c r="C3396" s="5" t="s">
        <v>750</v>
      </c>
      <c r="D3396" t="s">
        <v>22</v>
      </c>
      <c r="E3396" t="s">
        <v>187</v>
      </c>
      <c r="F3396" t="s">
        <v>49</v>
      </c>
      <c r="G3396" t="s">
        <v>470</v>
      </c>
      <c r="H3396" t="s">
        <v>473</v>
      </c>
      <c r="I3396" t="s">
        <v>15</v>
      </c>
      <c r="J3396" t="s">
        <v>17</v>
      </c>
      <c r="K3396" s="13">
        <v>7058434</v>
      </c>
      <c r="L3396" s="8">
        <v>70584.34</v>
      </c>
      <c r="M3396" s="13">
        <f t="shared" si="86"/>
        <v>7058434</v>
      </c>
    </row>
    <row r="3397" spans="1:14" x14ac:dyDescent="0.25">
      <c r="A3397" s="9" t="s">
        <v>400</v>
      </c>
      <c r="B3397" s="10" t="s">
        <v>733</v>
      </c>
      <c r="C3397" s="5" t="s">
        <v>750</v>
      </c>
      <c r="D3397" t="s">
        <v>22</v>
      </c>
      <c r="E3397" t="s">
        <v>187</v>
      </c>
      <c r="F3397" t="s">
        <v>507</v>
      </c>
      <c r="G3397" t="s">
        <v>508</v>
      </c>
      <c r="H3397" t="s">
        <v>441</v>
      </c>
      <c r="I3397" t="s">
        <v>368</v>
      </c>
      <c r="J3397" t="s">
        <v>17</v>
      </c>
      <c r="K3397" s="13">
        <v>2184</v>
      </c>
      <c r="L3397" s="8">
        <v>21.84</v>
      </c>
      <c r="M3397" s="13">
        <f t="shared" si="86"/>
        <v>2184</v>
      </c>
    </row>
    <row r="3398" spans="1:14" x14ac:dyDescent="0.25">
      <c r="A3398" s="9" t="s">
        <v>400</v>
      </c>
      <c r="B3398" s="10" t="s">
        <v>733</v>
      </c>
      <c r="C3398" s="5" t="s">
        <v>750</v>
      </c>
      <c r="D3398" t="s">
        <v>22</v>
      </c>
      <c r="E3398" t="s">
        <v>187</v>
      </c>
      <c r="F3398" t="s">
        <v>507</v>
      </c>
      <c r="G3398" t="s">
        <v>508</v>
      </c>
      <c r="H3398" t="s">
        <v>445</v>
      </c>
      <c r="I3398" t="s">
        <v>368</v>
      </c>
      <c r="J3398" t="s">
        <v>17</v>
      </c>
      <c r="K3398" s="13">
        <v>478</v>
      </c>
      <c r="L3398" s="8">
        <v>4.78</v>
      </c>
      <c r="M3398" s="13">
        <f t="shared" si="86"/>
        <v>478</v>
      </c>
    </row>
    <row r="3399" spans="1:14" x14ac:dyDescent="0.25">
      <c r="A3399" s="76" t="s">
        <v>400</v>
      </c>
      <c r="B3399" s="77" t="s">
        <v>733</v>
      </c>
      <c r="C3399" s="75" t="s">
        <v>751</v>
      </c>
      <c r="D3399" s="75" t="s">
        <v>22</v>
      </c>
      <c r="E3399" s="75" t="s">
        <v>188</v>
      </c>
      <c r="F3399" s="75" t="s">
        <v>399</v>
      </c>
      <c r="G3399" s="77" t="s">
        <v>519</v>
      </c>
      <c r="H3399" s="75" t="s">
        <v>443</v>
      </c>
      <c r="I3399" s="75" t="s">
        <v>439</v>
      </c>
      <c r="J3399" s="75" t="s">
        <v>17</v>
      </c>
      <c r="K3399" s="79">
        <v>129500</v>
      </c>
      <c r="L3399" s="80">
        <v>1295</v>
      </c>
      <c r="M3399" s="79">
        <f t="shared" si="86"/>
        <v>129500</v>
      </c>
      <c r="N3399" s="75" t="s">
        <v>913</v>
      </c>
    </row>
    <row r="3400" spans="1:14" x14ac:dyDescent="0.25">
      <c r="A3400" s="76" t="s">
        <v>400</v>
      </c>
      <c r="B3400" s="77" t="s">
        <v>733</v>
      </c>
      <c r="C3400" s="75" t="s">
        <v>751</v>
      </c>
      <c r="D3400" s="75" t="s">
        <v>22</v>
      </c>
      <c r="E3400" s="75" t="s">
        <v>188</v>
      </c>
      <c r="F3400" s="75" t="s">
        <v>399</v>
      </c>
      <c r="G3400" s="77" t="s">
        <v>519</v>
      </c>
      <c r="H3400" s="75" t="s">
        <v>444</v>
      </c>
      <c r="I3400" s="75" t="s">
        <v>439</v>
      </c>
      <c r="J3400" s="75" t="s">
        <v>17</v>
      </c>
      <c r="K3400" s="79">
        <v>28295.999999999996</v>
      </c>
      <c r="L3400" s="80">
        <v>282.95999999999998</v>
      </c>
      <c r="M3400" s="79">
        <f t="shared" si="86"/>
        <v>28295.999999999996</v>
      </c>
      <c r="N3400" s="75" t="s">
        <v>913</v>
      </c>
    </row>
    <row r="3401" spans="1:14" x14ac:dyDescent="0.25">
      <c r="A3401" s="9" t="s">
        <v>400</v>
      </c>
      <c r="B3401" s="10" t="s">
        <v>733</v>
      </c>
      <c r="C3401" s="5" t="s">
        <v>751</v>
      </c>
      <c r="D3401" t="s">
        <v>22</v>
      </c>
      <c r="E3401" t="s">
        <v>188</v>
      </c>
      <c r="F3401" t="s">
        <v>399</v>
      </c>
      <c r="G3401" t="s">
        <v>519</v>
      </c>
      <c r="H3401" t="s">
        <v>437</v>
      </c>
      <c r="I3401" t="s">
        <v>368</v>
      </c>
      <c r="J3401" t="s">
        <v>17</v>
      </c>
      <c r="K3401" s="13">
        <v>6432243</v>
      </c>
      <c r="L3401" s="8">
        <v>64322.43</v>
      </c>
      <c r="M3401" s="13">
        <f t="shared" si="86"/>
        <v>6432243</v>
      </c>
    </row>
    <row r="3402" spans="1:14" x14ac:dyDescent="0.25">
      <c r="A3402" s="9" t="s">
        <v>400</v>
      </c>
      <c r="B3402" s="10" t="s">
        <v>733</v>
      </c>
      <c r="C3402" s="5" t="s">
        <v>751</v>
      </c>
      <c r="D3402" t="s">
        <v>22</v>
      </c>
      <c r="E3402" t="s">
        <v>188</v>
      </c>
      <c r="F3402" t="s">
        <v>399</v>
      </c>
      <c r="G3402" t="s">
        <v>519</v>
      </c>
      <c r="H3402" t="s">
        <v>438</v>
      </c>
      <c r="I3402" t="s">
        <v>439</v>
      </c>
      <c r="J3402" t="s">
        <v>17</v>
      </c>
      <c r="K3402" s="13">
        <v>8950768</v>
      </c>
      <c r="L3402" s="8">
        <v>89507.68</v>
      </c>
      <c r="M3402" s="13">
        <f t="shared" si="86"/>
        <v>8950768</v>
      </c>
    </row>
    <row r="3403" spans="1:14" x14ac:dyDescent="0.25">
      <c r="A3403" s="9" t="s">
        <v>400</v>
      </c>
      <c r="B3403" s="10" t="s">
        <v>733</v>
      </c>
      <c r="C3403" s="5" t="s">
        <v>751</v>
      </c>
      <c r="D3403" t="s">
        <v>22</v>
      </c>
      <c r="E3403" t="s">
        <v>188</v>
      </c>
      <c r="F3403" t="s">
        <v>399</v>
      </c>
      <c r="G3403" t="s">
        <v>519</v>
      </c>
      <c r="H3403" t="s">
        <v>498</v>
      </c>
      <c r="I3403" t="s">
        <v>368</v>
      </c>
      <c r="J3403" t="s">
        <v>17</v>
      </c>
      <c r="K3403" s="13">
        <v>66400</v>
      </c>
      <c r="L3403" s="8">
        <v>664</v>
      </c>
      <c r="M3403" s="13">
        <f t="shared" si="86"/>
        <v>66400</v>
      </c>
    </row>
    <row r="3404" spans="1:14" x14ac:dyDescent="0.25">
      <c r="A3404" s="9" t="s">
        <v>400</v>
      </c>
      <c r="B3404" s="10" t="s">
        <v>733</v>
      </c>
      <c r="C3404" s="5" t="s">
        <v>751</v>
      </c>
      <c r="D3404" t="s">
        <v>22</v>
      </c>
      <c r="E3404" t="s">
        <v>188</v>
      </c>
      <c r="F3404" t="s">
        <v>399</v>
      </c>
      <c r="G3404" t="s">
        <v>519</v>
      </c>
      <c r="H3404" t="s">
        <v>466</v>
      </c>
      <c r="I3404" t="s">
        <v>439</v>
      </c>
      <c r="J3404" t="s">
        <v>17</v>
      </c>
      <c r="K3404" s="13">
        <v>29039.999999999996</v>
      </c>
      <c r="L3404" s="8">
        <v>290.39999999999998</v>
      </c>
      <c r="M3404" s="13">
        <f t="shared" si="86"/>
        <v>29039.999999999996</v>
      </c>
    </row>
    <row r="3405" spans="1:14" x14ac:dyDescent="0.25">
      <c r="A3405" s="9" t="s">
        <v>400</v>
      </c>
      <c r="B3405" s="10" t="s">
        <v>733</v>
      </c>
      <c r="C3405" s="5" t="s">
        <v>751</v>
      </c>
      <c r="D3405" t="s">
        <v>22</v>
      </c>
      <c r="E3405" t="s">
        <v>188</v>
      </c>
      <c r="F3405" t="s">
        <v>399</v>
      </c>
      <c r="G3405" t="s">
        <v>519</v>
      </c>
      <c r="H3405" t="s">
        <v>440</v>
      </c>
      <c r="I3405" t="s">
        <v>368</v>
      </c>
      <c r="J3405" t="s">
        <v>17</v>
      </c>
      <c r="K3405" s="13">
        <v>105983</v>
      </c>
      <c r="L3405" s="8">
        <v>1059.83</v>
      </c>
      <c r="M3405" s="13">
        <f t="shared" si="86"/>
        <v>105983</v>
      </c>
    </row>
    <row r="3406" spans="1:14" x14ac:dyDescent="0.25">
      <c r="A3406" s="9" t="s">
        <v>400</v>
      </c>
      <c r="B3406" s="10" t="s">
        <v>733</v>
      </c>
      <c r="C3406" s="5" t="s">
        <v>751</v>
      </c>
      <c r="D3406" t="s">
        <v>22</v>
      </c>
      <c r="E3406" t="s">
        <v>188</v>
      </c>
      <c r="F3406" t="s">
        <v>399</v>
      </c>
      <c r="G3406" t="s">
        <v>519</v>
      </c>
      <c r="H3406" t="s">
        <v>441</v>
      </c>
      <c r="I3406" t="s">
        <v>368</v>
      </c>
      <c r="J3406" t="s">
        <v>17</v>
      </c>
      <c r="K3406" s="13">
        <v>58240</v>
      </c>
      <c r="L3406" s="8">
        <v>582.4</v>
      </c>
      <c r="M3406" s="13">
        <f t="shared" si="86"/>
        <v>58240</v>
      </c>
    </row>
    <row r="3407" spans="1:14" x14ac:dyDescent="0.25">
      <c r="A3407" s="9" t="s">
        <v>400</v>
      </c>
      <c r="B3407" s="10" t="s">
        <v>733</v>
      </c>
      <c r="C3407" s="5" t="s">
        <v>751</v>
      </c>
      <c r="D3407" t="s">
        <v>22</v>
      </c>
      <c r="E3407" t="s">
        <v>188</v>
      </c>
      <c r="F3407" t="s">
        <v>399</v>
      </c>
      <c r="G3407" t="s">
        <v>519</v>
      </c>
      <c r="H3407" t="s">
        <v>441</v>
      </c>
      <c r="I3407" t="s">
        <v>439</v>
      </c>
      <c r="J3407" t="s">
        <v>17</v>
      </c>
      <c r="K3407" s="13">
        <v>125861.99999999999</v>
      </c>
      <c r="L3407" s="8">
        <v>1258.6199999999999</v>
      </c>
      <c r="M3407" s="13">
        <f t="shared" si="86"/>
        <v>125861.99999999999</v>
      </c>
    </row>
    <row r="3408" spans="1:14" x14ac:dyDescent="0.25">
      <c r="A3408" s="9" t="s">
        <v>400</v>
      </c>
      <c r="B3408" s="10" t="s">
        <v>733</v>
      </c>
      <c r="C3408" s="5" t="s">
        <v>751</v>
      </c>
      <c r="D3408" t="s">
        <v>22</v>
      </c>
      <c r="E3408" t="s">
        <v>188</v>
      </c>
      <c r="F3408" t="s">
        <v>399</v>
      </c>
      <c r="G3408" t="s">
        <v>519</v>
      </c>
      <c r="H3408" t="s">
        <v>467</v>
      </c>
      <c r="I3408" t="s">
        <v>439</v>
      </c>
      <c r="J3408" t="s">
        <v>17</v>
      </c>
      <c r="K3408" s="13">
        <v>37960</v>
      </c>
      <c r="L3408" s="8">
        <v>379.6</v>
      </c>
      <c r="M3408" s="13">
        <f t="shared" si="86"/>
        <v>37960</v>
      </c>
    </row>
    <row r="3409" spans="1:13" x14ac:dyDescent="0.25">
      <c r="A3409" s="9" t="s">
        <v>400</v>
      </c>
      <c r="B3409" s="10" t="s">
        <v>733</v>
      </c>
      <c r="C3409" s="5" t="s">
        <v>751</v>
      </c>
      <c r="D3409" t="s">
        <v>22</v>
      </c>
      <c r="E3409" t="s">
        <v>188</v>
      </c>
      <c r="F3409" t="s">
        <v>399</v>
      </c>
      <c r="G3409" t="s">
        <v>519</v>
      </c>
      <c r="H3409" t="s">
        <v>443</v>
      </c>
      <c r="I3409" t="s">
        <v>439</v>
      </c>
      <c r="J3409" t="s">
        <v>17</v>
      </c>
      <c r="K3409" s="13">
        <v>217750</v>
      </c>
      <c r="L3409" s="8">
        <v>2177.5</v>
      </c>
      <c r="M3409" s="13">
        <f t="shared" si="86"/>
        <v>217750</v>
      </c>
    </row>
    <row r="3410" spans="1:13" x14ac:dyDescent="0.25">
      <c r="A3410" s="9" t="s">
        <v>400</v>
      </c>
      <c r="B3410" s="10" t="s">
        <v>733</v>
      </c>
      <c r="C3410" s="5" t="s">
        <v>751</v>
      </c>
      <c r="D3410" t="s">
        <v>22</v>
      </c>
      <c r="E3410" t="s">
        <v>188</v>
      </c>
      <c r="F3410" t="s">
        <v>399</v>
      </c>
      <c r="G3410" t="s">
        <v>519</v>
      </c>
      <c r="H3410" t="s">
        <v>425</v>
      </c>
      <c r="I3410" t="s">
        <v>368</v>
      </c>
      <c r="J3410" t="s">
        <v>17</v>
      </c>
      <c r="K3410" s="13">
        <v>2097747</v>
      </c>
      <c r="L3410" s="8">
        <v>20977.47</v>
      </c>
      <c r="M3410" s="13">
        <f t="shared" si="86"/>
        <v>2097747</v>
      </c>
    </row>
    <row r="3411" spans="1:13" x14ac:dyDescent="0.25">
      <c r="A3411" s="9" t="s">
        <v>400</v>
      </c>
      <c r="B3411" s="10" t="s">
        <v>733</v>
      </c>
      <c r="C3411" s="5" t="s">
        <v>751</v>
      </c>
      <c r="D3411" t="s">
        <v>22</v>
      </c>
      <c r="E3411" t="s">
        <v>188</v>
      </c>
      <c r="F3411" t="s">
        <v>399</v>
      </c>
      <c r="G3411" t="s">
        <v>519</v>
      </c>
      <c r="H3411" t="s">
        <v>425</v>
      </c>
      <c r="I3411" t="s">
        <v>439</v>
      </c>
      <c r="J3411" t="s">
        <v>17</v>
      </c>
      <c r="K3411" s="13">
        <v>4073156</v>
      </c>
      <c r="L3411" s="8">
        <v>40731.56</v>
      </c>
      <c r="M3411" s="13">
        <f t="shared" si="86"/>
        <v>4073156</v>
      </c>
    </row>
    <row r="3412" spans="1:13" x14ac:dyDescent="0.25">
      <c r="A3412" s="9" t="s">
        <v>400</v>
      </c>
      <c r="B3412" s="10" t="s">
        <v>733</v>
      </c>
      <c r="C3412" s="5" t="s">
        <v>751</v>
      </c>
      <c r="D3412" t="s">
        <v>22</v>
      </c>
      <c r="E3412" t="s">
        <v>188</v>
      </c>
      <c r="F3412" t="s">
        <v>399</v>
      </c>
      <c r="G3412" t="s">
        <v>519</v>
      </c>
      <c r="H3412" t="s">
        <v>444</v>
      </c>
      <c r="I3412" t="s">
        <v>368</v>
      </c>
      <c r="J3412" t="s">
        <v>17</v>
      </c>
      <c r="K3412" s="13">
        <v>14507</v>
      </c>
      <c r="L3412" s="8">
        <v>145.07</v>
      </c>
      <c r="M3412" s="13">
        <f t="shared" si="86"/>
        <v>14507</v>
      </c>
    </row>
    <row r="3413" spans="1:13" x14ac:dyDescent="0.25">
      <c r="A3413" s="9" t="s">
        <v>400</v>
      </c>
      <c r="B3413" s="10" t="s">
        <v>733</v>
      </c>
      <c r="C3413" s="5" t="s">
        <v>751</v>
      </c>
      <c r="D3413" t="s">
        <v>22</v>
      </c>
      <c r="E3413" t="s">
        <v>188</v>
      </c>
      <c r="F3413" t="s">
        <v>399</v>
      </c>
      <c r="G3413" t="s">
        <v>519</v>
      </c>
      <c r="H3413" t="s">
        <v>444</v>
      </c>
      <c r="I3413" t="s">
        <v>368</v>
      </c>
      <c r="J3413" t="s">
        <v>17</v>
      </c>
      <c r="K3413" s="13">
        <v>23047</v>
      </c>
      <c r="L3413" s="8">
        <v>230.47</v>
      </c>
      <c r="M3413" s="13">
        <f t="shared" si="86"/>
        <v>23047</v>
      </c>
    </row>
    <row r="3414" spans="1:13" x14ac:dyDescent="0.25">
      <c r="A3414" s="9" t="s">
        <v>400</v>
      </c>
      <c r="B3414" s="10" t="s">
        <v>733</v>
      </c>
      <c r="C3414" s="5" t="s">
        <v>751</v>
      </c>
      <c r="D3414" t="s">
        <v>22</v>
      </c>
      <c r="E3414" t="s">
        <v>188</v>
      </c>
      <c r="F3414" t="s">
        <v>399</v>
      </c>
      <c r="G3414" t="s">
        <v>519</v>
      </c>
      <c r="H3414" t="s">
        <v>444</v>
      </c>
      <c r="I3414" t="s">
        <v>439</v>
      </c>
      <c r="J3414" t="s">
        <v>17</v>
      </c>
      <c r="K3414" s="13">
        <v>47581</v>
      </c>
      <c r="L3414" s="8">
        <v>475.81</v>
      </c>
      <c r="M3414" s="13">
        <f t="shared" si="86"/>
        <v>47581</v>
      </c>
    </row>
    <row r="3415" spans="1:13" x14ac:dyDescent="0.25">
      <c r="A3415" s="9" t="s">
        <v>400</v>
      </c>
      <c r="B3415" s="10" t="s">
        <v>733</v>
      </c>
      <c r="C3415" s="5" t="s">
        <v>751</v>
      </c>
      <c r="D3415" t="s">
        <v>22</v>
      </c>
      <c r="E3415" t="s">
        <v>188</v>
      </c>
      <c r="F3415" t="s">
        <v>399</v>
      </c>
      <c r="G3415" t="s">
        <v>519</v>
      </c>
      <c r="H3415" t="s">
        <v>445</v>
      </c>
      <c r="I3415" t="s">
        <v>368</v>
      </c>
      <c r="J3415" t="s">
        <v>17</v>
      </c>
      <c r="K3415" s="13">
        <v>12395</v>
      </c>
      <c r="L3415" s="8">
        <v>123.95</v>
      </c>
      <c r="M3415" s="13">
        <f t="shared" si="86"/>
        <v>12395</v>
      </c>
    </row>
    <row r="3416" spans="1:13" x14ac:dyDescent="0.25">
      <c r="A3416" s="9" t="s">
        <v>400</v>
      </c>
      <c r="B3416" s="10" t="s">
        <v>733</v>
      </c>
      <c r="C3416" s="5" t="s">
        <v>751</v>
      </c>
      <c r="D3416" t="s">
        <v>22</v>
      </c>
      <c r="E3416" t="s">
        <v>188</v>
      </c>
      <c r="F3416" t="s">
        <v>399</v>
      </c>
      <c r="G3416" t="s">
        <v>519</v>
      </c>
      <c r="H3416" t="s">
        <v>445</v>
      </c>
      <c r="I3416" t="s">
        <v>439</v>
      </c>
      <c r="J3416" t="s">
        <v>17</v>
      </c>
      <c r="K3416" s="13">
        <v>34402</v>
      </c>
      <c r="L3416" s="8">
        <v>344.02</v>
      </c>
      <c r="M3416" s="13">
        <f t="shared" si="86"/>
        <v>34402</v>
      </c>
    </row>
    <row r="3417" spans="1:13" x14ac:dyDescent="0.25">
      <c r="A3417" s="9" t="s">
        <v>400</v>
      </c>
      <c r="B3417" s="10" t="s">
        <v>733</v>
      </c>
      <c r="C3417" s="5" t="s">
        <v>751</v>
      </c>
      <c r="D3417" t="s">
        <v>22</v>
      </c>
      <c r="E3417" t="s">
        <v>188</v>
      </c>
      <c r="F3417" t="s">
        <v>399</v>
      </c>
      <c r="G3417" t="s">
        <v>519</v>
      </c>
      <c r="H3417" t="s">
        <v>446</v>
      </c>
      <c r="I3417" t="s">
        <v>15</v>
      </c>
      <c r="J3417" t="s">
        <v>17</v>
      </c>
      <c r="K3417" s="13">
        <v>1069653</v>
      </c>
      <c r="L3417" s="8">
        <v>10696.53</v>
      </c>
      <c r="M3417" s="13">
        <f t="shared" si="86"/>
        <v>1069653</v>
      </c>
    </row>
    <row r="3418" spans="1:13" x14ac:dyDescent="0.25">
      <c r="A3418" s="9" t="s">
        <v>400</v>
      </c>
      <c r="B3418" s="10" t="s">
        <v>733</v>
      </c>
      <c r="C3418" s="5" t="s">
        <v>751</v>
      </c>
      <c r="D3418" t="s">
        <v>22</v>
      </c>
      <c r="E3418" t="s">
        <v>188</v>
      </c>
      <c r="F3418" t="s">
        <v>399</v>
      </c>
      <c r="G3418" t="s">
        <v>519</v>
      </c>
      <c r="H3418" t="s">
        <v>448</v>
      </c>
      <c r="I3418" t="s">
        <v>15</v>
      </c>
      <c r="J3418" t="s">
        <v>17</v>
      </c>
      <c r="K3418" s="13">
        <v>144075</v>
      </c>
      <c r="L3418" s="8">
        <v>1440.75</v>
      </c>
      <c r="M3418" s="13">
        <f t="shared" si="86"/>
        <v>144075</v>
      </c>
    </row>
    <row r="3419" spans="1:13" x14ac:dyDescent="0.25">
      <c r="A3419" s="9" t="s">
        <v>400</v>
      </c>
      <c r="B3419" s="10" t="s">
        <v>733</v>
      </c>
      <c r="C3419" s="5" t="s">
        <v>751</v>
      </c>
      <c r="D3419" t="s">
        <v>22</v>
      </c>
      <c r="E3419" t="s">
        <v>188</v>
      </c>
      <c r="F3419" t="s">
        <v>399</v>
      </c>
      <c r="G3419" t="s">
        <v>519</v>
      </c>
      <c r="H3419" t="s">
        <v>480</v>
      </c>
      <c r="I3419" t="s">
        <v>15</v>
      </c>
      <c r="J3419" t="s">
        <v>17</v>
      </c>
      <c r="K3419" s="13">
        <v>147036</v>
      </c>
      <c r="L3419" s="8">
        <v>1470.36</v>
      </c>
      <c r="M3419" s="13">
        <f t="shared" si="86"/>
        <v>147036</v>
      </c>
    </row>
    <row r="3420" spans="1:13" x14ac:dyDescent="0.25">
      <c r="A3420" s="9" t="s">
        <v>400</v>
      </c>
      <c r="B3420" s="10" t="s">
        <v>733</v>
      </c>
      <c r="C3420" s="5" t="s">
        <v>751</v>
      </c>
      <c r="D3420" t="s">
        <v>22</v>
      </c>
      <c r="E3420" t="s">
        <v>188</v>
      </c>
      <c r="F3420" t="s">
        <v>399</v>
      </c>
      <c r="G3420" t="s">
        <v>519</v>
      </c>
      <c r="H3420" t="s">
        <v>428</v>
      </c>
      <c r="I3420" t="s">
        <v>15</v>
      </c>
      <c r="J3420" t="s">
        <v>17</v>
      </c>
      <c r="K3420" s="13">
        <v>1804330</v>
      </c>
      <c r="L3420" s="8">
        <v>18043.3</v>
      </c>
      <c r="M3420" s="13">
        <f t="shared" si="86"/>
        <v>1804330</v>
      </c>
    </row>
    <row r="3421" spans="1:13" x14ac:dyDescent="0.25">
      <c r="A3421" s="9" t="s">
        <v>400</v>
      </c>
      <c r="B3421" s="10" t="s">
        <v>733</v>
      </c>
      <c r="C3421" s="5" t="s">
        <v>751</v>
      </c>
      <c r="D3421" t="s">
        <v>22</v>
      </c>
      <c r="E3421" t="s">
        <v>188</v>
      </c>
      <c r="F3421" t="s">
        <v>399</v>
      </c>
      <c r="G3421" t="s">
        <v>519</v>
      </c>
      <c r="H3421" t="s">
        <v>449</v>
      </c>
      <c r="I3421" t="s">
        <v>15</v>
      </c>
      <c r="J3421" t="s">
        <v>17</v>
      </c>
      <c r="K3421" s="13">
        <v>13294.999999999998</v>
      </c>
      <c r="L3421" s="8">
        <v>132.94999999999999</v>
      </c>
      <c r="M3421" s="13">
        <f t="shared" si="86"/>
        <v>13294.999999999998</v>
      </c>
    </row>
    <row r="3422" spans="1:13" x14ac:dyDescent="0.25">
      <c r="A3422" s="9" t="s">
        <v>400</v>
      </c>
      <c r="B3422" s="10" t="s">
        <v>733</v>
      </c>
      <c r="C3422" s="5" t="s">
        <v>751</v>
      </c>
      <c r="D3422" t="s">
        <v>22</v>
      </c>
      <c r="E3422" t="s">
        <v>188</v>
      </c>
      <c r="F3422" t="s">
        <v>399</v>
      </c>
      <c r="G3422" t="s">
        <v>519</v>
      </c>
      <c r="H3422" t="s">
        <v>482</v>
      </c>
      <c r="I3422" t="s">
        <v>15</v>
      </c>
      <c r="J3422" t="s">
        <v>17</v>
      </c>
      <c r="K3422" s="13">
        <v>465400</v>
      </c>
      <c r="L3422" s="8">
        <v>4654</v>
      </c>
      <c r="M3422" s="13">
        <f t="shared" si="86"/>
        <v>465400</v>
      </c>
    </row>
    <row r="3423" spans="1:13" x14ac:dyDescent="0.25">
      <c r="A3423" s="9" t="s">
        <v>400</v>
      </c>
      <c r="B3423" s="10" t="s">
        <v>733</v>
      </c>
      <c r="C3423" s="5" t="s">
        <v>751</v>
      </c>
      <c r="D3423" t="s">
        <v>22</v>
      </c>
      <c r="E3423" t="s">
        <v>188</v>
      </c>
      <c r="F3423" t="s">
        <v>399</v>
      </c>
      <c r="G3423" t="s">
        <v>425</v>
      </c>
      <c r="H3423" t="s">
        <v>437</v>
      </c>
      <c r="I3423" t="s">
        <v>368</v>
      </c>
      <c r="J3423" t="s">
        <v>17</v>
      </c>
      <c r="K3423" s="13">
        <v>13003503</v>
      </c>
      <c r="L3423" s="8">
        <v>130035.03</v>
      </c>
      <c r="M3423" s="13">
        <f t="shared" si="86"/>
        <v>13003503</v>
      </c>
    </row>
    <row r="3424" spans="1:13" x14ac:dyDescent="0.25">
      <c r="A3424" s="9" t="s">
        <v>400</v>
      </c>
      <c r="B3424" s="10" t="s">
        <v>733</v>
      </c>
      <c r="C3424" s="5" t="s">
        <v>751</v>
      </c>
      <c r="D3424" t="s">
        <v>22</v>
      </c>
      <c r="E3424" t="s">
        <v>188</v>
      </c>
      <c r="F3424" t="s">
        <v>399</v>
      </c>
      <c r="G3424" t="s">
        <v>425</v>
      </c>
      <c r="H3424" t="s">
        <v>440</v>
      </c>
      <c r="I3424" t="s">
        <v>368</v>
      </c>
      <c r="J3424" t="s">
        <v>17</v>
      </c>
      <c r="K3424" s="13">
        <v>78716</v>
      </c>
      <c r="L3424" s="8">
        <v>787.16</v>
      </c>
      <c r="M3424" s="13">
        <f t="shared" si="86"/>
        <v>78716</v>
      </c>
    </row>
    <row r="3425" spans="1:13" x14ac:dyDescent="0.25">
      <c r="A3425" s="9" t="s">
        <v>400</v>
      </c>
      <c r="B3425" s="10" t="s">
        <v>733</v>
      </c>
      <c r="C3425" s="5" t="s">
        <v>751</v>
      </c>
      <c r="D3425" t="s">
        <v>22</v>
      </c>
      <c r="E3425" t="s">
        <v>188</v>
      </c>
      <c r="F3425" t="s">
        <v>399</v>
      </c>
      <c r="G3425" t="s">
        <v>425</v>
      </c>
      <c r="H3425" t="s">
        <v>425</v>
      </c>
      <c r="I3425" t="s">
        <v>368</v>
      </c>
      <c r="J3425" t="s">
        <v>17</v>
      </c>
      <c r="K3425" s="13">
        <v>4986769</v>
      </c>
      <c r="L3425" s="8">
        <v>49867.69</v>
      </c>
      <c r="M3425" s="13">
        <f t="shared" si="86"/>
        <v>4986769</v>
      </c>
    </row>
    <row r="3426" spans="1:13" x14ac:dyDescent="0.25">
      <c r="A3426" s="9" t="s">
        <v>400</v>
      </c>
      <c r="B3426" s="10" t="s">
        <v>733</v>
      </c>
      <c r="C3426" s="5" t="s">
        <v>751</v>
      </c>
      <c r="D3426" t="s">
        <v>22</v>
      </c>
      <c r="E3426" t="s">
        <v>188</v>
      </c>
      <c r="F3426" t="s">
        <v>399</v>
      </c>
      <c r="G3426" t="s">
        <v>425</v>
      </c>
      <c r="H3426" t="s">
        <v>444</v>
      </c>
      <c r="I3426" t="s">
        <v>368</v>
      </c>
      <c r="J3426" t="s">
        <v>17</v>
      </c>
      <c r="K3426" s="13">
        <v>17237</v>
      </c>
      <c r="L3426" s="8">
        <v>172.37</v>
      </c>
      <c r="M3426" s="13">
        <f t="shared" si="86"/>
        <v>17237</v>
      </c>
    </row>
    <row r="3427" spans="1:13" x14ac:dyDescent="0.25">
      <c r="A3427" s="9" t="s">
        <v>400</v>
      </c>
      <c r="B3427" s="10" t="s">
        <v>733</v>
      </c>
      <c r="C3427" s="5" t="s">
        <v>751</v>
      </c>
      <c r="D3427" t="s">
        <v>22</v>
      </c>
      <c r="E3427" t="s">
        <v>188</v>
      </c>
      <c r="F3427" t="s">
        <v>399</v>
      </c>
      <c r="G3427" t="s">
        <v>425</v>
      </c>
      <c r="H3427" t="s">
        <v>449</v>
      </c>
      <c r="I3427" t="s">
        <v>15</v>
      </c>
      <c r="J3427" t="s">
        <v>308</v>
      </c>
      <c r="K3427" s="13">
        <v>39999</v>
      </c>
      <c r="L3427" s="8">
        <v>399.99</v>
      </c>
      <c r="M3427" s="13">
        <f t="shared" si="86"/>
        <v>39999</v>
      </c>
    </row>
    <row r="3428" spans="1:13" x14ac:dyDescent="0.25">
      <c r="A3428" s="9" t="s">
        <v>400</v>
      </c>
      <c r="B3428" s="10" t="s">
        <v>733</v>
      </c>
      <c r="C3428" s="5" t="s">
        <v>751</v>
      </c>
      <c r="D3428" t="s">
        <v>22</v>
      </c>
      <c r="E3428" t="s">
        <v>188</v>
      </c>
      <c r="F3428" t="s">
        <v>399</v>
      </c>
      <c r="G3428" t="s">
        <v>446</v>
      </c>
      <c r="H3428" t="s">
        <v>437</v>
      </c>
      <c r="I3428" t="s">
        <v>368</v>
      </c>
      <c r="J3428" t="s">
        <v>17</v>
      </c>
      <c r="K3428" s="13">
        <v>75760088</v>
      </c>
      <c r="L3428" s="8">
        <v>757600.88</v>
      </c>
      <c r="M3428" s="13">
        <f t="shared" si="86"/>
        <v>75760088</v>
      </c>
    </row>
    <row r="3429" spans="1:13" x14ac:dyDescent="0.25">
      <c r="A3429" s="9" t="s">
        <v>400</v>
      </c>
      <c r="B3429" s="10" t="s">
        <v>733</v>
      </c>
      <c r="C3429" s="5" t="s">
        <v>751</v>
      </c>
      <c r="D3429" t="s">
        <v>22</v>
      </c>
      <c r="E3429" t="s">
        <v>188</v>
      </c>
      <c r="F3429" t="s">
        <v>399</v>
      </c>
      <c r="G3429" t="s">
        <v>446</v>
      </c>
      <c r="H3429" t="s">
        <v>440</v>
      </c>
      <c r="I3429" t="s">
        <v>368</v>
      </c>
      <c r="J3429" t="s">
        <v>17</v>
      </c>
      <c r="K3429" s="13">
        <v>102388</v>
      </c>
      <c r="L3429" s="8">
        <v>1023.88</v>
      </c>
      <c r="M3429" s="13">
        <f t="shared" si="86"/>
        <v>102388</v>
      </c>
    </row>
    <row r="3430" spans="1:13" x14ac:dyDescent="0.25">
      <c r="A3430" s="9" t="s">
        <v>400</v>
      </c>
      <c r="B3430" s="10" t="s">
        <v>733</v>
      </c>
      <c r="C3430" s="5" t="s">
        <v>751</v>
      </c>
      <c r="D3430" t="s">
        <v>22</v>
      </c>
      <c r="E3430" t="s">
        <v>188</v>
      </c>
      <c r="F3430" t="s">
        <v>399</v>
      </c>
      <c r="G3430" t="s">
        <v>446</v>
      </c>
      <c r="H3430" t="s">
        <v>440</v>
      </c>
      <c r="I3430" t="s">
        <v>368</v>
      </c>
      <c r="J3430" t="s">
        <v>17</v>
      </c>
      <c r="K3430" s="13">
        <v>74814</v>
      </c>
      <c r="L3430" s="8">
        <v>748.14</v>
      </c>
      <c r="M3430" s="13">
        <f t="shared" si="86"/>
        <v>74814</v>
      </c>
    </row>
    <row r="3431" spans="1:13" x14ac:dyDescent="0.25">
      <c r="A3431" s="9" t="s">
        <v>400</v>
      </c>
      <c r="B3431" s="10" t="s">
        <v>733</v>
      </c>
      <c r="C3431" s="5" t="s">
        <v>751</v>
      </c>
      <c r="D3431" t="s">
        <v>22</v>
      </c>
      <c r="E3431" t="s">
        <v>188</v>
      </c>
      <c r="F3431" t="s">
        <v>399</v>
      </c>
      <c r="G3431" t="s">
        <v>446</v>
      </c>
      <c r="H3431" t="s">
        <v>442</v>
      </c>
      <c r="I3431" t="s">
        <v>368</v>
      </c>
      <c r="J3431" t="s">
        <v>17</v>
      </c>
      <c r="K3431" s="13">
        <v>87503</v>
      </c>
      <c r="L3431" s="8">
        <v>875.03</v>
      </c>
      <c r="M3431" s="13">
        <f t="shared" si="86"/>
        <v>87503</v>
      </c>
    </row>
    <row r="3432" spans="1:13" x14ac:dyDescent="0.25">
      <c r="A3432" s="9" t="s">
        <v>400</v>
      </c>
      <c r="B3432" s="10" t="s">
        <v>733</v>
      </c>
      <c r="C3432" s="5" t="s">
        <v>751</v>
      </c>
      <c r="D3432" t="s">
        <v>22</v>
      </c>
      <c r="E3432" t="s">
        <v>188</v>
      </c>
      <c r="F3432" t="s">
        <v>399</v>
      </c>
      <c r="G3432" t="s">
        <v>446</v>
      </c>
      <c r="H3432" t="s">
        <v>425</v>
      </c>
      <c r="I3432" t="s">
        <v>368</v>
      </c>
      <c r="J3432" t="s">
        <v>17</v>
      </c>
      <c r="K3432" s="13">
        <v>23348564</v>
      </c>
      <c r="L3432" s="8">
        <v>233485.64</v>
      </c>
      <c r="M3432" s="13">
        <f t="shared" si="86"/>
        <v>23348564</v>
      </c>
    </row>
    <row r="3433" spans="1:13" x14ac:dyDescent="0.25">
      <c r="A3433" s="9" t="s">
        <v>400</v>
      </c>
      <c r="B3433" s="10" t="s">
        <v>733</v>
      </c>
      <c r="C3433" s="5" t="s">
        <v>751</v>
      </c>
      <c r="D3433" t="s">
        <v>22</v>
      </c>
      <c r="E3433" t="s">
        <v>188</v>
      </c>
      <c r="F3433" t="s">
        <v>399</v>
      </c>
      <c r="G3433" t="s">
        <v>446</v>
      </c>
      <c r="H3433" t="s">
        <v>444</v>
      </c>
      <c r="I3433" t="s">
        <v>368</v>
      </c>
      <c r="J3433" t="s">
        <v>17</v>
      </c>
      <c r="K3433" s="13">
        <v>41587</v>
      </c>
      <c r="L3433" s="8">
        <v>415.87</v>
      </c>
      <c r="M3433" s="13">
        <f t="shared" si="86"/>
        <v>41587</v>
      </c>
    </row>
    <row r="3434" spans="1:13" x14ac:dyDescent="0.25">
      <c r="A3434" s="9" t="s">
        <v>400</v>
      </c>
      <c r="B3434" s="10" t="s">
        <v>733</v>
      </c>
      <c r="C3434" s="5" t="s">
        <v>751</v>
      </c>
      <c r="D3434" t="s">
        <v>22</v>
      </c>
      <c r="E3434" t="s">
        <v>188</v>
      </c>
      <c r="F3434" t="s">
        <v>399</v>
      </c>
      <c r="G3434" t="s">
        <v>446</v>
      </c>
      <c r="H3434" t="s">
        <v>444</v>
      </c>
      <c r="I3434" t="s">
        <v>368</v>
      </c>
      <c r="J3434" t="s">
        <v>17</v>
      </c>
      <c r="K3434" s="13">
        <v>16383.000000000002</v>
      </c>
      <c r="L3434" s="8">
        <v>163.83000000000001</v>
      </c>
      <c r="M3434" s="13">
        <f t="shared" si="86"/>
        <v>16383.000000000002</v>
      </c>
    </row>
    <row r="3435" spans="1:13" x14ac:dyDescent="0.25">
      <c r="A3435" s="9" t="s">
        <v>400</v>
      </c>
      <c r="B3435" s="10" t="s">
        <v>733</v>
      </c>
      <c r="C3435" s="5" t="s">
        <v>751</v>
      </c>
      <c r="D3435" t="s">
        <v>22</v>
      </c>
      <c r="E3435" t="s">
        <v>188</v>
      </c>
      <c r="F3435" t="s">
        <v>399</v>
      </c>
      <c r="G3435" t="s">
        <v>446</v>
      </c>
      <c r="H3435" t="s">
        <v>428</v>
      </c>
      <c r="I3435" t="s">
        <v>15</v>
      </c>
      <c r="J3435" t="s">
        <v>17</v>
      </c>
      <c r="K3435" s="13">
        <v>316486</v>
      </c>
      <c r="L3435" s="8">
        <v>3164.86</v>
      </c>
      <c r="M3435" s="13">
        <f t="shared" si="86"/>
        <v>316486</v>
      </c>
    </row>
    <row r="3436" spans="1:13" x14ac:dyDescent="0.25">
      <c r="A3436" s="9" t="s">
        <v>400</v>
      </c>
      <c r="B3436" s="10" t="s">
        <v>733</v>
      </c>
      <c r="C3436" s="5" t="s">
        <v>751</v>
      </c>
      <c r="D3436" t="s">
        <v>22</v>
      </c>
      <c r="E3436" t="s">
        <v>188</v>
      </c>
      <c r="F3436" t="s">
        <v>399</v>
      </c>
      <c r="G3436" t="s">
        <v>520</v>
      </c>
      <c r="H3436" t="s">
        <v>446</v>
      </c>
      <c r="I3436" t="s">
        <v>15</v>
      </c>
      <c r="J3436" t="s">
        <v>17</v>
      </c>
      <c r="K3436" s="13">
        <v>12500</v>
      </c>
      <c r="L3436" s="8">
        <v>125</v>
      </c>
      <c r="M3436" s="13">
        <f t="shared" si="86"/>
        <v>12500</v>
      </c>
    </row>
    <row r="3437" spans="1:13" x14ac:dyDescent="0.25">
      <c r="A3437" s="9" t="s">
        <v>400</v>
      </c>
      <c r="B3437" s="10" t="s">
        <v>733</v>
      </c>
      <c r="C3437" s="5" t="s">
        <v>751</v>
      </c>
      <c r="D3437" t="s">
        <v>22</v>
      </c>
      <c r="E3437" t="s">
        <v>188</v>
      </c>
      <c r="F3437" t="s">
        <v>399</v>
      </c>
      <c r="G3437" t="s">
        <v>520</v>
      </c>
      <c r="H3437" t="s">
        <v>480</v>
      </c>
      <c r="I3437" t="s">
        <v>15</v>
      </c>
      <c r="J3437" t="s">
        <v>17</v>
      </c>
      <c r="K3437" s="13">
        <v>18600</v>
      </c>
      <c r="L3437" s="8">
        <v>186</v>
      </c>
      <c r="M3437" s="13">
        <f t="shared" si="86"/>
        <v>18600</v>
      </c>
    </row>
    <row r="3438" spans="1:13" x14ac:dyDescent="0.25">
      <c r="A3438" s="9" t="s">
        <v>400</v>
      </c>
      <c r="B3438" s="10" t="s">
        <v>733</v>
      </c>
      <c r="C3438" s="5" t="s">
        <v>751</v>
      </c>
      <c r="D3438" t="s">
        <v>22</v>
      </c>
      <c r="E3438" t="s">
        <v>188</v>
      </c>
      <c r="F3438" t="s">
        <v>399</v>
      </c>
      <c r="G3438" t="s">
        <v>520</v>
      </c>
      <c r="H3438" t="s">
        <v>428</v>
      </c>
      <c r="I3438" t="s">
        <v>15</v>
      </c>
      <c r="J3438" t="s">
        <v>17</v>
      </c>
      <c r="K3438" s="13">
        <v>344125</v>
      </c>
      <c r="L3438" s="8">
        <v>3441.25</v>
      </c>
      <c r="M3438" s="13">
        <f t="shared" si="86"/>
        <v>344125</v>
      </c>
    </row>
    <row r="3439" spans="1:13" x14ac:dyDescent="0.25">
      <c r="A3439" s="9" t="s">
        <v>400</v>
      </c>
      <c r="B3439" s="10" t="s">
        <v>733</v>
      </c>
      <c r="C3439" s="5" t="s">
        <v>751</v>
      </c>
      <c r="D3439" t="s">
        <v>22</v>
      </c>
      <c r="E3439" t="s">
        <v>188</v>
      </c>
      <c r="F3439" t="s">
        <v>399</v>
      </c>
      <c r="G3439" t="s">
        <v>521</v>
      </c>
      <c r="H3439" t="s">
        <v>498</v>
      </c>
      <c r="I3439" t="s">
        <v>368</v>
      </c>
      <c r="J3439" t="s">
        <v>17</v>
      </c>
      <c r="K3439" s="13">
        <v>83000</v>
      </c>
      <c r="L3439" s="8">
        <v>830</v>
      </c>
      <c r="M3439" s="13">
        <f t="shared" si="86"/>
        <v>83000</v>
      </c>
    </row>
    <row r="3440" spans="1:13" x14ac:dyDescent="0.25">
      <c r="A3440" s="9" t="s">
        <v>400</v>
      </c>
      <c r="B3440" s="10" t="s">
        <v>733</v>
      </c>
      <c r="C3440" s="5" t="s">
        <v>751</v>
      </c>
      <c r="D3440" t="s">
        <v>22</v>
      </c>
      <c r="E3440" t="s">
        <v>188</v>
      </c>
      <c r="F3440" t="s">
        <v>399</v>
      </c>
      <c r="G3440" t="s">
        <v>521</v>
      </c>
      <c r="H3440" t="s">
        <v>444</v>
      </c>
      <c r="I3440" t="s">
        <v>368</v>
      </c>
      <c r="J3440" t="s">
        <v>17</v>
      </c>
      <c r="K3440" s="13">
        <v>18135</v>
      </c>
      <c r="L3440" s="8">
        <v>181.35</v>
      </c>
      <c r="M3440" s="13">
        <f t="shared" si="86"/>
        <v>18135</v>
      </c>
    </row>
    <row r="3441" spans="1:13" x14ac:dyDescent="0.25">
      <c r="A3441" s="9" t="s">
        <v>400</v>
      </c>
      <c r="B3441" s="10" t="s">
        <v>733</v>
      </c>
      <c r="C3441" s="5" t="s">
        <v>751</v>
      </c>
      <c r="D3441" t="s">
        <v>22</v>
      </c>
      <c r="E3441" t="s">
        <v>188</v>
      </c>
      <c r="F3441" t="s">
        <v>399</v>
      </c>
      <c r="G3441" t="s">
        <v>521</v>
      </c>
      <c r="H3441" t="s">
        <v>446</v>
      </c>
      <c r="I3441" t="s">
        <v>15</v>
      </c>
      <c r="J3441" t="s">
        <v>17</v>
      </c>
      <c r="K3441" s="13">
        <v>141000</v>
      </c>
      <c r="L3441" s="8">
        <v>1410</v>
      </c>
      <c r="M3441" s="13">
        <f t="shared" si="86"/>
        <v>141000</v>
      </c>
    </row>
    <row r="3442" spans="1:13" x14ac:dyDescent="0.25">
      <c r="A3442" s="9" t="s">
        <v>400</v>
      </c>
      <c r="B3442" s="10" t="s">
        <v>733</v>
      </c>
      <c r="C3442" s="5" t="s">
        <v>751</v>
      </c>
      <c r="D3442" t="s">
        <v>22</v>
      </c>
      <c r="E3442" t="s">
        <v>188</v>
      </c>
      <c r="F3442" t="s">
        <v>399</v>
      </c>
      <c r="G3442" t="s">
        <v>521</v>
      </c>
      <c r="H3442" t="s">
        <v>480</v>
      </c>
      <c r="I3442" t="s">
        <v>15</v>
      </c>
      <c r="J3442" t="s">
        <v>17</v>
      </c>
      <c r="K3442" s="13">
        <v>80400</v>
      </c>
      <c r="L3442" s="8">
        <v>804</v>
      </c>
      <c r="M3442" s="13">
        <f t="shared" si="86"/>
        <v>80400</v>
      </c>
    </row>
    <row r="3443" spans="1:13" x14ac:dyDescent="0.25">
      <c r="A3443" s="9" t="s">
        <v>400</v>
      </c>
      <c r="B3443" s="10" t="s">
        <v>733</v>
      </c>
      <c r="C3443" s="5" t="s">
        <v>751</v>
      </c>
      <c r="D3443" t="s">
        <v>22</v>
      </c>
      <c r="E3443" t="s">
        <v>188</v>
      </c>
      <c r="F3443" t="s">
        <v>399</v>
      </c>
      <c r="G3443" t="s">
        <v>521</v>
      </c>
      <c r="H3443" t="s">
        <v>428</v>
      </c>
      <c r="I3443" t="s">
        <v>15</v>
      </c>
      <c r="J3443" t="s">
        <v>17</v>
      </c>
      <c r="K3443" s="13">
        <v>357882</v>
      </c>
      <c r="L3443" s="8">
        <v>3578.82</v>
      </c>
      <c r="M3443" s="13">
        <f t="shared" si="86"/>
        <v>357882</v>
      </c>
    </row>
    <row r="3444" spans="1:13" x14ac:dyDescent="0.25">
      <c r="A3444" s="9" t="s">
        <v>400</v>
      </c>
      <c r="B3444" s="10" t="s">
        <v>733</v>
      </c>
      <c r="C3444" s="5" t="s">
        <v>751</v>
      </c>
      <c r="D3444" t="s">
        <v>22</v>
      </c>
      <c r="E3444" t="s">
        <v>188</v>
      </c>
      <c r="F3444" t="s">
        <v>399</v>
      </c>
      <c r="G3444" t="s">
        <v>521</v>
      </c>
      <c r="H3444" t="s">
        <v>457</v>
      </c>
      <c r="I3444" t="s">
        <v>15</v>
      </c>
      <c r="J3444" t="s">
        <v>17</v>
      </c>
      <c r="K3444" s="13">
        <v>25515</v>
      </c>
      <c r="L3444" s="8">
        <v>255.15</v>
      </c>
      <c r="M3444" s="13">
        <f t="shared" si="86"/>
        <v>25515</v>
      </c>
    </row>
    <row r="3445" spans="1:13" x14ac:dyDescent="0.25">
      <c r="A3445" s="9" t="s">
        <v>400</v>
      </c>
      <c r="B3445" s="10" t="s">
        <v>733</v>
      </c>
      <c r="C3445" s="5" t="s">
        <v>751</v>
      </c>
      <c r="D3445" t="s">
        <v>22</v>
      </c>
      <c r="E3445" t="s">
        <v>188</v>
      </c>
      <c r="F3445" t="s">
        <v>399</v>
      </c>
      <c r="G3445" t="s">
        <v>513</v>
      </c>
      <c r="H3445" t="s">
        <v>480</v>
      </c>
      <c r="I3445" t="s">
        <v>15</v>
      </c>
      <c r="J3445" t="s">
        <v>17</v>
      </c>
      <c r="K3445" s="13">
        <v>172500</v>
      </c>
      <c r="L3445" s="8">
        <v>1725</v>
      </c>
      <c r="M3445" s="13">
        <f t="shared" si="86"/>
        <v>172500</v>
      </c>
    </row>
    <row r="3446" spans="1:13" x14ac:dyDescent="0.25">
      <c r="A3446" s="9" t="s">
        <v>400</v>
      </c>
      <c r="B3446" s="10" t="s">
        <v>733</v>
      </c>
      <c r="C3446" s="5" t="s">
        <v>751</v>
      </c>
      <c r="D3446" t="s">
        <v>22</v>
      </c>
      <c r="E3446" t="s">
        <v>188</v>
      </c>
      <c r="F3446" t="s">
        <v>399</v>
      </c>
      <c r="G3446" t="s">
        <v>513</v>
      </c>
      <c r="H3446" t="s">
        <v>428</v>
      </c>
      <c r="I3446" t="s">
        <v>15</v>
      </c>
      <c r="J3446" t="s">
        <v>17</v>
      </c>
      <c r="K3446" s="13">
        <v>331076</v>
      </c>
      <c r="L3446" s="8">
        <v>3310.76</v>
      </c>
      <c r="M3446" s="13">
        <f t="shared" si="86"/>
        <v>331076</v>
      </c>
    </row>
    <row r="3447" spans="1:13" x14ac:dyDescent="0.25">
      <c r="A3447" s="9" t="s">
        <v>400</v>
      </c>
      <c r="B3447" s="10" t="s">
        <v>733</v>
      </c>
      <c r="C3447" s="5" t="s">
        <v>751</v>
      </c>
      <c r="D3447" t="s">
        <v>22</v>
      </c>
      <c r="E3447" t="s">
        <v>188</v>
      </c>
      <c r="F3447" t="s">
        <v>399</v>
      </c>
      <c r="G3447" t="s">
        <v>428</v>
      </c>
      <c r="H3447" t="s">
        <v>437</v>
      </c>
      <c r="I3447" t="s">
        <v>368</v>
      </c>
      <c r="J3447" t="s">
        <v>17</v>
      </c>
      <c r="K3447" s="13">
        <v>48973378</v>
      </c>
      <c r="L3447" s="8">
        <v>489733.78</v>
      </c>
      <c r="M3447" s="13">
        <f t="shared" si="86"/>
        <v>48973378</v>
      </c>
    </row>
    <row r="3448" spans="1:13" x14ac:dyDescent="0.25">
      <c r="A3448" s="9" t="s">
        <v>400</v>
      </c>
      <c r="B3448" s="10" t="s">
        <v>733</v>
      </c>
      <c r="C3448" s="5" t="s">
        <v>751</v>
      </c>
      <c r="D3448" t="s">
        <v>22</v>
      </c>
      <c r="E3448" t="s">
        <v>188</v>
      </c>
      <c r="F3448" t="s">
        <v>399</v>
      </c>
      <c r="G3448" t="s">
        <v>428</v>
      </c>
      <c r="H3448" t="s">
        <v>498</v>
      </c>
      <c r="I3448" t="s">
        <v>368</v>
      </c>
      <c r="J3448" t="s">
        <v>17</v>
      </c>
      <c r="K3448" s="13">
        <v>42500</v>
      </c>
      <c r="L3448" s="8">
        <v>425</v>
      </c>
      <c r="M3448" s="13">
        <f t="shared" si="86"/>
        <v>42500</v>
      </c>
    </row>
    <row r="3449" spans="1:13" x14ac:dyDescent="0.25">
      <c r="A3449" s="9" t="s">
        <v>400</v>
      </c>
      <c r="B3449" s="10" t="s">
        <v>733</v>
      </c>
      <c r="C3449" s="5" t="s">
        <v>751</v>
      </c>
      <c r="D3449" t="s">
        <v>22</v>
      </c>
      <c r="E3449" t="s">
        <v>188</v>
      </c>
      <c r="F3449" t="s">
        <v>399</v>
      </c>
      <c r="G3449" t="s">
        <v>428</v>
      </c>
      <c r="H3449" t="s">
        <v>441</v>
      </c>
      <c r="I3449" t="s">
        <v>368</v>
      </c>
      <c r="J3449" t="s">
        <v>17</v>
      </c>
      <c r="K3449" s="13">
        <v>2912</v>
      </c>
      <c r="L3449" s="8">
        <v>29.12</v>
      </c>
      <c r="M3449" s="13">
        <f t="shared" si="86"/>
        <v>2912</v>
      </c>
    </row>
    <row r="3450" spans="1:13" x14ac:dyDescent="0.25">
      <c r="A3450" s="9" t="s">
        <v>400</v>
      </c>
      <c r="B3450" s="10" t="s">
        <v>733</v>
      </c>
      <c r="C3450" s="5" t="s">
        <v>751</v>
      </c>
      <c r="D3450" t="s">
        <v>22</v>
      </c>
      <c r="E3450" t="s">
        <v>188</v>
      </c>
      <c r="F3450" t="s">
        <v>399</v>
      </c>
      <c r="G3450" t="s">
        <v>428</v>
      </c>
      <c r="H3450" t="s">
        <v>442</v>
      </c>
      <c r="I3450" t="s">
        <v>368</v>
      </c>
      <c r="J3450" t="s">
        <v>17</v>
      </c>
      <c r="K3450" s="13">
        <v>50000</v>
      </c>
      <c r="L3450" s="8">
        <v>500</v>
      </c>
      <c r="M3450" s="13">
        <f t="shared" si="86"/>
        <v>50000</v>
      </c>
    </row>
    <row r="3451" spans="1:13" x14ac:dyDescent="0.25">
      <c r="A3451" s="9" t="s">
        <v>400</v>
      </c>
      <c r="B3451" s="10" t="s">
        <v>733</v>
      </c>
      <c r="C3451" s="5" t="s">
        <v>751</v>
      </c>
      <c r="D3451" t="s">
        <v>22</v>
      </c>
      <c r="E3451" t="s">
        <v>188</v>
      </c>
      <c r="F3451" t="s">
        <v>399</v>
      </c>
      <c r="G3451" t="s">
        <v>428</v>
      </c>
      <c r="H3451" t="s">
        <v>425</v>
      </c>
      <c r="I3451" t="s">
        <v>368</v>
      </c>
      <c r="J3451" t="s">
        <v>17</v>
      </c>
      <c r="K3451" s="13">
        <v>16148619</v>
      </c>
      <c r="L3451" s="8">
        <v>161486.19</v>
      </c>
      <c r="M3451" s="13">
        <f t="shared" si="86"/>
        <v>16148619</v>
      </c>
    </row>
    <row r="3452" spans="1:13" x14ac:dyDescent="0.25">
      <c r="A3452" s="9" t="s">
        <v>400</v>
      </c>
      <c r="B3452" s="10" t="s">
        <v>733</v>
      </c>
      <c r="C3452" s="5" t="s">
        <v>751</v>
      </c>
      <c r="D3452" t="s">
        <v>22</v>
      </c>
      <c r="E3452" t="s">
        <v>188</v>
      </c>
      <c r="F3452" t="s">
        <v>399</v>
      </c>
      <c r="G3452" t="s">
        <v>428</v>
      </c>
      <c r="H3452" t="s">
        <v>444</v>
      </c>
      <c r="I3452" t="s">
        <v>368</v>
      </c>
      <c r="J3452" t="s">
        <v>17</v>
      </c>
      <c r="K3452" s="13">
        <v>20234</v>
      </c>
      <c r="L3452" s="8">
        <v>202.34</v>
      </c>
      <c r="M3452" s="13">
        <f t="shared" si="86"/>
        <v>20234</v>
      </c>
    </row>
    <row r="3453" spans="1:13" x14ac:dyDescent="0.25">
      <c r="A3453" s="9" t="s">
        <v>400</v>
      </c>
      <c r="B3453" s="10" t="s">
        <v>733</v>
      </c>
      <c r="C3453" s="5" t="s">
        <v>751</v>
      </c>
      <c r="D3453" t="s">
        <v>22</v>
      </c>
      <c r="E3453" t="s">
        <v>188</v>
      </c>
      <c r="F3453" t="s">
        <v>399</v>
      </c>
      <c r="G3453" t="s">
        <v>428</v>
      </c>
      <c r="H3453" t="s">
        <v>445</v>
      </c>
      <c r="I3453" t="s">
        <v>368</v>
      </c>
      <c r="J3453" t="s">
        <v>17</v>
      </c>
      <c r="K3453" s="13">
        <v>636</v>
      </c>
      <c r="L3453" s="8">
        <v>6.36</v>
      </c>
      <c r="M3453" s="13">
        <f t="shared" si="86"/>
        <v>636</v>
      </c>
    </row>
    <row r="3454" spans="1:13" x14ac:dyDescent="0.25">
      <c r="A3454" s="9" t="s">
        <v>400</v>
      </c>
      <c r="B3454" s="10" t="s">
        <v>733</v>
      </c>
      <c r="C3454" s="5" t="s">
        <v>751</v>
      </c>
      <c r="D3454" t="s">
        <v>22</v>
      </c>
      <c r="E3454" t="s">
        <v>188</v>
      </c>
      <c r="F3454" t="s">
        <v>399</v>
      </c>
      <c r="G3454" t="s">
        <v>428</v>
      </c>
      <c r="H3454" t="s">
        <v>480</v>
      </c>
      <c r="I3454" t="s">
        <v>15</v>
      </c>
      <c r="J3454" t="s">
        <v>17</v>
      </c>
      <c r="K3454" s="13">
        <v>80900</v>
      </c>
      <c r="L3454" s="8">
        <v>809</v>
      </c>
      <c r="M3454" s="13">
        <f t="shared" si="86"/>
        <v>80900</v>
      </c>
    </row>
    <row r="3455" spans="1:13" x14ac:dyDescent="0.25">
      <c r="A3455" s="9" t="s">
        <v>400</v>
      </c>
      <c r="B3455" s="10" t="s">
        <v>733</v>
      </c>
      <c r="C3455" s="5" t="s">
        <v>751</v>
      </c>
      <c r="D3455" t="s">
        <v>22</v>
      </c>
      <c r="E3455" t="s">
        <v>188</v>
      </c>
      <c r="F3455" t="s">
        <v>399</v>
      </c>
      <c r="G3455" t="s">
        <v>428</v>
      </c>
      <c r="H3455" t="s">
        <v>428</v>
      </c>
      <c r="I3455" t="s">
        <v>15</v>
      </c>
      <c r="J3455" t="s">
        <v>17</v>
      </c>
      <c r="K3455" s="13">
        <v>89388</v>
      </c>
      <c r="L3455" s="8">
        <v>893.88</v>
      </c>
      <c r="M3455" s="13">
        <f t="shared" si="86"/>
        <v>89388</v>
      </c>
    </row>
    <row r="3456" spans="1:13" x14ac:dyDescent="0.25">
      <c r="A3456" s="9" t="s">
        <v>400</v>
      </c>
      <c r="B3456" s="10" t="s">
        <v>733</v>
      </c>
      <c r="C3456" s="5" t="s">
        <v>751</v>
      </c>
      <c r="D3456" t="s">
        <v>22</v>
      </c>
      <c r="E3456" t="s">
        <v>188</v>
      </c>
      <c r="F3456" t="s">
        <v>399</v>
      </c>
      <c r="G3456" t="s">
        <v>472</v>
      </c>
      <c r="H3456" t="s">
        <v>428</v>
      </c>
      <c r="I3456" t="s">
        <v>15</v>
      </c>
      <c r="J3456" t="s">
        <v>17</v>
      </c>
      <c r="K3456" s="13">
        <v>90230</v>
      </c>
      <c r="L3456" s="8">
        <v>902.3</v>
      </c>
      <c r="M3456" s="13">
        <f t="shared" si="86"/>
        <v>90230</v>
      </c>
    </row>
    <row r="3457" spans="1:13" x14ac:dyDescent="0.25">
      <c r="A3457" s="9" t="s">
        <v>400</v>
      </c>
      <c r="B3457" s="10" t="s">
        <v>733</v>
      </c>
      <c r="C3457" s="5" t="s">
        <v>751</v>
      </c>
      <c r="D3457" t="s">
        <v>22</v>
      </c>
      <c r="E3457" t="s">
        <v>188</v>
      </c>
      <c r="F3457" t="s">
        <v>399</v>
      </c>
      <c r="G3457" t="s">
        <v>472</v>
      </c>
      <c r="H3457" t="s">
        <v>450</v>
      </c>
      <c r="I3457" t="s">
        <v>15</v>
      </c>
      <c r="J3457" t="s">
        <v>17</v>
      </c>
      <c r="K3457" s="13">
        <v>54300</v>
      </c>
      <c r="L3457" s="8">
        <v>543</v>
      </c>
      <c r="M3457" s="13">
        <f t="shared" si="86"/>
        <v>54300</v>
      </c>
    </row>
    <row r="3458" spans="1:13" x14ac:dyDescent="0.25">
      <c r="A3458" s="9" t="s">
        <v>400</v>
      </c>
      <c r="B3458" s="10" t="s">
        <v>733</v>
      </c>
      <c r="C3458" s="5" t="s">
        <v>751</v>
      </c>
      <c r="D3458" t="s">
        <v>22</v>
      </c>
      <c r="E3458" t="s">
        <v>188</v>
      </c>
      <c r="F3458" t="s">
        <v>399</v>
      </c>
      <c r="G3458" t="s">
        <v>517</v>
      </c>
      <c r="H3458" t="s">
        <v>437</v>
      </c>
      <c r="I3458" t="s">
        <v>368</v>
      </c>
      <c r="J3458" t="s">
        <v>17</v>
      </c>
      <c r="K3458" s="13">
        <v>33409239</v>
      </c>
      <c r="L3458" s="8">
        <v>334092.39</v>
      </c>
      <c r="M3458" s="13">
        <f t="shared" ref="M3458:M3521" si="87">L3458*100</f>
        <v>33409239</v>
      </c>
    </row>
    <row r="3459" spans="1:13" x14ac:dyDescent="0.25">
      <c r="A3459" s="9" t="s">
        <v>400</v>
      </c>
      <c r="B3459" s="10" t="s">
        <v>733</v>
      </c>
      <c r="C3459" s="5" t="s">
        <v>751</v>
      </c>
      <c r="D3459" t="s">
        <v>22</v>
      </c>
      <c r="E3459" t="s">
        <v>188</v>
      </c>
      <c r="F3459" t="s">
        <v>399</v>
      </c>
      <c r="G3459" t="s">
        <v>517</v>
      </c>
      <c r="H3459" t="s">
        <v>440</v>
      </c>
      <c r="I3459" t="s">
        <v>368</v>
      </c>
      <c r="J3459" t="s">
        <v>17</v>
      </c>
      <c r="K3459" s="13">
        <v>302562</v>
      </c>
      <c r="L3459" s="8">
        <v>3025.62</v>
      </c>
      <c r="M3459" s="13">
        <f t="shared" si="87"/>
        <v>302562</v>
      </c>
    </row>
    <row r="3460" spans="1:13" x14ac:dyDescent="0.25">
      <c r="A3460" s="9" t="s">
        <v>400</v>
      </c>
      <c r="B3460" s="10" t="s">
        <v>733</v>
      </c>
      <c r="C3460" s="5" t="s">
        <v>751</v>
      </c>
      <c r="D3460" t="s">
        <v>22</v>
      </c>
      <c r="E3460" t="s">
        <v>188</v>
      </c>
      <c r="F3460" t="s">
        <v>399</v>
      </c>
      <c r="G3460" t="s">
        <v>517</v>
      </c>
      <c r="H3460" t="s">
        <v>442</v>
      </c>
      <c r="I3460" t="s">
        <v>368</v>
      </c>
      <c r="J3460" t="s">
        <v>17</v>
      </c>
      <c r="K3460" s="13">
        <v>50000</v>
      </c>
      <c r="L3460" s="8">
        <v>500</v>
      </c>
      <c r="M3460" s="13">
        <f t="shared" si="87"/>
        <v>50000</v>
      </c>
    </row>
    <row r="3461" spans="1:13" x14ac:dyDescent="0.25">
      <c r="A3461" s="9" t="s">
        <v>400</v>
      </c>
      <c r="B3461" s="10" t="s">
        <v>733</v>
      </c>
      <c r="C3461" s="5" t="s">
        <v>751</v>
      </c>
      <c r="D3461" t="s">
        <v>22</v>
      </c>
      <c r="E3461" t="s">
        <v>188</v>
      </c>
      <c r="F3461" t="s">
        <v>399</v>
      </c>
      <c r="G3461" t="s">
        <v>517</v>
      </c>
      <c r="H3461" t="s">
        <v>425</v>
      </c>
      <c r="I3461" t="s">
        <v>368</v>
      </c>
      <c r="J3461" t="s">
        <v>17</v>
      </c>
      <c r="K3461" s="13">
        <v>11691110</v>
      </c>
      <c r="L3461" s="8">
        <v>116911.1</v>
      </c>
      <c r="M3461" s="13">
        <f t="shared" si="87"/>
        <v>11691110</v>
      </c>
    </row>
    <row r="3462" spans="1:13" x14ac:dyDescent="0.25">
      <c r="A3462" s="9" t="s">
        <v>400</v>
      </c>
      <c r="B3462" s="10" t="s">
        <v>733</v>
      </c>
      <c r="C3462" s="5" t="s">
        <v>751</v>
      </c>
      <c r="D3462" t="s">
        <v>22</v>
      </c>
      <c r="E3462" t="s">
        <v>188</v>
      </c>
      <c r="F3462" t="s">
        <v>399</v>
      </c>
      <c r="G3462" t="s">
        <v>517</v>
      </c>
      <c r="H3462" t="s">
        <v>444</v>
      </c>
      <c r="I3462" t="s">
        <v>368</v>
      </c>
      <c r="J3462" t="s">
        <v>17</v>
      </c>
      <c r="K3462" s="13">
        <v>10947</v>
      </c>
      <c r="L3462" s="8">
        <v>109.47</v>
      </c>
      <c r="M3462" s="13">
        <f t="shared" si="87"/>
        <v>10947</v>
      </c>
    </row>
    <row r="3463" spans="1:13" x14ac:dyDescent="0.25">
      <c r="A3463" s="9" t="s">
        <v>400</v>
      </c>
      <c r="B3463" s="10" t="s">
        <v>733</v>
      </c>
      <c r="C3463" s="5" t="s">
        <v>751</v>
      </c>
      <c r="D3463" t="s">
        <v>22</v>
      </c>
      <c r="E3463" t="s">
        <v>188</v>
      </c>
      <c r="F3463" t="s">
        <v>399</v>
      </c>
      <c r="G3463" t="s">
        <v>517</v>
      </c>
      <c r="H3463" t="s">
        <v>444</v>
      </c>
      <c r="I3463" t="s">
        <v>368</v>
      </c>
      <c r="J3463" t="s">
        <v>17</v>
      </c>
      <c r="K3463" s="13">
        <v>65448</v>
      </c>
      <c r="L3463" s="8">
        <v>654.48</v>
      </c>
      <c r="M3463" s="13">
        <f t="shared" si="87"/>
        <v>65448</v>
      </c>
    </row>
    <row r="3464" spans="1:13" x14ac:dyDescent="0.25">
      <c r="A3464" s="9" t="s">
        <v>400</v>
      </c>
      <c r="B3464" s="10" t="s">
        <v>733</v>
      </c>
      <c r="C3464" s="5" t="s">
        <v>751</v>
      </c>
      <c r="D3464" t="s">
        <v>22</v>
      </c>
      <c r="E3464" t="s">
        <v>188</v>
      </c>
      <c r="F3464" t="s">
        <v>399</v>
      </c>
      <c r="G3464" t="s">
        <v>482</v>
      </c>
      <c r="H3464" t="s">
        <v>437</v>
      </c>
      <c r="I3464" t="s">
        <v>368</v>
      </c>
      <c r="J3464" t="s">
        <v>17</v>
      </c>
      <c r="K3464" s="13">
        <v>7601620</v>
      </c>
      <c r="L3464" s="8">
        <v>76016.2</v>
      </c>
      <c r="M3464" s="13">
        <f t="shared" si="87"/>
        <v>7601620</v>
      </c>
    </row>
    <row r="3465" spans="1:13" x14ac:dyDescent="0.25">
      <c r="A3465" s="9" t="s">
        <v>400</v>
      </c>
      <c r="B3465" s="10" t="s">
        <v>733</v>
      </c>
      <c r="C3465" s="5" t="s">
        <v>751</v>
      </c>
      <c r="D3465" t="s">
        <v>22</v>
      </c>
      <c r="E3465" t="s">
        <v>188</v>
      </c>
      <c r="F3465" t="s">
        <v>399</v>
      </c>
      <c r="G3465" t="s">
        <v>482</v>
      </c>
      <c r="H3465" t="s">
        <v>425</v>
      </c>
      <c r="I3465" t="s">
        <v>368</v>
      </c>
      <c r="J3465" t="s">
        <v>17</v>
      </c>
      <c r="K3465" s="13">
        <v>2631108</v>
      </c>
      <c r="L3465" s="8">
        <v>26311.08</v>
      </c>
      <c r="M3465" s="13">
        <f t="shared" si="87"/>
        <v>2631108</v>
      </c>
    </row>
    <row r="3466" spans="1:13" x14ac:dyDescent="0.25">
      <c r="A3466" s="9" t="s">
        <v>400</v>
      </c>
      <c r="B3466" s="10" t="s">
        <v>733</v>
      </c>
      <c r="C3466" s="5" t="s">
        <v>751</v>
      </c>
      <c r="D3466" t="s">
        <v>22</v>
      </c>
      <c r="E3466" t="s">
        <v>188</v>
      </c>
      <c r="F3466" t="s">
        <v>399</v>
      </c>
      <c r="G3466" t="s">
        <v>483</v>
      </c>
      <c r="H3466" t="s">
        <v>428</v>
      </c>
      <c r="I3466" t="s">
        <v>15</v>
      </c>
      <c r="J3466" t="s">
        <v>17</v>
      </c>
      <c r="K3466" s="13">
        <v>367298</v>
      </c>
      <c r="L3466" s="8">
        <v>3672.98</v>
      </c>
      <c r="M3466" s="13">
        <f t="shared" si="87"/>
        <v>367298</v>
      </c>
    </row>
    <row r="3467" spans="1:13" x14ac:dyDescent="0.25">
      <c r="A3467" s="9" t="s">
        <v>400</v>
      </c>
      <c r="B3467" s="10" t="s">
        <v>733</v>
      </c>
      <c r="C3467" s="5" t="s">
        <v>751</v>
      </c>
      <c r="D3467" t="s">
        <v>22</v>
      </c>
      <c r="E3467" t="s">
        <v>188</v>
      </c>
      <c r="F3467" t="s">
        <v>399</v>
      </c>
      <c r="G3467" t="s">
        <v>515</v>
      </c>
      <c r="H3467" t="s">
        <v>437</v>
      </c>
      <c r="I3467" t="s">
        <v>368</v>
      </c>
      <c r="J3467" t="s">
        <v>17</v>
      </c>
      <c r="K3467" s="13">
        <v>4040000</v>
      </c>
      <c r="L3467" s="8">
        <v>40400</v>
      </c>
      <c r="M3467" s="13">
        <f t="shared" si="87"/>
        <v>4040000</v>
      </c>
    </row>
    <row r="3468" spans="1:13" x14ac:dyDescent="0.25">
      <c r="A3468" s="9" t="s">
        <v>400</v>
      </c>
      <c r="B3468" s="10" t="s">
        <v>733</v>
      </c>
      <c r="C3468" s="5" t="s">
        <v>751</v>
      </c>
      <c r="D3468" t="s">
        <v>22</v>
      </c>
      <c r="E3468" t="s">
        <v>188</v>
      </c>
      <c r="F3468" t="s">
        <v>399</v>
      </c>
      <c r="G3468" t="s">
        <v>515</v>
      </c>
      <c r="H3468" t="s">
        <v>440</v>
      </c>
      <c r="I3468" t="s">
        <v>368</v>
      </c>
      <c r="J3468" t="s">
        <v>17</v>
      </c>
      <c r="K3468" s="13">
        <v>199504</v>
      </c>
      <c r="L3468" s="8">
        <v>1995.04</v>
      </c>
      <c r="M3468" s="13">
        <f t="shared" si="87"/>
        <v>199504</v>
      </c>
    </row>
    <row r="3469" spans="1:13" x14ac:dyDescent="0.25">
      <c r="A3469" s="9" t="s">
        <v>400</v>
      </c>
      <c r="B3469" s="10" t="s">
        <v>733</v>
      </c>
      <c r="C3469" s="5" t="s">
        <v>751</v>
      </c>
      <c r="D3469" t="s">
        <v>22</v>
      </c>
      <c r="E3469" t="s">
        <v>188</v>
      </c>
      <c r="F3469" t="s">
        <v>399</v>
      </c>
      <c r="G3469" t="s">
        <v>515</v>
      </c>
      <c r="H3469" t="s">
        <v>425</v>
      </c>
      <c r="I3469" t="s">
        <v>368</v>
      </c>
      <c r="J3469" t="s">
        <v>17</v>
      </c>
      <c r="K3469" s="13">
        <v>1736357</v>
      </c>
      <c r="L3469" s="8">
        <v>17363.57</v>
      </c>
      <c r="M3469" s="13">
        <f t="shared" si="87"/>
        <v>1736357</v>
      </c>
    </row>
    <row r="3470" spans="1:13" x14ac:dyDescent="0.25">
      <c r="A3470" s="9" t="s">
        <v>400</v>
      </c>
      <c r="B3470" s="10" t="s">
        <v>733</v>
      </c>
      <c r="C3470" s="5" t="s">
        <v>751</v>
      </c>
      <c r="D3470" t="s">
        <v>22</v>
      </c>
      <c r="E3470" t="s">
        <v>188</v>
      </c>
      <c r="F3470" t="s">
        <v>399</v>
      </c>
      <c r="G3470" t="s">
        <v>515</v>
      </c>
      <c r="H3470" t="s">
        <v>444</v>
      </c>
      <c r="I3470" t="s">
        <v>368</v>
      </c>
      <c r="J3470" t="s">
        <v>17</v>
      </c>
      <c r="K3470" s="13">
        <v>43682</v>
      </c>
      <c r="L3470" s="8">
        <v>436.82</v>
      </c>
      <c r="M3470" s="13">
        <f t="shared" si="87"/>
        <v>43682</v>
      </c>
    </row>
    <row r="3471" spans="1:13" x14ac:dyDescent="0.25">
      <c r="A3471" s="9" t="s">
        <v>400</v>
      </c>
      <c r="B3471" s="10" t="s">
        <v>733</v>
      </c>
      <c r="C3471" s="5" t="s">
        <v>751</v>
      </c>
      <c r="D3471" t="s">
        <v>22</v>
      </c>
      <c r="E3471" t="s">
        <v>188</v>
      </c>
      <c r="F3471" t="s">
        <v>399</v>
      </c>
      <c r="G3471" t="s">
        <v>522</v>
      </c>
      <c r="H3471" t="s">
        <v>428</v>
      </c>
      <c r="I3471" t="s">
        <v>15</v>
      </c>
      <c r="J3471" t="s">
        <v>308</v>
      </c>
      <c r="K3471" s="13">
        <v>1796</v>
      </c>
      <c r="L3471" s="8">
        <v>17.96</v>
      </c>
      <c r="M3471" s="13">
        <f t="shared" si="87"/>
        <v>1796</v>
      </c>
    </row>
    <row r="3472" spans="1:13" x14ac:dyDescent="0.25">
      <c r="A3472" s="9" t="s">
        <v>400</v>
      </c>
      <c r="B3472" s="10" t="s">
        <v>733</v>
      </c>
      <c r="C3472" s="5" t="s">
        <v>751</v>
      </c>
      <c r="D3472" t="s">
        <v>22</v>
      </c>
      <c r="E3472" t="s">
        <v>188</v>
      </c>
      <c r="F3472" t="s">
        <v>399</v>
      </c>
      <c r="G3472" t="s">
        <v>499</v>
      </c>
      <c r="H3472" t="s">
        <v>437</v>
      </c>
      <c r="I3472" t="s">
        <v>368</v>
      </c>
      <c r="J3472" t="s">
        <v>17</v>
      </c>
      <c r="K3472" s="13">
        <v>71905022</v>
      </c>
      <c r="L3472" s="8">
        <v>719050.22</v>
      </c>
      <c r="M3472" s="13">
        <f t="shared" si="87"/>
        <v>71905022</v>
      </c>
    </row>
    <row r="3473" spans="1:13" x14ac:dyDescent="0.25">
      <c r="A3473" s="9" t="s">
        <v>400</v>
      </c>
      <c r="B3473" s="10" t="s">
        <v>733</v>
      </c>
      <c r="C3473" s="5" t="s">
        <v>751</v>
      </c>
      <c r="D3473" t="s">
        <v>22</v>
      </c>
      <c r="E3473" t="s">
        <v>188</v>
      </c>
      <c r="F3473" t="s">
        <v>399</v>
      </c>
      <c r="G3473" t="s">
        <v>499</v>
      </c>
      <c r="H3473" t="s">
        <v>442</v>
      </c>
      <c r="I3473" t="s">
        <v>368</v>
      </c>
      <c r="J3473" t="s">
        <v>17</v>
      </c>
      <c r="K3473" s="13">
        <v>50000</v>
      </c>
      <c r="L3473" s="8">
        <v>500</v>
      </c>
      <c r="M3473" s="13">
        <f t="shared" si="87"/>
        <v>50000</v>
      </c>
    </row>
    <row r="3474" spans="1:13" x14ac:dyDescent="0.25">
      <c r="A3474" s="9" t="s">
        <v>400</v>
      </c>
      <c r="B3474" s="10" t="s">
        <v>733</v>
      </c>
      <c r="C3474" s="5" t="s">
        <v>751</v>
      </c>
      <c r="D3474" t="s">
        <v>22</v>
      </c>
      <c r="E3474" t="s">
        <v>188</v>
      </c>
      <c r="F3474" t="s">
        <v>399</v>
      </c>
      <c r="G3474" t="s">
        <v>499</v>
      </c>
      <c r="H3474" t="s">
        <v>425</v>
      </c>
      <c r="I3474" t="s">
        <v>368</v>
      </c>
      <c r="J3474" t="s">
        <v>17</v>
      </c>
      <c r="K3474" s="13">
        <v>23054084</v>
      </c>
      <c r="L3474" s="8">
        <v>230540.84</v>
      </c>
      <c r="M3474" s="13">
        <f t="shared" si="87"/>
        <v>23054084</v>
      </c>
    </row>
    <row r="3475" spans="1:13" x14ac:dyDescent="0.25">
      <c r="A3475" s="9" t="s">
        <v>400</v>
      </c>
      <c r="B3475" s="10" t="s">
        <v>733</v>
      </c>
      <c r="C3475" s="5" t="s">
        <v>751</v>
      </c>
      <c r="D3475" t="s">
        <v>22</v>
      </c>
      <c r="E3475" t="s">
        <v>188</v>
      </c>
      <c r="F3475" t="s">
        <v>399</v>
      </c>
      <c r="G3475" t="s">
        <v>499</v>
      </c>
      <c r="H3475" t="s">
        <v>444</v>
      </c>
      <c r="I3475" t="s">
        <v>368</v>
      </c>
      <c r="J3475" t="s">
        <v>17</v>
      </c>
      <c r="K3475" s="13">
        <v>10948</v>
      </c>
      <c r="L3475" s="8">
        <v>109.48</v>
      </c>
      <c r="M3475" s="13">
        <f t="shared" si="87"/>
        <v>10948</v>
      </c>
    </row>
    <row r="3476" spans="1:13" x14ac:dyDescent="0.25">
      <c r="A3476" s="9" t="s">
        <v>400</v>
      </c>
      <c r="B3476" s="10" t="s">
        <v>733</v>
      </c>
      <c r="C3476" s="5" t="s">
        <v>751</v>
      </c>
      <c r="D3476" t="s">
        <v>22</v>
      </c>
      <c r="E3476" t="s">
        <v>188</v>
      </c>
      <c r="F3476" t="s">
        <v>399</v>
      </c>
      <c r="G3476" t="s">
        <v>499</v>
      </c>
      <c r="H3476" t="s">
        <v>428</v>
      </c>
      <c r="I3476" t="s">
        <v>15</v>
      </c>
      <c r="J3476" t="s">
        <v>17</v>
      </c>
      <c r="K3476" s="13">
        <v>252223.99999999997</v>
      </c>
      <c r="L3476" s="8">
        <v>2522.2399999999998</v>
      </c>
      <c r="M3476" s="13">
        <f t="shared" si="87"/>
        <v>252223.99999999997</v>
      </c>
    </row>
    <row r="3477" spans="1:13" x14ac:dyDescent="0.25">
      <c r="A3477" s="9" t="s">
        <v>400</v>
      </c>
      <c r="B3477" s="10" t="s">
        <v>733</v>
      </c>
      <c r="C3477" s="5" t="s">
        <v>751</v>
      </c>
      <c r="D3477" t="s">
        <v>22</v>
      </c>
      <c r="E3477" t="s">
        <v>188</v>
      </c>
      <c r="F3477" t="s">
        <v>399</v>
      </c>
      <c r="G3477" t="s">
        <v>451</v>
      </c>
      <c r="H3477" t="s">
        <v>437</v>
      </c>
      <c r="I3477" t="s">
        <v>368</v>
      </c>
      <c r="J3477" t="s">
        <v>17</v>
      </c>
      <c r="K3477" s="13">
        <v>25062800</v>
      </c>
      <c r="L3477" s="8">
        <v>250628</v>
      </c>
      <c r="M3477" s="13">
        <f t="shared" si="87"/>
        <v>25062800</v>
      </c>
    </row>
    <row r="3478" spans="1:13" x14ac:dyDescent="0.25">
      <c r="A3478" s="9" t="s">
        <v>400</v>
      </c>
      <c r="B3478" s="10" t="s">
        <v>733</v>
      </c>
      <c r="C3478" s="5" t="s">
        <v>751</v>
      </c>
      <c r="D3478" t="s">
        <v>22</v>
      </c>
      <c r="E3478" t="s">
        <v>188</v>
      </c>
      <c r="F3478" t="s">
        <v>399</v>
      </c>
      <c r="G3478" t="s">
        <v>451</v>
      </c>
      <c r="H3478" t="s">
        <v>440</v>
      </c>
      <c r="I3478" t="s">
        <v>368</v>
      </c>
      <c r="J3478" t="s">
        <v>17</v>
      </c>
      <c r="K3478" s="13">
        <v>74813</v>
      </c>
      <c r="L3478" s="8">
        <v>748.13</v>
      </c>
      <c r="M3478" s="13">
        <f t="shared" si="87"/>
        <v>74813</v>
      </c>
    </row>
    <row r="3479" spans="1:13" x14ac:dyDescent="0.25">
      <c r="A3479" s="9" t="s">
        <v>400</v>
      </c>
      <c r="B3479" s="10" t="s">
        <v>733</v>
      </c>
      <c r="C3479" s="5" t="s">
        <v>751</v>
      </c>
      <c r="D3479" t="s">
        <v>22</v>
      </c>
      <c r="E3479" t="s">
        <v>188</v>
      </c>
      <c r="F3479" t="s">
        <v>399</v>
      </c>
      <c r="G3479" t="s">
        <v>451</v>
      </c>
      <c r="H3479" t="s">
        <v>440</v>
      </c>
      <c r="I3479" t="s">
        <v>368</v>
      </c>
      <c r="J3479" t="s">
        <v>17</v>
      </c>
      <c r="K3479" s="13">
        <v>79476</v>
      </c>
      <c r="L3479" s="8">
        <v>794.76</v>
      </c>
      <c r="M3479" s="13">
        <f t="shared" si="87"/>
        <v>79476</v>
      </c>
    </row>
    <row r="3480" spans="1:13" x14ac:dyDescent="0.25">
      <c r="A3480" s="9" t="s">
        <v>400</v>
      </c>
      <c r="B3480" s="10" t="s">
        <v>733</v>
      </c>
      <c r="C3480" s="5" t="s">
        <v>751</v>
      </c>
      <c r="D3480" t="s">
        <v>22</v>
      </c>
      <c r="E3480" t="s">
        <v>188</v>
      </c>
      <c r="F3480" t="s">
        <v>399</v>
      </c>
      <c r="G3480" t="s">
        <v>451</v>
      </c>
      <c r="H3480" t="s">
        <v>452</v>
      </c>
      <c r="I3480" t="s">
        <v>368</v>
      </c>
      <c r="J3480" t="s">
        <v>17</v>
      </c>
      <c r="K3480" s="13">
        <v>346049</v>
      </c>
      <c r="L3480" s="8">
        <v>3460.49</v>
      </c>
      <c r="M3480" s="13">
        <f t="shared" si="87"/>
        <v>346049</v>
      </c>
    </row>
    <row r="3481" spans="1:13" x14ac:dyDescent="0.25">
      <c r="A3481" s="9" t="s">
        <v>400</v>
      </c>
      <c r="B3481" s="10" t="s">
        <v>733</v>
      </c>
      <c r="C3481" s="5" t="s">
        <v>751</v>
      </c>
      <c r="D3481" t="s">
        <v>22</v>
      </c>
      <c r="E3481" t="s">
        <v>188</v>
      </c>
      <c r="F3481" t="s">
        <v>399</v>
      </c>
      <c r="G3481" t="s">
        <v>451</v>
      </c>
      <c r="H3481" t="s">
        <v>425</v>
      </c>
      <c r="I3481" t="s">
        <v>368</v>
      </c>
      <c r="J3481" t="s">
        <v>17</v>
      </c>
      <c r="K3481" s="13">
        <v>9322771</v>
      </c>
      <c r="L3481" s="8">
        <v>93227.71</v>
      </c>
      <c r="M3481" s="13">
        <f t="shared" si="87"/>
        <v>9322771</v>
      </c>
    </row>
    <row r="3482" spans="1:13" x14ac:dyDescent="0.25">
      <c r="A3482" s="9" t="s">
        <v>400</v>
      </c>
      <c r="B3482" s="10" t="s">
        <v>733</v>
      </c>
      <c r="C3482" s="5" t="s">
        <v>751</v>
      </c>
      <c r="D3482" t="s">
        <v>22</v>
      </c>
      <c r="E3482" t="s">
        <v>188</v>
      </c>
      <c r="F3482" t="s">
        <v>399</v>
      </c>
      <c r="G3482" t="s">
        <v>451</v>
      </c>
      <c r="H3482" t="s">
        <v>444</v>
      </c>
      <c r="I3482" t="s">
        <v>368</v>
      </c>
      <c r="J3482" t="s">
        <v>17</v>
      </c>
      <c r="K3482" s="13">
        <v>92190</v>
      </c>
      <c r="L3482" s="8">
        <v>921.9</v>
      </c>
      <c r="M3482" s="13">
        <f t="shared" si="87"/>
        <v>92190</v>
      </c>
    </row>
    <row r="3483" spans="1:13" x14ac:dyDescent="0.25">
      <c r="A3483" s="9" t="s">
        <v>400</v>
      </c>
      <c r="B3483" s="10" t="s">
        <v>733</v>
      </c>
      <c r="C3483" s="5" t="s">
        <v>751</v>
      </c>
      <c r="D3483" t="s">
        <v>22</v>
      </c>
      <c r="E3483" t="s">
        <v>188</v>
      </c>
      <c r="F3483" t="s">
        <v>399</v>
      </c>
      <c r="G3483" t="s">
        <v>451</v>
      </c>
      <c r="H3483" t="s">
        <v>444</v>
      </c>
      <c r="I3483" t="s">
        <v>368</v>
      </c>
      <c r="J3483" t="s">
        <v>17</v>
      </c>
      <c r="K3483" s="13">
        <v>17400</v>
      </c>
      <c r="L3483" s="8">
        <v>174</v>
      </c>
      <c r="M3483" s="13">
        <f t="shared" si="87"/>
        <v>17400</v>
      </c>
    </row>
    <row r="3484" spans="1:13" x14ac:dyDescent="0.25">
      <c r="A3484" s="9" t="s">
        <v>400</v>
      </c>
      <c r="B3484" s="10" t="s">
        <v>733</v>
      </c>
      <c r="C3484" s="5" t="s">
        <v>751</v>
      </c>
      <c r="D3484" t="s">
        <v>22</v>
      </c>
      <c r="E3484" t="s">
        <v>188</v>
      </c>
      <c r="F3484" t="s">
        <v>399</v>
      </c>
      <c r="G3484" t="s">
        <v>500</v>
      </c>
      <c r="H3484" t="s">
        <v>498</v>
      </c>
      <c r="I3484" t="s">
        <v>368</v>
      </c>
      <c r="J3484" t="s">
        <v>17</v>
      </c>
      <c r="K3484" s="13">
        <v>50100</v>
      </c>
      <c r="L3484" s="8">
        <v>501</v>
      </c>
      <c r="M3484" s="13">
        <f t="shared" si="87"/>
        <v>50100</v>
      </c>
    </row>
    <row r="3485" spans="1:13" x14ac:dyDescent="0.25">
      <c r="A3485" s="9" t="s">
        <v>400</v>
      </c>
      <c r="B3485" s="10" t="s">
        <v>733</v>
      </c>
      <c r="C3485" s="5" t="s">
        <v>751</v>
      </c>
      <c r="D3485" t="s">
        <v>22</v>
      </c>
      <c r="E3485" t="s">
        <v>188</v>
      </c>
      <c r="F3485" t="s">
        <v>399</v>
      </c>
      <c r="G3485" t="s">
        <v>500</v>
      </c>
      <c r="H3485" t="s">
        <v>444</v>
      </c>
      <c r="I3485" t="s">
        <v>368</v>
      </c>
      <c r="J3485" t="s">
        <v>17</v>
      </c>
      <c r="K3485" s="13">
        <v>10946</v>
      </c>
      <c r="L3485" s="8">
        <v>109.46</v>
      </c>
      <c r="M3485" s="13">
        <f t="shared" si="87"/>
        <v>10946</v>
      </c>
    </row>
    <row r="3486" spans="1:13" x14ac:dyDescent="0.25">
      <c r="A3486" s="9" t="s">
        <v>400</v>
      </c>
      <c r="B3486" s="10" t="s">
        <v>733</v>
      </c>
      <c r="C3486" s="5" t="s">
        <v>751</v>
      </c>
      <c r="D3486" t="s">
        <v>22</v>
      </c>
      <c r="E3486" t="s">
        <v>188</v>
      </c>
      <c r="F3486" t="s">
        <v>399</v>
      </c>
      <c r="G3486" t="s">
        <v>500</v>
      </c>
      <c r="H3486" t="s">
        <v>446</v>
      </c>
      <c r="I3486" t="s">
        <v>15</v>
      </c>
      <c r="J3486" t="s">
        <v>17</v>
      </c>
      <c r="K3486" s="13">
        <v>179787</v>
      </c>
      <c r="L3486" s="8">
        <v>1797.87</v>
      </c>
      <c r="M3486" s="13">
        <f t="shared" si="87"/>
        <v>179787</v>
      </c>
    </row>
    <row r="3487" spans="1:13" x14ac:dyDescent="0.25">
      <c r="A3487" s="9" t="s">
        <v>400</v>
      </c>
      <c r="B3487" s="10" t="s">
        <v>733</v>
      </c>
      <c r="C3487" s="5" t="s">
        <v>751</v>
      </c>
      <c r="D3487" t="s">
        <v>22</v>
      </c>
      <c r="E3487" t="s">
        <v>188</v>
      </c>
      <c r="F3487" t="s">
        <v>399</v>
      </c>
      <c r="G3487" t="s">
        <v>500</v>
      </c>
      <c r="H3487" t="s">
        <v>480</v>
      </c>
      <c r="I3487" t="s">
        <v>15</v>
      </c>
      <c r="J3487" t="s">
        <v>17</v>
      </c>
      <c r="K3487" s="13">
        <v>57800</v>
      </c>
      <c r="L3487" s="8">
        <v>578</v>
      </c>
      <c r="M3487" s="13">
        <f t="shared" si="87"/>
        <v>57800</v>
      </c>
    </row>
    <row r="3488" spans="1:13" x14ac:dyDescent="0.25">
      <c r="A3488" s="9" t="s">
        <v>400</v>
      </c>
      <c r="B3488" s="10" t="s">
        <v>733</v>
      </c>
      <c r="C3488" s="5" t="s">
        <v>751</v>
      </c>
      <c r="D3488" t="s">
        <v>22</v>
      </c>
      <c r="E3488" t="s">
        <v>188</v>
      </c>
      <c r="F3488" t="s">
        <v>399</v>
      </c>
      <c r="G3488" t="s">
        <v>500</v>
      </c>
      <c r="H3488" t="s">
        <v>428</v>
      </c>
      <c r="I3488" t="s">
        <v>15</v>
      </c>
      <c r="J3488" t="s">
        <v>17</v>
      </c>
      <c r="K3488" s="13">
        <v>288797</v>
      </c>
      <c r="L3488" s="8">
        <v>2887.97</v>
      </c>
      <c r="M3488" s="13">
        <f t="shared" si="87"/>
        <v>288797</v>
      </c>
    </row>
    <row r="3489" spans="1:13" x14ac:dyDescent="0.25">
      <c r="A3489" s="9" t="s">
        <v>400</v>
      </c>
      <c r="B3489" s="10" t="s">
        <v>733</v>
      </c>
      <c r="C3489" s="5" t="s">
        <v>751</v>
      </c>
      <c r="D3489" t="s">
        <v>22</v>
      </c>
      <c r="E3489" t="s">
        <v>188</v>
      </c>
      <c r="F3489" t="s">
        <v>399</v>
      </c>
      <c r="G3489" t="s">
        <v>501</v>
      </c>
      <c r="H3489" t="s">
        <v>428</v>
      </c>
      <c r="I3489" t="s">
        <v>15</v>
      </c>
      <c r="J3489" t="s">
        <v>17</v>
      </c>
      <c r="K3489" s="13">
        <v>556475</v>
      </c>
      <c r="L3489" s="8">
        <v>5564.75</v>
      </c>
      <c r="M3489" s="13">
        <f t="shared" si="87"/>
        <v>556475</v>
      </c>
    </row>
    <row r="3490" spans="1:13" x14ac:dyDescent="0.25">
      <c r="A3490" s="9" t="s">
        <v>400</v>
      </c>
      <c r="B3490" s="10" t="s">
        <v>733</v>
      </c>
      <c r="C3490" s="5" t="s">
        <v>751</v>
      </c>
      <c r="D3490" t="s">
        <v>22</v>
      </c>
      <c r="E3490" t="s">
        <v>188</v>
      </c>
      <c r="F3490" t="s">
        <v>399</v>
      </c>
      <c r="G3490" t="s">
        <v>398</v>
      </c>
      <c r="H3490" t="s">
        <v>437</v>
      </c>
      <c r="I3490" t="s">
        <v>368</v>
      </c>
      <c r="J3490" t="s">
        <v>17</v>
      </c>
      <c r="K3490" s="13">
        <v>67453942</v>
      </c>
      <c r="L3490" s="8">
        <v>674539.42</v>
      </c>
      <c r="M3490" s="13">
        <f t="shared" si="87"/>
        <v>67453942</v>
      </c>
    </row>
    <row r="3491" spans="1:13" x14ac:dyDescent="0.25">
      <c r="A3491" s="9" t="s">
        <v>400</v>
      </c>
      <c r="B3491" s="10" t="s">
        <v>733</v>
      </c>
      <c r="C3491" s="5" t="s">
        <v>751</v>
      </c>
      <c r="D3491" t="s">
        <v>22</v>
      </c>
      <c r="E3491" t="s">
        <v>188</v>
      </c>
      <c r="F3491" t="s">
        <v>399</v>
      </c>
      <c r="G3491" t="s">
        <v>398</v>
      </c>
      <c r="H3491" t="s">
        <v>437</v>
      </c>
      <c r="I3491" t="s">
        <v>368</v>
      </c>
      <c r="J3491" t="s">
        <v>308</v>
      </c>
      <c r="K3491" s="13">
        <v>1402434</v>
      </c>
      <c r="L3491" s="8">
        <v>14024.34</v>
      </c>
      <c r="M3491" s="13">
        <f t="shared" si="87"/>
        <v>1402434</v>
      </c>
    </row>
    <row r="3492" spans="1:13" x14ac:dyDescent="0.25">
      <c r="A3492" s="9" t="s">
        <v>400</v>
      </c>
      <c r="B3492" s="10" t="s">
        <v>733</v>
      </c>
      <c r="C3492" s="5" t="s">
        <v>751</v>
      </c>
      <c r="D3492" t="s">
        <v>22</v>
      </c>
      <c r="E3492" t="s">
        <v>188</v>
      </c>
      <c r="F3492" t="s">
        <v>399</v>
      </c>
      <c r="G3492" t="s">
        <v>398</v>
      </c>
      <c r="H3492" t="s">
        <v>440</v>
      </c>
      <c r="I3492" t="s">
        <v>368</v>
      </c>
      <c r="J3492" t="s">
        <v>17</v>
      </c>
      <c r="K3492" s="13">
        <v>479460.99999999994</v>
      </c>
      <c r="L3492" s="8">
        <v>4794.6099999999997</v>
      </c>
      <c r="M3492" s="13">
        <f t="shared" si="87"/>
        <v>479460.99999999994</v>
      </c>
    </row>
    <row r="3493" spans="1:13" x14ac:dyDescent="0.25">
      <c r="A3493" s="9" t="s">
        <v>400</v>
      </c>
      <c r="B3493" s="10" t="s">
        <v>733</v>
      </c>
      <c r="C3493" s="5" t="s">
        <v>751</v>
      </c>
      <c r="D3493" t="s">
        <v>22</v>
      </c>
      <c r="E3493" t="s">
        <v>188</v>
      </c>
      <c r="F3493" t="s">
        <v>399</v>
      </c>
      <c r="G3493" t="s">
        <v>398</v>
      </c>
      <c r="H3493" t="s">
        <v>440</v>
      </c>
      <c r="I3493" t="s">
        <v>368</v>
      </c>
      <c r="J3493" t="s">
        <v>308</v>
      </c>
      <c r="K3493" s="13">
        <v>18888</v>
      </c>
      <c r="L3493" s="8">
        <v>188.88</v>
      </c>
      <c r="M3493" s="13">
        <f t="shared" si="87"/>
        <v>18888</v>
      </c>
    </row>
    <row r="3494" spans="1:13" x14ac:dyDescent="0.25">
      <c r="A3494" s="9" t="s">
        <v>400</v>
      </c>
      <c r="B3494" s="10" t="s">
        <v>733</v>
      </c>
      <c r="C3494" s="5" t="s">
        <v>751</v>
      </c>
      <c r="D3494" t="s">
        <v>22</v>
      </c>
      <c r="E3494" t="s">
        <v>188</v>
      </c>
      <c r="F3494" t="s">
        <v>399</v>
      </c>
      <c r="G3494" t="s">
        <v>398</v>
      </c>
      <c r="H3494" t="s">
        <v>442</v>
      </c>
      <c r="I3494" t="s">
        <v>368</v>
      </c>
      <c r="J3494" t="s">
        <v>17</v>
      </c>
      <c r="K3494" s="13">
        <v>49995</v>
      </c>
      <c r="L3494" s="8">
        <v>499.95</v>
      </c>
      <c r="M3494" s="13">
        <f t="shared" si="87"/>
        <v>49995</v>
      </c>
    </row>
    <row r="3495" spans="1:13" x14ac:dyDescent="0.25">
      <c r="A3495" s="9" t="s">
        <v>400</v>
      </c>
      <c r="B3495" s="10" t="s">
        <v>733</v>
      </c>
      <c r="C3495" s="5" t="s">
        <v>751</v>
      </c>
      <c r="D3495" t="s">
        <v>22</v>
      </c>
      <c r="E3495" t="s">
        <v>188</v>
      </c>
      <c r="F3495" t="s">
        <v>399</v>
      </c>
      <c r="G3495" t="s">
        <v>398</v>
      </c>
      <c r="H3495" t="s">
        <v>425</v>
      </c>
      <c r="I3495" t="s">
        <v>368</v>
      </c>
      <c r="J3495" t="s">
        <v>17</v>
      </c>
      <c r="K3495" s="13">
        <v>22809007</v>
      </c>
      <c r="L3495" s="8">
        <v>228090.07</v>
      </c>
      <c r="M3495" s="13">
        <f t="shared" si="87"/>
        <v>22809007</v>
      </c>
    </row>
    <row r="3496" spans="1:13" x14ac:dyDescent="0.25">
      <c r="A3496" s="9" t="s">
        <v>400</v>
      </c>
      <c r="B3496" s="10" t="s">
        <v>733</v>
      </c>
      <c r="C3496" s="5" t="s">
        <v>751</v>
      </c>
      <c r="D3496" t="s">
        <v>22</v>
      </c>
      <c r="E3496" t="s">
        <v>188</v>
      </c>
      <c r="F3496" t="s">
        <v>399</v>
      </c>
      <c r="G3496" t="s">
        <v>398</v>
      </c>
      <c r="H3496" t="s">
        <v>425</v>
      </c>
      <c r="I3496" t="s">
        <v>368</v>
      </c>
      <c r="J3496" t="s">
        <v>308</v>
      </c>
      <c r="K3496" s="13">
        <v>414985.00000000006</v>
      </c>
      <c r="L3496" s="8">
        <v>4149.8500000000004</v>
      </c>
      <c r="M3496" s="13">
        <f t="shared" si="87"/>
        <v>414985.00000000006</v>
      </c>
    </row>
    <row r="3497" spans="1:13" x14ac:dyDescent="0.25">
      <c r="A3497" s="9" t="s">
        <v>400</v>
      </c>
      <c r="B3497" s="10" t="s">
        <v>733</v>
      </c>
      <c r="C3497" s="5" t="s">
        <v>751</v>
      </c>
      <c r="D3497" t="s">
        <v>22</v>
      </c>
      <c r="E3497" t="s">
        <v>188</v>
      </c>
      <c r="F3497" t="s">
        <v>399</v>
      </c>
      <c r="G3497" t="s">
        <v>398</v>
      </c>
      <c r="H3497" t="s">
        <v>444</v>
      </c>
      <c r="I3497" t="s">
        <v>368</v>
      </c>
      <c r="J3497" t="s">
        <v>17</v>
      </c>
      <c r="K3497" s="13">
        <v>10945</v>
      </c>
      <c r="L3497" s="8">
        <v>109.45</v>
      </c>
      <c r="M3497" s="13">
        <f t="shared" si="87"/>
        <v>10945</v>
      </c>
    </row>
    <row r="3498" spans="1:13" x14ac:dyDescent="0.25">
      <c r="A3498" s="9" t="s">
        <v>400</v>
      </c>
      <c r="B3498" s="10" t="s">
        <v>733</v>
      </c>
      <c r="C3498" s="5" t="s">
        <v>751</v>
      </c>
      <c r="D3498" t="s">
        <v>22</v>
      </c>
      <c r="E3498" t="s">
        <v>188</v>
      </c>
      <c r="F3498" t="s">
        <v>399</v>
      </c>
      <c r="G3498" t="s">
        <v>398</v>
      </c>
      <c r="H3498" t="s">
        <v>444</v>
      </c>
      <c r="I3498" t="s">
        <v>368</v>
      </c>
      <c r="J3498" t="s">
        <v>17</v>
      </c>
      <c r="K3498" s="13">
        <v>99196</v>
      </c>
      <c r="L3498" s="8">
        <v>991.96</v>
      </c>
      <c r="M3498" s="13">
        <f t="shared" si="87"/>
        <v>99196</v>
      </c>
    </row>
    <row r="3499" spans="1:13" x14ac:dyDescent="0.25">
      <c r="A3499" s="9" t="s">
        <v>400</v>
      </c>
      <c r="B3499" s="10" t="s">
        <v>733</v>
      </c>
      <c r="C3499" s="5" t="s">
        <v>751</v>
      </c>
      <c r="D3499" t="s">
        <v>22</v>
      </c>
      <c r="E3499" t="s">
        <v>188</v>
      </c>
      <c r="F3499" t="s">
        <v>399</v>
      </c>
      <c r="G3499" t="s">
        <v>398</v>
      </c>
      <c r="H3499" t="s">
        <v>444</v>
      </c>
      <c r="I3499" t="s">
        <v>368</v>
      </c>
      <c r="J3499" t="s">
        <v>308</v>
      </c>
      <c r="K3499" s="13">
        <v>3486</v>
      </c>
      <c r="L3499" s="8">
        <v>34.86</v>
      </c>
      <c r="M3499" s="13">
        <f t="shared" si="87"/>
        <v>3486</v>
      </c>
    </row>
    <row r="3500" spans="1:13" x14ac:dyDescent="0.25">
      <c r="A3500" s="9" t="s">
        <v>400</v>
      </c>
      <c r="B3500" s="10" t="s">
        <v>733</v>
      </c>
      <c r="C3500" s="5" t="s">
        <v>751</v>
      </c>
      <c r="D3500" t="s">
        <v>22</v>
      </c>
      <c r="E3500" t="s">
        <v>188</v>
      </c>
      <c r="F3500" t="s">
        <v>399</v>
      </c>
      <c r="G3500" t="s">
        <v>398</v>
      </c>
      <c r="H3500" t="s">
        <v>428</v>
      </c>
      <c r="I3500" t="s">
        <v>15</v>
      </c>
      <c r="J3500" t="s">
        <v>17</v>
      </c>
      <c r="K3500" s="13">
        <v>356553</v>
      </c>
      <c r="L3500" s="8">
        <v>3565.53</v>
      </c>
      <c r="M3500" s="13">
        <f t="shared" si="87"/>
        <v>356553</v>
      </c>
    </row>
    <row r="3501" spans="1:13" x14ac:dyDescent="0.25">
      <c r="A3501" s="9" t="s">
        <v>400</v>
      </c>
      <c r="B3501" s="10" t="s">
        <v>733</v>
      </c>
      <c r="C3501" s="5" t="s">
        <v>751</v>
      </c>
      <c r="D3501" t="s">
        <v>22</v>
      </c>
      <c r="E3501" t="s">
        <v>188</v>
      </c>
      <c r="F3501" t="s">
        <v>399</v>
      </c>
      <c r="G3501" t="s">
        <v>398</v>
      </c>
      <c r="H3501" t="s">
        <v>450</v>
      </c>
      <c r="I3501" t="s">
        <v>15</v>
      </c>
      <c r="J3501" t="s">
        <v>17</v>
      </c>
      <c r="K3501" s="13">
        <v>15900</v>
      </c>
      <c r="L3501" s="8">
        <v>159</v>
      </c>
      <c r="M3501" s="13">
        <f t="shared" si="87"/>
        <v>15900</v>
      </c>
    </row>
    <row r="3502" spans="1:13" x14ac:dyDescent="0.25">
      <c r="A3502" s="9" t="s">
        <v>400</v>
      </c>
      <c r="B3502" s="10" t="s">
        <v>733</v>
      </c>
      <c r="C3502" s="5" t="s">
        <v>751</v>
      </c>
      <c r="D3502" t="s">
        <v>22</v>
      </c>
      <c r="E3502" t="s">
        <v>188</v>
      </c>
      <c r="F3502" t="s">
        <v>399</v>
      </c>
      <c r="G3502" t="s">
        <v>432</v>
      </c>
      <c r="H3502" t="s">
        <v>437</v>
      </c>
      <c r="I3502" t="s">
        <v>368</v>
      </c>
      <c r="J3502" t="s">
        <v>17</v>
      </c>
      <c r="K3502" s="13">
        <v>74719746</v>
      </c>
      <c r="L3502" s="8">
        <v>747197.46</v>
      </c>
      <c r="M3502" s="13">
        <f t="shared" si="87"/>
        <v>74719746</v>
      </c>
    </row>
    <row r="3503" spans="1:13" x14ac:dyDescent="0.25">
      <c r="A3503" s="9" t="s">
        <v>400</v>
      </c>
      <c r="B3503" s="10" t="s">
        <v>733</v>
      </c>
      <c r="C3503" s="5" t="s">
        <v>751</v>
      </c>
      <c r="D3503" t="s">
        <v>22</v>
      </c>
      <c r="E3503" t="s">
        <v>188</v>
      </c>
      <c r="F3503" t="s">
        <v>399</v>
      </c>
      <c r="G3503" t="s">
        <v>432</v>
      </c>
      <c r="H3503" t="s">
        <v>440</v>
      </c>
      <c r="I3503" t="s">
        <v>368</v>
      </c>
      <c r="J3503" t="s">
        <v>17</v>
      </c>
      <c r="K3503" s="13">
        <v>183891</v>
      </c>
      <c r="L3503" s="8">
        <v>1838.91</v>
      </c>
      <c r="M3503" s="13">
        <f t="shared" si="87"/>
        <v>183891</v>
      </c>
    </row>
    <row r="3504" spans="1:13" x14ac:dyDescent="0.25">
      <c r="A3504" s="9" t="s">
        <v>400</v>
      </c>
      <c r="B3504" s="10" t="s">
        <v>733</v>
      </c>
      <c r="C3504" s="5" t="s">
        <v>751</v>
      </c>
      <c r="D3504" t="s">
        <v>22</v>
      </c>
      <c r="E3504" t="s">
        <v>188</v>
      </c>
      <c r="F3504" t="s">
        <v>399</v>
      </c>
      <c r="G3504" t="s">
        <v>432</v>
      </c>
      <c r="H3504" t="s">
        <v>440</v>
      </c>
      <c r="I3504" t="s">
        <v>368</v>
      </c>
      <c r="J3504" t="s">
        <v>17</v>
      </c>
      <c r="K3504" s="13">
        <v>221602</v>
      </c>
      <c r="L3504" s="8">
        <v>2216.02</v>
      </c>
      <c r="M3504" s="13">
        <f t="shared" si="87"/>
        <v>221602</v>
      </c>
    </row>
    <row r="3505" spans="1:13" x14ac:dyDescent="0.25">
      <c r="A3505" s="9" t="s">
        <v>400</v>
      </c>
      <c r="B3505" s="10" t="s">
        <v>733</v>
      </c>
      <c r="C3505" s="5" t="s">
        <v>751</v>
      </c>
      <c r="D3505" t="s">
        <v>22</v>
      </c>
      <c r="E3505" t="s">
        <v>188</v>
      </c>
      <c r="F3505" t="s">
        <v>399</v>
      </c>
      <c r="G3505" t="s">
        <v>432</v>
      </c>
      <c r="H3505" t="s">
        <v>442</v>
      </c>
      <c r="I3505" t="s">
        <v>368</v>
      </c>
      <c r="J3505" t="s">
        <v>17</v>
      </c>
      <c r="K3505" s="13">
        <v>8334</v>
      </c>
      <c r="L3505" s="8">
        <v>83.34</v>
      </c>
      <c r="M3505" s="13">
        <f t="shared" si="87"/>
        <v>8334</v>
      </c>
    </row>
    <row r="3506" spans="1:13" x14ac:dyDescent="0.25">
      <c r="A3506" s="9" t="s">
        <v>400</v>
      </c>
      <c r="B3506" s="10" t="s">
        <v>733</v>
      </c>
      <c r="C3506" s="5" t="s">
        <v>751</v>
      </c>
      <c r="D3506" t="s">
        <v>22</v>
      </c>
      <c r="E3506" t="s">
        <v>188</v>
      </c>
      <c r="F3506" t="s">
        <v>399</v>
      </c>
      <c r="G3506" t="s">
        <v>432</v>
      </c>
      <c r="H3506" t="s">
        <v>425</v>
      </c>
      <c r="I3506" t="s">
        <v>368</v>
      </c>
      <c r="J3506" t="s">
        <v>17</v>
      </c>
      <c r="K3506" s="13">
        <v>24958499</v>
      </c>
      <c r="L3506" s="8">
        <v>249584.99</v>
      </c>
      <c r="M3506" s="13">
        <f t="shared" si="87"/>
        <v>24958499</v>
      </c>
    </row>
    <row r="3507" spans="1:13" x14ac:dyDescent="0.25">
      <c r="A3507" s="9" t="s">
        <v>400</v>
      </c>
      <c r="B3507" s="10" t="s">
        <v>733</v>
      </c>
      <c r="C3507" s="5" t="s">
        <v>751</v>
      </c>
      <c r="D3507" t="s">
        <v>22</v>
      </c>
      <c r="E3507" t="s">
        <v>188</v>
      </c>
      <c r="F3507" t="s">
        <v>399</v>
      </c>
      <c r="G3507" t="s">
        <v>432</v>
      </c>
      <c r="H3507" t="s">
        <v>444</v>
      </c>
      <c r="I3507" t="s">
        <v>368</v>
      </c>
      <c r="J3507" t="s">
        <v>17</v>
      </c>
      <c r="K3507" s="13">
        <v>41709</v>
      </c>
      <c r="L3507" s="8">
        <v>417.09</v>
      </c>
      <c r="M3507" s="13">
        <f t="shared" si="87"/>
        <v>41709</v>
      </c>
    </row>
    <row r="3508" spans="1:13" x14ac:dyDescent="0.25">
      <c r="A3508" s="9" t="s">
        <v>400</v>
      </c>
      <c r="B3508" s="10" t="s">
        <v>733</v>
      </c>
      <c r="C3508" s="5" t="s">
        <v>751</v>
      </c>
      <c r="D3508" t="s">
        <v>22</v>
      </c>
      <c r="E3508" t="s">
        <v>188</v>
      </c>
      <c r="F3508" t="s">
        <v>399</v>
      </c>
      <c r="G3508" t="s">
        <v>432</v>
      </c>
      <c r="H3508" t="s">
        <v>444</v>
      </c>
      <c r="I3508" t="s">
        <v>368</v>
      </c>
      <c r="J3508" t="s">
        <v>17</v>
      </c>
      <c r="K3508" s="13">
        <v>48517</v>
      </c>
      <c r="L3508" s="8">
        <v>485.17</v>
      </c>
      <c r="M3508" s="13">
        <f t="shared" si="87"/>
        <v>48517</v>
      </c>
    </row>
    <row r="3509" spans="1:13" x14ac:dyDescent="0.25">
      <c r="A3509" s="9" t="s">
        <v>400</v>
      </c>
      <c r="B3509" s="10" t="s">
        <v>733</v>
      </c>
      <c r="C3509" s="5" t="s">
        <v>751</v>
      </c>
      <c r="D3509" t="s">
        <v>22</v>
      </c>
      <c r="E3509" t="s">
        <v>188</v>
      </c>
      <c r="F3509" t="s">
        <v>399</v>
      </c>
      <c r="G3509" t="s">
        <v>432</v>
      </c>
      <c r="H3509" t="s">
        <v>428</v>
      </c>
      <c r="I3509" t="s">
        <v>15</v>
      </c>
      <c r="J3509" t="s">
        <v>17</v>
      </c>
      <c r="K3509" s="13">
        <v>383702</v>
      </c>
      <c r="L3509" s="8">
        <v>3837.02</v>
      </c>
      <c r="M3509" s="13">
        <f t="shared" si="87"/>
        <v>383702</v>
      </c>
    </row>
    <row r="3510" spans="1:13" x14ac:dyDescent="0.25">
      <c r="A3510" s="9" t="s">
        <v>400</v>
      </c>
      <c r="B3510" s="10" t="s">
        <v>733</v>
      </c>
      <c r="C3510" s="5" t="s">
        <v>751</v>
      </c>
      <c r="D3510" t="s">
        <v>22</v>
      </c>
      <c r="E3510" t="s">
        <v>188</v>
      </c>
      <c r="F3510" t="s">
        <v>399</v>
      </c>
      <c r="G3510" t="s">
        <v>432</v>
      </c>
      <c r="H3510" t="s">
        <v>450</v>
      </c>
      <c r="I3510" t="s">
        <v>15</v>
      </c>
      <c r="J3510" t="s">
        <v>17</v>
      </c>
      <c r="K3510" s="13">
        <v>181764</v>
      </c>
      <c r="L3510" s="8">
        <v>1817.64</v>
      </c>
      <c r="M3510" s="13">
        <f t="shared" si="87"/>
        <v>181764</v>
      </c>
    </row>
    <row r="3511" spans="1:13" x14ac:dyDescent="0.25">
      <c r="A3511" s="9" t="s">
        <v>400</v>
      </c>
      <c r="B3511" s="10" t="s">
        <v>733</v>
      </c>
      <c r="C3511" s="5" t="s">
        <v>751</v>
      </c>
      <c r="D3511" t="s">
        <v>22</v>
      </c>
      <c r="E3511" t="s">
        <v>188</v>
      </c>
      <c r="F3511" t="s">
        <v>453</v>
      </c>
      <c r="G3511" t="s">
        <v>434</v>
      </c>
      <c r="H3511" t="s">
        <v>437</v>
      </c>
      <c r="I3511" t="s">
        <v>368</v>
      </c>
      <c r="J3511" t="s">
        <v>306</v>
      </c>
      <c r="K3511" s="13">
        <v>30860724</v>
      </c>
      <c r="L3511" s="8">
        <v>308607.24</v>
      </c>
      <c r="M3511" s="13">
        <f t="shared" si="87"/>
        <v>30860724</v>
      </c>
    </row>
    <row r="3512" spans="1:13" x14ac:dyDescent="0.25">
      <c r="A3512" s="9" t="s">
        <v>400</v>
      </c>
      <c r="B3512" s="10" t="s">
        <v>733</v>
      </c>
      <c r="C3512" s="5" t="s">
        <v>751</v>
      </c>
      <c r="D3512" t="s">
        <v>22</v>
      </c>
      <c r="E3512" t="s">
        <v>188</v>
      </c>
      <c r="F3512" t="s">
        <v>453</v>
      </c>
      <c r="G3512" t="s">
        <v>434</v>
      </c>
      <c r="H3512" t="s">
        <v>437</v>
      </c>
      <c r="I3512" t="s">
        <v>511</v>
      </c>
      <c r="J3512" t="s">
        <v>306</v>
      </c>
      <c r="K3512" s="13">
        <v>4782294</v>
      </c>
      <c r="L3512" s="8">
        <v>47822.94</v>
      </c>
      <c r="M3512" s="13">
        <f t="shared" si="87"/>
        <v>4782294</v>
      </c>
    </row>
    <row r="3513" spans="1:13" x14ac:dyDescent="0.25">
      <c r="A3513" s="9" t="s">
        <v>400</v>
      </c>
      <c r="B3513" s="10" t="s">
        <v>733</v>
      </c>
      <c r="C3513" s="5" t="s">
        <v>751</v>
      </c>
      <c r="D3513" t="s">
        <v>22</v>
      </c>
      <c r="E3513" t="s">
        <v>188</v>
      </c>
      <c r="F3513" t="s">
        <v>453</v>
      </c>
      <c r="G3513" t="s">
        <v>434</v>
      </c>
      <c r="H3513" t="s">
        <v>438</v>
      </c>
      <c r="I3513" t="s">
        <v>439</v>
      </c>
      <c r="J3513" t="s">
        <v>306</v>
      </c>
      <c r="K3513" s="13">
        <v>25928331</v>
      </c>
      <c r="L3513" s="8">
        <v>259283.31</v>
      </c>
      <c r="M3513" s="13">
        <f t="shared" si="87"/>
        <v>25928331</v>
      </c>
    </row>
    <row r="3514" spans="1:13" x14ac:dyDescent="0.25">
      <c r="A3514" s="9" t="s">
        <v>400</v>
      </c>
      <c r="B3514" s="10" t="s">
        <v>733</v>
      </c>
      <c r="C3514" s="5" t="s">
        <v>751</v>
      </c>
      <c r="D3514" t="s">
        <v>22</v>
      </c>
      <c r="E3514" t="s">
        <v>188</v>
      </c>
      <c r="F3514" t="s">
        <v>453</v>
      </c>
      <c r="G3514" t="s">
        <v>434</v>
      </c>
      <c r="H3514" t="s">
        <v>498</v>
      </c>
      <c r="I3514" t="s">
        <v>368</v>
      </c>
      <c r="J3514" t="s">
        <v>17</v>
      </c>
      <c r="K3514" s="13">
        <v>84000</v>
      </c>
      <c r="L3514" s="8">
        <v>840</v>
      </c>
      <c r="M3514" s="13">
        <f t="shared" si="87"/>
        <v>84000</v>
      </c>
    </row>
    <row r="3515" spans="1:13" x14ac:dyDescent="0.25">
      <c r="A3515" s="9" t="s">
        <v>400</v>
      </c>
      <c r="B3515" s="10" t="s">
        <v>733</v>
      </c>
      <c r="C3515" s="5" t="s">
        <v>751</v>
      </c>
      <c r="D3515" t="s">
        <v>22</v>
      </c>
      <c r="E3515" t="s">
        <v>188</v>
      </c>
      <c r="F3515" t="s">
        <v>453</v>
      </c>
      <c r="G3515" t="s">
        <v>434</v>
      </c>
      <c r="H3515" t="s">
        <v>440</v>
      </c>
      <c r="I3515" t="s">
        <v>368</v>
      </c>
      <c r="J3515" t="s">
        <v>17</v>
      </c>
      <c r="K3515" s="13">
        <v>275989</v>
      </c>
      <c r="L3515" s="8">
        <v>2759.89</v>
      </c>
      <c r="M3515" s="13">
        <f t="shared" si="87"/>
        <v>275989</v>
      </c>
    </row>
    <row r="3516" spans="1:13" x14ac:dyDescent="0.25">
      <c r="A3516" s="9" t="s">
        <v>400</v>
      </c>
      <c r="B3516" s="10" t="s">
        <v>733</v>
      </c>
      <c r="C3516" s="5" t="s">
        <v>751</v>
      </c>
      <c r="D3516" t="s">
        <v>22</v>
      </c>
      <c r="E3516" t="s">
        <v>188</v>
      </c>
      <c r="F3516" t="s">
        <v>453</v>
      </c>
      <c r="G3516" t="s">
        <v>434</v>
      </c>
      <c r="H3516" t="s">
        <v>441</v>
      </c>
      <c r="I3516" t="s">
        <v>439</v>
      </c>
      <c r="J3516" t="s">
        <v>17</v>
      </c>
      <c r="K3516" s="13">
        <v>57444.000000000007</v>
      </c>
      <c r="L3516" s="8">
        <v>574.44000000000005</v>
      </c>
      <c r="M3516" s="13">
        <f t="shared" si="87"/>
        <v>57444.000000000007</v>
      </c>
    </row>
    <row r="3517" spans="1:13" x14ac:dyDescent="0.25">
      <c r="A3517" s="9" t="s">
        <v>400</v>
      </c>
      <c r="B3517" s="10" t="s">
        <v>733</v>
      </c>
      <c r="C3517" s="5" t="s">
        <v>751</v>
      </c>
      <c r="D3517" t="s">
        <v>22</v>
      </c>
      <c r="E3517" t="s">
        <v>188</v>
      </c>
      <c r="F3517" t="s">
        <v>453</v>
      </c>
      <c r="G3517" t="s">
        <v>434</v>
      </c>
      <c r="H3517" t="s">
        <v>441</v>
      </c>
      <c r="I3517" t="s">
        <v>439</v>
      </c>
      <c r="J3517" t="s">
        <v>17</v>
      </c>
      <c r="K3517" s="14">
        <v>-7380</v>
      </c>
      <c r="L3517" s="8">
        <v>-73.8</v>
      </c>
      <c r="M3517" s="14">
        <f t="shared" si="87"/>
        <v>-7380</v>
      </c>
    </row>
    <row r="3518" spans="1:13" x14ac:dyDescent="0.25">
      <c r="A3518" s="9" t="s">
        <v>400</v>
      </c>
      <c r="B3518" s="10" t="s">
        <v>733</v>
      </c>
      <c r="C3518" s="5" t="s">
        <v>751</v>
      </c>
      <c r="D3518" t="s">
        <v>22</v>
      </c>
      <c r="E3518" t="s">
        <v>188</v>
      </c>
      <c r="F3518" t="s">
        <v>453</v>
      </c>
      <c r="G3518" t="s">
        <v>434</v>
      </c>
      <c r="H3518" t="s">
        <v>441</v>
      </c>
      <c r="I3518" t="s">
        <v>439</v>
      </c>
      <c r="J3518" t="s">
        <v>306</v>
      </c>
      <c r="K3518" s="13">
        <v>46916</v>
      </c>
      <c r="L3518" s="8">
        <v>469.16</v>
      </c>
      <c r="M3518" s="13">
        <f t="shared" si="87"/>
        <v>46916</v>
      </c>
    </row>
    <row r="3519" spans="1:13" x14ac:dyDescent="0.25">
      <c r="A3519" s="9" t="s">
        <v>400</v>
      </c>
      <c r="B3519" s="10" t="s">
        <v>733</v>
      </c>
      <c r="C3519" s="5" t="s">
        <v>751</v>
      </c>
      <c r="D3519" t="s">
        <v>22</v>
      </c>
      <c r="E3519" t="s">
        <v>188</v>
      </c>
      <c r="F3519" t="s">
        <v>453</v>
      </c>
      <c r="G3519" t="s">
        <v>434</v>
      </c>
      <c r="H3519" t="s">
        <v>442</v>
      </c>
      <c r="I3519" t="s">
        <v>368</v>
      </c>
      <c r="J3519" t="s">
        <v>17</v>
      </c>
      <c r="K3519" s="13">
        <v>63635</v>
      </c>
      <c r="L3519" s="8">
        <v>636.35</v>
      </c>
      <c r="M3519" s="13">
        <f t="shared" si="87"/>
        <v>63635</v>
      </c>
    </row>
    <row r="3520" spans="1:13" x14ac:dyDescent="0.25">
      <c r="A3520" s="9" t="s">
        <v>400</v>
      </c>
      <c r="B3520" s="10" t="s">
        <v>733</v>
      </c>
      <c r="C3520" s="5" t="s">
        <v>751</v>
      </c>
      <c r="D3520" t="s">
        <v>22</v>
      </c>
      <c r="E3520" t="s">
        <v>188</v>
      </c>
      <c r="F3520" t="s">
        <v>453</v>
      </c>
      <c r="G3520" t="s">
        <v>434</v>
      </c>
      <c r="H3520" t="s">
        <v>442</v>
      </c>
      <c r="I3520" t="s">
        <v>511</v>
      </c>
      <c r="J3520" t="s">
        <v>17</v>
      </c>
      <c r="K3520" s="13">
        <v>36360</v>
      </c>
      <c r="L3520" s="8">
        <v>363.6</v>
      </c>
      <c r="M3520" s="13">
        <f t="shared" si="87"/>
        <v>36360</v>
      </c>
    </row>
    <row r="3521" spans="1:13" x14ac:dyDescent="0.25">
      <c r="A3521" s="9" t="s">
        <v>400</v>
      </c>
      <c r="B3521" s="10" t="s">
        <v>733</v>
      </c>
      <c r="C3521" s="5" t="s">
        <v>751</v>
      </c>
      <c r="D3521" t="s">
        <v>22</v>
      </c>
      <c r="E3521" t="s">
        <v>188</v>
      </c>
      <c r="F3521" t="s">
        <v>453</v>
      </c>
      <c r="G3521" t="s">
        <v>434</v>
      </c>
      <c r="H3521" t="s">
        <v>443</v>
      </c>
      <c r="I3521" t="s">
        <v>439</v>
      </c>
      <c r="J3521" t="s">
        <v>17</v>
      </c>
      <c r="K3521" s="13">
        <v>418500</v>
      </c>
      <c r="L3521" s="8">
        <v>4185</v>
      </c>
      <c r="M3521" s="13">
        <f t="shared" si="87"/>
        <v>418500</v>
      </c>
    </row>
    <row r="3522" spans="1:13" x14ac:dyDescent="0.25">
      <c r="A3522" s="9" t="s">
        <v>400</v>
      </c>
      <c r="B3522" s="10" t="s">
        <v>733</v>
      </c>
      <c r="C3522" s="5" t="s">
        <v>751</v>
      </c>
      <c r="D3522" t="s">
        <v>22</v>
      </c>
      <c r="E3522" t="s">
        <v>188</v>
      </c>
      <c r="F3522" t="s">
        <v>453</v>
      </c>
      <c r="G3522" t="s">
        <v>434</v>
      </c>
      <c r="H3522" t="s">
        <v>443</v>
      </c>
      <c r="I3522" t="s">
        <v>439</v>
      </c>
      <c r="J3522" t="s">
        <v>306</v>
      </c>
      <c r="K3522" s="13">
        <v>199500</v>
      </c>
      <c r="L3522" s="8">
        <v>1995</v>
      </c>
      <c r="M3522" s="13">
        <f t="shared" ref="M3522:M3585" si="88">L3522*100</f>
        <v>199500</v>
      </c>
    </row>
    <row r="3523" spans="1:13" x14ac:dyDescent="0.25">
      <c r="A3523" s="9" t="s">
        <v>400</v>
      </c>
      <c r="B3523" s="10" t="s">
        <v>733</v>
      </c>
      <c r="C3523" s="5" t="s">
        <v>751</v>
      </c>
      <c r="D3523" t="s">
        <v>22</v>
      </c>
      <c r="E3523" t="s">
        <v>188</v>
      </c>
      <c r="F3523" t="s">
        <v>453</v>
      </c>
      <c r="G3523" t="s">
        <v>434</v>
      </c>
      <c r="H3523" t="s">
        <v>425</v>
      </c>
      <c r="I3523" t="s">
        <v>368</v>
      </c>
      <c r="J3523" t="s">
        <v>306</v>
      </c>
      <c r="K3523" s="13">
        <v>10442494</v>
      </c>
      <c r="L3523" s="8">
        <v>104424.94</v>
      </c>
      <c r="M3523" s="13">
        <f t="shared" si="88"/>
        <v>10442494</v>
      </c>
    </row>
    <row r="3524" spans="1:13" x14ac:dyDescent="0.25">
      <c r="A3524" s="9" t="s">
        <v>400</v>
      </c>
      <c r="B3524" s="10" t="s">
        <v>733</v>
      </c>
      <c r="C3524" s="5" t="s">
        <v>751</v>
      </c>
      <c r="D3524" t="s">
        <v>22</v>
      </c>
      <c r="E3524" t="s">
        <v>188</v>
      </c>
      <c r="F3524" t="s">
        <v>453</v>
      </c>
      <c r="G3524" t="s">
        <v>434</v>
      </c>
      <c r="H3524" t="s">
        <v>425</v>
      </c>
      <c r="I3524" t="s">
        <v>511</v>
      </c>
      <c r="J3524" t="s">
        <v>306</v>
      </c>
      <c r="K3524" s="13">
        <v>1682937</v>
      </c>
      <c r="L3524" s="8">
        <v>16829.37</v>
      </c>
      <c r="M3524" s="13">
        <f t="shared" si="88"/>
        <v>1682937</v>
      </c>
    </row>
    <row r="3525" spans="1:13" x14ac:dyDescent="0.25">
      <c r="A3525" s="9" t="s">
        <v>400</v>
      </c>
      <c r="B3525" s="10" t="s">
        <v>733</v>
      </c>
      <c r="C3525" s="5" t="s">
        <v>751</v>
      </c>
      <c r="D3525" t="s">
        <v>22</v>
      </c>
      <c r="E3525" t="s">
        <v>188</v>
      </c>
      <c r="F3525" t="s">
        <v>453</v>
      </c>
      <c r="G3525" t="s">
        <v>434</v>
      </c>
      <c r="H3525" t="s">
        <v>425</v>
      </c>
      <c r="I3525" t="s">
        <v>439</v>
      </c>
      <c r="J3525" t="s">
        <v>306</v>
      </c>
      <c r="K3525" s="13">
        <v>10544032</v>
      </c>
      <c r="L3525" s="8">
        <v>105440.32000000001</v>
      </c>
      <c r="M3525" s="13">
        <f t="shared" si="88"/>
        <v>10544032</v>
      </c>
    </row>
    <row r="3526" spans="1:13" x14ac:dyDescent="0.25">
      <c r="A3526" s="9" t="s">
        <v>400</v>
      </c>
      <c r="B3526" s="10" t="s">
        <v>733</v>
      </c>
      <c r="C3526" s="5" t="s">
        <v>751</v>
      </c>
      <c r="D3526" t="s">
        <v>22</v>
      </c>
      <c r="E3526" t="s">
        <v>188</v>
      </c>
      <c r="F3526" t="s">
        <v>453</v>
      </c>
      <c r="G3526" t="s">
        <v>434</v>
      </c>
      <c r="H3526" t="s">
        <v>444</v>
      </c>
      <c r="I3526" t="s">
        <v>368</v>
      </c>
      <c r="J3526" t="s">
        <v>17</v>
      </c>
      <c r="K3526" s="13">
        <v>18354</v>
      </c>
      <c r="L3526" s="8">
        <v>183.54</v>
      </c>
      <c r="M3526" s="13">
        <f t="shared" si="88"/>
        <v>18354</v>
      </c>
    </row>
    <row r="3527" spans="1:13" x14ac:dyDescent="0.25">
      <c r="A3527" s="9" t="s">
        <v>400</v>
      </c>
      <c r="B3527" s="10" t="s">
        <v>733</v>
      </c>
      <c r="C3527" s="5" t="s">
        <v>751</v>
      </c>
      <c r="D3527" t="s">
        <v>22</v>
      </c>
      <c r="E3527" t="s">
        <v>188</v>
      </c>
      <c r="F3527" t="s">
        <v>453</v>
      </c>
      <c r="G3527" t="s">
        <v>434</v>
      </c>
      <c r="H3527" t="s">
        <v>444</v>
      </c>
      <c r="I3527" t="s">
        <v>368</v>
      </c>
      <c r="J3527" t="s">
        <v>17</v>
      </c>
      <c r="K3527" s="13">
        <v>74208</v>
      </c>
      <c r="L3527" s="8">
        <v>742.08</v>
      </c>
      <c r="M3527" s="13">
        <f t="shared" si="88"/>
        <v>74208</v>
      </c>
    </row>
    <row r="3528" spans="1:13" x14ac:dyDescent="0.25">
      <c r="A3528" s="9" t="s">
        <v>400</v>
      </c>
      <c r="B3528" s="10" t="s">
        <v>733</v>
      </c>
      <c r="C3528" s="5" t="s">
        <v>751</v>
      </c>
      <c r="D3528" t="s">
        <v>22</v>
      </c>
      <c r="E3528" t="s">
        <v>188</v>
      </c>
      <c r="F3528" t="s">
        <v>453</v>
      </c>
      <c r="G3528" t="s">
        <v>434</v>
      </c>
      <c r="H3528" t="s">
        <v>444</v>
      </c>
      <c r="I3528" t="s">
        <v>511</v>
      </c>
      <c r="J3528" t="s">
        <v>17</v>
      </c>
      <c r="K3528" s="13">
        <v>7928</v>
      </c>
      <c r="L3528" s="8">
        <v>79.28</v>
      </c>
      <c r="M3528" s="13">
        <f t="shared" si="88"/>
        <v>7928</v>
      </c>
    </row>
    <row r="3529" spans="1:13" x14ac:dyDescent="0.25">
      <c r="A3529" s="9" t="s">
        <v>400</v>
      </c>
      <c r="B3529" s="10" t="s">
        <v>733</v>
      </c>
      <c r="C3529" s="5" t="s">
        <v>751</v>
      </c>
      <c r="D3529" t="s">
        <v>22</v>
      </c>
      <c r="E3529" t="s">
        <v>188</v>
      </c>
      <c r="F3529" t="s">
        <v>453</v>
      </c>
      <c r="G3529" t="s">
        <v>434</v>
      </c>
      <c r="H3529" t="s">
        <v>444</v>
      </c>
      <c r="I3529" t="s">
        <v>439</v>
      </c>
      <c r="J3529" t="s">
        <v>17</v>
      </c>
      <c r="K3529" s="13">
        <v>90840</v>
      </c>
      <c r="L3529" s="8">
        <v>908.4</v>
      </c>
      <c r="M3529" s="13">
        <f t="shared" si="88"/>
        <v>90840</v>
      </c>
    </row>
    <row r="3530" spans="1:13" x14ac:dyDescent="0.25">
      <c r="A3530" s="9" t="s">
        <v>400</v>
      </c>
      <c r="B3530" s="10" t="s">
        <v>733</v>
      </c>
      <c r="C3530" s="5" t="s">
        <v>751</v>
      </c>
      <c r="D3530" t="s">
        <v>22</v>
      </c>
      <c r="E3530" t="s">
        <v>188</v>
      </c>
      <c r="F3530" t="s">
        <v>453</v>
      </c>
      <c r="G3530" t="s">
        <v>434</v>
      </c>
      <c r="H3530" t="s">
        <v>444</v>
      </c>
      <c r="I3530" t="s">
        <v>439</v>
      </c>
      <c r="J3530" t="s">
        <v>306</v>
      </c>
      <c r="K3530" s="13">
        <v>43591</v>
      </c>
      <c r="L3530" s="8">
        <v>435.91</v>
      </c>
      <c r="M3530" s="13">
        <f t="shared" si="88"/>
        <v>43591</v>
      </c>
    </row>
    <row r="3531" spans="1:13" x14ac:dyDescent="0.25">
      <c r="A3531" s="9" t="s">
        <v>400</v>
      </c>
      <c r="B3531" s="10" t="s">
        <v>733</v>
      </c>
      <c r="C3531" s="5" t="s">
        <v>751</v>
      </c>
      <c r="D3531" t="s">
        <v>22</v>
      </c>
      <c r="E3531" t="s">
        <v>188</v>
      </c>
      <c r="F3531" t="s">
        <v>453</v>
      </c>
      <c r="G3531" t="s">
        <v>434</v>
      </c>
      <c r="H3531" t="s">
        <v>445</v>
      </c>
      <c r="I3531" t="s">
        <v>439</v>
      </c>
      <c r="J3531" t="s">
        <v>17</v>
      </c>
      <c r="K3531" s="13">
        <v>7936</v>
      </c>
      <c r="L3531" s="8">
        <v>79.36</v>
      </c>
      <c r="M3531" s="13">
        <f t="shared" si="88"/>
        <v>7936</v>
      </c>
    </row>
    <row r="3532" spans="1:13" x14ac:dyDescent="0.25">
      <c r="A3532" s="9" t="s">
        <v>400</v>
      </c>
      <c r="B3532" s="10" t="s">
        <v>733</v>
      </c>
      <c r="C3532" s="5" t="s">
        <v>751</v>
      </c>
      <c r="D3532" t="s">
        <v>22</v>
      </c>
      <c r="E3532" t="s">
        <v>188</v>
      </c>
      <c r="F3532" t="s">
        <v>453</v>
      </c>
      <c r="G3532" t="s">
        <v>434</v>
      </c>
      <c r="H3532" t="s">
        <v>445</v>
      </c>
      <c r="I3532" t="s">
        <v>439</v>
      </c>
      <c r="J3532" t="s">
        <v>17</v>
      </c>
      <c r="K3532" s="14">
        <v>-1612</v>
      </c>
      <c r="L3532" s="8">
        <v>-16.12</v>
      </c>
      <c r="M3532" s="14">
        <f t="shared" si="88"/>
        <v>-1612</v>
      </c>
    </row>
    <row r="3533" spans="1:13" x14ac:dyDescent="0.25">
      <c r="A3533" s="9" t="s">
        <v>400</v>
      </c>
      <c r="B3533" s="10" t="s">
        <v>733</v>
      </c>
      <c r="C3533" s="5" t="s">
        <v>751</v>
      </c>
      <c r="D3533" t="s">
        <v>22</v>
      </c>
      <c r="E3533" t="s">
        <v>188</v>
      </c>
      <c r="F3533" t="s">
        <v>453</v>
      </c>
      <c r="G3533" t="s">
        <v>434</v>
      </c>
      <c r="H3533" t="s">
        <v>445</v>
      </c>
      <c r="I3533" t="s">
        <v>439</v>
      </c>
      <c r="J3533" t="s">
        <v>306</v>
      </c>
      <c r="K3533" s="13">
        <v>8272</v>
      </c>
      <c r="L3533" s="8">
        <v>82.72</v>
      </c>
      <c r="M3533" s="13">
        <f t="shared" si="88"/>
        <v>8272</v>
      </c>
    </row>
    <row r="3534" spans="1:13" x14ac:dyDescent="0.25">
      <c r="A3534" s="9" t="s">
        <v>400</v>
      </c>
      <c r="B3534" s="10" t="s">
        <v>733</v>
      </c>
      <c r="C3534" s="5" t="s">
        <v>751</v>
      </c>
      <c r="D3534" t="s">
        <v>22</v>
      </c>
      <c r="E3534" t="s">
        <v>188</v>
      </c>
      <c r="F3534" t="s">
        <v>453</v>
      </c>
      <c r="G3534" t="s">
        <v>434</v>
      </c>
      <c r="H3534" t="s">
        <v>428</v>
      </c>
      <c r="I3534" t="s">
        <v>15</v>
      </c>
      <c r="J3534" t="s">
        <v>17</v>
      </c>
      <c r="K3534" s="13">
        <v>20897</v>
      </c>
      <c r="L3534" s="8">
        <v>208.97</v>
      </c>
      <c r="M3534" s="13">
        <f t="shared" si="88"/>
        <v>20897</v>
      </c>
    </row>
    <row r="3535" spans="1:13" x14ac:dyDescent="0.25">
      <c r="A3535" s="9" t="s">
        <v>400</v>
      </c>
      <c r="B3535" s="10" t="s">
        <v>733</v>
      </c>
      <c r="C3535" s="5" t="s">
        <v>751</v>
      </c>
      <c r="D3535" t="s">
        <v>22</v>
      </c>
      <c r="E3535" t="s">
        <v>188</v>
      </c>
      <c r="F3535" t="s">
        <v>453</v>
      </c>
      <c r="G3535" t="s">
        <v>434</v>
      </c>
      <c r="H3535" t="s">
        <v>428</v>
      </c>
      <c r="I3535" t="s">
        <v>15</v>
      </c>
      <c r="J3535" t="s">
        <v>306</v>
      </c>
      <c r="K3535" s="13">
        <v>122756</v>
      </c>
      <c r="L3535" s="8">
        <v>1227.56</v>
      </c>
      <c r="M3535" s="13">
        <f t="shared" si="88"/>
        <v>122756</v>
      </c>
    </row>
    <row r="3536" spans="1:13" x14ac:dyDescent="0.25">
      <c r="A3536" s="9" t="s">
        <v>400</v>
      </c>
      <c r="B3536" s="10" t="s">
        <v>733</v>
      </c>
      <c r="C3536" s="5" t="s">
        <v>751</v>
      </c>
      <c r="D3536" t="s">
        <v>22</v>
      </c>
      <c r="E3536" t="s">
        <v>188</v>
      </c>
      <c r="F3536" t="s">
        <v>453</v>
      </c>
      <c r="G3536" t="s">
        <v>434</v>
      </c>
      <c r="H3536" t="s">
        <v>428</v>
      </c>
      <c r="I3536" t="s">
        <v>15</v>
      </c>
      <c r="J3536" t="s">
        <v>306</v>
      </c>
      <c r="K3536" s="14">
        <v>-33767</v>
      </c>
      <c r="L3536" s="8">
        <v>-337.67</v>
      </c>
      <c r="M3536" s="14">
        <f t="shared" si="88"/>
        <v>-33767</v>
      </c>
    </row>
    <row r="3537" spans="1:13" x14ac:dyDescent="0.25">
      <c r="A3537" s="9" t="s">
        <v>400</v>
      </c>
      <c r="B3537" s="10" t="s">
        <v>733</v>
      </c>
      <c r="C3537" s="5" t="s">
        <v>751</v>
      </c>
      <c r="D3537" t="s">
        <v>22</v>
      </c>
      <c r="E3537" t="s">
        <v>188</v>
      </c>
      <c r="F3537" t="s">
        <v>503</v>
      </c>
      <c r="G3537" t="s">
        <v>519</v>
      </c>
      <c r="H3537" t="s">
        <v>498</v>
      </c>
      <c r="I3537" t="s">
        <v>368</v>
      </c>
      <c r="J3537" t="s">
        <v>308</v>
      </c>
      <c r="K3537" s="13">
        <v>125500</v>
      </c>
      <c r="L3537" s="8">
        <v>1255</v>
      </c>
      <c r="M3537" s="13">
        <f t="shared" si="88"/>
        <v>125500</v>
      </c>
    </row>
    <row r="3538" spans="1:13" x14ac:dyDescent="0.25">
      <c r="A3538" s="9" t="s">
        <v>400</v>
      </c>
      <c r="B3538" s="10" t="s">
        <v>733</v>
      </c>
      <c r="C3538" s="5" t="s">
        <v>751</v>
      </c>
      <c r="D3538" t="s">
        <v>22</v>
      </c>
      <c r="E3538" t="s">
        <v>188</v>
      </c>
      <c r="F3538" t="s">
        <v>503</v>
      </c>
      <c r="G3538" t="s">
        <v>519</v>
      </c>
      <c r="H3538" t="s">
        <v>504</v>
      </c>
      <c r="I3538" t="s">
        <v>368</v>
      </c>
      <c r="J3538" t="s">
        <v>308</v>
      </c>
      <c r="K3538" s="13">
        <v>6650572</v>
      </c>
      <c r="L3538" s="8">
        <v>66505.72</v>
      </c>
      <c r="M3538" s="13">
        <f t="shared" si="88"/>
        <v>6650572</v>
      </c>
    </row>
    <row r="3539" spans="1:13" x14ac:dyDescent="0.25">
      <c r="A3539" s="9" t="s">
        <v>400</v>
      </c>
      <c r="B3539" s="10" t="s">
        <v>733</v>
      </c>
      <c r="C3539" s="5" t="s">
        <v>751</v>
      </c>
      <c r="D3539" t="s">
        <v>22</v>
      </c>
      <c r="E3539" t="s">
        <v>188</v>
      </c>
      <c r="F3539" t="s">
        <v>503</v>
      </c>
      <c r="G3539" t="s">
        <v>519</v>
      </c>
      <c r="H3539" t="s">
        <v>444</v>
      </c>
      <c r="I3539" t="s">
        <v>368</v>
      </c>
      <c r="J3539" t="s">
        <v>308</v>
      </c>
      <c r="K3539" s="13">
        <v>1408357</v>
      </c>
      <c r="L3539" s="8">
        <v>14083.57</v>
      </c>
      <c r="M3539" s="13">
        <f t="shared" si="88"/>
        <v>1408357</v>
      </c>
    </row>
    <row r="3540" spans="1:13" x14ac:dyDescent="0.25">
      <c r="A3540" s="9" t="s">
        <v>400</v>
      </c>
      <c r="B3540" s="10" t="s">
        <v>733</v>
      </c>
      <c r="C3540" s="5" t="s">
        <v>751</v>
      </c>
      <c r="D3540" t="s">
        <v>22</v>
      </c>
      <c r="E3540" t="s">
        <v>188</v>
      </c>
      <c r="F3540" t="s">
        <v>503</v>
      </c>
      <c r="G3540" t="s">
        <v>523</v>
      </c>
      <c r="H3540" t="s">
        <v>428</v>
      </c>
      <c r="I3540" t="s">
        <v>15</v>
      </c>
      <c r="J3540" t="s">
        <v>308</v>
      </c>
      <c r="K3540" s="13">
        <v>19386</v>
      </c>
      <c r="L3540" s="8">
        <v>193.86</v>
      </c>
      <c r="M3540" s="13">
        <f t="shared" si="88"/>
        <v>19386</v>
      </c>
    </row>
    <row r="3541" spans="1:13" x14ac:dyDescent="0.25">
      <c r="A3541" s="9" t="s">
        <v>400</v>
      </c>
      <c r="B3541" s="10" t="s">
        <v>733</v>
      </c>
      <c r="C3541" s="5" t="s">
        <v>751</v>
      </c>
      <c r="D3541" t="s">
        <v>22</v>
      </c>
      <c r="E3541" t="s">
        <v>188</v>
      </c>
      <c r="F3541" t="s">
        <v>503</v>
      </c>
      <c r="G3541" t="s">
        <v>424</v>
      </c>
      <c r="H3541" t="s">
        <v>437</v>
      </c>
      <c r="I3541" t="s">
        <v>368</v>
      </c>
      <c r="J3541" t="s">
        <v>308</v>
      </c>
      <c r="K3541" s="13">
        <v>4146656</v>
      </c>
      <c r="L3541" s="8">
        <v>41466.559999999998</v>
      </c>
      <c r="M3541" s="13">
        <f t="shared" si="88"/>
        <v>4146656</v>
      </c>
    </row>
    <row r="3542" spans="1:13" x14ac:dyDescent="0.25">
      <c r="A3542" s="9" t="s">
        <v>400</v>
      </c>
      <c r="B3542" s="10" t="s">
        <v>733</v>
      </c>
      <c r="C3542" s="5" t="s">
        <v>751</v>
      </c>
      <c r="D3542" t="s">
        <v>22</v>
      </c>
      <c r="E3542" t="s">
        <v>188</v>
      </c>
      <c r="F3542" t="s">
        <v>503</v>
      </c>
      <c r="G3542" t="s">
        <v>424</v>
      </c>
      <c r="H3542" t="s">
        <v>440</v>
      </c>
      <c r="I3542" t="s">
        <v>368</v>
      </c>
      <c r="J3542" t="s">
        <v>308</v>
      </c>
      <c r="K3542" s="13">
        <v>255966</v>
      </c>
      <c r="L3542" s="8">
        <v>2559.66</v>
      </c>
      <c r="M3542" s="13">
        <f t="shared" si="88"/>
        <v>255966</v>
      </c>
    </row>
    <row r="3543" spans="1:13" x14ac:dyDescent="0.25">
      <c r="A3543" s="9" t="s">
        <v>400</v>
      </c>
      <c r="B3543" s="10" t="s">
        <v>733</v>
      </c>
      <c r="C3543" s="5" t="s">
        <v>751</v>
      </c>
      <c r="D3543" t="s">
        <v>22</v>
      </c>
      <c r="E3543" t="s">
        <v>188</v>
      </c>
      <c r="F3543" t="s">
        <v>503</v>
      </c>
      <c r="G3543" t="s">
        <v>424</v>
      </c>
      <c r="H3543" t="s">
        <v>425</v>
      </c>
      <c r="I3543" t="s">
        <v>368</v>
      </c>
      <c r="J3543" t="s">
        <v>308</v>
      </c>
      <c r="K3543" s="13">
        <v>1547302</v>
      </c>
      <c r="L3543" s="8">
        <v>15473.02</v>
      </c>
      <c r="M3543" s="13">
        <f t="shared" si="88"/>
        <v>1547302</v>
      </c>
    </row>
    <row r="3544" spans="1:13" x14ac:dyDescent="0.25">
      <c r="A3544" s="9" t="s">
        <v>400</v>
      </c>
      <c r="B3544" s="10" t="s">
        <v>733</v>
      </c>
      <c r="C3544" s="5" t="s">
        <v>751</v>
      </c>
      <c r="D3544" t="s">
        <v>22</v>
      </c>
      <c r="E3544" t="s">
        <v>188</v>
      </c>
      <c r="F3544" t="s">
        <v>503</v>
      </c>
      <c r="G3544" t="s">
        <v>424</v>
      </c>
      <c r="H3544" t="s">
        <v>444</v>
      </c>
      <c r="I3544" t="s">
        <v>368</v>
      </c>
      <c r="J3544" t="s">
        <v>308</v>
      </c>
      <c r="K3544" s="13">
        <v>47667</v>
      </c>
      <c r="L3544" s="8">
        <v>476.67</v>
      </c>
      <c r="M3544" s="13">
        <f t="shared" si="88"/>
        <v>47667</v>
      </c>
    </row>
    <row r="3545" spans="1:13" x14ac:dyDescent="0.25">
      <c r="A3545" s="9" t="s">
        <v>400</v>
      </c>
      <c r="B3545" s="10" t="s">
        <v>733</v>
      </c>
      <c r="C3545" s="5" t="s">
        <v>751</v>
      </c>
      <c r="D3545" t="s">
        <v>22</v>
      </c>
      <c r="E3545" t="s">
        <v>188</v>
      </c>
      <c r="F3545" t="s">
        <v>503</v>
      </c>
      <c r="G3545" t="s">
        <v>424</v>
      </c>
      <c r="H3545" t="s">
        <v>480</v>
      </c>
      <c r="I3545" t="s">
        <v>15</v>
      </c>
      <c r="J3545" t="s">
        <v>308</v>
      </c>
      <c r="K3545" s="13">
        <v>46350</v>
      </c>
      <c r="L3545" s="8">
        <v>463.5</v>
      </c>
      <c r="M3545" s="13">
        <f t="shared" si="88"/>
        <v>46350</v>
      </c>
    </row>
    <row r="3546" spans="1:13" x14ac:dyDescent="0.25">
      <c r="A3546" s="9" t="s">
        <v>400</v>
      </c>
      <c r="B3546" s="10" t="s">
        <v>733</v>
      </c>
      <c r="C3546" s="5" t="s">
        <v>751</v>
      </c>
      <c r="D3546" t="s">
        <v>22</v>
      </c>
      <c r="E3546" t="s">
        <v>188</v>
      </c>
      <c r="F3546" t="s">
        <v>503</v>
      </c>
      <c r="G3546" t="s">
        <v>424</v>
      </c>
      <c r="H3546" t="s">
        <v>428</v>
      </c>
      <c r="I3546" t="s">
        <v>15</v>
      </c>
      <c r="J3546" t="s">
        <v>308</v>
      </c>
      <c r="K3546" s="13">
        <v>749908</v>
      </c>
      <c r="L3546" s="8">
        <v>7499.08</v>
      </c>
      <c r="M3546" s="13">
        <f t="shared" si="88"/>
        <v>749908</v>
      </c>
    </row>
    <row r="3547" spans="1:13" x14ac:dyDescent="0.25">
      <c r="A3547" s="9" t="s">
        <v>400</v>
      </c>
      <c r="B3547" s="10" t="s">
        <v>733</v>
      </c>
      <c r="C3547" s="5" t="s">
        <v>751</v>
      </c>
      <c r="D3547" t="s">
        <v>22</v>
      </c>
      <c r="E3547" t="s">
        <v>188</v>
      </c>
      <c r="F3547" t="s">
        <v>503</v>
      </c>
      <c r="G3547" t="s">
        <v>424</v>
      </c>
      <c r="H3547" t="s">
        <v>450</v>
      </c>
      <c r="I3547" t="s">
        <v>15</v>
      </c>
      <c r="J3547" t="s">
        <v>308</v>
      </c>
      <c r="K3547" s="13">
        <v>7700</v>
      </c>
      <c r="L3547" s="8">
        <v>77</v>
      </c>
      <c r="M3547" s="13">
        <f t="shared" si="88"/>
        <v>7700</v>
      </c>
    </row>
    <row r="3548" spans="1:13" x14ac:dyDescent="0.25">
      <c r="A3548" s="9" t="s">
        <v>400</v>
      </c>
      <c r="B3548" s="10" t="s">
        <v>733</v>
      </c>
      <c r="C3548" s="5" t="s">
        <v>751</v>
      </c>
      <c r="D3548" t="s">
        <v>22</v>
      </c>
      <c r="E3548" t="s">
        <v>188</v>
      </c>
      <c r="F3548" t="s">
        <v>503</v>
      </c>
      <c r="G3548" t="s">
        <v>425</v>
      </c>
      <c r="H3548" t="s">
        <v>446</v>
      </c>
      <c r="I3548" t="s">
        <v>15</v>
      </c>
      <c r="J3548" t="s">
        <v>308</v>
      </c>
      <c r="K3548" s="13">
        <v>29491.000000000004</v>
      </c>
      <c r="L3548" s="8">
        <v>294.91000000000003</v>
      </c>
      <c r="M3548" s="13">
        <f t="shared" si="88"/>
        <v>29491.000000000004</v>
      </c>
    </row>
    <row r="3549" spans="1:13" x14ac:dyDescent="0.25">
      <c r="A3549" s="9" t="s">
        <v>400</v>
      </c>
      <c r="B3549" s="10" t="s">
        <v>733</v>
      </c>
      <c r="C3549" s="5" t="s">
        <v>751</v>
      </c>
      <c r="D3549" t="s">
        <v>22</v>
      </c>
      <c r="E3549" t="s">
        <v>188</v>
      </c>
      <c r="F3549" t="s">
        <v>503</v>
      </c>
      <c r="G3549" t="s">
        <v>425</v>
      </c>
      <c r="H3549" t="s">
        <v>428</v>
      </c>
      <c r="I3549" t="s">
        <v>15</v>
      </c>
      <c r="J3549" t="s">
        <v>308</v>
      </c>
      <c r="K3549" s="13">
        <v>331187</v>
      </c>
      <c r="L3549" s="8">
        <v>3311.87</v>
      </c>
      <c r="M3549" s="13">
        <f t="shared" si="88"/>
        <v>331187</v>
      </c>
    </row>
    <row r="3550" spans="1:13" x14ac:dyDescent="0.25">
      <c r="A3550" s="9" t="s">
        <v>400</v>
      </c>
      <c r="B3550" s="10" t="s">
        <v>733</v>
      </c>
      <c r="C3550" s="5" t="s">
        <v>751</v>
      </c>
      <c r="D3550" t="s">
        <v>22</v>
      </c>
      <c r="E3550" t="s">
        <v>188</v>
      </c>
      <c r="F3550" t="s">
        <v>503</v>
      </c>
      <c r="G3550" t="s">
        <v>426</v>
      </c>
      <c r="H3550" t="s">
        <v>437</v>
      </c>
      <c r="I3550" t="s">
        <v>368</v>
      </c>
      <c r="J3550" t="s">
        <v>308</v>
      </c>
      <c r="K3550" s="13">
        <v>6992607.0000000009</v>
      </c>
      <c r="L3550" s="8">
        <v>69926.070000000007</v>
      </c>
      <c r="M3550" s="13">
        <f t="shared" si="88"/>
        <v>6992607.0000000009</v>
      </c>
    </row>
    <row r="3551" spans="1:13" x14ac:dyDescent="0.25">
      <c r="A3551" s="9" t="s">
        <v>400</v>
      </c>
      <c r="B3551" s="10" t="s">
        <v>733</v>
      </c>
      <c r="C3551" s="5" t="s">
        <v>751</v>
      </c>
      <c r="D3551" t="s">
        <v>22</v>
      </c>
      <c r="E3551" t="s">
        <v>188</v>
      </c>
      <c r="F3551" t="s">
        <v>503</v>
      </c>
      <c r="G3551" t="s">
        <v>426</v>
      </c>
      <c r="H3551" t="s">
        <v>440</v>
      </c>
      <c r="I3551" t="s">
        <v>368</v>
      </c>
      <c r="J3551" t="s">
        <v>308</v>
      </c>
      <c r="K3551" s="13">
        <v>172657</v>
      </c>
      <c r="L3551" s="8">
        <v>1726.57</v>
      </c>
      <c r="M3551" s="13">
        <f t="shared" si="88"/>
        <v>172657</v>
      </c>
    </row>
    <row r="3552" spans="1:13" x14ac:dyDescent="0.25">
      <c r="A3552" s="9" t="s">
        <v>400</v>
      </c>
      <c r="B3552" s="10" t="s">
        <v>733</v>
      </c>
      <c r="C3552" s="5" t="s">
        <v>751</v>
      </c>
      <c r="D3552" t="s">
        <v>22</v>
      </c>
      <c r="E3552" t="s">
        <v>188</v>
      </c>
      <c r="F3552" t="s">
        <v>503</v>
      </c>
      <c r="G3552" t="s">
        <v>426</v>
      </c>
      <c r="H3552" t="s">
        <v>425</v>
      </c>
      <c r="I3552" t="s">
        <v>368</v>
      </c>
      <c r="J3552" t="s">
        <v>308</v>
      </c>
      <c r="K3552" s="13">
        <v>2392194</v>
      </c>
      <c r="L3552" s="8">
        <v>23921.94</v>
      </c>
      <c r="M3552" s="13">
        <f t="shared" si="88"/>
        <v>2392194</v>
      </c>
    </row>
    <row r="3553" spans="1:13" x14ac:dyDescent="0.25">
      <c r="A3553" s="9" t="s">
        <v>400</v>
      </c>
      <c r="B3553" s="10" t="s">
        <v>733</v>
      </c>
      <c r="C3553" s="5" t="s">
        <v>751</v>
      </c>
      <c r="D3553" t="s">
        <v>22</v>
      </c>
      <c r="E3553" t="s">
        <v>188</v>
      </c>
      <c r="F3553" t="s">
        <v>503</v>
      </c>
      <c r="G3553" t="s">
        <v>426</v>
      </c>
      <c r="H3553" t="s">
        <v>444</v>
      </c>
      <c r="I3553" t="s">
        <v>368</v>
      </c>
      <c r="J3553" t="s">
        <v>308</v>
      </c>
      <c r="K3553" s="13">
        <v>37808</v>
      </c>
      <c r="L3553" s="8">
        <v>378.08</v>
      </c>
      <c r="M3553" s="13">
        <f t="shared" si="88"/>
        <v>37808</v>
      </c>
    </row>
    <row r="3554" spans="1:13" x14ac:dyDescent="0.25">
      <c r="A3554" s="9" t="s">
        <v>400</v>
      </c>
      <c r="B3554" s="10" t="s">
        <v>733</v>
      </c>
      <c r="C3554" s="5" t="s">
        <v>751</v>
      </c>
      <c r="D3554" t="s">
        <v>22</v>
      </c>
      <c r="E3554" t="s">
        <v>188</v>
      </c>
      <c r="F3554" t="s">
        <v>503</v>
      </c>
      <c r="G3554" t="s">
        <v>426</v>
      </c>
      <c r="H3554" t="s">
        <v>428</v>
      </c>
      <c r="I3554" t="s">
        <v>15</v>
      </c>
      <c r="J3554" t="s">
        <v>308</v>
      </c>
      <c r="K3554" s="13">
        <v>38817</v>
      </c>
      <c r="L3554" s="8">
        <v>388.17</v>
      </c>
      <c r="M3554" s="13">
        <f t="shared" si="88"/>
        <v>38817</v>
      </c>
    </row>
    <row r="3555" spans="1:13" x14ac:dyDescent="0.25">
      <c r="A3555" s="9" t="s">
        <v>400</v>
      </c>
      <c r="B3555" s="10" t="s">
        <v>733</v>
      </c>
      <c r="C3555" s="5" t="s">
        <v>751</v>
      </c>
      <c r="D3555" t="s">
        <v>22</v>
      </c>
      <c r="E3555" t="s">
        <v>188</v>
      </c>
      <c r="F3555" t="s">
        <v>503</v>
      </c>
      <c r="G3555" t="s">
        <v>427</v>
      </c>
      <c r="H3555" t="s">
        <v>437</v>
      </c>
      <c r="I3555" t="s">
        <v>368</v>
      </c>
      <c r="J3555" t="s">
        <v>308</v>
      </c>
      <c r="K3555" s="13">
        <v>5774687</v>
      </c>
      <c r="L3555" s="8">
        <v>57746.87</v>
      </c>
      <c r="M3555" s="13">
        <f t="shared" si="88"/>
        <v>5774687</v>
      </c>
    </row>
    <row r="3556" spans="1:13" x14ac:dyDescent="0.25">
      <c r="A3556" s="9" t="s">
        <v>400</v>
      </c>
      <c r="B3556" s="10" t="s">
        <v>733</v>
      </c>
      <c r="C3556" s="5" t="s">
        <v>751</v>
      </c>
      <c r="D3556" t="s">
        <v>22</v>
      </c>
      <c r="E3556" t="s">
        <v>188</v>
      </c>
      <c r="F3556" t="s">
        <v>503</v>
      </c>
      <c r="G3556" t="s">
        <v>427</v>
      </c>
      <c r="H3556" t="s">
        <v>440</v>
      </c>
      <c r="I3556" t="s">
        <v>368</v>
      </c>
      <c r="J3556" t="s">
        <v>308</v>
      </c>
      <c r="K3556" s="13">
        <v>142584</v>
      </c>
      <c r="L3556" s="8">
        <v>1425.84</v>
      </c>
      <c r="M3556" s="13">
        <f t="shared" si="88"/>
        <v>142584</v>
      </c>
    </row>
    <row r="3557" spans="1:13" x14ac:dyDescent="0.25">
      <c r="A3557" s="9" t="s">
        <v>400</v>
      </c>
      <c r="B3557" s="10" t="s">
        <v>733</v>
      </c>
      <c r="C3557" s="5" t="s">
        <v>751</v>
      </c>
      <c r="D3557" t="s">
        <v>22</v>
      </c>
      <c r="E3557" t="s">
        <v>188</v>
      </c>
      <c r="F3557" t="s">
        <v>503</v>
      </c>
      <c r="G3557" t="s">
        <v>427</v>
      </c>
      <c r="H3557" t="s">
        <v>425</v>
      </c>
      <c r="I3557" t="s">
        <v>368</v>
      </c>
      <c r="J3557" t="s">
        <v>308</v>
      </c>
      <c r="K3557" s="13">
        <v>2121985</v>
      </c>
      <c r="L3557" s="8">
        <v>21219.85</v>
      </c>
      <c r="M3557" s="13">
        <f t="shared" si="88"/>
        <v>2121985</v>
      </c>
    </row>
    <row r="3558" spans="1:13" x14ac:dyDescent="0.25">
      <c r="A3558" s="9" t="s">
        <v>400</v>
      </c>
      <c r="B3558" s="10" t="s">
        <v>733</v>
      </c>
      <c r="C3558" s="5" t="s">
        <v>751</v>
      </c>
      <c r="D3558" t="s">
        <v>22</v>
      </c>
      <c r="E3558" t="s">
        <v>188</v>
      </c>
      <c r="F3558" t="s">
        <v>503</v>
      </c>
      <c r="G3558" t="s">
        <v>427</v>
      </c>
      <c r="H3558" t="s">
        <v>444</v>
      </c>
      <c r="I3558" t="s">
        <v>368</v>
      </c>
      <c r="J3558" t="s">
        <v>308</v>
      </c>
      <c r="K3558" s="13">
        <v>31223</v>
      </c>
      <c r="L3558" s="8">
        <v>312.23</v>
      </c>
      <c r="M3558" s="13">
        <f t="shared" si="88"/>
        <v>31223</v>
      </c>
    </row>
    <row r="3559" spans="1:13" x14ac:dyDescent="0.25">
      <c r="A3559" s="9" t="s">
        <v>400</v>
      </c>
      <c r="B3559" s="10" t="s">
        <v>733</v>
      </c>
      <c r="C3559" s="5" t="s">
        <v>751</v>
      </c>
      <c r="D3559" t="s">
        <v>22</v>
      </c>
      <c r="E3559" t="s">
        <v>188</v>
      </c>
      <c r="F3559" t="s">
        <v>503</v>
      </c>
      <c r="G3559" t="s">
        <v>427</v>
      </c>
      <c r="H3559" t="s">
        <v>480</v>
      </c>
      <c r="I3559" t="s">
        <v>15</v>
      </c>
      <c r="J3559" t="s">
        <v>308</v>
      </c>
      <c r="K3559" s="13">
        <v>105864.00000000001</v>
      </c>
      <c r="L3559" s="8">
        <v>1058.6400000000001</v>
      </c>
      <c r="M3559" s="13">
        <f t="shared" si="88"/>
        <v>105864.00000000001</v>
      </c>
    </row>
    <row r="3560" spans="1:13" x14ac:dyDescent="0.25">
      <c r="A3560" s="9" t="s">
        <v>400</v>
      </c>
      <c r="B3560" s="10" t="s">
        <v>733</v>
      </c>
      <c r="C3560" s="5" t="s">
        <v>751</v>
      </c>
      <c r="D3560" t="s">
        <v>22</v>
      </c>
      <c r="E3560" t="s">
        <v>188</v>
      </c>
      <c r="F3560" t="s">
        <v>503</v>
      </c>
      <c r="G3560" t="s">
        <v>427</v>
      </c>
      <c r="H3560" t="s">
        <v>428</v>
      </c>
      <c r="I3560" t="s">
        <v>15</v>
      </c>
      <c r="J3560" t="s">
        <v>308</v>
      </c>
      <c r="K3560" s="13">
        <v>400287</v>
      </c>
      <c r="L3560" s="8">
        <v>4002.87</v>
      </c>
      <c r="M3560" s="13">
        <f t="shared" si="88"/>
        <v>400287</v>
      </c>
    </row>
    <row r="3561" spans="1:13" x14ac:dyDescent="0.25">
      <c r="A3561" s="9" t="s">
        <v>400</v>
      </c>
      <c r="B3561" s="10" t="s">
        <v>733</v>
      </c>
      <c r="C3561" s="5" t="s">
        <v>751</v>
      </c>
      <c r="D3561" t="s">
        <v>22</v>
      </c>
      <c r="E3561" t="s">
        <v>188</v>
      </c>
      <c r="F3561" t="s">
        <v>503</v>
      </c>
      <c r="G3561" t="s">
        <v>524</v>
      </c>
      <c r="H3561" t="s">
        <v>437</v>
      </c>
      <c r="I3561" t="s">
        <v>368</v>
      </c>
      <c r="J3561" t="s">
        <v>308</v>
      </c>
      <c r="K3561" s="13">
        <v>7582260.0000000009</v>
      </c>
      <c r="L3561" s="8">
        <v>75822.600000000006</v>
      </c>
      <c r="M3561" s="13">
        <f t="shared" si="88"/>
        <v>7582260.0000000009</v>
      </c>
    </row>
    <row r="3562" spans="1:13" x14ac:dyDescent="0.25">
      <c r="A3562" s="9" t="s">
        <v>400</v>
      </c>
      <c r="B3562" s="10" t="s">
        <v>733</v>
      </c>
      <c r="C3562" s="5" t="s">
        <v>751</v>
      </c>
      <c r="D3562" t="s">
        <v>22</v>
      </c>
      <c r="E3562" t="s">
        <v>188</v>
      </c>
      <c r="F3562" t="s">
        <v>503</v>
      </c>
      <c r="G3562" t="s">
        <v>524</v>
      </c>
      <c r="H3562" t="s">
        <v>440</v>
      </c>
      <c r="I3562" t="s">
        <v>368</v>
      </c>
      <c r="J3562" t="s">
        <v>308</v>
      </c>
      <c r="K3562" s="13">
        <v>174992</v>
      </c>
      <c r="L3562" s="8">
        <v>1749.92</v>
      </c>
      <c r="M3562" s="13">
        <f t="shared" si="88"/>
        <v>174992</v>
      </c>
    </row>
    <row r="3563" spans="1:13" x14ac:dyDescent="0.25">
      <c r="A3563" s="9" t="s">
        <v>400</v>
      </c>
      <c r="B3563" s="10" t="s">
        <v>733</v>
      </c>
      <c r="C3563" s="5" t="s">
        <v>751</v>
      </c>
      <c r="D3563" t="s">
        <v>22</v>
      </c>
      <c r="E3563" t="s">
        <v>188</v>
      </c>
      <c r="F3563" t="s">
        <v>503</v>
      </c>
      <c r="G3563" t="s">
        <v>524</v>
      </c>
      <c r="H3563" t="s">
        <v>425</v>
      </c>
      <c r="I3563" t="s">
        <v>368</v>
      </c>
      <c r="J3563" t="s">
        <v>308</v>
      </c>
      <c r="K3563" s="13">
        <v>2520493</v>
      </c>
      <c r="L3563" s="8">
        <v>25204.93</v>
      </c>
      <c r="M3563" s="13">
        <f t="shared" si="88"/>
        <v>2520493</v>
      </c>
    </row>
    <row r="3564" spans="1:13" x14ac:dyDescent="0.25">
      <c r="A3564" s="9" t="s">
        <v>400</v>
      </c>
      <c r="B3564" s="10" t="s">
        <v>733</v>
      </c>
      <c r="C3564" s="5" t="s">
        <v>751</v>
      </c>
      <c r="D3564" t="s">
        <v>22</v>
      </c>
      <c r="E3564" t="s">
        <v>188</v>
      </c>
      <c r="F3564" t="s">
        <v>503</v>
      </c>
      <c r="G3564" t="s">
        <v>524</v>
      </c>
      <c r="H3564" t="s">
        <v>444</v>
      </c>
      <c r="I3564" t="s">
        <v>368</v>
      </c>
      <c r="J3564" t="s">
        <v>308</v>
      </c>
      <c r="K3564" s="13">
        <v>38269</v>
      </c>
      <c r="L3564" s="8">
        <v>382.69</v>
      </c>
      <c r="M3564" s="13">
        <f t="shared" si="88"/>
        <v>38269</v>
      </c>
    </row>
    <row r="3565" spans="1:13" x14ac:dyDescent="0.25">
      <c r="A3565" s="9" t="s">
        <v>400</v>
      </c>
      <c r="B3565" s="10" t="s">
        <v>733</v>
      </c>
      <c r="C3565" s="5" t="s">
        <v>751</v>
      </c>
      <c r="D3565" t="s">
        <v>22</v>
      </c>
      <c r="E3565" t="s">
        <v>188</v>
      </c>
      <c r="F3565" t="s">
        <v>503</v>
      </c>
      <c r="G3565" t="s">
        <v>524</v>
      </c>
      <c r="H3565" t="s">
        <v>426</v>
      </c>
      <c r="I3565" t="s">
        <v>15</v>
      </c>
      <c r="J3565" t="s">
        <v>308</v>
      </c>
      <c r="K3565" s="13">
        <v>2586800</v>
      </c>
      <c r="L3565" s="8">
        <v>25868</v>
      </c>
      <c r="M3565" s="13">
        <f t="shared" si="88"/>
        <v>2586800</v>
      </c>
    </row>
    <row r="3566" spans="1:13" x14ac:dyDescent="0.25">
      <c r="A3566" s="9" t="s">
        <v>400</v>
      </c>
      <c r="B3566" s="10" t="s">
        <v>733</v>
      </c>
      <c r="C3566" s="5" t="s">
        <v>751</v>
      </c>
      <c r="D3566" t="s">
        <v>22</v>
      </c>
      <c r="E3566" t="s">
        <v>188</v>
      </c>
      <c r="F3566" t="s">
        <v>503</v>
      </c>
      <c r="G3566" t="s">
        <v>524</v>
      </c>
      <c r="H3566" t="s">
        <v>428</v>
      </c>
      <c r="I3566" t="s">
        <v>15</v>
      </c>
      <c r="J3566" t="s">
        <v>308</v>
      </c>
      <c r="K3566" s="13">
        <v>150685</v>
      </c>
      <c r="L3566" s="8">
        <v>1506.85</v>
      </c>
      <c r="M3566" s="13">
        <f t="shared" si="88"/>
        <v>150685</v>
      </c>
    </row>
    <row r="3567" spans="1:13" x14ac:dyDescent="0.25">
      <c r="A3567" s="9" t="s">
        <v>400</v>
      </c>
      <c r="B3567" s="10" t="s">
        <v>733</v>
      </c>
      <c r="C3567" s="5" t="s">
        <v>751</v>
      </c>
      <c r="D3567" t="s">
        <v>22</v>
      </c>
      <c r="E3567" t="s">
        <v>188</v>
      </c>
      <c r="F3567" t="s">
        <v>503</v>
      </c>
      <c r="G3567" t="s">
        <v>524</v>
      </c>
      <c r="H3567" t="s">
        <v>450</v>
      </c>
      <c r="I3567" t="s">
        <v>15</v>
      </c>
      <c r="J3567" t="s">
        <v>308</v>
      </c>
      <c r="K3567" s="13">
        <v>38794</v>
      </c>
      <c r="L3567" s="8">
        <v>387.94</v>
      </c>
      <c r="M3567" s="13">
        <f t="shared" si="88"/>
        <v>38794</v>
      </c>
    </row>
    <row r="3568" spans="1:13" x14ac:dyDescent="0.25">
      <c r="A3568" s="9" t="s">
        <v>400</v>
      </c>
      <c r="B3568" s="10" t="s">
        <v>733</v>
      </c>
      <c r="C3568" s="5" t="s">
        <v>751</v>
      </c>
      <c r="D3568" t="s">
        <v>22</v>
      </c>
      <c r="E3568" t="s">
        <v>188</v>
      </c>
      <c r="F3568" t="s">
        <v>503</v>
      </c>
      <c r="G3568" t="s">
        <v>515</v>
      </c>
      <c r="H3568" t="s">
        <v>437</v>
      </c>
      <c r="I3568" t="s">
        <v>368</v>
      </c>
      <c r="J3568" t="s">
        <v>308</v>
      </c>
      <c r="K3568" s="13">
        <v>5173990</v>
      </c>
      <c r="L3568" s="8">
        <v>51739.9</v>
      </c>
      <c r="M3568" s="13">
        <f t="shared" si="88"/>
        <v>5173990</v>
      </c>
    </row>
    <row r="3569" spans="1:13" x14ac:dyDescent="0.25">
      <c r="A3569" s="9" t="s">
        <v>400</v>
      </c>
      <c r="B3569" s="10" t="s">
        <v>733</v>
      </c>
      <c r="C3569" s="5" t="s">
        <v>751</v>
      </c>
      <c r="D3569" t="s">
        <v>22</v>
      </c>
      <c r="E3569" t="s">
        <v>188</v>
      </c>
      <c r="F3569" t="s">
        <v>503</v>
      </c>
      <c r="G3569" t="s">
        <v>515</v>
      </c>
      <c r="H3569" t="s">
        <v>440</v>
      </c>
      <c r="I3569" t="s">
        <v>368</v>
      </c>
      <c r="J3569" t="s">
        <v>308</v>
      </c>
      <c r="K3569" s="13">
        <v>127753</v>
      </c>
      <c r="L3569" s="8">
        <v>1277.53</v>
      </c>
      <c r="M3569" s="13">
        <f t="shared" si="88"/>
        <v>127753</v>
      </c>
    </row>
    <row r="3570" spans="1:13" x14ac:dyDescent="0.25">
      <c r="A3570" s="9" t="s">
        <v>400</v>
      </c>
      <c r="B3570" s="10" t="s">
        <v>733</v>
      </c>
      <c r="C3570" s="5" t="s">
        <v>751</v>
      </c>
      <c r="D3570" t="s">
        <v>22</v>
      </c>
      <c r="E3570" t="s">
        <v>188</v>
      </c>
      <c r="F3570" t="s">
        <v>503</v>
      </c>
      <c r="G3570" t="s">
        <v>515</v>
      </c>
      <c r="H3570" t="s">
        <v>425</v>
      </c>
      <c r="I3570" t="s">
        <v>368</v>
      </c>
      <c r="J3570" t="s">
        <v>308</v>
      </c>
      <c r="K3570" s="13">
        <v>1987547</v>
      </c>
      <c r="L3570" s="8">
        <v>19875.47</v>
      </c>
      <c r="M3570" s="13">
        <f t="shared" si="88"/>
        <v>1987547</v>
      </c>
    </row>
    <row r="3571" spans="1:13" x14ac:dyDescent="0.25">
      <c r="A3571" s="9" t="s">
        <v>400</v>
      </c>
      <c r="B3571" s="10" t="s">
        <v>733</v>
      </c>
      <c r="C3571" s="5" t="s">
        <v>751</v>
      </c>
      <c r="D3571" t="s">
        <v>22</v>
      </c>
      <c r="E3571" t="s">
        <v>188</v>
      </c>
      <c r="F3571" t="s">
        <v>503</v>
      </c>
      <c r="G3571" t="s">
        <v>515</v>
      </c>
      <c r="H3571" t="s">
        <v>444</v>
      </c>
      <c r="I3571" t="s">
        <v>368</v>
      </c>
      <c r="J3571" t="s">
        <v>308</v>
      </c>
      <c r="K3571" s="13">
        <v>27977.999999999996</v>
      </c>
      <c r="L3571" s="8">
        <v>279.77999999999997</v>
      </c>
      <c r="M3571" s="13">
        <f t="shared" si="88"/>
        <v>27977.999999999996</v>
      </c>
    </row>
    <row r="3572" spans="1:13" x14ac:dyDescent="0.25">
      <c r="A3572" s="9" t="s">
        <v>400</v>
      </c>
      <c r="B3572" s="10" t="s">
        <v>733</v>
      </c>
      <c r="C3572" s="5" t="s">
        <v>751</v>
      </c>
      <c r="D3572" t="s">
        <v>22</v>
      </c>
      <c r="E3572" t="s">
        <v>188</v>
      </c>
      <c r="F3572" t="s">
        <v>503</v>
      </c>
      <c r="G3572" t="s">
        <v>515</v>
      </c>
      <c r="H3572" t="s">
        <v>427</v>
      </c>
      <c r="I3572" t="s">
        <v>15</v>
      </c>
      <c r="J3572" t="s">
        <v>308</v>
      </c>
      <c r="K3572" s="13">
        <v>7000</v>
      </c>
      <c r="L3572" s="8">
        <v>70</v>
      </c>
      <c r="M3572" s="13">
        <f t="shared" si="88"/>
        <v>7000</v>
      </c>
    </row>
    <row r="3573" spans="1:13" x14ac:dyDescent="0.25">
      <c r="A3573" s="9" t="s">
        <v>400</v>
      </c>
      <c r="B3573" s="10" t="s">
        <v>733</v>
      </c>
      <c r="C3573" s="5" t="s">
        <v>751</v>
      </c>
      <c r="D3573" t="s">
        <v>22</v>
      </c>
      <c r="E3573" t="s">
        <v>188</v>
      </c>
      <c r="F3573" t="s">
        <v>503</v>
      </c>
      <c r="G3573" t="s">
        <v>515</v>
      </c>
      <c r="H3573" t="s">
        <v>446</v>
      </c>
      <c r="I3573" t="s">
        <v>15</v>
      </c>
      <c r="J3573" t="s">
        <v>308</v>
      </c>
      <c r="K3573" s="13">
        <v>4000</v>
      </c>
      <c r="L3573" s="8">
        <v>40</v>
      </c>
      <c r="M3573" s="13">
        <f t="shared" si="88"/>
        <v>4000</v>
      </c>
    </row>
    <row r="3574" spans="1:13" x14ac:dyDescent="0.25">
      <c r="A3574" s="9" t="s">
        <v>400</v>
      </c>
      <c r="B3574" s="10" t="s">
        <v>733</v>
      </c>
      <c r="C3574" s="5" t="s">
        <v>751</v>
      </c>
      <c r="D3574" t="s">
        <v>22</v>
      </c>
      <c r="E3574" t="s">
        <v>188</v>
      </c>
      <c r="F3574" t="s">
        <v>503</v>
      </c>
      <c r="G3574" t="s">
        <v>515</v>
      </c>
      <c r="H3574" t="s">
        <v>428</v>
      </c>
      <c r="I3574" t="s">
        <v>15</v>
      </c>
      <c r="J3574" t="s">
        <v>308</v>
      </c>
      <c r="K3574" s="13">
        <v>406001</v>
      </c>
      <c r="L3574" s="8">
        <v>4060.01</v>
      </c>
      <c r="M3574" s="13">
        <f t="shared" si="88"/>
        <v>406001</v>
      </c>
    </row>
    <row r="3575" spans="1:13" x14ac:dyDescent="0.25">
      <c r="A3575" s="9" t="s">
        <v>400</v>
      </c>
      <c r="B3575" s="10" t="s">
        <v>733</v>
      </c>
      <c r="C3575" s="5" t="s">
        <v>751</v>
      </c>
      <c r="D3575" t="s">
        <v>22</v>
      </c>
      <c r="E3575" t="s">
        <v>188</v>
      </c>
      <c r="F3575" t="s">
        <v>503</v>
      </c>
      <c r="G3575" t="s">
        <v>525</v>
      </c>
      <c r="H3575" t="s">
        <v>437</v>
      </c>
      <c r="I3575" t="s">
        <v>368</v>
      </c>
      <c r="J3575" t="s">
        <v>308</v>
      </c>
      <c r="K3575" s="13">
        <v>11637965</v>
      </c>
      <c r="L3575" s="8">
        <v>116379.65</v>
      </c>
      <c r="M3575" s="13">
        <f t="shared" si="88"/>
        <v>11637965</v>
      </c>
    </row>
    <row r="3576" spans="1:13" x14ac:dyDescent="0.25">
      <c r="A3576" s="9" t="s">
        <v>400</v>
      </c>
      <c r="B3576" s="10" t="s">
        <v>733</v>
      </c>
      <c r="C3576" s="5" t="s">
        <v>751</v>
      </c>
      <c r="D3576" t="s">
        <v>22</v>
      </c>
      <c r="E3576" t="s">
        <v>188</v>
      </c>
      <c r="F3576" t="s">
        <v>503</v>
      </c>
      <c r="G3576" t="s">
        <v>525</v>
      </c>
      <c r="H3576" t="s">
        <v>440</v>
      </c>
      <c r="I3576" t="s">
        <v>368</v>
      </c>
      <c r="J3576" t="s">
        <v>308</v>
      </c>
      <c r="K3576" s="13">
        <v>473476</v>
      </c>
      <c r="L3576" s="8">
        <v>4734.76</v>
      </c>
      <c r="M3576" s="13">
        <f t="shared" si="88"/>
        <v>473476</v>
      </c>
    </row>
    <row r="3577" spans="1:13" x14ac:dyDescent="0.25">
      <c r="A3577" s="9" t="s">
        <v>400</v>
      </c>
      <c r="B3577" s="10" t="s">
        <v>733</v>
      </c>
      <c r="C3577" s="5" t="s">
        <v>751</v>
      </c>
      <c r="D3577" t="s">
        <v>22</v>
      </c>
      <c r="E3577" t="s">
        <v>188</v>
      </c>
      <c r="F3577" t="s">
        <v>503</v>
      </c>
      <c r="G3577" t="s">
        <v>525</v>
      </c>
      <c r="H3577" t="s">
        <v>425</v>
      </c>
      <c r="I3577" t="s">
        <v>368</v>
      </c>
      <c r="J3577" t="s">
        <v>308</v>
      </c>
      <c r="K3577" s="13">
        <v>4283332</v>
      </c>
      <c r="L3577" s="8">
        <v>42833.32</v>
      </c>
      <c r="M3577" s="13">
        <f t="shared" si="88"/>
        <v>4283332</v>
      </c>
    </row>
    <row r="3578" spans="1:13" x14ac:dyDescent="0.25">
      <c r="A3578" s="9" t="s">
        <v>400</v>
      </c>
      <c r="B3578" s="10" t="s">
        <v>733</v>
      </c>
      <c r="C3578" s="5" t="s">
        <v>751</v>
      </c>
      <c r="D3578" t="s">
        <v>22</v>
      </c>
      <c r="E3578" t="s">
        <v>188</v>
      </c>
      <c r="F3578" t="s">
        <v>503</v>
      </c>
      <c r="G3578" t="s">
        <v>525</v>
      </c>
      <c r="H3578" t="s">
        <v>444</v>
      </c>
      <c r="I3578" t="s">
        <v>368</v>
      </c>
      <c r="J3578" t="s">
        <v>308</v>
      </c>
      <c r="K3578" s="13">
        <v>96779</v>
      </c>
      <c r="L3578" s="8">
        <v>967.79</v>
      </c>
      <c r="M3578" s="13">
        <f t="shared" si="88"/>
        <v>96779</v>
      </c>
    </row>
    <row r="3579" spans="1:13" x14ac:dyDescent="0.25">
      <c r="A3579" s="9" t="s">
        <v>400</v>
      </c>
      <c r="B3579" s="10" t="s">
        <v>733</v>
      </c>
      <c r="C3579" s="5" t="s">
        <v>751</v>
      </c>
      <c r="D3579" t="s">
        <v>22</v>
      </c>
      <c r="E3579" t="s">
        <v>188</v>
      </c>
      <c r="F3579" t="s">
        <v>503</v>
      </c>
      <c r="G3579" t="s">
        <v>526</v>
      </c>
      <c r="H3579" t="s">
        <v>428</v>
      </c>
      <c r="I3579" t="s">
        <v>15</v>
      </c>
      <c r="J3579" t="s">
        <v>308</v>
      </c>
      <c r="K3579" s="13">
        <v>756086</v>
      </c>
      <c r="L3579" s="8">
        <v>7560.86</v>
      </c>
      <c r="M3579" s="13">
        <f t="shared" si="88"/>
        <v>756086</v>
      </c>
    </row>
    <row r="3580" spans="1:13" x14ac:dyDescent="0.25">
      <c r="A3580" s="9" t="s">
        <v>400</v>
      </c>
      <c r="B3580" s="10" t="s">
        <v>733</v>
      </c>
      <c r="C3580" s="5" t="s">
        <v>751</v>
      </c>
      <c r="D3580" t="s">
        <v>22</v>
      </c>
      <c r="E3580" t="s">
        <v>188</v>
      </c>
      <c r="F3580" t="s">
        <v>503</v>
      </c>
      <c r="G3580" t="s">
        <v>527</v>
      </c>
      <c r="H3580" t="s">
        <v>437</v>
      </c>
      <c r="I3580" t="s">
        <v>368</v>
      </c>
      <c r="J3580" t="s">
        <v>308</v>
      </c>
      <c r="K3580" s="13">
        <v>2103434</v>
      </c>
      <c r="L3580" s="8">
        <v>21034.34</v>
      </c>
      <c r="M3580" s="13">
        <f t="shared" si="88"/>
        <v>2103434</v>
      </c>
    </row>
    <row r="3581" spans="1:13" x14ac:dyDescent="0.25">
      <c r="A3581" s="9" t="s">
        <v>400</v>
      </c>
      <c r="B3581" s="10" t="s">
        <v>733</v>
      </c>
      <c r="C3581" s="5" t="s">
        <v>751</v>
      </c>
      <c r="D3581" t="s">
        <v>22</v>
      </c>
      <c r="E3581" t="s">
        <v>188</v>
      </c>
      <c r="F3581" t="s">
        <v>503</v>
      </c>
      <c r="G3581" t="s">
        <v>527</v>
      </c>
      <c r="H3581" t="s">
        <v>440</v>
      </c>
      <c r="I3581" t="s">
        <v>368</v>
      </c>
      <c r="J3581" t="s">
        <v>308</v>
      </c>
      <c r="K3581" s="13">
        <v>103873</v>
      </c>
      <c r="L3581" s="8">
        <v>1038.73</v>
      </c>
      <c r="M3581" s="13">
        <f t="shared" si="88"/>
        <v>103873</v>
      </c>
    </row>
    <row r="3582" spans="1:13" x14ac:dyDescent="0.25">
      <c r="A3582" s="9" t="s">
        <v>400</v>
      </c>
      <c r="B3582" s="10" t="s">
        <v>733</v>
      </c>
      <c r="C3582" s="5" t="s">
        <v>751</v>
      </c>
      <c r="D3582" t="s">
        <v>22</v>
      </c>
      <c r="E3582" t="s">
        <v>188</v>
      </c>
      <c r="F3582" t="s">
        <v>503</v>
      </c>
      <c r="G3582" t="s">
        <v>527</v>
      </c>
      <c r="H3582" t="s">
        <v>425</v>
      </c>
      <c r="I3582" t="s">
        <v>368</v>
      </c>
      <c r="J3582" t="s">
        <v>308</v>
      </c>
      <c r="K3582" s="13">
        <v>864465</v>
      </c>
      <c r="L3582" s="8">
        <v>8644.65</v>
      </c>
      <c r="M3582" s="13">
        <f t="shared" si="88"/>
        <v>864465</v>
      </c>
    </row>
    <row r="3583" spans="1:13" x14ac:dyDescent="0.25">
      <c r="A3583" s="9" t="s">
        <v>400</v>
      </c>
      <c r="B3583" s="10" t="s">
        <v>733</v>
      </c>
      <c r="C3583" s="5" t="s">
        <v>751</v>
      </c>
      <c r="D3583" t="s">
        <v>22</v>
      </c>
      <c r="E3583" t="s">
        <v>188</v>
      </c>
      <c r="F3583" t="s">
        <v>503</v>
      </c>
      <c r="G3583" t="s">
        <v>527</v>
      </c>
      <c r="H3583" t="s">
        <v>444</v>
      </c>
      <c r="I3583" t="s">
        <v>368</v>
      </c>
      <c r="J3583" t="s">
        <v>308</v>
      </c>
      <c r="K3583" s="13">
        <v>21551</v>
      </c>
      <c r="L3583" s="8">
        <v>215.51</v>
      </c>
      <c r="M3583" s="13">
        <f t="shared" si="88"/>
        <v>21551</v>
      </c>
    </row>
    <row r="3584" spans="1:13" x14ac:dyDescent="0.25">
      <c r="A3584" s="9" t="s">
        <v>400</v>
      </c>
      <c r="B3584" s="10" t="s">
        <v>733</v>
      </c>
      <c r="C3584" s="5" t="s">
        <v>751</v>
      </c>
      <c r="D3584" t="s">
        <v>22</v>
      </c>
      <c r="E3584" t="s">
        <v>188</v>
      </c>
      <c r="F3584" t="s">
        <v>503</v>
      </c>
      <c r="G3584" t="s">
        <v>527</v>
      </c>
      <c r="H3584" t="s">
        <v>428</v>
      </c>
      <c r="I3584" t="s">
        <v>15</v>
      </c>
      <c r="J3584" t="s">
        <v>308</v>
      </c>
      <c r="K3584" s="13">
        <v>155603</v>
      </c>
      <c r="L3584" s="8">
        <v>1556.03</v>
      </c>
      <c r="M3584" s="13">
        <f t="shared" si="88"/>
        <v>155603</v>
      </c>
    </row>
    <row r="3585" spans="1:13" x14ac:dyDescent="0.25">
      <c r="A3585" s="9" t="s">
        <v>400</v>
      </c>
      <c r="B3585" s="10" t="s">
        <v>733</v>
      </c>
      <c r="C3585" s="5" t="s">
        <v>751</v>
      </c>
      <c r="D3585" t="s">
        <v>22</v>
      </c>
      <c r="E3585" t="s">
        <v>188</v>
      </c>
      <c r="F3585" t="s">
        <v>503</v>
      </c>
      <c r="G3585" t="s">
        <v>528</v>
      </c>
      <c r="H3585" t="s">
        <v>446</v>
      </c>
      <c r="I3585" t="s">
        <v>15</v>
      </c>
      <c r="J3585" t="s">
        <v>308</v>
      </c>
      <c r="K3585" s="13">
        <v>113100</v>
      </c>
      <c r="L3585" s="8">
        <v>1131</v>
      </c>
      <c r="M3585" s="13">
        <f t="shared" si="88"/>
        <v>113100</v>
      </c>
    </row>
    <row r="3586" spans="1:13" x14ac:dyDescent="0.25">
      <c r="A3586" s="9" t="s">
        <v>400</v>
      </c>
      <c r="B3586" s="10" t="s">
        <v>733</v>
      </c>
      <c r="C3586" s="5" t="s">
        <v>751</v>
      </c>
      <c r="D3586" t="s">
        <v>22</v>
      </c>
      <c r="E3586" t="s">
        <v>188</v>
      </c>
      <c r="F3586" t="s">
        <v>503</v>
      </c>
      <c r="G3586" t="s">
        <v>528</v>
      </c>
      <c r="H3586" t="s">
        <v>428</v>
      </c>
      <c r="I3586" t="s">
        <v>15</v>
      </c>
      <c r="J3586" t="s">
        <v>308</v>
      </c>
      <c r="K3586" s="13">
        <v>373948</v>
      </c>
      <c r="L3586" s="8">
        <v>3739.48</v>
      </c>
      <c r="M3586" s="13">
        <f t="shared" ref="M3586:M3649" si="89">L3586*100</f>
        <v>373948</v>
      </c>
    </row>
    <row r="3587" spans="1:13" x14ac:dyDescent="0.25">
      <c r="A3587" s="9" t="s">
        <v>400</v>
      </c>
      <c r="B3587" s="10" t="s">
        <v>733</v>
      </c>
      <c r="C3587" s="5" t="s">
        <v>751</v>
      </c>
      <c r="D3587" t="s">
        <v>22</v>
      </c>
      <c r="E3587" t="s">
        <v>188</v>
      </c>
      <c r="F3587" t="s">
        <v>503</v>
      </c>
      <c r="G3587" t="s">
        <v>502</v>
      </c>
      <c r="H3587" t="s">
        <v>446</v>
      </c>
      <c r="I3587" t="s">
        <v>15</v>
      </c>
      <c r="J3587" t="s">
        <v>308</v>
      </c>
      <c r="K3587" s="13">
        <v>300000</v>
      </c>
      <c r="L3587" s="8">
        <v>3000</v>
      </c>
      <c r="M3587" s="13">
        <f t="shared" si="89"/>
        <v>300000</v>
      </c>
    </row>
    <row r="3588" spans="1:13" x14ac:dyDescent="0.25">
      <c r="A3588" s="9" t="s">
        <v>400</v>
      </c>
      <c r="B3588" s="10" t="s">
        <v>733</v>
      </c>
      <c r="C3588" s="5" t="s">
        <v>751</v>
      </c>
      <c r="D3588" t="s">
        <v>22</v>
      </c>
      <c r="E3588" t="s">
        <v>188</v>
      </c>
      <c r="F3588" t="s">
        <v>503</v>
      </c>
      <c r="G3588" t="s">
        <v>502</v>
      </c>
      <c r="H3588" t="s">
        <v>428</v>
      </c>
      <c r="I3588" t="s">
        <v>15</v>
      </c>
      <c r="J3588" t="s">
        <v>308</v>
      </c>
      <c r="K3588" s="13">
        <v>134014</v>
      </c>
      <c r="L3588" s="8">
        <v>1340.14</v>
      </c>
      <c r="M3588" s="13">
        <f t="shared" si="89"/>
        <v>134014</v>
      </c>
    </row>
    <row r="3589" spans="1:13" x14ac:dyDescent="0.25">
      <c r="A3589" s="9" t="s">
        <v>400</v>
      </c>
      <c r="B3589" s="10" t="s">
        <v>733</v>
      </c>
      <c r="C3589" s="5" t="s">
        <v>751</v>
      </c>
      <c r="D3589" t="s">
        <v>22</v>
      </c>
      <c r="E3589" t="s">
        <v>188</v>
      </c>
      <c r="F3589" t="s">
        <v>503</v>
      </c>
      <c r="G3589" t="s">
        <v>433</v>
      </c>
      <c r="H3589" t="s">
        <v>437</v>
      </c>
      <c r="I3589" t="s">
        <v>368</v>
      </c>
      <c r="J3589" t="s">
        <v>308</v>
      </c>
      <c r="K3589" s="13">
        <v>12752792</v>
      </c>
      <c r="L3589" s="8">
        <v>127527.92</v>
      </c>
      <c r="M3589" s="13">
        <f t="shared" si="89"/>
        <v>12752792</v>
      </c>
    </row>
    <row r="3590" spans="1:13" x14ac:dyDescent="0.25">
      <c r="A3590" s="9" t="s">
        <v>400</v>
      </c>
      <c r="B3590" s="10" t="s">
        <v>733</v>
      </c>
      <c r="C3590" s="5" t="s">
        <v>751</v>
      </c>
      <c r="D3590" t="s">
        <v>22</v>
      </c>
      <c r="E3590" t="s">
        <v>188</v>
      </c>
      <c r="F3590" t="s">
        <v>503</v>
      </c>
      <c r="G3590" t="s">
        <v>433</v>
      </c>
      <c r="H3590" t="s">
        <v>440</v>
      </c>
      <c r="I3590" t="s">
        <v>368</v>
      </c>
      <c r="J3590" t="s">
        <v>308</v>
      </c>
      <c r="K3590" s="13">
        <v>314884</v>
      </c>
      <c r="L3590" s="8">
        <v>3148.84</v>
      </c>
      <c r="M3590" s="13">
        <f t="shared" si="89"/>
        <v>314884</v>
      </c>
    </row>
    <row r="3591" spans="1:13" x14ac:dyDescent="0.25">
      <c r="A3591" s="9" t="s">
        <v>400</v>
      </c>
      <c r="B3591" s="10" t="s">
        <v>733</v>
      </c>
      <c r="C3591" s="5" t="s">
        <v>751</v>
      </c>
      <c r="D3591" t="s">
        <v>22</v>
      </c>
      <c r="E3591" t="s">
        <v>188</v>
      </c>
      <c r="F3591" t="s">
        <v>503</v>
      </c>
      <c r="G3591" t="s">
        <v>433</v>
      </c>
      <c r="H3591" t="s">
        <v>425</v>
      </c>
      <c r="I3591" t="s">
        <v>368</v>
      </c>
      <c r="J3591" t="s">
        <v>308</v>
      </c>
      <c r="K3591" s="13">
        <v>4355959</v>
      </c>
      <c r="L3591" s="8">
        <v>43559.59</v>
      </c>
      <c r="M3591" s="13">
        <f t="shared" si="89"/>
        <v>4355959</v>
      </c>
    </row>
    <row r="3592" spans="1:13" x14ac:dyDescent="0.25">
      <c r="A3592" s="9" t="s">
        <v>400</v>
      </c>
      <c r="B3592" s="10" t="s">
        <v>733</v>
      </c>
      <c r="C3592" s="5" t="s">
        <v>751</v>
      </c>
      <c r="D3592" t="s">
        <v>22</v>
      </c>
      <c r="E3592" t="s">
        <v>188</v>
      </c>
      <c r="F3592" t="s">
        <v>503</v>
      </c>
      <c r="G3592" t="s">
        <v>433</v>
      </c>
      <c r="H3592" t="s">
        <v>444</v>
      </c>
      <c r="I3592" t="s">
        <v>368</v>
      </c>
      <c r="J3592" t="s">
        <v>308</v>
      </c>
      <c r="K3592" s="13">
        <v>65184</v>
      </c>
      <c r="L3592" s="8">
        <v>651.84</v>
      </c>
      <c r="M3592" s="13">
        <f t="shared" si="89"/>
        <v>65184</v>
      </c>
    </row>
    <row r="3593" spans="1:13" x14ac:dyDescent="0.25">
      <c r="A3593" s="9" t="s">
        <v>400</v>
      </c>
      <c r="B3593" s="10" t="s">
        <v>733</v>
      </c>
      <c r="C3593" s="5" t="s">
        <v>751</v>
      </c>
      <c r="D3593" t="s">
        <v>22</v>
      </c>
      <c r="E3593" t="s">
        <v>188</v>
      </c>
      <c r="F3593" t="s">
        <v>89</v>
      </c>
      <c r="G3593" t="s">
        <v>369</v>
      </c>
      <c r="H3593" t="s">
        <v>505</v>
      </c>
      <c r="I3593" t="s">
        <v>439</v>
      </c>
      <c r="J3593" t="s">
        <v>17</v>
      </c>
      <c r="K3593" s="13">
        <v>1141197</v>
      </c>
      <c r="L3593" s="8">
        <v>11411.97</v>
      </c>
      <c r="M3593" s="13">
        <f t="shared" si="89"/>
        <v>1141197</v>
      </c>
    </row>
    <row r="3594" spans="1:13" x14ac:dyDescent="0.25">
      <c r="A3594" s="9" t="s">
        <v>400</v>
      </c>
      <c r="B3594" s="10" t="s">
        <v>733</v>
      </c>
      <c r="C3594" s="5" t="s">
        <v>751</v>
      </c>
      <c r="D3594" t="s">
        <v>22</v>
      </c>
      <c r="E3594" t="s">
        <v>188</v>
      </c>
      <c r="F3594" t="s">
        <v>89</v>
      </c>
      <c r="G3594" t="s">
        <v>369</v>
      </c>
      <c r="H3594" t="s">
        <v>444</v>
      </c>
      <c r="I3594" t="s">
        <v>439</v>
      </c>
      <c r="J3594" t="s">
        <v>17</v>
      </c>
      <c r="K3594" s="13">
        <v>249348.99999999997</v>
      </c>
      <c r="L3594" s="8">
        <v>2493.4899999999998</v>
      </c>
      <c r="M3594" s="13">
        <f t="shared" si="89"/>
        <v>249348.99999999997</v>
      </c>
    </row>
    <row r="3595" spans="1:13" x14ac:dyDescent="0.25">
      <c r="A3595" s="9" t="s">
        <v>400</v>
      </c>
      <c r="B3595" s="10" t="s">
        <v>733</v>
      </c>
      <c r="C3595" s="5" t="s">
        <v>751</v>
      </c>
      <c r="D3595" t="s">
        <v>22</v>
      </c>
      <c r="E3595" t="s">
        <v>188</v>
      </c>
      <c r="F3595" t="s">
        <v>89</v>
      </c>
      <c r="G3595" t="s">
        <v>378</v>
      </c>
      <c r="H3595" t="s">
        <v>505</v>
      </c>
      <c r="I3595" t="s">
        <v>368</v>
      </c>
      <c r="J3595" t="s">
        <v>17</v>
      </c>
      <c r="K3595" s="13">
        <v>317666</v>
      </c>
      <c r="L3595" s="8">
        <v>3176.66</v>
      </c>
      <c r="M3595" s="13">
        <f t="shared" si="89"/>
        <v>317666</v>
      </c>
    </row>
    <row r="3596" spans="1:13" x14ac:dyDescent="0.25">
      <c r="A3596" s="9" t="s">
        <v>400</v>
      </c>
      <c r="B3596" s="10" t="s">
        <v>733</v>
      </c>
      <c r="C3596" s="5" t="s">
        <v>751</v>
      </c>
      <c r="D3596" t="s">
        <v>22</v>
      </c>
      <c r="E3596" t="s">
        <v>188</v>
      </c>
      <c r="F3596" t="s">
        <v>89</v>
      </c>
      <c r="G3596" t="s">
        <v>378</v>
      </c>
      <c r="H3596" t="s">
        <v>505</v>
      </c>
      <c r="I3596" t="s">
        <v>439</v>
      </c>
      <c r="J3596" t="s">
        <v>17</v>
      </c>
      <c r="K3596" s="13">
        <v>1960095</v>
      </c>
      <c r="L3596" s="8">
        <v>19600.95</v>
      </c>
      <c r="M3596" s="13">
        <f t="shared" si="89"/>
        <v>1960095</v>
      </c>
    </row>
    <row r="3597" spans="1:13" x14ac:dyDescent="0.25">
      <c r="A3597" s="9" t="s">
        <v>400</v>
      </c>
      <c r="B3597" s="10" t="s">
        <v>733</v>
      </c>
      <c r="C3597" s="5" t="s">
        <v>751</v>
      </c>
      <c r="D3597" t="s">
        <v>22</v>
      </c>
      <c r="E3597" t="s">
        <v>188</v>
      </c>
      <c r="F3597" t="s">
        <v>89</v>
      </c>
      <c r="G3597" t="s">
        <v>378</v>
      </c>
      <c r="H3597" t="s">
        <v>444</v>
      </c>
      <c r="I3597" t="s">
        <v>368</v>
      </c>
      <c r="J3597" t="s">
        <v>17</v>
      </c>
      <c r="K3597" s="13">
        <v>69322</v>
      </c>
      <c r="L3597" s="8">
        <v>693.22</v>
      </c>
      <c r="M3597" s="13">
        <f t="shared" si="89"/>
        <v>69322</v>
      </c>
    </row>
    <row r="3598" spans="1:13" x14ac:dyDescent="0.25">
      <c r="A3598" s="9" t="s">
        <v>400</v>
      </c>
      <c r="B3598" s="10" t="s">
        <v>733</v>
      </c>
      <c r="C3598" s="5" t="s">
        <v>751</v>
      </c>
      <c r="D3598" t="s">
        <v>22</v>
      </c>
      <c r="E3598" t="s">
        <v>188</v>
      </c>
      <c r="F3598" t="s">
        <v>89</v>
      </c>
      <c r="G3598" t="s">
        <v>378</v>
      </c>
      <c r="H3598" t="s">
        <v>444</v>
      </c>
      <c r="I3598" t="s">
        <v>439</v>
      </c>
      <c r="J3598" t="s">
        <v>17</v>
      </c>
      <c r="K3598" s="13">
        <v>428280</v>
      </c>
      <c r="L3598" s="8">
        <v>4282.8</v>
      </c>
      <c r="M3598" s="13">
        <f t="shared" si="89"/>
        <v>428280</v>
      </c>
    </row>
    <row r="3599" spans="1:13" x14ac:dyDescent="0.25">
      <c r="A3599" s="9" t="s">
        <v>400</v>
      </c>
      <c r="B3599" s="10" t="s">
        <v>733</v>
      </c>
      <c r="C3599" s="5" t="s">
        <v>751</v>
      </c>
      <c r="D3599" t="s">
        <v>22</v>
      </c>
      <c r="E3599" t="s">
        <v>188</v>
      </c>
      <c r="F3599" t="s">
        <v>89</v>
      </c>
      <c r="G3599" t="s">
        <v>379</v>
      </c>
      <c r="H3599" t="s">
        <v>505</v>
      </c>
      <c r="I3599" t="s">
        <v>439</v>
      </c>
      <c r="J3599" t="s">
        <v>17</v>
      </c>
      <c r="K3599" s="13">
        <v>1971954</v>
      </c>
      <c r="L3599" s="8">
        <v>19719.54</v>
      </c>
      <c r="M3599" s="13">
        <f t="shared" si="89"/>
        <v>1971954</v>
      </c>
    </row>
    <row r="3600" spans="1:13" x14ac:dyDescent="0.25">
      <c r="A3600" s="9" t="s">
        <v>400</v>
      </c>
      <c r="B3600" s="10" t="s">
        <v>733</v>
      </c>
      <c r="C3600" s="5" t="s">
        <v>751</v>
      </c>
      <c r="D3600" t="s">
        <v>22</v>
      </c>
      <c r="E3600" t="s">
        <v>188</v>
      </c>
      <c r="F3600" t="s">
        <v>89</v>
      </c>
      <c r="G3600" t="s">
        <v>379</v>
      </c>
      <c r="H3600" t="s">
        <v>444</v>
      </c>
      <c r="I3600" t="s">
        <v>439</v>
      </c>
      <c r="J3600" t="s">
        <v>17</v>
      </c>
      <c r="K3600" s="13">
        <v>430884</v>
      </c>
      <c r="L3600" s="8">
        <v>4308.84</v>
      </c>
      <c r="M3600" s="13">
        <f t="shared" si="89"/>
        <v>430884</v>
      </c>
    </row>
    <row r="3601" spans="1:13" x14ac:dyDescent="0.25">
      <c r="A3601" s="9" t="s">
        <v>400</v>
      </c>
      <c r="B3601" s="10" t="s">
        <v>733</v>
      </c>
      <c r="C3601" s="5" t="s">
        <v>751</v>
      </c>
      <c r="D3601" t="s">
        <v>22</v>
      </c>
      <c r="E3601" t="s">
        <v>188</v>
      </c>
      <c r="F3601" t="s">
        <v>89</v>
      </c>
      <c r="G3601" t="s">
        <v>380</v>
      </c>
      <c r="H3601" t="s">
        <v>505</v>
      </c>
      <c r="I3601" t="s">
        <v>439</v>
      </c>
      <c r="J3601" t="s">
        <v>17</v>
      </c>
      <c r="K3601" s="13">
        <v>202087</v>
      </c>
      <c r="L3601" s="8">
        <v>2020.87</v>
      </c>
      <c r="M3601" s="13">
        <f t="shared" si="89"/>
        <v>202087</v>
      </c>
    </row>
    <row r="3602" spans="1:13" x14ac:dyDescent="0.25">
      <c r="A3602" s="9" t="s">
        <v>400</v>
      </c>
      <c r="B3602" s="10" t="s">
        <v>733</v>
      </c>
      <c r="C3602" s="5" t="s">
        <v>751</v>
      </c>
      <c r="D3602" t="s">
        <v>22</v>
      </c>
      <c r="E3602" t="s">
        <v>188</v>
      </c>
      <c r="F3602" t="s">
        <v>89</v>
      </c>
      <c r="G3602" t="s">
        <v>380</v>
      </c>
      <c r="H3602" t="s">
        <v>444</v>
      </c>
      <c r="I3602" t="s">
        <v>439</v>
      </c>
      <c r="J3602" t="s">
        <v>17</v>
      </c>
      <c r="K3602" s="13">
        <v>44156</v>
      </c>
      <c r="L3602" s="8">
        <v>441.56</v>
      </c>
      <c r="M3602" s="13">
        <f t="shared" si="89"/>
        <v>44156</v>
      </c>
    </row>
    <row r="3603" spans="1:13" x14ac:dyDescent="0.25">
      <c r="A3603" s="9" t="s">
        <v>400</v>
      </c>
      <c r="B3603" s="10" t="s">
        <v>733</v>
      </c>
      <c r="C3603" s="5" t="s">
        <v>751</v>
      </c>
      <c r="D3603" t="s">
        <v>22</v>
      </c>
      <c r="E3603" t="s">
        <v>188</v>
      </c>
      <c r="F3603" t="s">
        <v>89</v>
      </c>
      <c r="G3603" t="s">
        <v>370</v>
      </c>
      <c r="H3603" t="s">
        <v>505</v>
      </c>
      <c r="I3603" t="s">
        <v>439</v>
      </c>
      <c r="J3603" t="s">
        <v>17</v>
      </c>
      <c r="K3603" s="13">
        <v>712134</v>
      </c>
      <c r="L3603" s="8">
        <v>7121.34</v>
      </c>
      <c r="M3603" s="13">
        <f t="shared" si="89"/>
        <v>712134</v>
      </c>
    </row>
    <row r="3604" spans="1:13" x14ac:dyDescent="0.25">
      <c r="A3604" s="9" t="s">
        <v>400</v>
      </c>
      <c r="B3604" s="10" t="s">
        <v>733</v>
      </c>
      <c r="C3604" s="5" t="s">
        <v>751</v>
      </c>
      <c r="D3604" t="s">
        <v>22</v>
      </c>
      <c r="E3604" t="s">
        <v>188</v>
      </c>
      <c r="F3604" t="s">
        <v>89</v>
      </c>
      <c r="G3604" t="s">
        <v>370</v>
      </c>
      <c r="H3604" t="s">
        <v>444</v>
      </c>
      <c r="I3604" t="s">
        <v>439</v>
      </c>
      <c r="J3604" t="s">
        <v>17</v>
      </c>
      <c r="K3604" s="13">
        <v>155601</v>
      </c>
      <c r="L3604" s="8">
        <v>1556.01</v>
      </c>
      <c r="M3604" s="13">
        <f t="shared" si="89"/>
        <v>155601</v>
      </c>
    </row>
    <row r="3605" spans="1:13" x14ac:dyDescent="0.25">
      <c r="A3605" s="9" t="s">
        <v>400</v>
      </c>
      <c r="B3605" s="10" t="s">
        <v>733</v>
      </c>
      <c r="C3605" s="5" t="s">
        <v>751</v>
      </c>
      <c r="D3605" t="s">
        <v>22</v>
      </c>
      <c r="E3605" t="s">
        <v>188</v>
      </c>
      <c r="F3605" t="s">
        <v>89</v>
      </c>
      <c r="G3605" t="s">
        <v>381</v>
      </c>
      <c r="H3605" t="s">
        <v>505</v>
      </c>
      <c r="I3605" t="s">
        <v>368</v>
      </c>
      <c r="J3605" t="s">
        <v>17</v>
      </c>
      <c r="K3605" s="13">
        <v>467583</v>
      </c>
      <c r="L3605" s="8">
        <v>4675.83</v>
      </c>
      <c r="M3605" s="13">
        <f t="shared" si="89"/>
        <v>467583</v>
      </c>
    </row>
    <row r="3606" spans="1:13" x14ac:dyDescent="0.25">
      <c r="A3606" s="9" t="s">
        <v>400</v>
      </c>
      <c r="B3606" s="10" t="s">
        <v>733</v>
      </c>
      <c r="C3606" s="5" t="s">
        <v>751</v>
      </c>
      <c r="D3606" t="s">
        <v>22</v>
      </c>
      <c r="E3606" t="s">
        <v>188</v>
      </c>
      <c r="F3606" t="s">
        <v>89</v>
      </c>
      <c r="G3606" t="s">
        <v>381</v>
      </c>
      <c r="H3606" t="s">
        <v>505</v>
      </c>
      <c r="I3606" t="s">
        <v>439</v>
      </c>
      <c r="J3606" t="s">
        <v>17</v>
      </c>
      <c r="K3606" s="13">
        <v>1092048</v>
      </c>
      <c r="L3606" s="8">
        <v>10920.48</v>
      </c>
      <c r="M3606" s="13">
        <f t="shared" si="89"/>
        <v>1092048</v>
      </c>
    </row>
    <row r="3607" spans="1:13" x14ac:dyDescent="0.25">
      <c r="A3607" s="9" t="s">
        <v>400</v>
      </c>
      <c r="B3607" s="10" t="s">
        <v>733</v>
      </c>
      <c r="C3607" s="5" t="s">
        <v>751</v>
      </c>
      <c r="D3607" t="s">
        <v>22</v>
      </c>
      <c r="E3607" t="s">
        <v>188</v>
      </c>
      <c r="F3607" t="s">
        <v>89</v>
      </c>
      <c r="G3607" t="s">
        <v>381</v>
      </c>
      <c r="H3607" t="s">
        <v>444</v>
      </c>
      <c r="I3607" t="s">
        <v>368</v>
      </c>
      <c r="J3607" t="s">
        <v>17</v>
      </c>
      <c r="K3607" s="13">
        <v>102174</v>
      </c>
      <c r="L3607" s="8">
        <v>1021.74</v>
      </c>
      <c r="M3607" s="13">
        <f t="shared" si="89"/>
        <v>102174</v>
      </c>
    </row>
    <row r="3608" spans="1:13" x14ac:dyDescent="0.25">
      <c r="A3608" s="9" t="s">
        <v>400</v>
      </c>
      <c r="B3608" s="10" t="s">
        <v>733</v>
      </c>
      <c r="C3608" s="5" t="s">
        <v>751</v>
      </c>
      <c r="D3608" t="s">
        <v>22</v>
      </c>
      <c r="E3608" t="s">
        <v>188</v>
      </c>
      <c r="F3608" t="s">
        <v>89</v>
      </c>
      <c r="G3608" t="s">
        <v>381</v>
      </c>
      <c r="H3608" t="s">
        <v>444</v>
      </c>
      <c r="I3608" t="s">
        <v>439</v>
      </c>
      <c r="J3608" t="s">
        <v>17</v>
      </c>
      <c r="K3608" s="13">
        <v>238614</v>
      </c>
      <c r="L3608" s="8">
        <v>2386.14</v>
      </c>
      <c r="M3608" s="13">
        <f t="shared" si="89"/>
        <v>238614</v>
      </c>
    </row>
    <row r="3609" spans="1:13" x14ac:dyDescent="0.25">
      <c r="A3609" s="9" t="s">
        <v>400</v>
      </c>
      <c r="B3609" s="10" t="s">
        <v>733</v>
      </c>
      <c r="C3609" s="5" t="s">
        <v>751</v>
      </c>
      <c r="D3609" t="s">
        <v>22</v>
      </c>
      <c r="E3609" t="s">
        <v>188</v>
      </c>
      <c r="F3609" t="s">
        <v>89</v>
      </c>
      <c r="G3609" t="s">
        <v>382</v>
      </c>
      <c r="H3609" t="s">
        <v>505</v>
      </c>
      <c r="I3609" t="s">
        <v>368</v>
      </c>
      <c r="J3609" t="s">
        <v>17</v>
      </c>
      <c r="K3609" s="13">
        <v>292511</v>
      </c>
      <c r="L3609" s="8">
        <v>2925.11</v>
      </c>
      <c r="M3609" s="13">
        <f t="shared" si="89"/>
        <v>292511</v>
      </c>
    </row>
    <row r="3610" spans="1:13" x14ac:dyDescent="0.25">
      <c r="A3610" s="9" t="s">
        <v>400</v>
      </c>
      <c r="B3610" s="10" t="s">
        <v>733</v>
      </c>
      <c r="C3610" s="5" t="s">
        <v>751</v>
      </c>
      <c r="D3610" t="s">
        <v>22</v>
      </c>
      <c r="E3610" t="s">
        <v>188</v>
      </c>
      <c r="F3610" t="s">
        <v>89</v>
      </c>
      <c r="G3610" t="s">
        <v>382</v>
      </c>
      <c r="H3610" t="s">
        <v>505</v>
      </c>
      <c r="I3610" t="s">
        <v>439</v>
      </c>
      <c r="J3610" t="s">
        <v>17</v>
      </c>
      <c r="K3610" s="13">
        <v>1314880</v>
      </c>
      <c r="L3610" s="8">
        <v>13148.8</v>
      </c>
      <c r="M3610" s="13">
        <f t="shared" si="89"/>
        <v>1314880</v>
      </c>
    </row>
    <row r="3611" spans="1:13" x14ac:dyDescent="0.25">
      <c r="A3611" s="9" t="s">
        <v>400</v>
      </c>
      <c r="B3611" s="10" t="s">
        <v>733</v>
      </c>
      <c r="C3611" s="5" t="s">
        <v>751</v>
      </c>
      <c r="D3611" t="s">
        <v>22</v>
      </c>
      <c r="E3611" t="s">
        <v>188</v>
      </c>
      <c r="F3611" t="s">
        <v>89</v>
      </c>
      <c r="G3611" t="s">
        <v>382</v>
      </c>
      <c r="H3611" t="s">
        <v>444</v>
      </c>
      <c r="I3611" t="s">
        <v>368</v>
      </c>
      <c r="J3611" t="s">
        <v>17</v>
      </c>
      <c r="K3611" s="13">
        <v>63903</v>
      </c>
      <c r="L3611" s="8">
        <v>639.03</v>
      </c>
      <c r="M3611" s="13">
        <f t="shared" si="89"/>
        <v>63903</v>
      </c>
    </row>
    <row r="3612" spans="1:13" x14ac:dyDescent="0.25">
      <c r="A3612" s="9" t="s">
        <v>400</v>
      </c>
      <c r="B3612" s="10" t="s">
        <v>733</v>
      </c>
      <c r="C3612" s="5" t="s">
        <v>751</v>
      </c>
      <c r="D3612" t="s">
        <v>22</v>
      </c>
      <c r="E3612" t="s">
        <v>188</v>
      </c>
      <c r="F3612" t="s">
        <v>89</v>
      </c>
      <c r="G3612" t="s">
        <v>382</v>
      </c>
      <c r="H3612" t="s">
        <v>444</v>
      </c>
      <c r="I3612" t="s">
        <v>439</v>
      </c>
      <c r="J3612" t="s">
        <v>17</v>
      </c>
      <c r="K3612" s="13">
        <v>287297</v>
      </c>
      <c r="L3612" s="8">
        <v>2872.97</v>
      </c>
      <c r="M3612" s="13">
        <f t="shared" si="89"/>
        <v>287297</v>
      </c>
    </row>
    <row r="3613" spans="1:13" x14ac:dyDescent="0.25">
      <c r="A3613" s="9" t="s">
        <v>400</v>
      </c>
      <c r="B3613" s="10" t="s">
        <v>733</v>
      </c>
      <c r="C3613" s="5" t="s">
        <v>751</v>
      </c>
      <c r="D3613" t="s">
        <v>22</v>
      </c>
      <c r="E3613" t="s">
        <v>188</v>
      </c>
      <c r="F3613" t="s">
        <v>89</v>
      </c>
      <c r="G3613" t="s">
        <v>371</v>
      </c>
      <c r="H3613" t="s">
        <v>505</v>
      </c>
      <c r="I3613" t="s">
        <v>368</v>
      </c>
      <c r="J3613" t="s">
        <v>17</v>
      </c>
      <c r="K3613" s="13">
        <v>210479</v>
      </c>
      <c r="L3613" s="8">
        <v>2104.79</v>
      </c>
      <c r="M3613" s="13">
        <f t="shared" si="89"/>
        <v>210479</v>
      </c>
    </row>
    <row r="3614" spans="1:13" x14ac:dyDescent="0.25">
      <c r="A3614" s="9" t="s">
        <v>400</v>
      </c>
      <c r="B3614" s="10" t="s">
        <v>733</v>
      </c>
      <c r="C3614" s="5" t="s">
        <v>751</v>
      </c>
      <c r="D3614" t="s">
        <v>22</v>
      </c>
      <c r="E3614" t="s">
        <v>188</v>
      </c>
      <c r="F3614" t="s">
        <v>89</v>
      </c>
      <c r="G3614" t="s">
        <v>371</v>
      </c>
      <c r="H3614" t="s">
        <v>505</v>
      </c>
      <c r="I3614" t="s">
        <v>439</v>
      </c>
      <c r="J3614" t="s">
        <v>17</v>
      </c>
      <c r="K3614" s="13">
        <v>746653</v>
      </c>
      <c r="L3614" s="8">
        <v>7466.53</v>
      </c>
      <c r="M3614" s="13">
        <f t="shared" si="89"/>
        <v>746653</v>
      </c>
    </row>
    <row r="3615" spans="1:13" x14ac:dyDescent="0.25">
      <c r="A3615" s="9" t="s">
        <v>400</v>
      </c>
      <c r="B3615" s="10" t="s">
        <v>733</v>
      </c>
      <c r="C3615" s="5" t="s">
        <v>751</v>
      </c>
      <c r="D3615" t="s">
        <v>22</v>
      </c>
      <c r="E3615" t="s">
        <v>188</v>
      </c>
      <c r="F3615" t="s">
        <v>89</v>
      </c>
      <c r="G3615" t="s">
        <v>371</v>
      </c>
      <c r="H3615" t="s">
        <v>444</v>
      </c>
      <c r="I3615" t="s">
        <v>368</v>
      </c>
      <c r="J3615" t="s">
        <v>17</v>
      </c>
      <c r="K3615" s="13">
        <v>45989</v>
      </c>
      <c r="L3615" s="8">
        <v>459.89</v>
      </c>
      <c r="M3615" s="13">
        <f t="shared" si="89"/>
        <v>45989</v>
      </c>
    </row>
    <row r="3616" spans="1:13" x14ac:dyDescent="0.25">
      <c r="A3616" s="9" t="s">
        <v>400</v>
      </c>
      <c r="B3616" s="10" t="s">
        <v>733</v>
      </c>
      <c r="C3616" s="5" t="s">
        <v>751</v>
      </c>
      <c r="D3616" t="s">
        <v>22</v>
      </c>
      <c r="E3616" t="s">
        <v>188</v>
      </c>
      <c r="F3616" t="s">
        <v>89</v>
      </c>
      <c r="G3616" t="s">
        <v>371</v>
      </c>
      <c r="H3616" t="s">
        <v>444</v>
      </c>
      <c r="I3616" t="s">
        <v>439</v>
      </c>
      <c r="J3616" t="s">
        <v>17</v>
      </c>
      <c r="K3616" s="13">
        <v>163142</v>
      </c>
      <c r="L3616" s="8">
        <v>1631.42</v>
      </c>
      <c r="M3616" s="13">
        <f t="shared" si="89"/>
        <v>163142</v>
      </c>
    </row>
    <row r="3617" spans="1:13" x14ac:dyDescent="0.25">
      <c r="A3617" s="9" t="s">
        <v>400</v>
      </c>
      <c r="B3617" s="10" t="s">
        <v>733</v>
      </c>
      <c r="C3617" s="5" t="s">
        <v>751</v>
      </c>
      <c r="D3617" t="s">
        <v>22</v>
      </c>
      <c r="E3617" t="s">
        <v>188</v>
      </c>
      <c r="F3617" t="s">
        <v>89</v>
      </c>
      <c r="G3617" t="s">
        <v>384</v>
      </c>
      <c r="H3617" t="s">
        <v>505</v>
      </c>
      <c r="I3617" t="s">
        <v>368</v>
      </c>
      <c r="J3617" t="s">
        <v>17</v>
      </c>
      <c r="K3617" s="13">
        <v>668152</v>
      </c>
      <c r="L3617" s="8">
        <v>6681.52</v>
      </c>
      <c r="M3617" s="13">
        <f t="shared" si="89"/>
        <v>668152</v>
      </c>
    </row>
    <row r="3618" spans="1:13" x14ac:dyDescent="0.25">
      <c r="A3618" s="9" t="s">
        <v>400</v>
      </c>
      <c r="B3618" s="10" t="s">
        <v>733</v>
      </c>
      <c r="C3618" s="5" t="s">
        <v>751</v>
      </c>
      <c r="D3618" t="s">
        <v>22</v>
      </c>
      <c r="E3618" t="s">
        <v>188</v>
      </c>
      <c r="F3618" t="s">
        <v>89</v>
      </c>
      <c r="G3618" t="s">
        <v>384</v>
      </c>
      <c r="H3618" t="s">
        <v>505</v>
      </c>
      <c r="I3618" t="s">
        <v>439</v>
      </c>
      <c r="J3618" t="s">
        <v>17</v>
      </c>
      <c r="K3618" s="13">
        <v>424966</v>
      </c>
      <c r="L3618" s="8">
        <v>4249.66</v>
      </c>
      <c r="M3618" s="13">
        <f t="shared" si="89"/>
        <v>424966</v>
      </c>
    </row>
    <row r="3619" spans="1:13" x14ac:dyDescent="0.25">
      <c r="A3619" s="9" t="s">
        <v>400</v>
      </c>
      <c r="B3619" s="10" t="s">
        <v>733</v>
      </c>
      <c r="C3619" s="5" t="s">
        <v>751</v>
      </c>
      <c r="D3619" t="s">
        <v>22</v>
      </c>
      <c r="E3619" t="s">
        <v>188</v>
      </c>
      <c r="F3619" t="s">
        <v>89</v>
      </c>
      <c r="G3619" t="s">
        <v>384</v>
      </c>
      <c r="H3619" t="s">
        <v>444</v>
      </c>
      <c r="I3619" t="s">
        <v>368</v>
      </c>
      <c r="J3619" t="s">
        <v>17</v>
      </c>
      <c r="K3619" s="13">
        <v>145686</v>
      </c>
      <c r="L3619" s="8">
        <v>1456.86</v>
      </c>
      <c r="M3619" s="13">
        <f t="shared" si="89"/>
        <v>145686</v>
      </c>
    </row>
    <row r="3620" spans="1:13" x14ac:dyDescent="0.25">
      <c r="A3620" s="9" t="s">
        <v>400</v>
      </c>
      <c r="B3620" s="10" t="s">
        <v>733</v>
      </c>
      <c r="C3620" s="5" t="s">
        <v>751</v>
      </c>
      <c r="D3620" t="s">
        <v>22</v>
      </c>
      <c r="E3620" t="s">
        <v>188</v>
      </c>
      <c r="F3620" t="s">
        <v>89</v>
      </c>
      <c r="G3620" t="s">
        <v>384</v>
      </c>
      <c r="H3620" t="s">
        <v>444</v>
      </c>
      <c r="I3620" t="s">
        <v>439</v>
      </c>
      <c r="J3620" t="s">
        <v>17</v>
      </c>
      <c r="K3620" s="13">
        <v>91576</v>
      </c>
      <c r="L3620" s="8">
        <v>915.76</v>
      </c>
      <c r="M3620" s="13">
        <f t="shared" si="89"/>
        <v>91576</v>
      </c>
    </row>
    <row r="3621" spans="1:13" x14ac:dyDescent="0.25">
      <c r="A3621" s="9" t="s">
        <v>400</v>
      </c>
      <c r="B3621" s="10" t="s">
        <v>733</v>
      </c>
      <c r="C3621" s="5" t="s">
        <v>751</v>
      </c>
      <c r="D3621" t="s">
        <v>22</v>
      </c>
      <c r="E3621" t="s">
        <v>188</v>
      </c>
      <c r="F3621" t="s">
        <v>89</v>
      </c>
      <c r="G3621" t="s">
        <v>373</v>
      </c>
      <c r="H3621" t="s">
        <v>505</v>
      </c>
      <c r="I3621" t="s">
        <v>368</v>
      </c>
      <c r="J3621" t="s">
        <v>17</v>
      </c>
      <c r="K3621" s="13">
        <v>365127</v>
      </c>
      <c r="L3621" s="8">
        <v>3651.27</v>
      </c>
      <c r="M3621" s="13">
        <f t="shared" si="89"/>
        <v>365127</v>
      </c>
    </row>
    <row r="3622" spans="1:13" x14ac:dyDescent="0.25">
      <c r="A3622" s="9" t="s">
        <v>400</v>
      </c>
      <c r="B3622" s="10" t="s">
        <v>733</v>
      </c>
      <c r="C3622" s="5" t="s">
        <v>751</v>
      </c>
      <c r="D3622" t="s">
        <v>22</v>
      </c>
      <c r="E3622" t="s">
        <v>188</v>
      </c>
      <c r="F3622" t="s">
        <v>89</v>
      </c>
      <c r="G3622" t="s">
        <v>373</v>
      </c>
      <c r="H3622" t="s">
        <v>505</v>
      </c>
      <c r="I3622" t="s">
        <v>439</v>
      </c>
      <c r="J3622" t="s">
        <v>17</v>
      </c>
      <c r="K3622" s="13">
        <v>724663</v>
      </c>
      <c r="L3622" s="8">
        <v>7246.63</v>
      </c>
      <c r="M3622" s="13">
        <f t="shared" si="89"/>
        <v>724663</v>
      </c>
    </row>
    <row r="3623" spans="1:13" x14ac:dyDescent="0.25">
      <c r="A3623" s="9" t="s">
        <v>400</v>
      </c>
      <c r="B3623" s="10" t="s">
        <v>733</v>
      </c>
      <c r="C3623" s="5" t="s">
        <v>751</v>
      </c>
      <c r="D3623" t="s">
        <v>22</v>
      </c>
      <c r="E3623" t="s">
        <v>188</v>
      </c>
      <c r="F3623" t="s">
        <v>89</v>
      </c>
      <c r="G3623" t="s">
        <v>373</v>
      </c>
      <c r="H3623" t="s">
        <v>444</v>
      </c>
      <c r="I3623" t="s">
        <v>368</v>
      </c>
      <c r="J3623" t="s">
        <v>17</v>
      </c>
      <c r="K3623" s="13">
        <v>69539</v>
      </c>
      <c r="L3623" s="8">
        <v>695.39</v>
      </c>
      <c r="M3623" s="13">
        <f t="shared" si="89"/>
        <v>69539</v>
      </c>
    </row>
    <row r="3624" spans="1:13" x14ac:dyDescent="0.25">
      <c r="A3624" s="9" t="s">
        <v>400</v>
      </c>
      <c r="B3624" s="10" t="s">
        <v>733</v>
      </c>
      <c r="C3624" s="5" t="s">
        <v>751</v>
      </c>
      <c r="D3624" t="s">
        <v>22</v>
      </c>
      <c r="E3624" t="s">
        <v>188</v>
      </c>
      <c r="F3624" t="s">
        <v>89</v>
      </c>
      <c r="G3624" t="s">
        <v>373</v>
      </c>
      <c r="H3624" t="s">
        <v>444</v>
      </c>
      <c r="I3624" t="s">
        <v>439</v>
      </c>
      <c r="J3624" t="s">
        <v>17</v>
      </c>
      <c r="K3624" s="13">
        <v>158213</v>
      </c>
      <c r="L3624" s="8">
        <v>1582.13</v>
      </c>
      <c r="M3624" s="13">
        <f t="shared" si="89"/>
        <v>158213</v>
      </c>
    </row>
    <row r="3625" spans="1:13" x14ac:dyDescent="0.25">
      <c r="A3625" s="9" t="s">
        <v>400</v>
      </c>
      <c r="B3625" s="10" t="s">
        <v>733</v>
      </c>
      <c r="C3625" s="5" t="s">
        <v>751</v>
      </c>
      <c r="D3625" t="s">
        <v>22</v>
      </c>
      <c r="E3625" t="s">
        <v>188</v>
      </c>
      <c r="F3625" t="s">
        <v>89</v>
      </c>
      <c r="G3625" t="s">
        <v>374</v>
      </c>
      <c r="H3625" t="s">
        <v>505</v>
      </c>
      <c r="I3625" t="s">
        <v>368</v>
      </c>
      <c r="J3625" t="s">
        <v>17</v>
      </c>
      <c r="K3625" s="13">
        <v>2339947</v>
      </c>
      <c r="L3625" s="8">
        <v>23399.47</v>
      </c>
      <c r="M3625" s="13">
        <f t="shared" si="89"/>
        <v>2339947</v>
      </c>
    </row>
    <row r="3626" spans="1:13" x14ac:dyDescent="0.25">
      <c r="A3626" s="9" t="s">
        <v>400</v>
      </c>
      <c r="B3626" s="10" t="s">
        <v>733</v>
      </c>
      <c r="C3626" s="5" t="s">
        <v>751</v>
      </c>
      <c r="D3626" t="s">
        <v>22</v>
      </c>
      <c r="E3626" t="s">
        <v>188</v>
      </c>
      <c r="F3626" t="s">
        <v>89</v>
      </c>
      <c r="G3626" t="s">
        <v>374</v>
      </c>
      <c r="H3626" t="s">
        <v>505</v>
      </c>
      <c r="I3626" t="s">
        <v>439</v>
      </c>
      <c r="J3626" t="s">
        <v>17</v>
      </c>
      <c r="K3626" s="13">
        <v>1564893</v>
      </c>
      <c r="L3626" s="8">
        <v>15648.93</v>
      </c>
      <c r="M3626" s="13">
        <f t="shared" si="89"/>
        <v>1564893</v>
      </c>
    </row>
    <row r="3627" spans="1:13" x14ac:dyDescent="0.25">
      <c r="A3627" s="9" t="s">
        <v>400</v>
      </c>
      <c r="B3627" s="10" t="s">
        <v>733</v>
      </c>
      <c r="C3627" s="5" t="s">
        <v>751</v>
      </c>
      <c r="D3627" t="s">
        <v>22</v>
      </c>
      <c r="E3627" t="s">
        <v>188</v>
      </c>
      <c r="F3627" t="s">
        <v>89</v>
      </c>
      <c r="G3627" t="s">
        <v>374</v>
      </c>
      <c r="H3627" t="s">
        <v>444</v>
      </c>
      <c r="I3627" t="s">
        <v>368</v>
      </c>
      <c r="J3627" t="s">
        <v>17</v>
      </c>
      <c r="K3627" s="13">
        <v>510763</v>
      </c>
      <c r="L3627" s="8">
        <v>5107.63</v>
      </c>
      <c r="M3627" s="13">
        <f t="shared" si="89"/>
        <v>510763</v>
      </c>
    </row>
    <row r="3628" spans="1:13" x14ac:dyDescent="0.25">
      <c r="A3628" s="9" t="s">
        <v>400</v>
      </c>
      <c r="B3628" s="10" t="s">
        <v>733</v>
      </c>
      <c r="C3628" s="5" t="s">
        <v>751</v>
      </c>
      <c r="D3628" t="s">
        <v>22</v>
      </c>
      <c r="E3628" t="s">
        <v>188</v>
      </c>
      <c r="F3628" t="s">
        <v>89</v>
      </c>
      <c r="G3628" t="s">
        <v>374</v>
      </c>
      <c r="H3628" t="s">
        <v>444</v>
      </c>
      <c r="I3628" t="s">
        <v>439</v>
      </c>
      <c r="J3628" t="s">
        <v>17</v>
      </c>
      <c r="K3628" s="13">
        <v>334396</v>
      </c>
      <c r="L3628" s="8">
        <v>3343.96</v>
      </c>
      <c r="M3628" s="13">
        <f t="shared" si="89"/>
        <v>334396</v>
      </c>
    </row>
    <row r="3629" spans="1:13" x14ac:dyDescent="0.25">
      <c r="A3629" s="9" t="s">
        <v>400</v>
      </c>
      <c r="B3629" s="10" t="s">
        <v>733</v>
      </c>
      <c r="C3629" s="5" t="s">
        <v>751</v>
      </c>
      <c r="D3629" t="s">
        <v>22</v>
      </c>
      <c r="E3629" t="s">
        <v>188</v>
      </c>
      <c r="F3629" t="s">
        <v>89</v>
      </c>
      <c r="G3629" t="s">
        <v>385</v>
      </c>
      <c r="H3629" t="s">
        <v>505</v>
      </c>
      <c r="I3629" t="s">
        <v>368</v>
      </c>
      <c r="J3629" t="s">
        <v>17</v>
      </c>
      <c r="K3629" s="13">
        <v>597824</v>
      </c>
      <c r="L3629" s="8">
        <v>5978.24</v>
      </c>
      <c r="M3629" s="13">
        <f t="shared" si="89"/>
        <v>597824</v>
      </c>
    </row>
    <row r="3630" spans="1:13" x14ac:dyDescent="0.25">
      <c r="A3630" s="9" t="s">
        <v>400</v>
      </c>
      <c r="B3630" s="10" t="s">
        <v>733</v>
      </c>
      <c r="C3630" s="5" t="s">
        <v>751</v>
      </c>
      <c r="D3630" t="s">
        <v>22</v>
      </c>
      <c r="E3630" t="s">
        <v>188</v>
      </c>
      <c r="F3630" t="s">
        <v>89</v>
      </c>
      <c r="G3630" t="s">
        <v>385</v>
      </c>
      <c r="H3630" t="s">
        <v>444</v>
      </c>
      <c r="I3630" t="s">
        <v>368</v>
      </c>
      <c r="J3630" t="s">
        <v>17</v>
      </c>
      <c r="K3630" s="13">
        <v>130310.99999999999</v>
      </c>
      <c r="L3630" s="8">
        <v>1303.1099999999999</v>
      </c>
      <c r="M3630" s="13">
        <f t="shared" si="89"/>
        <v>130310.99999999999</v>
      </c>
    </row>
    <row r="3631" spans="1:13" x14ac:dyDescent="0.25">
      <c r="A3631" s="9" t="s">
        <v>400</v>
      </c>
      <c r="B3631" s="10" t="s">
        <v>733</v>
      </c>
      <c r="C3631" s="5" t="s">
        <v>751</v>
      </c>
      <c r="D3631" t="s">
        <v>22</v>
      </c>
      <c r="E3631" t="s">
        <v>188</v>
      </c>
      <c r="F3631" t="s">
        <v>89</v>
      </c>
      <c r="G3631" t="s">
        <v>375</v>
      </c>
      <c r="H3631" t="s">
        <v>505</v>
      </c>
      <c r="I3631" t="s">
        <v>368</v>
      </c>
      <c r="J3631" t="s">
        <v>17</v>
      </c>
      <c r="K3631" s="13">
        <v>712134</v>
      </c>
      <c r="L3631" s="8">
        <v>7121.34</v>
      </c>
      <c r="M3631" s="13">
        <f t="shared" si="89"/>
        <v>712134</v>
      </c>
    </row>
    <row r="3632" spans="1:13" x14ac:dyDescent="0.25">
      <c r="A3632" s="9" t="s">
        <v>400</v>
      </c>
      <c r="B3632" s="10" t="s">
        <v>733</v>
      </c>
      <c r="C3632" s="5" t="s">
        <v>751</v>
      </c>
      <c r="D3632" t="s">
        <v>22</v>
      </c>
      <c r="E3632" t="s">
        <v>188</v>
      </c>
      <c r="F3632" t="s">
        <v>89</v>
      </c>
      <c r="G3632" t="s">
        <v>375</v>
      </c>
      <c r="H3632" t="s">
        <v>505</v>
      </c>
      <c r="I3632" t="s">
        <v>439</v>
      </c>
      <c r="J3632" t="s">
        <v>17</v>
      </c>
      <c r="K3632" s="13">
        <v>317666</v>
      </c>
      <c r="L3632" s="8">
        <v>3176.66</v>
      </c>
      <c r="M3632" s="13">
        <f t="shared" si="89"/>
        <v>317666</v>
      </c>
    </row>
    <row r="3633" spans="1:13" x14ac:dyDescent="0.25">
      <c r="A3633" s="9" t="s">
        <v>400</v>
      </c>
      <c r="B3633" s="10" t="s">
        <v>733</v>
      </c>
      <c r="C3633" s="5" t="s">
        <v>751</v>
      </c>
      <c r="D3633" t="s">
        <v>22</v>
      </c>
      <c r="E3633" t="s">
        <v>188</v>
      </c>
      <c r="F3633" t="s">
        <v>89</v>
      </c>
      <c r="G3633" t="s">
        <v>375</v>
      </c>
      <c r="H3633" t="s">
        <v>444</v>
      </c>
      <c r="I3633" t="s">
        <v>368</v>
      </c>
      <c r="J3633" t="s">
        <v>17</v>
      </c>
      <c r="K3633" s="13">
        <v>154705</v>
      </c>
      <c r="L3633" s="8">
        <v>1547.05</v>
      </c>
      <c r="M3633" s="13">
        <f t="shared" si="89"/>
        <v>154705</v>
      </c>
    </row>
    <row r="3634" spans="1:13" x14ac:dyDescent="0.25">
      <c r="A3634" s="9" t="s">
        <v>400</v>
      </c>
      <c r="B3634" s="10" t="s">
        <v>733</v>
      </c>
      <c r="C3634" s="5" t="s">
        <v>751</v>
      </c>
      <c r="D3634" t="s">
        <v>22</v>
      </c>
      <c r="E3634" t="s">
        <v>188</v>
      </c>
      <c r="F3634" t="s">
        <v>89</v>
      </c>
      <c r="G3634" t="s">
        <v>375</v>
      </c>
      <c r="H3634" t="s">
        <v>444</v>
      </c>
      <c r="I3634" t="s">
        <v>439</v>
      </c>
      <c r="J3634" t="s">
        <v>17</v>
      </c>
      <c r="K3634" s="13">
        <v>69410</v>
      </c>
      <c r="L3634" s="8">
        <v>694.1</v>
      </c>
      <c r="M3634" s="13">
        <f t="shared" si="89"/>
        <v>69410</v>
      </c>
    </row>
    <row r="3635" spans="1:13" x14ac:dyDescent="0.25">
      <c r="A3635" s="9" t="s">
        <v>400</v>
      </c>
      <c r="B3635" s="10" t="s">
        <v>733</v>
      </c>
      <c r="C3635" s="5" t="s">
        <v>751</v>
      </c>
      <c r="D3635" t="s">
        <v>22</v>
      </c>
      <c r="E3635" t="s">
        <v>188</v>
      </c>
      <c r="F3635" t="s">
        <v>89</v>
      </c>
      <c r="G3635" t="s">
        <v>386</v>
      </c>
      <c r="H3635" t="s">
        <v>505</v>
      </c>
      <c r="I3635" t="s">
        <v>368</v>
      </c>
      <c r="J3635" t="s">
        <v>17</v>
      </c>
      <c r="K3635" s="13">
        <v>19726</v>
      </c>
      <c r="L3635" s="8">
        <v>197.26</v>
      </c>
      <c r="M3635" s="13">
        <f t="shared" si="89"/>
        <v>19726</v>
      </c>
    </row>
    <row r="3636" spans="1:13" x14ac:dyDescent="0.25">
      <c r="A3636" s="9" t="s">
        <v>400</v>
      </c>
      <c r="B3636" s="10" t="s">
        <v>733</v>
      </c>
      <c r="C3636" s="5" t="s">
        <v>751</v>
      </c>
      <c r="D3636" t="s">
        <v>22</v>
      </c>
      <c r="E3636" t="s">
        <v>188</v>
      </c>
      <c r="F3636" t="s">
        <v>89</v>
      </c>
      <c r="G3636" t="s">
        <v>386</v>
      </c>
      <c r="H3636" t="s">
        <v>505</v>
      </c>
      <c r="I3636" t="s">
        <v>439</v>
      </c>
      <c r="J3636" t="s">
        <v>17</v>
      </c>
      <c r="K3636" s="13">
        <v>228066</v>
      </c>
      <c r="L3636" s="8">
        <v>2280.66</v>
      </c>
      <c r="M3636" s="13">
        <f t="shared" si="89"/>
        <v>228066</v>
      </c>
    </row>
    <row r="3637" spans="1:13" x14ac:dyDescent="0.25">
      <c r="A3637" s="9" t="s">
        <v>400</v>
      </c>
      <c r="B3637" s="10" t="s">
        <v>733</v>
      </c>
      <c r="C3637" s="5" t="s">
        <v>751</v>
      </c>
      <c r="D3637" t="s">
        <v>22</v>
      </c>
      <c r="E3637" t="s">
        <v>188</v>
      </c>
      <c r="F3637" t="s">
        <v>89</v>
      </c>
      <c r="G3637" t="s">
        <v>386</v>
      </c>
      <c r="H3637" t="s">
        <v>444</v>
      </c>
      <c r="I3637" t="s">
        <v>368</v>
      </c>
      <c r="J3637" t="s">
        <v>17</v>
      </c>
      <c r="K3637" s="13">
        <v>4309</v>
      </c>
      <c r="L3637" s="8">
        <v>43.09</v>
      </c>
      <c r="M3637" s="13">
        <f t="shared" si="89"/>
        <v>4309</v>
      </c>
    </row>
    <row r="3638" spans="1:13" x14ac:dyDescent="0.25">
      <c r="A3638" s="9" t="s">
        <v>400</v>
      </c>
      <c r="B3638" s="10" t="s">
        <v>733</v>
      </c>
      <c r="C3638" s="5" t="s">
        <v>751</v>
      </c>
      <c r="D3638" t="s">
        <v>22</v>
      </c>
      <c r="E3638" t="s">
        <v>188</v>
      </c>
      <c r="F3638" t="s">
        <v>89</v>
      </c>
      <c r="G3638" t="s">
        <v>386</v>
      </c>
      <c r="H3638" t="s">
        <v>444</v>
      </c>
      <c r="I3638" t="s">
        <v>439</v>
      </c>
      <c r="J3638" t="s">
        <v>17</v>
      </c>
      <c r="K3638" s="13">
        <v>49830</v>
      </c>
      <c r="L3638" s="8">
        <v>498.3</v>
      </c>
      <c r="M3638" s="13">
        <f t="shared" si="89"/>
        <v>49830</v>
      </c>
    </row>
    <row r="3639" spans="1:13" x14ac:dyDescent="0.25">
      <c r="A3639" s="9" t="s">
        <v>400</v>
      </c>
      <c r="B3639" s="10" t="s">
        <v>733</v>
      </c>
      <c r="C3639" s="5" t="s">
        <v>751</v>
      </c>
      <c r="D3639" t="s">
        <v>22</v>
      </c>
      <c r="E3639" t="s">
        <v>188</v>
      </c>
      <c r="F3639" t="s">
        <v>89</v>
      </c>
      <c r="G3639" t="s">
        <v>376</v>
      </c>
      <c r="H3639" t="s">
        <v>505</v>
      </c>
      <c r="I3639" t="s">
        <v>368</v>
      </c>
      <c r="J3639" t="s">
        <v>17</v>
      </c>
      <c r="K3639" s="13">
        <v>1292411</v>
      </c>
      <c r="L3639" s="8">
        <v>12924.11</v>
      </c>
      <c r="M3639" s="13">
        <f t="shared" si="89"/>
        <v>1292411</v>
      </c>
    </row>
    <row r="3640" spans="1:13" x14ac:dyDescent="0.25">
      <c r="A3640" s="9" t="s">
        <v>400</v>
      </c>
      <c r="B3640" s="10" t="s">
        <v>733</v>
      </c>
      <c r="C3640" s="5" t="s">
        <v>751</v>
      </c>
      <c r="D3640" t="s">
        <v>22</v>
      </c>
      <c r="E3640" t="s">
        <v>188</v>
      </c>
      <c r="F3640" t="s">
        <v>89</v>
      </c>
      <c r="G3640" t="s">
        <v>376</v>
      </c>
      <c r="H3640" t="s">
        <v>505</v>
      </c>
      <c r="I3640" t="s">
        <v>439</v>
      </c>
      <c r="J3640" t="s">
        <v>17</v>
      </c>
      <c r="K3640" s="13">
        <v>561428</v>
      </c>
      <c r="L3640" s="8">
        <v>5614.28</v>
      </c>
      <c r="M3640" s="13">
        <f t="shared" si="89"/>
        <v>561428</v>
      </c>
    </row>
    <row r="3641" spans="1:13" x14ac:dyDescent="0.25">
      <c r="A3641" s="9" t="s">
        <v>400</v>
      </c>
      <c r="B3641" s="10" t="s">
        <v>733</v>
      </c>
      <c r="C3641" s="5" t="s">
        <v>751</v>
      </c>
      <c r="D3641" t="s">
        <v>22</v>
      </c>
      <c r="E3641" t="s">
        <v>188</v>
      </c>
      <c r="F3641" t="s">
        <v>89</v>
      </c>
      <c r="G3641" t="s">
        <v>376</v>
      </c>
      <c r="H3641" t="s">
        <v>444</v>
      </c>
      <c r="I3641" t="s">
        <v>368</v>
      </c>
      <c r="J3641" t="s">
        <v>17</v>
      </c>
      <c r="K3641" s="13">
        <v>282627</v>
      </c>
      <c r="L3641" s="8">
        <v>2826.27</v>
      </c>
      <c r="M3641" s="13">
        <f t="shared" si="89"/>
        <v>282627</v>
      </c>
    </row>
    <row r="3642" spans="1:13" x14ac:dyDescent="0.25">
      <c r="A3642" s="9" t="s">
        <v>400</v>
      </c>
      <c r="B3642" s="10" t="s">
        <v>733</v>
      </c>
      <c r="C3642" s="5" t="s">
        <v>751</v>
      </c>
      <c r="D3642" t="s">
        <v>22</v>
      </c>
      <c r="E3642" t="s">
        <v>188</v>
      </c>
      <c r="F3642" t="s">
        <v>89</v>
      </c>
      <c r="G3642" t="s">
        <v>376</v>
      </c>
      <c r="H3642" t="s">
        <v>444</v>
      </c>
      <c r="I3642" t="s">
        <v>439</v>
      </c>
      <c r="J3642" t="s">
        <v>17</v>
      </c>
      <c r="K3642" s="13">
        <v>122670</v>
      </c>
      <c r="L3642" s="8">
        <v>1226.7</v>
      </c>
      <c r="M3642" s="13">
        <f t="shared" si="89"/>
        <v>122670</v>
      </c>
    </row>
    <row r="3643" spans="1:13" x14ac:dyDescent="0.25">
      <c r="A3643" s="9" t="s">
        <v>400</v>
      </c>
      <c r="B3643" s="10" t="s">
        <v>733</v>
      </c>
      <c r="C3643" s="5" t="s">
        <v>751</v>
      </c>
      <c r="D3643" t="s">
        <v>22</v>
      </c>
      <c r="E3643" t="s">
        <v>188</v>
      </c>
      <c r="F3643" t="s">
        <v>89</v>
      </c>
      <c r="G3643" t="s">
        <v>377</v>
      </c>
      <c r="H3643" t="s">
        <v>505</v>
      </c>
      <c r="I3643" t="s">
        <v>368</v>
      </c>
      <c r="J3643" t="s">
        <v>17</v>
      </c>
      <c r="K3643" s="13">
        <v>82725</v>
      </c>
      <c r="L3643" s="8">
        <v>827.25</v>
      </c>
      <c r="M3643" s="13">
        <f t="shared" si="89"/>
        <v>82725</v>
      </c>
    </row>
    <row r="3644" spans="1:13" x14ac:dyDescent="0.25">
      <c r="A3644" s="9" t="s">
        <v>400</v>
      </c>
      <c r="B3644" s="10" t="s">
        <v>733</v>
      </c>
      <c r="C3644" s="5" t="s">
        <v>751</v>
      </c>
      <c r="D3644" t="s">
        <v>22</v>
      </c>
      <c r="E3644" t="s">
        <v>188</v>
      </c>
      <c r="F3644" t="s">
        <v>89</v>
      </c>
      <c r="G3644" t="s">
        <v>377</v>
      </c>
      <c r="H3644" t="s">
        <v>505</v>
      </c>
      <c r="I3644" t="s">
        <v>439</v>
      </c>
      <c r="J3644" t="s">
        <v>17</v>
      </c>
      <c r="K3644" s="13">
        <v>1389125</v>
      </c>
      <c r="L3644" s="8">
        <v>13891.25</v>
      </c>
      <c r="M3644" s="13">
        <f t="shared" si="89"/>
        <v>1389125</v>
      </c>
    </row>
    <row r="3645" spans="1:13" x14ac:dyDescent="0.25">
      <c r="A3645" s="9" t="s">
        <v>400</v>
      </c>
      <c r="B3645" s="10" t="s">
        <v>733</v>
      </c>
      <c r="C3645" s="5" t="s">
        <v>751</v>
      </c>
      <c r="D3645" t="s">
        <v>22</v>
      </c>
      <c r="E3645" t="s">
        <v>188</v>
      </c>
      <c r="F3645" t="s">
        <v>89</v>
      </c>
      <c r="G3645" t="s">
        <v>377</v>
      </c>
      <c r="H3645" t="s">
        <v>444</v>
      </c>
      <c r="I3645" t="s">
        <v>368</v>
      </c>
      <c r="J3645" t="s">
        <v>17</v>
      </c>
      <c r="K3645" s="13">
        <v>15915</v>
      </c>
      <c r="L3645" s="8">
        <v>159.15</v>
      </c>
      <c r="M3645" s="13">
        <f t="shared" si="89"/>
        <v>15915</v>
      </c>
    </row>
    <row r="3646" spans="1:13" x14ac:dyDescent="0.25">
      <c r="A3646" s="9" t="s">
        <v>400</v>
      </c>
      <c r="B3646" s="10" t="s">
        <v>733</v>
      </c>
      <c r="C3646" s="5" t="s">
        <v>751</v>
      </c>
      <c r="D3646" t="s">
        <v>22</v>
      </c>
      <c r="E3646" t="s">
        <v>188</v>
      </c>
      <c r="F3646" t="s">
        <v>89</v>
      </c>
      <c r="G3646" t="s">
        <v>377</v>
      </c>
      <c r="H3646" t="s">
        <v>444</v>
      </c>
      <c r="I3646" t="s">
        <v>439</v>
      </c>
      <c r="J3646" t="s">
        <v>17</v>
      </c>
      <c r="K3646" s="13">
        <v>303463</v>
      </c>
      <c r="L3646" s="8">
        <v>3034.63</v>
      </c>
      <c r="M3646" s="13">
        <f t="shared" si="89"/>
        <v>303463</v>
      </c>
    </row>
    <row r="3647" spans="1:13" x14ac:dyDescent="0.25">
      <c r="A3647" s="9" t="s">
        <v>400</v>
      </c>
      <c r="B3647" s="10" t="s">
        <v>733</v>
      </c>
      <c r="C3647" s="5" t="s">
        <v>751</v>
      </c>
      <c r="D3647" t="s">
        <v>22</v>
      </c>
      <c r="E3647" t="s">
        <v>188</v>
      </c>
      <c r="F3647" t="s">
        <v>89</v>
      </c>
      <c r="G3647" t="s">
        <v>388</v>
      </c>
      <c r="H3647" t="s">
        <v>505</v>
      </c>
      <c r="I3647" t="s">
        <v>368</v>
      </c>
      <c r="J3647" t="s">
        <v>17</v>
      </c>
      <c r="K3647" s="13">
        <v>352320</v>
      </c>
      <c r="L3647" s="8">
        <v>3523.2</v>
      </c>
      <c r="M3647" s="13">
        <f t="shared" si="89"/>
        <v>352320</v>
      </c>
    </row>
    <row r="3648" spans="1:13" x14ac:dyDescent="0.25">
      <c r="A3648" s="9" t="s">
        <v>400</v>
      </c>
      <c r="B3648" s="10" t="s">
        <v>733</v>
      </c>
      <c r="C3648" s="5" t="s">
        <v>751</v>
      </c>
      <c r="D3648" t="s">
        <v>22</v>
      </c>
      <c r="E3648" t="s">
        <v>188</v>
      </c>
      <c r="F3648" t="s">
        <v>89</v>
      </c>
      <c r="G3648" t="s">
        <v>388</v>
      </c>
      <c r="H3648" t="s">
        <v>505</v>
      </c>
      <c r="I3648" t="s">
        <v>439</v>
      </c>
      <c r="J3648" t="s">
        <v>17</v>
      </c>
      <c r="K3648" s="13">
        <v>282197</v>
      </c>
      <c r="L3648" s="8">
        <v>2821.97</v>
      </c>
      <c r="M3648" s="13">
        <f t="shared" si="89"/>
        <v>282197</v>
      </c>
    </row>
    <row r="3649" spans="1:13" x14ac:dyDescent="0.25">
      <c r="A3649" s="9" t="s">
        <v>400</v>
      </c>
      <c r="B3649" s="10" t="s">
        <v>733</v>
      </c>
      <c r="C3649" s="5" t="s">
        <v>751</v>
      </c>
      <c r="D3649" t="s">
        <v>22</v>
      </c>
      <c r="E3649" t="s">
        <v>188</v>
      </c>
      <c r="F3649" t="s">
        <v>89</v>
      </c>
      <c r="G3649" t="s">
        <v>388</v>
      </c>
      <c r="H3649" t="s">
        <v>444</v>
      </c>
      <c r="I3649" t="s">
        <v>368</v>
      </c>
      <c r="J3649" t="s">
        <v>17</v>
      </c>
      <c r="K3649" s="13">
        <v>76996</v>
      </c>
      <c r="L3649" s="8">
        <v>769.96</v>
      </c>
      <c r="M3649" s="13">
        <f t="shared" si="89"/>
        <v>76996</v>
      </c>
    </row>
    <row r="3650" spans="1:13" x14ac:dyDescent="0.25">
      <c r="A3650" s="9" t="s">
        <v>400</v>
      </c>
      <c r="B3650" s="10" t="s">
        <v>733</v>
      </c>
      <c r="C3650" s="5" t="s">
        <v>751</v>
      </c>
      <c r="D3650" t="s">
        <v>22</v>
      </c>
      <c r="E3650" t="s">
        <v>188</v>
      </c>
      <c r="F3650" t="s">
        <v>89</v>
      </c>
      <c r="G3650" t="s">
        <v>388</v>
      </c>
      <c r="H3650" t="s">
        <v>444</v>
      </c>
      <c r="I3650" t="s">
        <v>439</v>
      </c>
      <c r="J3650" t="s">
        <v>17</v>
      </c>
      <c r="K3650" s="13">
        <v>61660</v>
      </c>
      <c r="L3650" s="8">
        <v>616.6</v>
      </c>
      <c r="M3650" s="13">
        <f t="shared" ref="M3650:M3713" si="90">L3650*100</f>
        <v>61660</v>
      </c>
    </row>
    <row r="3651" spans="1:13" x14ac:dyDescent="0.25">
      <c r="A3651" s="9" t="s">
        <v>400</v>
      </c>
      <c r="B3651" s="10" t="s">
        <v>733</v>
      </c>
      <c r="C3651" s="5" t="s">
        <v>751</v>
      </c>
      <c r="D3651" t="s">
        <v>22</v>
      </c>
      <c r="E3651" t="s">
        <v>188</v>
      </c>
      <c r="F3651" t="s">
        <v>89</v>
      </c>
      <c r="G3651" t="s">
        <v>529</v>
      </c>
      <c r="H3651" t="s">
        <v>505</v>
      </c>
      <c r="I3651" t="s">
        <v>368</v>
      </c>
      <c r="J3651" t="s">
        <v>17</v>
      </c>
      <c r="K3651" s="13">
        <v>635332</v>
      </c>
      <c r="L3651" s="8">
        <v>6353.32</v>
      </c>
      <c r="M3651" s="13">
        <f t="shared" si="90"/>
        <v>635332</v>
      </c>
    </row>
    <row r="3652" spans="1:13" x14ac:dyDescent="0.25">
      <c r="A3652" s="9" t="s">
        <v>400</v>
      </c>
      <c r="B3652" s="10" t="s">
        <v>733</v>
      </c>
      <c r="C3652" s="5" t="s">
        <v>751</v>
      </c>
      <c r="D3652" t="s">
        <v>22</v>
      </c>
      <c r="E3652" t="s">
        <v>188</v>
      </c>
      <c r="F3652" t="s">
        <v>89</v>
      </c>
      <c r="G3652" t="s">
        <v>529</v>
      </c>
      <c r="H3652" t="s">
        <v>505</v>
      </c>
      <c r="I3652" t="s">
        <v>439</v>
      </c>
      <c r="J3652" t="s">
        <v>17</v>
      </c>
      <c r="K3652" s="13">
        <v>317666</v>
      </c>
      <c r="L3652" s="8">
        <v>3176.66</v>
      </c>
      <c r="M3652" s="13">
        <f t="shared" si="90"/>
        <v>317666</v>
      </c>
    </row>
    <row r="3653" spans="1:13" x14ac:dyDescent="0.25">
      <c r="A3653" s="9" t="s">
        <v>400</v>
      </c>
      <c r="B3653" s="10" t="s">
        <v>733</v>
      </c>
      <c r="C3653" s="5" t="s">
        <v>751</v>
      </c>
      <c r="D3653" t="s">
        <v>22</v>
      </c>
      <c r="E3653" t="s">
        <v>188</v>
      </c>
      <c r="F3653" t="s">
        <v>89</v>
      </c>
      <c r="G3653" t="s">
        <v>529</v>
      </c>
      <c r="H3653" t="s">
        <v>444</v>
      </c>
      <c r="I3653" t="s">
        <v>368</v>
      </c>
      <c r="J3653" t="s">
        <v>17</v>
      </c>
      <c r="K3653" s="13">
        <v>138830</v>
      </c>
      <c r="L3653" s="8">
        <v>1388.3</v>
      </c>
      <c r="M3653" s="13">
        <f t="shared" si="90"/>
        <v>138830</v>
      </c>
    </row>
    <row r="3654" spans="1:13" x14ac:dyDescent="0.25">
      <c r="A3654" s="9" t="s">
        <v>400</v>
      </c>
      <c r="B3654" s="10" t="s">
        <v>733</v>
      </c>
      <c r="C3654" s="5" t="s">
        <v>751</v>
      </c>
      <c r="D3654" t="s">
        <v>22</v>
      </c>
      <c r="E3654" t="s">
        <v>188</v>
      </c>
      <c r="F3654" t="s">
        <v>89</v>
      </c>
      <c r="G3654" t="s">
        <v>529</v>
      </c>
      <c r="H3654" t="s">
        <v>444</v>
      </c>
      <c r="I3654" t="s">
        <v>439</v>
      </c>
      <c r="J3654" t="s">
        <v>17</v>
      </c>
      <c r="K3654" s="13">
        <v>69416</v>
      </c>
      <c r="L3654" s="8">
        <v>694.16</v>
      </c>
      <c r="M3654" s="13">
        <f t="shared" si="90"/>
        <v>69416</v>
      </c>
    </row>
    <row r="3655" spans="1:13" x14ac:dyDescent="0.25">
      <c r="A3655" s="9" t="s">
        <v>400</v>
      </c>
      <c r="B3655" s="10" t="s">
        <v>733</v>
      </c>
      <c r="C3655" s="5" t="s">
        <v>751</v>
      </c>
      <c r="D3655" t="s">
        <v>22</v>
      </c>
      <c r="E3655" t="s">
        <v>188</v>
      </c>
      <c r="F3655" t="s">
        <v>89</v>
      </c>
      <c r="G3655" t="s">
        <v>90</v>
      </c>
      <c r="H3655" t="s">
        <v>452</v>
      </c>
      <c r="I3655" t="s">
        <v>368</v>
      </c>
      <c r="J3655" t="s">
        <v>17</v>
      </c>
      <c r="K3655" s="13">
        <v>3175071</v>
      </c>
      <c r="L3655" s="8">
        <v>31750.71</v>
      </c>
      <c r="M3655" s="13">
        <f t="shared" si="90"/>
        <v>3175071</v>
      </c>
    </row>
    <row r="3656" spans="1:13" x14ac:dyDescent="0.25">
      <c r="A3656" s="9" t="s">
        <v>400</v>
      </c>
      <c r="B3656" s="10" t="s">
        <v>733</v>
      </c>
      <c r="C3656" s="5" t="s">
        <v>751</v>
      </c>
      <c r="D3656" t="s">
        <v>22</v>
      </c>
      <c r="E3656" t="s">
        <v>188</v>
      </c>
      <c r="F3656" t="s">
        <v>89</v>
      </c>
      <c r="G3656" t="s">
        <v>90</v>
      </c>
      <c r="H3656" t="s">
        <v>444</v>
      </c>
      <c r="I3656" t="s">
        <v>368</v>
      </c>
      <c r="J3656" t="s">
        <v>17</v>
      </c>
      <c r="K3656" s="13">
        <v>691822</v>
      </c>
      <c r="L3656" s="8">
        <v>6918.22</v>
      </c>
      <c r="M3656" s="13">
        <f t="shared" si="90"/>
        <v>691822</v>
      </c>
    </row>
    <row r="3657" spans="1:13" x14ac:dyDescent="0.25">
      <c r="A3657" s="9" t="s">
        <v>400</v>
      </c>
      <c r="B3657" s="10" t="s">
        <v>733</v>
      </c>
      <c r="C3657" s="5" t="s">
        <v>751</v>
      </c>
      <c r="D3657" t="s">
        <v>22</v>
      </c>
      <c r="E3657" t="s">
        <v>188</v>
      </c>
      <c r="F3657" t="s">
        <v>56</v>
      </c>
      <c r="G3657" t="s">
        <v>458</v>
      </c>
      <c r="H3657" t="s">
        <v>459</v>
      </c>
      <c r="I3657" t="s">
        <v>368</v>
      </c>
      <c r="J3657" t="s">
        <v>17</v>
      </c>
      <c r="K3657" s="13">
        <v>430500</v>
      </c>
      <c r="L3657" s="8">
        <v>4305</v>
      </c>
      <c r="M3657" s="13">
        <f t="shared" si="90"/>
        <v>430500</v>
      </c>
    </row>
    <row r="3658" spans="1:13" x14ac:dyDescent="0.25">
      <c r="A3658" s="9" t="s">
        <v>400</v>
      </c>
      <c r="B3658" s="10" t="s">
        <v>733</v>
      </c>
      <c r="C3658" s="5" t="s">
        <v>751</v>
      </c>
      <c r="D3658" t="s">
        <v>22</v>
      </c>
      <c r="E3658" t="s">
        <v>188</v>
      </c>
      <c r="F3658" t="s">
        <v>56</v>
      </c>
      <c r="G3658" t="s">
        <v>458</v>
      </c>
      <c r="H3658" t="s">
        <v>445</v>
      </c>
      <c r="I3658" t="s">
        <v>368</v>
      </c>
      <c r="J3658" t="s">
        <v>17</v>
      </c>
      <c r="K3658" s="13">
        <v>93962</v>
      </c>
      <c r="L3658" s="8">
        <v>939.62</v>
      </c>
      <c r="M3658" s="13">
        <f t="shared" si="90"/>
        <v>93962</v>
      </c>
    </row>
    <row r="3659" spans="1:13" x14ac:dyDescent="0.25">
      <c r="A3659" s="9" t="s">
        <v>400</v>
      </c>
      <c r="B3659" s="10" t="s">
        <v>733</v>
      </c>
      <c r="C3659" s="5" t="s">
        <v>751</v>
      </c>
      <c r="D3659" t="s">
        <v>22</v>
      </c>
      <c r="E3659" t="s">
        <v>188</v>
      </c>
      <c r="F3659" t="s">
        <v>32</v>
      </c>
      <c r="G3659" t="s">
        <v>412</v>
      </c>
      <c r="H3659" t="s">
        <v>437</v>
      </c>
      <c r="I3659" t="s">
        <v>368</v>
      </c>
      <c r="J3659" t="s">
        <v>306</v>
      </c>
      <c r="K3659" s="13">
        <v>3319874</v>
      </c>
      <c r="L3659" s="8">
        <v>33198.74</v>
      </c>
      <c r="M3659" s="13">
        <f t="shared" si="90"/>
        <v>3319874</v>
      </c>
    </row>
    <row r="3660" spans="1:13" x14ac:dyDescent="0.25">
      <c r="A3660" s="9" t="s">
        <v>400</v>
      </c>
      <c r="B3660" s="10" t="s">
        <v>733</v>
      </c>
      <c r="C3660" s="5" t="s">
        <v>751</v>
      </c>
      <c r="D3660" t="s">
        <v>22</v>
      </c>
      <c r="E3660" t="s">
        <v>188</v>
      </c>
      <c r="F3660" t="s">
        <v>32</v>
      </c>
      <c r="G3660" t="s">
        <v>412</v>
      </c>
      <c r="H3660" t="s">
        <v>425</v>
      </c>
      <c r="I3660" t="s">
        <v>368</v>
      </c>
      <c r="J3660" t="s">
        <v>306</v>
      </c>
      <c r="K3660" s="13">
        <v>1154803</v>
      </c>
      <c r="L3660" s="8">
        <v>11548.03</v>
      </c>
      <c r="M3660" s="13">
        <f t="shared" si="90"/>
        <v>1154803</v>
      </c>
    </row>
    <row r="3661" spans="1:13" x14ac:dyDescent="0.25">
      <c r="A3661" s="9" t="s">
        <v>400</v>
      </c>
      <c r="B3661" s="10" t="s">
        <v>733</v>
      </c>
      <c r="C3661" s="5" t="s">
        <v>751</v>
      </c>
      <c r="D3661" t="s">
        <v>22</v>
      </c>
      <c r="E3661" t="s">
        <v>188</v>
      </c>
      <c r="F3661" t="s">
        <v>32</v>
      </c>
      <c r="G3661" t="s">
        <v>413</v>
      </c>
      <c r="H3661" t="s">
        <v>438</v>
      </c>
      <c r="I3661" t="s">
        <v>465</v>
      </c>
      <c r="J3661" t="s">
        <v>17</v>
      </c>
      <c r="K3661" s="13">
        <v>1931100</v>
      </c>
      <c r="L3661" s="8">
        <v>19311</v>
      </c>
      <c r="M3661" s="13">
        <f t="shared" si="90"/>
        <v>1931100</v>
      </c>
    </row>
    <row r="3662" spans="1:13" x14ac:dyDescent="0.25">
      <c r="A3662" s="9" t="s">
        <v>400</v>
      </c>
      <c r="B3662" s="10" t="s">
        <v>733</v>
      </c>
      <c r="C3662" s="5" t="s">
        <v>751</v>
      </c>
      <c r="D3662" t="s">
        <v>22</v>
      </c>
      <c r="E3662" t="s">
        <v>188</v>
      </c>
      <c r="F3662" t="s">
        <v>32</v>
      </c>
      <c r="G3662" t="s">
        <v>413</v>
      </c>
      <c r="H3662" t="s">
        <v>443</v>
      </c>
      <c r="I3662" t="s">
        <v>465</v>
      </c>
      <c r="J3662" t="s">
        <v>17</v>
      </c>
      <c r="K3662" s="13">
        <v>84750</v>
      </c>
      <c r="L3662" s="8">
        <v>847.5</v>
      </c>
      <c r="M3662" s="13">
        <f t="shared" si="90"/>
        <v>84750</v>
      </c>
    </row>
    <row r="3663" spans="1:13" x14ac:dyDescent="0.25">
      <c r="A3663" s="9" t="s">
        <v>400</v>
      </c>
      <c r="B3663" s="10" t="s">
        <v>733</v>
      </c>
      <c r="C3663" s="5" t="s">
        <v>751</v>
      </c>
      <c r="D3663" t="s">
        <v>22</v>
      </c>
      <c r="E3663" t="s">
        <v>188</v>
      </c>
      <c r="F3663" t="s">
        <v>32</v>
      </c>
      <c r="G3663" t="s">
        <v>413</v>
      </c>
      <c r="H3663" t="s">
        <v>425</v>
      </c>
      <c r="I3663" t="s">
        <v>465</v>
      </c>
      <c r="J3663" t="s">
        <v>17</v>
      </c>
      <c r="K3663" s="13">
        <v>433060.00000000006</v>
      </c>
      <c r="L3663" s="8">
        <v>4330.6000000000004</v>
      </c>
      <c r="M3663" s="13">
        <f t="shared" si="90"/>
        <v>433060.00000000006</v>
      </c>
    </row>
    <row r="3664" spans="1:13" x14ac:dyDescent="0.25">
      <c r="A3664" s="9" t="s">
        <v>400</v>
      </c>
      <c r="B3664" s="10" t="s">
        <v>733</v>
      </c>
      <c r="C3664" s="5" t="s">
        <v>751</v>
      </c>
      <c r="D3664" t="s">
        <v>22</v>
      </c>
      <c r="E3664" t="s">
        <v>188</v>
      </c>
      <c r="F3664" t="s">
        <v>32</v>
      </c>
      <c r="G3664" t="s">
        <v>413</v>
      </c>
      <c r="H3664" t="s">
        <v>444</v>
      </c>
      <c r="I3664" t="s">
        <v>465</v>
      </c>
      <c r="J3664" t="s">
        <v>17</v>
      </c>
      <c r="K3664" s="13">
        <v>18520</v>
      </c>
      <c r="L3664" s="8">
        <v>185.2</v>
      </c>
      <c r="M3664" s="13">
        <f t="shared" si="90"/>
        <v>18520</v>
      </c>
    </row>
    <row r="3665" spans="1:13" x14ac:dyDescent="0.25">
      <c r="A3665" s="9" t="s">
        <v>400</v>
      </c>
      <c r="B3665" s="10" t="s">
        <v>733</v>
      </c>
      <c r="C3665" s="5" t="s">
        <v>751</v>
      </c>
      <c r="D3665" t="s">
        <v>22</v>
      </c>
      <c r="E3665" t="s">
        <v>188</v>
      </c>
      <c r="F3665" t="s">
        <v>32</v>
      </c>
      <c r="G3665" t="s">
        <v>460</v>
      </c>
      <c r="H3665" t="s">
        <v>437</v>
      </c>
      <c r="I3665" t="s">
        <v>368</v>
      </c>
      <c r="J3665" t="s">
        <v>17</v>
      </c>
      <c r="K3665" s="13">
        <v>41084788</v>
      </c>
      <c r="L3665" s="8">
        <v>410847.88</v>
      </c>
      <c r="M3665" s="13">
        <f t="shared" si="90"/>
        <v>41084788</v>
      </c>
    </row>
    <row r="3666" spans="1:13" x14ac:dyDescent="0.25">
      <c r="A3666" s="9" t="s">
        <v>400</v>
      </c>
      <c r="B3666" s="10" t="s">
        <v>733</v>
      </c>
      <c r="C3666" s="5" t="s">
        <v>751</v>
      </c>
      <c r="D3666" t="s">
        <v>22</v>
      </c>
      <c r="E3666" t="s">
        <v>188</v>
      </c>
      <c r="F3666" t="s">
        <v>32</v>
      </c>
      <c r="G3666" t="s">
        <v>460</v>
      </c>
      <c r="H3666" t="s">
        <v>440</v>
      </c>
      <c r="I3666" t="s">
        <v>368</v>
      </c>
      <c r="J3666" t="s">
        <v>17</v>
      </c>
      <c r="K3666" s="13">
        <v>58262</v>
      </c>
      <c r="L3666" s="8">
        <v>582.62</v>
      </c>
      <c r="M3666" s="13">
        <f t="shared" si="90"/>
        <v>58262</v>
      </c>
    </row>
    <row r="3667" spans="1:13" x14ac:dyDescent="0.25">
      <c r="A3667" s="9" t="s">
        <v>400</v>
      </c>
      <c r="B3667" s="10" t="s">
        <v>733</v>
      </c>
      <c r="C3667" s="5" t="s">
        <v>751</v>
      </c>
      <c r="D3667" t="s">
        <v>22</v>
      </c>
      <c r="E3667" t="s">
        <v>188</v>
      </c>
      <c r="F3667" t="s">
        <v>32</v>
      </c>
      <c r="G3667" t="s">
        <v>460</v>
      </c>
      <c r="H3667" t="s">
        <v>440</v>
      </c>
      <c r="I3667" t="s">
        <v>368</v>
      </c>
      <c r="J3667" t="s">
        <v>17</v>
      </c>
      <c r="K3667" s="13">
        <v>1804900.9999999998</v>
      </c>
      <c r="L3667" s="8">
        <v>18049.009999999998</v>
      </c>
      <c r="M3667" s="13">
        <f t="shared" si="90"/>
        <v>1804900.9999999998</v>
      </c>
    </row>
    <row r="3668" spans="1:13" x14ac:dyDescent="0.25">
      <c r="A3668" s="9" t="s">
        <v>400</v>
      </c>
      <c r="B3668" s="10" t="s">
        <v>733</v>
      </c>
      <c r="C3668" s="5" t="s">
        <v>751</v>
      </c>
      <c r="D3668" t="s">
        <v>22</v>
      </c>
      <c r="E3668" t="s">
        <v>188</v>
      </c>
      <c r="F3668" t="s">
        <v>32</v>
      </c>
      <c r="G3668" t="s">
        <v>460</v>
      </c>
      <c r="H3668" t="s">
        <v>441</v>
      </c>
      <c r="I3668" t="s">
        <v>368</v>
      </c>
      <c r="J3668" t="s">
        <v>17</v>
      </c>
      <c r="K3668" s="13">
        <v>14560</v>
      </c>
      <c r="L3668" s="8">
        <v>145.6</v>
      </c>
      <c r="M3668" s="13">
        <f t="shared" si="90"/>
        <v>14560</v>
      </c>
    </row>
    <row r="3669" spans="1:13" x14ac:dyDescent="0.25">
      <c r="A3669" s="9" t="s">
        <v>400</v>
      </c>
      <c r="B3669" s="10" t="s">
        <v>733</v>
      </c>
      <c r="C3669" s="5" t="s">
        <v>751</v>
      </c>
      <c r="D3669" t="s">
        <v>22</v>
      </c>
      <c r="E3669" t="s">
        <v>188</v>
      </c>
      <c r="F3669" t="s">
        <v>32</v>
      </c>
      <c r="G3669" t="s">
        <v>460</v>
      </c>
      <c r="H3669" t="s">
        <v>425</v>
      </c>
      <c r="I3669" t="s">
        <v>368</v>
      </c>
      <c r="J3669" t="s">
        <v>17</v>
      </c>
      <c r="K3669" s="13">
        <v>13984939.000000002</v>
      </c>
      <c r="L3669" s="8">
        <v>139849.39000000001</v>
      </c>
      <c r="M3669" s="13">
        <f t="shared" si="90"/>
        <v>13984939.000000002</v>
      </c>
    </row>
    <row r="3670" spans="1:13" x14ac:dyDescent="0.25">
      <c r="A3670" s="9" t="s">
        <v>400</v>
      </c>
      <c r="B3670" s="10" t="s">
        <v>733</v>
      </c>
      <c r="C3670" s="5" t="s">
        <v>751</v>
      </c>
      <c r="D3670" t="s">
        <v>22</v>
      </c>
      <c r="E3670" t="s">
        <v>188</v>
      </c>
      <c r="F3670" t="s">
        <v>32</v>
      </c>
      <c r="G3670" t="s">
        <v>460</v>
      </c>
      <c r="H3670" t="s">
        <v>444</v>
      </c>
      <c r="I3670" t="s">
        <v>368</v>
      </c>
      <c r="J3670" t="s">
        <v>17</v>
      </c>
      <c r="K3670" s="13">
        <v>12732</v>
      </c>
      <c r="L3670" s="8">
        <v>127.32</v>
      </c>
      <c r="M3670" s="13">
        <f t="shared" si="90"/>
        <v>12732</v>
      </c>
    </row>
    <row r="3671" spans="1:13" x14ac:dyDescent="0.25">
      <c r="A3671" s="9" t="s">
        <v>400</v>
      </c>
      <c r="B3671" s="10" t="s">
        <v>733</v>
      </c>
      <c r="C3671" s="5" t="s">
        <v>751</v>
      </c>
      <c r="D3671" t="s">
        <v>22</v>
      </c>
      <c r="E3671" t="s">
        <v>188</v>
      </c>
      <c r="F3671" t="s">
        <v>32</v>
      </c>
      <c r="G3671" t="s">
        <v>460</v>
      </c>
      <c r="H3671" t="s">
        <v>444</v>
      </c>
      <c r="I3671" t="s">
        <v>368</v>
      </c>
      <c r="J3671" t="s">
        <v>17</v>
      </c>
      <c r="K3671" s="13">
        <v>386836</v>
      </c>
      <c r="L3671" s="8">
        <v>3868.36</v>
      </c>
      <c r="M3671" s="13">
        <f t="shared" si="90"/>
        <v>386836</v>
      </c>
    </row>
    <row r="3672" spans="1:13" x14ac:dyDescent="0.25">
      <c r="A3672" s="9" t="s">
        <v>400</v>
      </c>
      <c r="B3672" s="10" t="s">
        <v>733</v>
      </c>
      <c r="C3672" s="5" t="s">
        <v>751</v>
      </c>
      <c r="D3672" t="s">
        <v>22</v>
      </c>
      <c r="E3672" t="s">
        <v>188</v>
      </c>
      <c r="F3672" t="s">
        <v>32</v>
      </c>
      <c r="G3672" t="s">
        <v>460</v>
      </c>
      <c r="H3672" t="s">
        <v>445</v>
      </c>
      <c r="I3672" t="s">
        <v>368</v>
      </c>
      <c r="J3672" t="s">
        <v>17</v>
      </c>
      <c r="K3672" s="13">
        <v>3182</v>
      </c>
      <c r="L3672" s="8">
        <v>31.82</v>
      </c>
      <c r="M3672" s="13">
        <f t="shared" si="90"/>
        <v>3182</v>
      </c>
    </row>
    <row r="3673" spans="1:13" x14ac:dyDescent="0.25">
      <c r="A3673" s="9" t="s">
        <v>400</v>
      </c>
      <c r="B3673" s="10" t="s">
        <v>733</v>
      </c>
      <c r="C3673" s="5" t="s">
        <v>751</v>
      </c>
      <c r="D3673" t="s">
        <v>22</v>
      </c>
      <c r="E3673" t="s">
        <v>188</v>
      </c>
      <c r="F3673" t="s">
        <v>32</v>
      </c>
      <c r="G3673" t="s">
        <v>460</v>
      </c>
      <c r="H3673" t="s">
        <v>446</v>
      </c>
      <c r="I3673" t="s">
        <v>15</v>
      </c>
      <c r="J3673" t="s">
        <v>17</v>
      </c>
      <c r="K3673" s="13">
        <v>38000</v>
      </c>
      <c r="L3673" s="8">
        <v>380</v>
      </c>
      <c r="M3673" s="13">
        <f t="shared" si="90"/>
        <v>38000</v>
      </c>
    </row>
    <row r="3674" spans="1:13" x14ac:dyDescent="0.25">
      <c r="A3674" s="9" t="s">
        <v>400</v>
      </c>
      <c r="B3674" s="10" t="s">
        <v>733</v>
      </c>
      <c r="C3674" s="5" t="s">
        <v>751</v>
      </c>
      <c r="D3674" t="s">
        <v>22</v>
      </c>
      <c r="E3674" t="s">
        <v>188</v>
      </c>
      <c r="F3674" t="s">
        <v>32</v>
      </c>
      <c r="G3674" t="s">
        <v>460</v>
      </c>
      <c r="H3674" t="s">
        <v>428</v>
      </c>
      <c r="I3674" t="s">
        <v>15</v>
      </c>
      <c r="J3674" t="s">
        <v>17</v>
      </c>
      <c r="K3674" s="13">
        <v>126295</v>
      </c>
      <c r="L3674" s="8">
        <v>1262.95</v>
      </c>
      <c r="M3674" s="13">
        <f t="shared" si="90"/>
        <v>126295</v>
      </c>
    </row>
    <row r="3675" spans="1:13" x14ac:dyDescent="0.25">
      <c r="A3675" s="9" t="s">
        <v>400</v>
      </c>
      <c r="B3675" s="10" t="s">
        <v>733</v>
      </c>
      <c r="C3675" s="5" t="s">
        <v>751</v>
      </c>
      <c r="D3675" t="s">
        <v>22</v>
      </c>
      <c r="E3675" t="s">
        <v>188</v>
      </c>
      <c r="F3675" t="s">
        <v>32</v>
      </c>
      <c r="G3675" t="s">
        <v>488</v>
      </c>
      <c r="H3675" t="s">
        <v>438</v>
      </c>
      <c r="I3675" t="s">
        <v>439</v>
      </c>
      <c r="J3675" t="s">
        <v>17</v>
      </c>
      <c r="K3675" s="13">
        <v>182376</v>
      </c>
      <c r="L3675" s="8">
        <v>1823.76</v>
      </c>
      <c r="M3675" s="13">
        <f t="shared" si="90"/>
        <v>182376</v>
      </c>
    </row>
    <row r="3676" spans="1:13" x14ac:dyDescent="0.25">
      <c r="A3676" s="9" t="s">
        <v>400</v>
      </c>
      <c r="B3676" s="10" t="s">
        <v>733</v>
      </c>
      <c r="C3676" s="5" t="s">
        <v>751</v>
      </c>
      <c r="D3676" t="s">
        <v>22</v>
      </c>
      <c r="E3676" t="s">
        <v>188</v>
      </c>
      <c r="F3676" t="s">
        <v>32</v>
      </c>
      <c r="G3676" t="s">
        <v>488</v>
      </c>
      <c r="H3676" t="s">
        <v>466</v>
      </c>
      <c r="I3676" t="s">
        <v>439</v>
      </c>
      <c r="J3676" t="s">
        <v>17</v>
      </c>
      <c r="K3676" s="13">
        <v>1306</v>
      </c>
      <c r="L3676" s="8">
        <v>13.06</v>
      </c>
      <c r="M3676" s="13">
        <f t="shared" si="90"/>
        <v>1306</v>
      </c>
    </row>
    <row r="3677" spans="1:13" x14ac:dyDescent="0.25">
      <c r="A3677" s="9" t="s">
        <v>400</v>
      </c>
      <c r="B3677" s="10" t="s">
        <v>733</v>
      </c>
      <c r="C3677" s="5" t="s">
        <v>751</v>
      </c>
      <c r="D3677" t="s">
        <v>22</v>
      </c>
      <c r="E3677" t="s">
        <v>188</v>
      </c>
      <c r="F3677" t="s">
        <v>32</v>
      </c>
      <c r="G3677" t="s">
        <v>488</v>
      </c>
      <c r="H3677" t="s">
        <v>441</v>
      </c>
      <c r="I3677" t="s">
        <v>439</v>
      </c>
      <c r="J3677" t="s">
        <v>17</v>
      </c>
      <c r="K3677" s="13">
        <v>28.999999999999996</v>
      </c>
      <c r="L3677" s="8">
        <v>0.28999999999999998</v>
      </c>
      <c r="M3677" s="13">
        <f t="shared" si="90"/>
        <v>28.999999999999996</v>
      </c>
    </row>
    <row r="3678" spans="1:13" x14ac:dyDescent="0.25">
      <c r="A3678" s="9" t="s">
        <v>400</v>
      </c>
      <c r="B3678" s="10" t="s">
        <v>733</v>
      </c>
      <c r="C3678" s="5" t="s">
        <v>751</v>
      </c>
      <c r="D3678" t="s">
        <v>22</v>
      </c>
      <c r="E3678" t="s">
        <v>188</v>
      </c>
      <c r="F3678" t="s">
        <v>32</v>
      </c>
      <c r="G3678" t="s">
        <v>488</v>
      </c>
      <c r="H3678" t="s">
        <v>443</v>
      </c>
      <c r="I3678" t="s">
        <v>439</v>
      </c>
      <c r="J3678" t="s">
        <v>17</v>
      </c>
      <c r="K3678" s="13">
        <v>14369.999999999998</v>
      </c>
      <c r="L3678" s="8">
        <v>143.69999999999999</v>
      </c>
      <c r="M3678" s="13">
        <f t="shared" si="90"/>
        <v>14369.999999999998</v>
      </c>
    </row>
    <row r="3679" spans="1:13" x14ac:dyDescent="0.25">
      <c r="A3679" s="9" t="s">
        <v>400</v>
      </c>
      <c r="B3679" s="10" t="s">
        <v>733</v>
      </c>
      <c r="C3679" s="5" t="s">
        <v>751</v>
      </c>
      <c r="D3679" t="s">
        <v>22</v>
      </c>
      <c r="E3679" t="s">
        <v>188</v>
      </c>
      <c r="F3679" t="s">
        <v>32</v>
      </c>
      <c r="G3679" t="s">
        <v>488</v>
      </c>
      <c r="H3679" t="s">
        <v>425</v>
      </c>
      <c r="I3679" t="s">
        <v>439</v>
      </c>
      <c r="J3679" t="s">
        <v>17</v>
      </c>
      <c r="K3679" s="13">
        <v>44077</v>
      </c>
      <c r="L3679" s="8">
        <v>440.77</v>
      </c>
      <c r="M3679" s="13">
        <f t="shared" si="90"/>
        <v>44077</v>
      </c>
    </row>
    <row r="3680" spans="1:13" x14ac:dyDescent="0.25">
      <c r="A3680" s="9" t="s">
        <v>400</v>
      </c>
      <c r="B3680" s="10" t="s">
        <v>733</v>
      </c>
      <c r="C3680" s="5" t="s">
        <v>751</v>
      </c>
      <c r="D3680" t="s">
        <v>22</v>
      </c>
      <c r="E3680" t="s">
        <v>188</v>
      </c>
      <c r="F3680" t="s">
        <v>32</v>
      </c>
      <c r="G3680" t="s">
        <v>488</v>
      </c>
      <c r="H3680" t="s">
        <v>444</v>
      </c>
      <c r="I3680" t="s">
        <v>439</v>
      </c>
      <c r="J3680" t="s">
        <v>17</v>
      </c>
      <c r="K3680" s="13">
        <v>3140</v>
      </c>
      <c r="L3680" s="8">
        <v>31.4</v>
      </c>
      <c r="M3680" s="13">
        <f t="shared" si="90"/>
        <v>3140</v>
      </c>
    </row>
    <row r="3681" spans="1:13" x14ac:dyDescent="0.25">
      <c r="A3681" s="9" t="s">
        <v>400</v>
      </c>
      <c r="B3681" s="10" t="s">
        <v>733</v>
      </c>
      <c r="C3681" s="5" t="s">
        <v>751</v>
      </c>
      <c r="D3681" t="s">
        <v>22</v>
      </c>
      <c r="E3681" t="s">
        <v>188</v>
      </c>
      <c r="F3681" t="s">
        <v>32</v>
      </c>
      <c r="G3681" t="s">
        <v>488</v>
      </c>
      <c r="H3681" t="s">
        <v>445</v>
      </c>
      <c r="I3681" t="s">
        <v>439</v>
      </c>
      <c r="J3681" t="s">
        <v>17</v>
      </c>
      <c r="K3681" s="13">
        <v>291</v>
      </c>
      <c r="L3681" s="8">
        <v>2.91</v>
      </c>
      <c r="M3681" s="13">
        <f t="shared" si="90"/>
        <v>291</v>
      </c>
    </row>
    <row r="3682" spans="1:13" x14ac:dyDescent="0.25">
      <c r="A3682" s="9" t="s">
        <v>400</v>
      </c>
      <c r="B3682" s="10" t="s">
        <v>733</v>
      </c>
      <c r="C3682" s="5" t="s">
        <v>751</v>
      </c>
      <c r="D3682" t="s">
        <v>22</v>
      </c>
      <c r="E3682" t="s">
        <v>188</v>
      </c>
      <c r="F3682" t="s">
        <v>32</v>
      </c>
      <c r="G3682" t="s">
        <v>461</v>
      </c>
      <c r="H3682" t="s">
        <v>437</v>
      </c>
      <c r="I3682" t="s">
        <v>368</v>
      </c>
      <c r="J3682" t="s">
        <v>306</v>
      </c>
      <c r="K3682" s="13">
        <v>5714005</v>
      </c>
      <c r="L3682" s="8">
        <v>57140.05</v>
      </c>
      <c r="M3682" s="13">
        <f t="shared" si="90"/>
        <v>5714005</v>
      </c>
    </row>
    <row r="3683" spans="1:13" x14ac:dyDescent="0.25">
      <c r="A3683" s="9" t="s">
        <v>400</v>
      </c>
      <c r="B3683" s="10" t="s">
        <v>733</v>
      </c>
      <c r="C3683" s="5" t="s">
        <v>751</v>
      </c>
      <c r="D3683" t="s">
        <v>22</v>
      </c>
      <c r="E3683" t="s">
        <v>188</v>
      </c>
      <c r="F3683" t="s">
        <v>32</v>
      </c>
      <c r="G3683" t="s">
        <v>461</v>
      </c>
      <c r="H3683" t="s">
        <v>425</v>
      </c>
      <c r="I3683" t="s">
        <v>368</v>
      </c>
      <c r="J3683" t="s">
        <v>306</v>
      </c>
      <c r="K3683" s="13">
        <v>2033368.9999999998</v>
      </c>
      <c r="L3683" s="8">
        <v>20333.689999999999</v>
      </c>
      <c r="M3683" s="13">
        <f t="shared" si="90"/>
        <v>2033368.9999999998</v>
      </c>
    </row>
    <row r="3684" spans="1:13" x14ac:dyDescent="0.25">
      <c r="A3684" s="9" t="s">
        <v>400</v>
      </c>
      <c r="B3684" s="10" t="s">
        <v>733</v>
      </c>
      <c r="C3684" s="5" t="s">
        <v>751</v>
      </c>
      <c r="D3684" t="s">
        <v>22</v>
      </c>
      <c r="E3684" t="s">
        <v>188</v>
      </c>
      <c r="F3684" t="s">
        <v>14</v>
      </c>
      <c r="G3684" t="s">
        <v>530</v>
      </c>
      <c r="H3684" t="s">
        <v>438</v>
      </c>
      <c r="I3684" t="s">
        <v>439</v>
      </c>
      <c r="J3684" t="s">
        <v>17</v>
      </c>
      <c r="K3684" s="13">
        <v>3026960</v>
      </c>
      <c r="L3684" s="8">
        <v>30269.599999999999</v>
      </c>
      <c r="M3684" s="13">
        <f t="shared" si="90"/>
        <v>3026960</v>
      </c>
    </row>
    <row r="3685" spans="1:13" x14ac:dyDescent="0.25">
      <c r="A3685" s="9" t="s">
        <v>400</v>
      </c>
      <c r="B3685" s="10" t="s">
        <v>733</v>
      </c>
      <c r="C3685" s="5" t="s">
        <v>751</v>
      </c>
      <c r="D3685" t="s">
        <v>22</v>
      </c>
      <c r="E3685" t="s">
        <v>188</v>
      </c>
      <c r="F3685" t="s">
        <v>14</v>
      </c>
      <c r="G3685" t="s">
        <v>530</v>
      </c>
      <c r="H3685" t="s">
        <v>466</v>
      </c>
      <c r="I3685" t="s">
        <v>439</v>
      </c>
      <c r="J3685" t="s">
        <v>17</v>
      </c>
      <c r="K3685" s="13">
        <v>9399</v>
      </c>
      <c r="L3685" s="8">
        <v>93.99</v>
      </c>
      <c r="M3685" s="13">
        <f t="shared" si="90"/>
        <v>9399</v>
      </c>
    </row>
    <row r="3686" spans="1:13" x14ac:dyDescent="0.25">
      <c r="A3686" s="9" t="s">
        <v>400</v>
      </c>
      <c r="B3686" s="10" t="s">
        <v>733</v>
      </c>
      <c r="C3686" s="5" t="s">
        <v>751</v>
      </c>
      <c r="D3686" t="s">
        <v>22</v>
      </c>
      <c r="E3686" t="s">
        <v>188</v>
      </c>
      <c r="F3686" t="s">
        <v>14</v>
      </c>
      <c r="G3686" t="s">
        <v>530</v>
      </c>
      <c r="H3686" t="s">
        <v>425</v>
      </c>
      <c r="I3686" t="s">
        <v>439</v>
      </c>
      <c r="J3686" t="s">
        <v>17</v>
      </c>
      <c r="K3686" s="13">
        <v>1511035</v>
      </c>
      <c r="L3686" s="8">
        <v>15110.35</v>
      </c>
      <c r="M3686" s="13">
        <f t="shared" si="90"/>
        <v>1511035</v>
      </c>
    </row>
    <row r="3687" spans="1:13" x14ac:dyDescent="0.25">
      <c r="A3687" s="9" t="s">
        <v>400</v>
      </c>
      <c r="B3687" s="10" t="s">
        <v>733</v>
      </c>
      <c r="C3687" s="5" t="s">
        <v>751</v>
      </c>
      <c r="D3687" t="s">
        <v>22</v>
      </c>
      <c r="E3687" t="s">
        <v>188</v>
      </c>
      <c r="F3687" t="s">
        <v>14</v>
      </c>
      <c r="G3687" t="s">
        <v>530</v>
      </c>
      <c r="H3687" t="s">
        <v>445</v>
      </c>
      <c r="I3687" t="s">
        <v>439</v>
      </c>
      <c r="J3687" t="s">
        <v>17</v>
      </c>
      <c r="K3687" s="13">
        <v>2053</v>
      </c>
      <c r="L3687" s="8">
        <v>20.53</v>
      </c>
      <c r="M3687" s="13">
        <f t="shared" si="90"/>
        <v>2053</v>
      </c>
    </row>
    <row r="3688" spans="1:13" x14ac:dyDescent="0.25">
      <c r="A3688" s="9" t="s">
        <v>400</v>
      </c>
      <c r="B3688" s="10" t="s">
        <v>733</v>
      </c>
      <c r="C3688" s="5" t="s">
        <v>751</v>
      </c>
      <c r="D3688" t="s">
        <v>22</v>
      </c>
      <c r="E3688" t="s">
        <v>188</v>
      </c>
      <c r="F3688" t="s">
        <v>14</v>
      </c>
      <c r="G3688" t="s">
        <v>486</v>
      </c>
      <c r="H3688" t="s">
        <v>437</v>
      </c>
      <c r="I3688" t="s">
        <v>368</v>
      </c>
      <c r="J3688" t="s">
        <v>17</v>
      </c>
      <c r="K3688" s="13">
        <v>7123322</v>
      </c>
      <c r="L3688" s="8">
        <v>71233.22</v>
      </c>
      <c r="M3688" s="13">
        <f t="shared" si="90"/>
        <v>7123322</v>
      </c>
    </row>
    <row r="3689" spans="1:13" x14ac:dyDescent="0.25">
      <c r="A3689" s="9" t="s">
        <v>400</v>
      </c>
      <c r="B3689" s="10" t="s">
        <v>733</v>
      </c>
      <c r="C3689" s="5" t="s">
        <v>751</v>
      </c>
      <c r="D3689" t="s">
        <v>22</v>
      </c>
      <c r="E3689" t="s">
        <v>188</v>
      </c>
      <c r="F3689" t="s">
        <v>14</v>
      </c>
      <c r="G3689" t="s">
        <v>486</v>
      </c>
      <c r="H3689" t="s">
        <v>438</v>
      </c>
      <c r="I3689" t="s">
        <v>439</v>
      </c>
      <c r="J3689" t="s">
        <v>17</v>
      </c>
      <c r="K3689" s="13">
        <v>2618995</v>
      </c>
      <c r="L3689" s="8">
        <v>26189.95</v>
      </c>
      <c r="M3689" s="13">
        <f t="shared" si="90"/>
        <v>2618995</v>
      </c>
    </row>
    <row r="3690" spans="1:13" x14ac:dyDescent="0.25">
      <c r="A3690" s="9" t="s">
        <v>400</v>
      </c>
      <c r="B3690" s="10" t="s">
        <v>733</v>
      </c>
      <c r="C3690" s="5" t="s">
        <v>751</v>
      </c>
      <c r="D3690" t="s">
        <v>22</v>
      </c>
      <c r="E3690" t="s">
        <v>188</v>
      </c>
      <c r="F3690" t="s">
        <v>14</v>
      </c>
      <c r="G3690" t="s">
        <v>486</v>
      </c>
      <c r="H3690" t="s">
        <v>441</v>
      </c>
      <c r="I3690" t="s">
        <v>439</v>
      </c>
      <c r="J3690" t="s">
        <v>17</v>
      </c>
      <c r="K3690" s="13">
        <v>5562</v>
      </c>
      <c r="L3690" s="8">
        <v>55.62</v>
      </c>
      <c r="M3690" s="13">
        <f t="shared" si="90"/>
        <v>5562</v>
      </c>
    </row>
    <row r="3691" spans="1:13" x14ac:dyDescent="0.25">
      <c r="A3691" s="9" t="s">
        <v>400</v>
      </c>
      <c r="B3691" s="10" t="s">
        <v>733</v>
      </c>
      <c r="C3691" s="5" t="s">
        <v>751</v>
      </c>
      <c r="D3691" t="s">
        <v>22</v>
      </c>
      <c r="E3691" t="s">
        <v>188</v>
      </c>
      <c r="F3691" t="s">
        <v>14</v>
      </c>
      <c r="G3691" t="s">
        <v>486</v>
      </c>
      <c r="H3691" t="s">
        <v>425</v>
      </c>
      <c r="I3691" t="s">
        <v>368</v>
      </c>
      <c r="J3691" t="s">
        <v>17</v>
      </c>
      <c r="K3691" s="13">
        <v>2421116</v>
      </c>
      <c r="L3691" s="8">
        <v>24211.16</v>
      </c>
      <c r="M3691" s="13">
        <f t="shared" si="90"/>
        <v>2421116</v>
      </c>
    </row>
    <row r="3692" spans="1:13" x14ac:dyDescent="0.25">
      <c r="A3692" s="9" t="s">
        <v>400</v>
      </c>
      <c r="B3692" s="10" t="s">
        <v>733</v>
      </c>
      <c r="C3692" s="5" t="s">
        <v>751</v>
      </c>
      <c r="D3692" t="s">
        <v>22</v>
      </c>
      <c r="E3692" t="s">
        <v>188</v>
      </c>
      <c r="F3692" t="s">
        <v>14</v>
      </c>
      <c r="G3692" t="s">
        <v>486</v>
      </c>
      <c r="H3692" t="s">
        <v>425</v>
      </c>
      <c r="I3692" t="s">
        <v>439</v>
      </c>
      <c r="J3692" t="s">
        <v>17</v>
      </c>
      <c r="K3692" s="13">
        <v>589274</v>
      </c>
      <c r="L3692" s="8">
        <v>5892.74</v>
      </c>
      <c r="M3692" s="13">
        <f t="shared" si="90"/>
        <v>589274</v>
      </c>
    </row>
    <row r="3693" spans="1:13" x14ac:dyDescent="0.25">
      <c r="A3693" s="9" t="s">
        <v>400</v>
      </c>
      <c r="B3693" s="10" t="s">
        <v>733</v>
      </c>
      <c r="C3693" s="5" t="s">
        <v>751</v>
      </c>
      <c r="D3693" t="s">
        <v>22</v>
      </c>
      <c r="E3693" t="s">
        <v>188</v>
      </c>
      <c r="F3693" t="s">
        <v>14</v>
      </c>
      <c r="G3693" t="s">
        <v>486</v>
      </c>
      <c r="H3693" t="s">
        <v>445</v>
      </c>
      <c r="I3693" t="s">
        <v>439</v>
      </c>
      <c r="J3693" t="s">
        <v>17</v>
      </c>
      <c r="K3693" s="13">
        <v>1214</v>
      </c>
      <c r="L3693" s="8">
        <v>12.14</v>
      </c>
      <c r="M3693" s="13">
        <f t="shared" si="90"/>
        <v>1214</v>
      </c>
    </row>
    <row r="3694" spans="1:13" x14ac:dyDescent="0.25">
      <c r="A3694" s="9" t="s">
        <v>400</v>
      </c>
      <c r="B3694" s="10" t="s">
        <v>733</v>
      </c>
      <c r="C3694" s="5" t="s">
        <v>751</v>
      </c>
      <c r="D3694" t="s">
        <v>22</v>
      </c>
      <c r="E3694" t="s">
        <v>188</v>
      </c>
      <c r="F3694" t="s">
        <v>14</v>
      </c>
      <c r="G3694" t="s">
        <v>486</v>
      </c>
      <c r="H3694" t="s">
        <v>446</v>
      </c>
      <c r="I3694" t="s">
        <v>15</v>
      </c>
      <c r="J3694" t="s">
        <v>17</v>
      </c>
      <c r="K3694" s="13">
        <v>216678.00000000003</v>
      </c>
      <c r="L3694" s="8">
        <v>2166.7800000000002</v>
      </c>
      <c r="M3694" s="13">
        <f t="shared" si="90"/>
        <v>216678.00000000003</v>
      </c>
    </row>
    <row r="3695" spans="1:13" x14ac:dyDescent="0.25">
      <c r="A3695" s="9" t="s">
        <v>400</v>
      </c>
      <c r="B3695" s="10" t="s">
        <v>733</v>
      </c>
      <c r="C3695" s="5" t="s">
        <v>751</v>
      </c>
      <c r="D3695" t="s">
        <v>22</v>
      </c>
      <c r="E3695" t="s">
        <v>188</v>
      </c>
      <c r="F3695" t="s">
        <v>14</v>
      </c>
      <c r="G3695" t="s">
        <v>486</v>
      </c>
      <c r="H3695" t="s">
        <v>428</v>
      </c>
      <c r="I3695" t="s">
        <v>15</v>
      </c>
      <c r="J3695" t="s">
        <v>17</v>
      </c>
      <c r="K3695" s="13">
        <v>205667.99999999997</v>
      </c>
      <c r="L3695" s="8">
        <v>2056.6799999999998</v>
      </c>
      <c r="M3695" s="13">
        <f t="shared" si="90"/>
        <v>205667.99999999997</v>
      </c>
    </row>
    <row r="3696" spans="1:13" x14ac:dyDescent="0.25">
      <c r="A3696" s="9" t="s">
        <v>400</v>
      </c>
      <c r="B3696" s="10" t="s">
        <v>733</v>
      </c>
      <c r="C3696" s="5" t="s">
        <v>751</v>
      </c>
      <c r="D3696" t="s">
        <v>22</v>
      </c>
      <c r="E3696" t="s">
        <v>188</v>
      </c>
      <c r="F3696" t="s">
        <v>14</v>
      </c>
      <c r="G3696" t="s">
        <v>486</v>
      </c>
      <c r="H3696" t="s">
        <v>450</v>
      </c>
      <c r="I3696" t="s">
        <v>15</v>
      </c>
      <c r="J3696" t="s">
        <v>17</v>
      </c>
      <c r="K3696" s="13">
        <v>350759</v>
      </c>
      <c r="L3696" s="8">
        <v>3507.59</v>
      </c>
      <c r="M3696" s="13">
        <f t="shared" si="90"/>
        <v>350759</v>
      </c>
    </row>
    <row r="3697" spans="1:13" x14ac:dyDescent="0.25">
      <c r="A3697" s="9" t="s">
        <v>400</v>
      </c>
      <c r="B3697" s="10" t="s">
        <v>733</v>
      </c>
      <c r="C3697" s="5" t="s">
        <v>751</v>
      </c>
      <c r="D3697" t="s">
        <v>22</v>
      </c>
      <c r="E3697" t="s">
        <v>188</v>
      </c>
      <c r="F3697" t="s">
        <v>462</v>
      </c>
      <c r="G3697" t="s">
        <v>463</v>
      </c>
      <c r="H3697" t="s">
        <v>464</v>
      </c>
      <c r="I3697" t="s">
        <v>284</v>
      </c>
      <c r="J3697" t="s">
        <v>17</v>
      </c>
      <c r="K3697" s="13">
        <v>54583176</v>
      </c>
      <c r="L3697" s="8">
        <v>545831.76</v>
      </c>
      <c r="M3697" s="13">
        <f t="shared" si="90"/>
        <v>54583176</v>
      </c>
    </row>
    <row r="3698" spans="1:13" x14ac:dyDescent="0.25">
      <c r="A3698" s="9" t="s">
        <v>400</v>
      </c>
      <c r="B3698" s="10" t="s">
        <v>733</v>
      </c>
      <c r="C3698" s="5" t="s">
        <v>751</v>
      </c>
      <c r="D3698" t="s">
        <v>22</v>
      </c>
      <c r="E3698" t="s">
        <v>188</v>
      </c>
      <c r="F3698" t="s">
        <v>462</v>
      </c>
      <c r="G3698" t="s">
        <v>463</v>
      </c>
      <c r="H3698" t="s">
        <v>437</v>
      </c>
      <c r="I3698" t="s">
        <v>368</v>
      </c>
      <c r="J3698" t="s">
        <v>17</v>
      </c>
      <c r="K3698" s="13">
        <v>6162618</v>
      </c>
      <c r="L3698" s="8">
        <v>61626.18</v>
      </c>
      <c r="M3698" s="13">
        <f t="shared" si="90"/>
        <v>6162618</v>
      </c>
    </row>
    <row r="3699" spans="1:13" x14ac:dyDescent="0.25">
      <c r="A3699" s="9" t="s">
        <v>400</v>
      </c>
      <c r="B3699" s="10" t="s">
        <v>733</v>
      </c>
      <c r="C3699" s="5" t="s">
        <v>751</v>
      </c>
      <c r="D3699" t="s">
        <v>22</v>
      </c>
      <c r="E3699" t="s">
        <v>188</v>
      </c>
      <c r="F3699" t="s">
        <v>462</v>
      </c>
      <c r="G3699" t="s">
        <v>463</v>
      </c>
      <c r="H3699" t="s">
        <v>438</v>
      </c>
      <c r="I3699" t="s">
        <v>531</v>
      </c>
      <c r="J3699" t="s">
        <v>17</v>
      </c>
      <c r="K3699" s="13">
        <v>1484562</v>
      </c>
      <c r="L3699" s="8">
        <v>14845.62</v>
      </c>
      <c r="M3699" s="13">
        <f t="shared" si="90"/>
        <v>1484562</v>
      </c>
    </row>
    <row r="3700" spans="1:13" x14ac:dyDescent="0.25">
      <c r="A3700" s="9" t="s">
        <v>400</v>
      </c>
      <c r="B3700" s="10" t="s">
        <v>733</v>
      </c>
      <c r="C3700" s="5" t="s">
        <v>751</v>
      </c>
      <c r="D3700" t="s">
        <v>22</v>
      </c>
      <c r="E3700" t="s">
        <v>188</v>
      </c>
      <c r="F3700" t="s">
        <v>462</v>
      </c>
      <c r="G3700" t="s">
        <v>463</v>
      </c>
      <c r="H3700" t="s">
        <v>438</v>
      </c>
      <c r="I3700" t="s">
        <v>465</v>
      </c>
      <c r="J3700" t="s">
        <v>17</v>
      </c>
      <c r="K3700" s="13">
        <v>28568115.000000004</v>
      </c>
      <c r="L3700" s="8">
        <v>285681.15000000002</v>
      </c>
      <c r="M3700" s="13">
        <f t="shared" si="90"/>
        <v>28568115.000000004</v>
      </c>
    </row>
    <row r="3701" spans="1:13" x14ac:dyDescent="0.25">
      <c r="A3701" s="9" t="s">
        <v>400</v>
      </c>
      <c r="B3701" s="10" t="s">
        <v>733</v>
      </c>
      <c r="C3701" s="5" t="s">
        <v>751</v>
      </c>
      <c r="D3701" t="s">
        <v>22</v>
      </c>
      <c r="E3701" t="s">
        <v>188</v>
      </c>
      <c r="F3701" t="s">
        <v>462</v>
      </c>
      <c r="G3701" t="s">
        <v>463</v>
      </c>
      <c r="H3701" t="s">
        <v>498</v>
      </c>
      <c r="I3701" t="s">
        <v>368</v>
      </c>
      <c r="J3701" t="s">
        <v>17</v>
      </c>
      <c r="K3701" s="13">
        <v>82000</v>
      </c>
      <c r="L3701" s="8">
        <v>820</v>
      </c>
      <c r="M3701" s="13">
        <f t="shared" si="90"/>
        <v>82000</v>
      </c>
    </row>
    <row r="3702" spans="1:13" x14ac:dyDescent="0.25">
      <c r="A3702" s="9" t="s">
        <v>400</v>
      </c>
      <c r="B3702" s="10" t="s">
        <v>733</v>
      </c>
      <c r="C3702" s="5" t="s">
        <v>751</v>
      </c>
      <c r="D3702" t="s">
        <v>22</v>
      </c>
      <c r="E3702" t="s">
        <v>188</v>
      </c>
      <c r="F3702" t="s">
        <v>462</v>
      </c>
      <c r="G3702" t="s">
        <v>463</v>
      </c>
      <c r="H3702" t="s">
        <v>466</v>
      </c>
      <c r="I3702" t="s">
        <v>531</v>
      </c>
      <c r="J3702" t="s">
        <v>17</v>
      </c>
      <c r="K3702" s="13">
        <v>191392</v>
      </c>
      <c r="L3702" s="8">
        <v>1913.92</v>
      </c>
      <c r="M3702" s="13">
        <f t="shared" si="90"/>
        <v>191392</v>
      </c>
    </row>
    <row r="3703" spans="1:13" x14ac:dyDescent="0.25">
      <c r="A3703" s="9" t="s">
        <v>400</v>
      </c>
      <c r="B3703" s="10" t="s">
        <v>733</v>
      </c>
      <c r="C3703" s="5" t="s">
        <v>751</v>
      </c>
      <c r="D3703" t="s">
        <v>22</v>
      </c>
      <c r="E3703" t="s">
        <v>188</v>
      </c>
      <c r="F3703" t="s">
        <v>462</v>
      </c>
      <c r="G3703" t="s">
        <v>463</v>
      </c>
      <c r="H3703" t="s">
        <v>466</v>
      </c>
      <c r="I3703" t="s">
        <v>465</v>
      </c>
      <c r="J3703" t="s">
        <v>17</v>
      </c>
      <c r="K3703" s="13">
        <v>110154</v>
      </c>
      <c r="L3703" s="8">
        <v>1101.54</v>
      </c>
      <c r="M3703" s="13">
        <f t="shared" si="90"/>
        <v>110154</v>
      </c>
    </row>
    <row r="3704" spans="1:13" x14ac:dyDescent="0.25">
      <c r="A3704" s="9" t="s">
        <v>400</v>
      </c>
      <c r="B3704" s="10" t="s">
        <v>733</v>
      </c>
      <c r="C3704" s="5" t="s">
        <v>751</v>
      </c>
      <c r="D3704" t="s">
        <v>22</v>
      </c>
      <c r="E3704" t="s">
        <v>188</v>
      </c>
      <c r="F3704" t="s">
        <v>462</v>
      </c>
      <c r="G3704" t="s">
        <v>463</v>
      </c>
      <c r="H3704" t="s">
        <v>441</v>
      </c>
      <c r="I3704" t="s">
        <v>368</v>
      </c>
      <c r="J3704" t="s">
        <v>17</v>
      </c>
      <c r="K3704" s="13">
        <v>586768</v>
      </c>
      <c r="L3704" s="8">
        <v>5867.68</v>
      </c>
      <c r="M3704" s="13">
        <f t="shared" si="90"/>
        <v>586768</v>
      </c>
    </row>
    <row r="3705" spans="1:13" x14ac:dyDescent="0.25">
      <c r="A3705" s="9" t="s">
        <v>400</v>
      </c>
      <c r="B3705" s="10" t="s">
        <v>733</v>
      </c>
      <c r="C3705" s="5" t="s">
        <v>751</v>
      </c>
      <c r="D3705" t="s">
        <v>22</v>
      </c>
      <c r="E3705" t="s">
        <v>188</v>
      </c>
      <c r="F3705" t="s">
        <v>462</v>
      </c>
      <c r="G3705" t="s">
        <v>463</v>
      </c>
      <c r="H3705" t="s">
        <v>441</v>
      </c>
      <c r="I3705" t="s">
        <v>465</v>
      </c>
      <c r="J3705" t="s">
        <v>17</v>
      </c>
      <c r="K3705" s="13">
        <v>49192</v>
      </c>
      <c r="L3705" s="8">
        <v>491.92</v>
      </c>
      <c r="M3705" s="13">
        <f t="shared" si="90"/>
        <v>49192</v>
      </c>
    </row>
    <row r="3706" spans="1:13" x14ac:dyDescent="0.25">
      <c r="A3706" s="9" t="s">
        <v>400</v>
      </c>
      <c r="B3706" s="10" t="s">
        <v>733</v>
      </c>
      <c r="C3706" s="5" t="s">
        <v>751</v>
      </c>
      <c r="D3706" t="s">
        <v>22</v>
      </c>
      <c r="E3706" t="s">
        <v>188</v>
      </c>
      <c r="F3706" t="s">
        <v>462</v>
      </c>
      <c r="G3706" t="s">
        <v>463</v>
      </c>
      <c r="H3706" t="s">
        <v>467</v>
      </c>
      <c r="I3706" t="s">
        <v>284</v>
      </c>
      <c r="J3706" t="s">
        <v>17</v>
      </c>
      <c r="K3706" s="13">
        <v>234000</v>
      </c>
      <c r="L3706" s="8">
        <v>2340</v>
      </c>
      <c r="M3706" s="13">
        <f t="shared" si="90"/>
        <v>234000</v>
      </c>
    </row>
    <row r="3707" spans="1:13" x14ac:dyDescent="0.25">
      <c r="A3707" s="9" t="s">
        <v>400</v>
      </c>
      <c r="B3707" s="10" t="s">
        <v>733</v>
      </c>
      <c r="C3707" s="5" t="s">
        <v>751</v>
      </c>
      <c r="D3707" t="s">
        <v>22</v>
      </c>
      <c r="E3707" t="s">
        <v>188</v>
      </c>
      <c r="F3707" t="s">
        <v>462</v>
      </c>
      <c r="G3707" t="s">
        <v>463</v>
      </c>
      <c r="H3707" t="s">
        <v>467</v>
      </c>
      <c r="I3707" t="s">
        <v>465</v>
      </c>
      <c r="J3707" t="s">
        <v>17</v>
      </c>
      <c r="K3707" s="13">
        <v>78000</v>
      </c>
      <c r="L3707" s="8">
        <v>780</v>
      </c>
      <c r="M3707" s="13">
        <f t="shared" si="90"/>
        <v>78000</v>
      </c>
    </row>
    <row r="3708" spans="1:13" x14ac:dyDescent="0.25">
      <c r="A3708" s="9" t="s">
        <v>400</v>
      </c>
      <c r="B3708" s="10" t="s">
        <v>733</v>
      </c>
      <c r="C3708" s="5" t="s">
        <v>751</v>
      </c>
      <c r="D3708" t="s">
        <v>22</v>
      </c>
      <c r="E3708" t="s">
        <v>188</v>
      </c>
      <c r="F3708" t="s">
        <v>462</v>
      </c>
      <c r="G3708" t="s">
        <v>463</v>
      </c>
      <c r="H3708" t="s">
        <v>443</v>
      </c>
      <c r="I3708" t="s">
        <v>465</v>
      </c>
      <c r="J3708" t="s">
        <v>17</v>
      </c>
      <c r="K3708" s="13">
        <v>648500</v>
      </c>
      <c r="L3708" s="8">
        <v>6485</v>
      </c>
      <c r="M3708" s="13">
        <f t="shared" si="90"/>
        <v>648500</v>
      </c>
    </row>
    <row r="3709" spans="1:13" x14ac:dyDescent="0.25">
      <c r="A3709" s="9" t="s">
        <v>400</v>
      </c>
      <c r="B3709" s="10" t="s">
        <v>733</v>
      </c>
      <c r="C3709" s="5" t="s">
        <v>751</v>
      </c>
      <c r="D3709" t="s">
        <v>22</v>
      </c>
      <c r="E3709" t="s">
        <v>188</v>
      </c>
      <c r="F3709" t="s">
        <v>462</v>
      </c>
      <c r="G3709" t="s">
        <v>463</v>
      </c>
      <c r="H3709" t="s">
        <v>425</v>
      </c>
      <c r="I3709" t="s">
        <v>284</v>
      </c>
      <c r="J3709" t="s">
        <v>17</v>
      </c>
      <c r="K3709" s="13">
        <v>15068199</v>
      </c>
      <c r="L3709" s="8">
        <v>150681.99</v>
      </c>
      <c r="M3709" s="13">
        <f t="shared" si="90"/>
        <v>15068199</v>
      </c>
    </row>
    <row r="3710" spans="1:13" x14ac:dyDescent="0.25">
      <c r="A3710" s="9" t="s">
        <v>400</v>
      </c>
      <c r="B3710" s="10" t="s">
        <v>733</v>
      </c>
      <c r="C3710" s="5" t="s">
        <v>751</v>
      </c>
      <c r="D3710" t="s">
        <v>22</v>
      </c>
      <c r="E3710" t="s">
        <v>188</v>
      </c>
      <c r="F3710" t="s">
        <v>462</v>
      </c>
      <c r="G3710" t="s">
        <v>463</v>
      </c>
      <c r="H3710" t="s">
        <v>425</v>
      </c>
      <c r="I3710" t="s">
        <v>368</v>
      </c>
      <c r="J3710" t="s">
        <v>17</v>
      </c>
      <c r="K3710" s="13">
        <v>2079989</v>
      </c>
      <c r="L3710" s="8">
        <v>20799.89</v>
      </c>
      <c r="M3710" s="13">
        <f t="shared" si="90"/>
        <v>2079989</v>
      </c>
    </row>
    <row r="3711" spans="1:13" x14ac:dyDescent="0.25">
      <c r="A3711" s="9" t="s">
        <v>400</v>
      </c>
      <c r="B3711" s="10" t="s">
        <v>733</v>
      </c>
      <c r="C3711" s="5" t="s">
        <v>751</v>
      </c>
      <c r="D3711" t="s">
        <v>22</v>
      </c>
      <c r="E3711" t="s">
        <v>188</v>
      </c>
      <c r="F3711" t="s">
        <v>462</v>
      </c>
      <c r="G3711" t="s">
        <v>463</v>
      </c>
      <c r="H3711" t="s">
        <v>425</v>
      </c>
      <c r="I3711" t="s">
        <v>531</v>
      </c>
      <c r="J3711" t="s">
        <v>17</v>
      </c>
      <c r="K3711" s="13">
        <v>674084</v>
      </c>
      <c r="L3711" s="8">
        <v>6740.84</v>
      </c>
      <c r="M3711" s="13">
        <f t="shared" si="90"/>
        <v>674084</v>
      </c>
    </row>
    <row r="3712" spans="1:13" x14ac:dyDescent="0.25">
      <c r="A3712" s="9" t="s">
        <v>400</v>
      </c>
      <c r="B3712" s="10" t="s">
        <v>733</v>
      </c>
      <c r="C3712" s="5" t="s">
        <v>751</v>
      </c>
      <c r="D3712" t="s">
        <v>22</v>
      </c>
      <c r="E3712" t="s">
        <v>188</v>
      </c>
      <c r="F3712" t="s">
        <v>462</v>
      </c>
      <c r="G3712" t="s">
        <v>463</v>
      </c>
      <c r="H3712" t="s">
        <v>425</v>
      </c>
      <c r="I3712" t="s">
        <v>465</v>
      </c>
      <c r="J3712" t="s">
        <v>17</v>
      </c>
      <c r="K3712" s="13">
        <v>10363194</v>
      </c>
      <c r="L3712" s="8">
        <v>103631.94</v>
      </c>
      <c r="M3712" s="13">
        <f t="shared" si="90"/>
        <v>10363194</v>
      </c>
    </row>
    <row r="3713" spans="1:13" x14ac:dyDescent="0.25">
      <c r="A3713" s="9" t="s">
        <v>400</v>
      </c>
      <c r="B3713" s="10" t="s">
        <v>733</v>
      </c>
      <c r="C3713" s="5" t="s">
        <v>751</v>
      </c>
      <c r="D3713" t="s">
        <v>22</v>
      </c>
      <c r="E3713" t="s">
        <v>188</v>
      </c>
      <c r="F3713" t="s">
        <v>462</v>
      </c>
      <c r="G3713" t="s">
        <v>463</v>
      </c>
      <c r="H3713" t="s">
        <v>444</v>
      </c>
      <c r="I3713" t="s">
        <v>368</v>
      </c>
      <c r="J3713" t="s">
        <v>17</v>
      </c>
      <c r="K3713" s="13">
        <v>17918</v>
      </c>
      <c r="L3713" s="8">
        <v>179.18</v>
      </c>
      <c r="M3713" s="13">
        <f t="shared" si="90"/>
        <v>17918</v>
      </c>
    </row>
    <row r="3714" spans="1:13" x14ac:dyDescent="0.25">
      <c r="A3714" s="9" t="s">
        <v>400</v>
      </c>
      <c r="B3714" s="10" t="s">
        <v>733</v>
      </c>
      <c r="C3714" s="5" t="s">
        <v>751</v>
      </c>
      <c r="D3714" t="s">
        <v>22</v>
      </c>
      <c r="E3714" t="s">
        <v>188</v>
      </c>
      <c r="F3714" t="s">
        <v>462</v>
      </c>
      <c r="G3714" t="s">
        <v>463</v>
      </c>
      <c r="H3714" t="s">
        <v>444</v>
      </c>
      <c r="I3714" t="s">
        <v>465</v>
      </c>
      <c r="J3714" t="s">
        <v>17</v>
      </c>
      <c r="K3714" s="13">
        <v>137897</v>
      </c>
      <c r="L3714" s="8">
        <v>1378.97</v>
      </c>
      <c r="M3714" s="13">
        <f t="shared" ref="M3714:M3777" si="91">L3714*100</f>
        <v>137897</v>
      </c>
    </row>
    <row r="3715" spans="1:13" x14ac:dyDescent="0.25">
      <c r="A3715" s="9" t="s">
        <v>400</v>
      </c>
      <c r="B3715" s="10" t="s">
        <v>733</v>
      </c>
      <c r="C3715" s="5" t="s">
        <v>751</v>
      </c>
      <c r="D3715" t="s">
        <v>22</v>
      </c>
      <c r="E3715" t="s">
        <v>188</v>
      </c>
      <c r="F3715" t="s">
        <v>462</v>
      </c>
      <c r="G3715" t="s">
        <v>463</v>
      </c>
      <c r="H3715" t="s">
        <v>445</v>
      </c>
      <c r="I3715" t="s">
        <v>284</v>
      </c>
      <c r="J3715" t="s">
        <v>17</v>
      </c>
      <c r="K3715" s="13">
        <v>3400</v>
      </c>
      <c r="L3715" s="8">
        <v>34</v>
      </c>
      <c r="M3715" s="13">
        <f t="shared" si="91"/>
        <v>3400</v>
      </c>
    </row>
    <row r="3716" spans="1:13" x14ac:dyDescent="0.25">
      <c r="A3716" s="9" t="s">
        <v>400</v>
      </c>
      <c r="B3716" s="10" t="s">
        <v>733</v>
      </c>
      <c r="C3716" s="5" t="s">
        <v>751</v>
      </c>
      <c r="D3716" t="s">
        <v>22</v>
      </c>
      <c r="E3716" t="s">
        <v>188</v>
      </c>
      <c r="F3716" t="s">
        <v>462</v>
      </c>
      <c r="G3716" t="s">
        <v>463</v>
      </c>
      <c r="H3716" t="s">
        <v>445</v>
      </c>
      <c r="I3716" t="s">
        <v>368</v>
      </c>
      <c r="J3716" t="s">
        <v>17</v>
      </c>
      <c r="K3716" s="13">
        <v>119253</v>
      </c>
      <c r="L3716" s="8">
        <v>1192.53</v>
      </c>
      <c r="M3716" s="13">
        <f t="shared" si="91"/>
        <v>119253</v>
      </c>
    </row>
    <row r="3717" spans="1:13" x14ac:dyDescent="0.25">
      <c r="A3717" s="9" t="s">
        <v>400</v>
      </c>
      <c r="B3717" s="10" t="s">
        <v>733</v>
      </c>
      <c r="C3717" s="5" t="s">
        <v>751</v>
      </c>
      <c r="D3717" t="s">
        <v>22</v>
      </c>
      <c r="E3717" t="s">
        <v>188</v>
      </c>
      <c r="F3717" t="s">
        <v>462</v>
      </c>
      <c r="G3717" t="s">
        <v>463</v>
      </c>
      <c r="H3717" t="s">
        <v>445</v>
      </c>
      <c r="I3717" t="s">
        <v>531</v>
      </c>
      <c r="J3717" t="s">
        <v>17</v>
      </c>
      <c r="K3717" s="13">
        <v>40909</v>
      </c>
      <c r="L3717" s="8">
        <v>409.09</v>
      </c>
      <c r="M3717" s="13">
        <f t="shared" si="91"/>
        <v>40909</v>
      </c>
    </row>
    <row r="3718" spans="1:13" x14ac:dyDescent="0.25">
      <c r="A3718" s="9" t="s">
        <v>400</v>
      </c>
      <c r="B3718" s="10" t="s">
        <v>733</v>
      </c>
      <c r="C3718" s="5" t="s">
        <v>751</v>
      </c>
      <c r="D3718" t="s">
        <v>22</v>
      </c>
      <c r="E3718" t="s">
        <v>188</v>
      </c>
      <c r="F3718" t="s">
        <v>462</v>
      </c>
      <c r="G3718" t="s">
        <v>463</v>
      </c>
      <c r="H3718" t="s">
        <v>445</v>
      </c>
      <c r="I3718" t="s">
        <v>465</v>
      </c>
      <c r="J3718" t="s">
        <v>17</v>
      </c>
      <c r="K3718" s="13">
        <v>34900</v>
      </c>
      <c r="L3718" s="8">
        <v>349</v>
      </c>
      <c r="M3718" s="13">
        <f t="shared" si="91"/>
        <v>34900</v>
      </c>
    </row>
    <row r="3719" spans="1:13" x14ac:dyDescent="0.25">
      <c r="A3719" s="9" t="s">
        <v>400</v>
      </c>
      <c r="B3719" s="10" t="s">
        <v>733</v>
      </c>
      <c r="C3719" s="5" t="s">
        <v>751</v>
      </c>
      <c r="D3719" t="s">
        <v>22</v>
      </c>
      <c r="E3719" t="s">
        <v>188</v>
      </c>
      <c r="F3719" t="s">
        <v>462</v>
      </c>
      <c r="G3719" t="s">
        <v>463</v>
      </c>
      <c r="H3719" t="s">
        <v>446</v>
      </c>
      <c r="I3719" t="s">
        <v>15</v>
      </c>
      <c r="J3719" t="s">
        <v>17</v>
      </c>
      <c r="K3719" s="13">
        <v>1239753</v>
      </c>
      <c r="L3719" s="8">
        <v>12397.53</v>
      </c>
      <c r="M3719" s="13">
        <f t="shared" si="91"/>
        <v>1239753</v>
      </c>
    </row>
    <row r="3720" spans="1:13" x14ac:dyDescent="0.25">
      <c r="A3720" s="9" t="s">
        <v>400</v>
      </c>
      <c r="B3720" s="10" t="s">
        <v>733</v>
      </c>
      <c r="C3720" s="5" t="s">
        <v>751</v>
      </c>
      <c r="D3720" t="s">
        <v>22</v>
      </c>
      <c r="E3720" t="s">
        <v>188</v>
      </c>
      <c r="F3720" t="s">
        <v>462</v>
      </c>
      <c r="G3720" t="s">
        <v>463</v>
      </c>
      <c r="H3720" t="s">
        <v>468</v>
      </c>
      <c r="I3720" t="s">
        <v>15</v>
      </c>
      <c r="J3720" t="s">
        <v>17</v>
      </c>
      <c r="K3720" s="13">
        <v>8137</v>
      </c>
      <c r="L3720" s="8">
        <v>81.37</v>
      </c>
      <c r="M3720" s="13">
        <f t="shared" si="91"/>
        <v>8137</v>
      </c>
    </row>
    <row r="3721" spans="1:13" x14ac:dyDescent="0.25">
      <c r="A3721" s="9" t="s">
        <v>400</v>
      </c>
      <c r="B3721" s="10" t="s">
        <v>733</v>
      </c>
      <c r="C3721" s="5" t="s">
        <v>751</v>
      </c>
      <c r="D3721" t="s">
        <v>22</v>
      </c>
      <c r="E3721" t="s">
        <v>188</v>
      </c>
      <c r="F3721" t="s">
        <v>462</v>
      </c>
      <c r="G3721" t="s">
        <v>463</v>
      </c>
      <c r="H3721" t="s">
        <v>447</v>
      </c>
      <c r="I3721" t="s">
        <v>15</v>
      </c>
      <c r="J3721" t="s">
        <v>17</v>
      </c>
      <c r="K3721" s="13">
        <v>79885</v>
      </c>
      <c r="L3721" s="8">
        <v>798.85</v>
      </c>
      <c r="M3721" s="13">
        <f t="shared" si="91"/>
        <v>79885</v>
      </c>
    </row>
    <row r="3722" spans="1:13" x14ac:dyDescent="0.25">
      <c r="A3722" s="9" t="s">
        <v>400</v>
      </c>
      <c r="B3722" s="10" t="s">
        <v>733</v>
      </c>
      <c r="C3722" s="5" t="s">
        <v>751</v>
      </c>
      <c r="D3722" t="s">
        <v>22</v>
      </c>
      <c r="E3722" t="s">
        <v>188</v>
      </c>
      <c r="F3722" t="s">
        <v>462</v>
      </c>
      <c r="G3722" t="s">
        <v>463</v>
      </c>
      <c r="H3722" t="s">
        <v>448</v>
      </c>
      <c r="I3722" t="s">
        <v>15</v>
      </c>
      <c r="J3722" t="s">
        <v>17</v>
      </c>
      <c r="K3722" s="13">
        <v>125675</v>
      </c>
      <c r="L3722" s="8">
        <v>1256.75</v>
      </c>
      <c r="M3722" s="13">
        <f t="shared" si="91"/>
        <v>125675</v>
      </c>
    </row>
    <row r="3723" spans="1:13" x14ac:dyDescent="0.25">
      <c r="A3723" s="9" t="s">
        <v>400</v>
      </c>
      <c r="B3723" s="10" t="s">
        <v>733</v>
      </c>
      <c r="C3723" s="5" t="s">
        <v>751</v>
      </c>
      <c r="D3723" t="s">
        <v>22</v>
      </c>
      <c r="E3723" t="s">
        <v>188</v>
      </c>
      <c r="F3723" t="s">
        <v>462</v>
      </c>
      <c r="G3723" t="s">
        <v>463</v>
      </c>
      <c r="H3723" t="s">
        <v>480</v>
      </c>
      <c r="I3723" t="s">
        <v>15</v>
      </c>
      <c r="J3723" t="s">
        <v>17</v>
      </c>
      <c r="K3723" s="13">
        <v>30000</v>
      </c>
      <c r="L3723" s="8">
        <v>300</v>
      </c>
      <c r="M3723" s="13">
        <f t="shared" si="91"/>
        <v>30000</v>
      </c>
    </row>
    <row r="3724" spans="1:13" x14ac:dyDescent="0.25">
      <c r="A3724" s="9" t="s">
        <v>400</v>
      </c>
      <c r="B3724" s="10" t="s">
        <v>733</v>
      </c>
      <c r="C3724" s="5" t="s">
        <v>751</v>
      </c>
      <c r="D3724" t="s">
        <v>22</v>
      </c>
      <c r="E3724" t="s">
        <v>188</v>
      </c>
      <c r="F3724" t="s">
        <v>462</v>
      </c>
      <c r="G3724" t="s">
        <v>463</v>
      </c>
      <c r="H3724" t="s">
        <v>428</v>
      </c>
      <c r="I3724" t="s">
        <v>15</v>
      </c>
      <c r="J3724" t="s">
        <v>17</v>
      </c>
      <c r="K3724" s="13">
        <v>4489369</v>
      </c>
      <c r="L3724" s="8">
        <v>44893.69</v>
      </c>
      <c r="M3724" s="13">
        <f t="shared" si="91"/>
        <v>4489369</v>
      </c>
    </row>
    <row r="3725" spans="1:13" x14ac:dyDescent="0.25">
      <c r="A3725" s="9" t="s">
        <v>400</v>
      </c>
      <c r="B3725" s="10" t="s">
        <v>733</v>
      </c>
      <c r="C3725" s="5" t="s">
        <v>751</v>
      </c>
      <c r="D3725" t="s">
        <v>22</v>
      </c>
      <c r="E3725" t="s">
        <v>188</v>
      </c>
      <c r="F3725" t="s">
        <v>462</v>
      </c>
      <c r="G3725" t="s">
        <v>463</v>
      </c>
      <c r="H3725" t="s">
        <v>449</v>
      </c>
      <c r="I3725" t="s">
        <v>15</v>
      </c>
      <c r="J3725" t="s">
        <v>17</v>
      </c>
      <c r="K3725" s="13">
        <v>747631</v>
      </c>
      <c r="L3725" s="8">
        <v>7476.31</v>
      </c>
      <c r="M3725" s="13">
        <f t="shared" si="91"/>
        <v>747631</v>
      </c>
    </row>
    <row r="3726" spans="1:13" x14ac:dyDescent="0.25">
      <c r="A3726" s="9" t="s">
        <v>400</v>
      </c>
      <c r="B3726" s="10" t="s">
        <v>733</v>
      </c>
      <c r="C3726" s="5" t="s">
        <v>751</v>
      </c>
      <c r="D3726" t="s">
        <v>22</v>
      </c>
      <c r="E3726" t="s">
        <v>188</v>
      </c>
      <c r="F3726" t="s">
        <v>462</v>
      </c>
      <c r="G3726" t="s">
        <v>463</v>
      </c>
      <c r="H3726" t="s">
        <v>450</v>
      </c>
      <c r="I3726" t="s">
        <v>15</v>
      </c>
      <c r="J3726" t="s">
        <v>17</v>
      </c>
      <c r="K3726" s="13">
        <v>97631</v>
      </c>
      <c r="L3726" s="8">
        <v>976.31</v>
      </c>
      <c r="M3726" s="13">
        <f t="shared" si="91"/>
        <v>97631</v>
      </c>
    </row>
    <row r="3727" spans="1:13" x14ac:dyDescent="0.25">
      <c r="A3727" s="9" t="s">
        <v>400</v>
      </c>
      <c r="B3727" s="10" t="s">
        <v>733</v>
      </c>
      <c r="C3727" s="5" t="s">
        <v>751</v>
      </c>
      <c r="D3727" t="s">
        <v>22</v>
      </c>
      <c r="E3727" t="s">
        <v>188</v>
      </c>
      <c r="F3727" t="s">
        <v>462</v>
      </c>
      <c r="G3727" t="s">
        <v>463</v>
      </c>
      <c r="H3727" t="s">
        <v>482</v>
      </c>
      <c r="I3727" t="s">
        <v>15</v>
      </c>
      <c r="J3727" t="s">
        <v>17</v>
      </c>
      <c r="K3727" s="13">
        <v>198500</v>
      </c>
      <c r="L3727" s="8">
        <v>1985</v>
      </c>
      <c r="M3727" s="13">
        <f t="shared" si="91"/>
        <v>198500</v>
      </c>
    </row>
    <row r="3728" spans="1:13" x14ac:dyDescent="0.25">
      <c r="A3728" s="9" t="s">
        <v>400</v>
      </c>
      <c r="B3728" s="10" t="s">
        <v>733</v>
      </c>
      <c r="C3728" s="5" t="s">
        <v>751</v>
      </c>
      <c r="D3728" t="s">
        <v>22</v>
      </c>
      <c r="E3728" t="s">
        <v>188</v>
      </c>
      <c r="F3728" t="s">
        <v>462</v>
      </c>
      <c r="G3728" t="s">
        <v>532</v>
      </c>
      <c r="H3728" t="s">
        <v>533</v>
      </c>
      <c r="I3728" t="s">
        <v>368</v>
      </c>
      <c r="J3728" t="s">
        <v>17</v>
      </c>
      <c r="K3728" s="13">
        <v>2760559</v>
      </c>
      <c r="L3728" s="8">
        <v>27605.59</v>
      </c>
      <c r="M3728" s="13">
        <f t="shared" si="91"/>
        <v>2760559</v>
      </c>
    </row>
    <row r="3729" spans="1:13" x14ac:dyDescent="0.25">
      <c r="A3729" s="9" t="s">
        <v>400</v>
      </c>
      <c r="B3729" s="10" t="s">
        <v>733</v>
      </c>
      <c r="C3729" s="5" t="s">
        <v>751</v>
      </c>
      <c r="D3729" t="s">
        <v>22</v>
      </c>
      <c r="E3729" t="s">
        <v>188</v>
      </c>
      <c r="F3729" t="s">
        <v>462</v>
      </c>
      <c r="G3729" t="s">
        <v>532</v>
      </c>
      <c r="H3729" t="s">
        <v>444</v>
      </c>
      <c r="I3729" t="s">
        <v>368</v>
      </c>
      <c r="J3729" t="s">
        <v>17</v>
      </c>
      <c r="K3729" s="13">
        <v>596029</v>
      </c>
      <c r="L3729" s="8">
        <v>5960.29</v>
      </c>
      <c r="M3729" s="13">
        <f t="shared" si="91"/>
        <v>596029</v>
      </c>
    </row>
    <row r="3730" spans="1:13" x14ac:dyDescent="0.25">
      <c r="A3730" s="9" t="s">
        <v>400</v>
      </c>
      <c r="B3730" s="10" t="s">
        <v>733</v>
      </c>
      <c r="C3730" s="5" t="s">
        <v>751</v>
      </c>
      <c r="D3730" t="s">
        <v>22</v>
      </c>
      <c r="E3730" t="s">
        <v>188</v>
      </c>
      <c r="F3730" t="s">
        <v>49</v>
      </c>
      <c r="G3730" t="s">
        <v>469</v>
      </c>
      <c r="H3730" t="s">
        <v>438</v>
      </c>
      <c r="I3730" t="s">
        <v>82</v>
      </c>
      <c r="J3730" t="s">
        <v>17</v>
      </c>
      <c r="K3730" s="13">
        <v>29607927</v>
      </c>
      <c r="L3730" s="8">
        <v>296079.27</v>
      </c>
      <c r="M3730" s="13">
        <f t="shared" si="91"/>
        <v>29607927</v>
      </c>
    </row>
    <row r="3731" spans="1:13" x14ac:dyDescent="0.25">
      <c r="A3731" s="9" t="s">
        <v>400</v>
      </c>
      <c r="B3731" s="10" t="s">
        <v>733</v>
      </c>
      <c r="C3731" s="5" t="s">
        <v>751</v>
      </c>
      <c r="D3731" t="s">
        <v>22</v>
      </c>
      <c r="E3731" t="s">
        <v>188</v>
      </c>
      <c r="F3731" t="s">
        <v>49</v>
      </c>
      <c r="G3731" t="s">
        <v>469</v>
      </c>
      <c r="H3731" t="s">
        <v>466</v>
      </c>
      <c r="I3731" t="s">
        <v>82</v>
      </c>
      <c r="J3731" t="s">
        <v>17</v>
      </c>
      <c r="K3731" s="13">
        <v>348095</v>
      </c>
      <c r="L3731" s="8">
        <v>3480.95</v>
      </c>
      <c r="M3731" s="13">
        <f t="shared" si="91"/>
        <v>348095</v>
      </c>
    </row>
    <row r="3732" spans="1:13" x14ac:dyDescent="0.25">
      <c r="A3732" s="9" t="s">
        <v>400</v>
      </c>
      <c r="B3732" s="10" t="s">
        <v>733</v>
      </c>
      <c r="C3732" s="5" t="s">
        <v>751</v>
      </c>
      <c r="D3732" t="s">
        <v>22</v>
      </c>
      <c r="E3732" t="s">
        <v>188</v>
      </c>
      <c r="F3732" t="s">
        <v>49</v>
      </c>
      <c r="G3732" t="s">
        <v>469</v>
      </c>
      <c r="H3732" t="s">
        <v>441</v>
      </c>
      <c r="I3732" t="s">
        <v>82</v>
      </c>
      <c r="J3732" t="s">
        <v>17</v>
      </c>
      <c r="K3732" s="13">
        <v>20265</v>
      </c>
      <c r="L3732" s="8">
        <v>202.65</v>
      </c>
      <c r="M3732" s="13">
        <f t="shared" si="91"/>
        <v>20265</v>
      </c>
    </row>
    <row r="3733" spans="1:13" x14ac:dyDescent="0.25">
      <c r="A3733" s="9" t="s">
        <v>400</v>
      </c>
      <c r="B3733" s="10" t="s">
        <v>733</v>
      </c>
      <c r="C3733" s="5" t="s">
        <v>751</v>
      </c>
      <c r="D3733" t="s">
        <v>22</v>
      </c>
      <c r="E3733" t="s">
        <v>188</v>
      </c>
      <c r="F3733" t="s">
        <v>49</v>
      </c>
      <c r="G3733" t="s">
        <v>469</v>
      </c>
      <c r="H3733" t="s">
        <v>467</v>
      </c>
      <c r="I3733" t="s">
        <v>82</v>
      </c>
      <c r="J3733" t="s">
        <v>17</v>
      </c>
      <c r="K3733" s="13">
        <v>110500</v>
      </c>
      <c r="L3733" s="8">
        <v>1105</v>
      </c>
      <c r="M3733" s="13">
        <f t="shared" si="91"/>
        <v>110500</v>
      </c>
    </row>
    <row r="3734" spans="1:13" x14ac:dyDescent="0.25">
      <c r="A3734" s="9" t="s">
        <v>400</v>
      </c>
      <c r="B3734" s="10" t="s">
        <v>733</v>
      </c>
      <c r="C3734" s="5" t="s">
        <v>751</v>
      </c>
      <c r="D3734" t="s">
        <v>22</v>
      </c>
      <c r="E3734" t="s">
        <v>188</v>
      </c>
      <c r="F3734" t="s">
        <v>49</v>
      </c>
      <c r="G3734" t="s">
        <v>469</v>
      </c>
      <c r="H3734" t="s">
        <v>443</v>
      </c>
      <c r="I3734" t="s">
        <v>82</v>
      </c>
      <c r="J3734" t="s">
        <v>17</v>
      </c>
      <c r="K3734" s="13">
        <v>468500</v>
      </c>
      <c r="L3734" s="8">
        <v>4685</v>
      </c>
      <c r="M3734" s="13">
        <f t="shared" si="91"/>
        <v>468500</v>
      </c>
    </row>
    <row r="3735" spans="1:13" x14ac:dyDescent="0.25">
      <c r="A3735" s="9" t="s">
        <v>400</v>
      </c>
      <c r="B3735" s="10" t="s">
        <v>733</v>
      </c>
      <c r="C3735" s="5" t="s">
        <v>751</v>
      </c>
      <c r="D3735" t="s">
        <v>22</v>
      </c>
      <c r="E3735" t="s">
        <v>188</v>
      </c>
      <c r="F3735" t="s">
        <v>49</v>
      </c>
      <c r="G3735" t="s">
        <v>469</v>
      </c>
      <c r="H3735" t="s">
        <v>425</v>
      </c>
      <c r="I3735" t="s">
        <v>82</v>
      </c>
      <c r="J3735" t="s">
        <v>17</v>
      </c>
      <c r="K3735" s="13">
        <v>13102594</v>
      </c>
      <c r="L3735" s="8">
        <v>131025.94</v>
      </c>
      <c r="M3735" s="13">
        <f t="shared" si="91"/>
        <v>13102594</v>
      </c>
    </row>
    <row r="3736" spans="1:13" x14ac:dyDescent="0.25">
      <c r="A3736" s="9" t="s">
        <v>400</v>
      </c>
      <c r="B3736" s="10" t="s">
        <v>733</v>
      </c>
      <c r="C3736" s="5" t="s">
        <v>751</v>
      </c>
      <c r="D3736" t="s">
        <v>22</v>
      </c>
      <c r="E3736" t="s">
        <v>188</v>
      </c>
      <c r="F3736" t="s">
        <v>49</v>
      </c>
      <c r="G3736" t="s">
        <v>469</v>
      </c>
      <c r="H3736" t="s">
        <v>444</v>
      </c>
      <c r="I3736" t="s">
        <v>82</v>
      </c>
      <c r="J3736" t="s">
        <v>17</v>
      </c>
      <c r="K3736" s="13">
        <v>99723</v>
      </c>
      <c r="L3736" s="8">
        <v>997.23</v>
      </c>
      <c r="M3736" s="13">
        <f t="shared" si="91"/>
        <v>99723</v>
      </c>
    </row>
    <row r="3737" spans="1:13" x14ac:dyDescent="0.25">
      <c r="A3737" s="9" t="s">
        <v>400</v>
      </c>
      <c r="B3737" s="10" t="s">
        <v>733</v>
      </c>
      <c r="C3737" s="5" t="s">
        <v>751</v>
      </c>
      <c r="D3737" t="s">
        <v>22</v>
      </c>
      <c r="E3737" t="s">
        <v>188</v>
      </c>
      <c r="F3737" t="s">
        <v>49</v>
      </c>
      <c r="G3737" t="s">
        <v>469</v>
      </c>
      <c r="H3737" t="s">
        <v>445</v>
      </c>
      <c r="I3737" t="s">
        <v>82</v>
      </c>
      <c r="J3737" t="s">
        <v>17</v>
      </c>
      <c r="K3737" s="13">
        <v>85165</v>
      </c>
      <c r="L3737" s="8">
        <v>851.65</v>
      </c>
      <c r="M3737" s="13">
        <f t="shared" si="91"/>
        <v>85165</v>
      </c>
    </row>
    <row r="3738" spans="1:13" x14ac:dyDescent="0.25">
      <c r="A3738" s="9" t="s">
        <v>400</v>
      </c>
      <c r="B3738" s="10" t="s">
        <v>733</v>
      </c>
      <c r="C3738" s="5" t="s">
        <v>751</v>
      </c>
      <c r="D3738" t="s">
        <v>22</v>
      </c>
      <c r="E3738" t="s">
        <v>188</v>
      </c>
      <c r="F3738" t="s">
        <v>49</v>
      </c>
      <c r="G3738" t="s">
        <v>469</v>
      </c>
      <c r="H3738" t="s">
        <v>428</v>
      </c>
      <c r="I3738" t="s">
        <v>15</v>
      </c>
      <c r="J3738" t="s">
        <v>17</v>
      </c>
      <c r="K3738" s="13">
        <v>4253867</v>
      </c>
      <c r="L3738" s="8">
        <v>42538.67</v>
      </c>
      <c r="M3738" s="13">
        <f t="shared" si="91"/>
        <v>4253867</v>
      </c>
    </row>
    <row r="3739" spans="1:13" x14ac:dyDescent="0.25">
      <c r="A3739" s="9" t="s">
        <v>400</v>
      </c>
      <c r="B3739" s="10" t="s">
        <v>733</v>
      </c>
      <c r="C3739" s="5" t="s">
        <v>751</v>
      </c>
      <c r="D3739" t="s">
        <v>22</v>
      </c>
      <c r="E3739" t="s">
        <v>188</v>
      </c>
      <c r="F3739" t="s">
        <v>49</v>
      </c>
      <c r="G3739" t="s">
        <v>470</v>
      </c>
      <c r="H3739" t="s">
        <v>487</v>
      </c>
      <c r="I3739" t="s">
        <v>15</v>
      </c>
      <c r="J3739" t="s">
        <v>17</v>
      </c>
      <c r="K3739" s="13">
        <v>1639854</v>
      </c>
      <c r="L3739" s="8">
        <v>16398.54</v>
      </c>
      <c r="M3739" s="13">
        <f t="shared" si="91"/>
        <v>1639854</v>
      </c>
    </row>
    <row r="3740" spans="1:13" x14ac:dyDescent="0.25">
      <c r="A3740" s="9" t="s">
        <v>400</v>
      </c>
      <c r="B3740" s="10" t="s">
        <v>733</v>
      </c>
      <c r="C3740" s="5" t="s">
        <v>751</v>
      </c>
      <c r="D3740" t="s">
        <v>22</v>
      </c>
      <c r="E3740" t="s">
        <v>188</v>
      </c>
      <c r="F3740" t="s">
        <v>49</v>
      </c>
      <c r="G3740" t="s">
        <v>470</v>
      </c>
      <c r="H3740" t="s">
        <v>471</v>
      </c>
      <c r="I3740" t="s">
        <v>15</v>
      </c>
      <c r="J3740" t="s">
        <v>17</v>
      </c>
      <c r="K3740" s="13">
        <v>233681</v>
      </c>
      <c r="L3740" s="8">
        <v>2336.81</v>
      </c>
      <c r="M3740" s="13">
        <f t="shared" si="91"/>
        <v>233681</v>
      </c>
    </row>
    <row r="3741" spans="1:13" x14ac:dyDescent="0.25">
      <c r="A3741" s="9" t="s">
        <v>400</v>
      </c>
      <c r="B3741" s="10" t="s">
        <v>733</v>
      </c>
      <c r="C3741" s="5" t="s">
        <v>751</v>
      </c>
      <c r="D3741" t="s">
        <v>22</v>
      </c>
      <c r="E3741" t="s">
        <v>188</v>
      </c>
      <c r="F3741" t="s">
        <v>49</v>
      </c>
      <c r="G3741" t="s">
        <v>470</v>
      </c>
      <c r="H3741" t="s">
        <v>472</v>
      </c>
      <c r="I3741" t="s">
        <v>15</v>
      </c>
      <c r="J3741" t="s">
        <v>17</v>
      </c>
      <c r="K3741" s="13">
        <v>5208183</v>
      </c>
      <c r="L3741" s="8">
        <v>52081.83</v>
      </c>
      <c r="M3741" s="13">
        <f t="shared" si="91"/>
        <v>5208183</v>
      </c>
    </row>
    <row r="3742" spans="1:13" x14ac:dyDescent="0.25">
      <c r="A3742" s="9" t="s">
        <v>400</v>
      </c>
      <c r="B3742" s="10" t="s">
        <v>733</v>
      </c>
      <c r="C3742" s="5" t="s">
        <v>751</v>
      </c>
      <c r="D3742" t="s">
        <v>22</v>
      </c>
      <c r="E3742" t="s">
        <v>188</v>
      </c>
      <c r="F3742" t="s">
        <v>49</v>
      </c>
      <c r="G3742" t="s">
        <v>470</v>
      </c>
      <c r="H3742" t="s">
        <v>473</v>
      </c>
      <c r="I3742" t="s">
        <v>15</v>
      </c>
      <c r="J3742" t="s">
        <v>17</v>
      </c>
      <c r="K3742" s="13">
        <v>20719358</v>
      </c>
      <c r="L3742" s="8">
        <v>207193.58</v>
      </c>
      <c r="M3742" s="13">
        <f t="shared" si="91"/>
        <v>20719358</v>
      </c>
    </row>
    <row r="3743" spans="1:13" x14ac:dyDescent="0.25">
      <c r="A3743" s="9" t="s">
        <v>400</v>
      </c>
      <c r="B3743" s="10" t="s">
        <v>733</v>
      </c>
      <c r="C3743" s="5" t="s">
        <v>751</v>
      </c>
      <c r="D3743" t="s">
        <v>22</v>
      </c>
      <c r="E3743" t="s">
        <v>188</v>
      </c>
      <c r="F3743" t="s">
        <v>49</v>
      </c>
      <c r="G3743" t="s">
        <v>512</v>
      </c>
      <c r="H3743" t="s">
        <v>438</v>
      </c>
      <c r="I3743" t="s">
        <v>82</v>
      </c>
      <c r="J3743" t="s">
        <v>17</v>
      </c>
      <c r="K3743" s="13">
        <v>12914324</v>
      </c>
      <c r="L3743" s="8">
        <v>129143.24</v>
      </c>
      <c r="M3743" s="13">
        <f t="shared" si="91"/>
        <v>12914324</v>
      </c>
    </row>
    <row r="3744" spans="1:13" x14ac:dyDescent="0.25">
      <c r="A3744" s="9" t="s">
        <v>400</v>
      </c>
      <c r="B3744" s="10" t="s">
        <v>733</v>
      </c>
      <c r="C3744" s="5" t="s">
        <v>751</v>
      </c>
      <c r="D3744" t="s">
        <v>22</v>
      </c>
      <c r="E3744" t="s">
        <v>188</v>
      </c>
      <c r="F3744" t="s">
        <v>49</v>
      </c>
      <c r="G3744" t="s">
        <v>512</v>
      </c>
      <c r="H3744" t="s">
        <v>466</v>
      </c>
      <c r="I3744" t="s">
        <v>82</v>
      </c>
      <c r="J3744" t="s">
        <v>17</v>
      </c>
      <c r="K3744" s="13">
        <v>187315</v>
      </c>
      <c r="L3744" s="8">
        <v>1873.15</v>
      </c>
      <c r="M3744" s="13">
        <f t="shared" si="91"/>
        <v>187315</v>
      </c>
    </row>
    <row r="3745" spans="1:13" x14ac:dyDescent="0.25">
      <c r="A3745" s="9" t="s">
        <v>400</v>
      </c>
      <c r="B3745" s="10" t="s">
        <v>733</v>
      </c>
      <c r="C3745" s="5" t="s">
        <v>751</v>
      </c>
      <c r="D3745" t="s">
        <v>22</v>
      </c>
      <c r="E3745" t="s">
        <v>188</v>
      </c>
      <c r="F3745" t="s">
        <v>49</v>
      </c>
      <c r="G3745" t="s">
        <v>512</v>
      </c>
      <c r="H3745" t="s">
        <v>443</v>
      </c>
      <c r="I3745" t="s">
        <v>82</v>
      </c>
      <c r="J3745" t="s">
        <v>17</v>
      </c>
      <c r="K3745" s="13">
        <v>399000</v>
      </c>
      <c r="L3745" s="8">
        <v>3990</v>
      </c>
      <c r="M3745" s="13">
        <f t="shared" si="91"/>
        <v>399000</v>
      </c>
    </row>
    <row r="3746" spans="1:13" x14ac:dyDescent="0.25">
      <c r="A3746" s="9" t="s">
        <v>400</v>
      </c>
      <c r="B3746" s="10" t="s">
        <v>733</v>
      </c>
      <c r="C3746" s="5" t="s">
        <v>751</v>
      </c>
      <c r="D3746" t="s">
        <v>22</v>
      </c>
      <c r="E3746" t="s">
        <v>188</v>
      </c>
      <c r="F3746" t="s">
        <v>49</v>
      </c>
      <c r="G3746" t="s">
        <v>512</v>
      </c>
      <c r="H3746" t="s">
        <v>425</v>
      </c>
      <c r="I3746" t="s">
        <v>82</v>
      </c>
      <c r="J3746" t="s">
        <v>17</v>
      </c>
      <c r="K3746" s="13">
        <v>5392858</v>
      </c>
      <c r="L3746" s="8">
        <v>53928.58</v>
      </c>
      <c r="M3746" s="13">
        <f t="shared" si="91"/>
        <v>5392858</v>
      </c>
    </row>
    <row r="3747" spans="1:13" x14ac:dyDescent="0.25">
      <c r="A3747" s="9" t="s">
        <v>400</v>
      </c>
      <c r="B3747" s="10" t="s">
        <v>733</v>
      </c>
      <c r="C3747" s="5" t="s">
        <v>751</v>
      </c>
      <c r="D3747" t="s">
        <v>22</v>
      </c>
      <c r="E3747" t="s">
        <v>188</v>
      </c>
      <c r="F3747" t="s">
        <v>49</v>
      </c>
      <c r="G3747" t="s">
        <v>512</v>
      </c>
      <c r="H3747" t="s">
        <v>444</v>
      </c>
      <c r="I3747" t="s">
        <v>82</v>
      </c>
      <c r="J3747" t="s">
        <v>17</v>
      </c>
      <c r="K3747" s="13">
        <v>87170</v>
      </c>
      <c r="L3747" s="8">
        <v>871.7</v>
      </c>
      <c r="M3747" s="13">
        <f t="shared" si="91"/>
        <v>87170</v>
      </c>
    </row>
    <row r="3748" spans="1:13" x14ac:dyDescent="0.25">
      <c r="A3748" s="9" t="s">
        <v>400</v>
      </c>
      <c r="B3748" s="10" t="s">
        <v>733</v>
      </c>
      <c r="C3748" s="5" t="s">
        <v>751</v>
      </c>
      <c r="D3748" t="s">
        <v>22</v>
      </c>
      <c r="E3748" t="s">
        <v>188</v>
      </c>
      <c r="F3748" t="s">
        <v>49</v>
      </c>
      <c r="G3748" t="s">
        <v>512</v>
      </c>
      <c r="H3748" t="s">
        <v>445</v>
      </c>
      <c r="I3748" t="s">
        <v>82</v>
      </c>
      <c r="J3748" t="s">
        <v>17</v>
      </c>
      <c r="K3748" s="13">
        <v>40926</v>
      </c>
      <c r="L3748" s="8">
        <v>409.26</v>
      </c>
      <c r="M3748" s="13">
        <f t="shared" si="91"/>
        <v>40926</v>
      </c>
    </row>
    <row r="3749" spans="1:13" x14ac:dyDescent="0.25">
      <c r="A3749" s="9" t="s">
        <v>400</v>
      </c>
      <c r="B3749" s="10" t="s">
        <v>733</v>
      </c>
      <c r="C3749" s="5" t="s">
        <v>751</v>
      </c>
      <c r="D3749" t="s">
        <v>22</v>
      </c>
      <c r="E3749" t="s">
        <v>188</v>
      </c>
      <c r="F3749" t="s">
        <v>492</v>
      </c>
      <c r="G3749" t="s">
        <v>463</v>
      </c>
      <c r="H3749" t="s">
        <v>438</v>
      </c>
      <c r="I3749" t="s">
        <v>531</v>
      </c>
      <c r="J3749" t="s">
        <v>17</v>
      </c>
      <c r="K3749" s="13">
        <v>2079121</v>
      </c>
      <c r="L3749" s="8">
        <v>20791.21</v>
      </c>
      <c r="M3749" s="13">
        <f t="shared" si="91"/>
        <v>2079121</v>
      </c>
    </row>
    <row r="3750" spans="1:13" x14ac:dyDescent="0.25">
      <c r="A3750" s="9" t="s">
        <v>400</v>
      </c>
      <c r="B3750" s="10" t="s">
        <v>733</v>
      </c>
      <c r="C3750" s="5" t="s">
        <v>751</v>
      </c>
      <c r="D3750" t="s">
        <v>22</v>
      </c>
      <c r="E3750" t="s">
        <v>188</v>
      </c>
      <c r="F3750" t="s">
        <v>492</v>
      </c>
      <c r="G3750" t="s">
        <v>463</v>
      </c>
      <c r="H3750" t="s">
        <v>425</v>
      </c>
      <c r="I3750" t="s">
        <v>531</v>
      </c>
      <c r="J3750" t="s">
        <v>17</v>
      </c>
      <c r="K3750" s="13">
        <v>873903.00000000012</v>
      </c>
      <c r="L3750" s="8">
        <v>8739.0300000000007</v>
      </c>
      <c r="M3750" s="13">
        <f t="shared" si="91"/>
        <v>873903.00000000012</v>
      </c>
    </row>
    <row r="3751" spans="1:13" x14ac:dyDescent="0.25">
      <c r="A3751" s="9" t="s">
        <v>400</v>
      </c>
      <c r="B3751" s="10" t="s">
        <v>733</v>
      </c>
      <c r="C3751" s="5" t="s">
        <v>752</v>
      </c>
      <c r="D3751" t="s">
        <v>22</v>
      </c>
      <c r="E3751" t="s">
        <v>255</v>
      </c>
      <c r="F3751" t="s">
        <v>399</v>
      </c>
      <c r="G3751" t="s">
        <v>519</v>
      </c>
      <c r="H3751" t="s">
        <v>438</v>
      </c>
      <c r="I3751" t="s">
        <v>439</v>
      </c>
      <c r="J3751" t="s">
        <v>17</v>
      </c>
      <c r="K3751" s="13">
        <v>5399037</v>
      </c>
      <c r="L3751" s="8">
        <v>53990.37</v>
      </c>
      <c r="M3751" s="13">
        <f t="shared" si="91"/>
        <v>5399037</v>
      </c>
    </row>
    <row r="3752" spans="1:13" x14ac:dyDescent="0.25">
      <c r="A3752" s="9" t="s">
        <v>400</v>
      </c>
      <c r="B3752" s="10" t="s">
        <v>733</v>
      </c>
      <c r="C3752" s="5" t="s">
        <v>752</v>
      </c>
      <c r="D3752" t="s">
        <v>22</v>
      </c>
      <c r="E3752" t="s">
        <v>255</v>
      </c>
      <c r="F3752" t="s">
        <v>399</v>
      </c>
      <c r="G3752" t="s">
        <v>519</v>
      </c>
      <c r="H3752" t="s">
        <v>466</v>
      </c>
      <c r="I3752" t="s">
        <v>439</v>
      </c>
      <c r="J3752" t="s">
        <v>17</v>
      </c>
      <c r="K3752" s="13">
        <v>44902</v>
      </c>
      <c r="L3752" s="8">
        <v>449.02</v>
      </c>
      <c r="M3752" s="13">
        <f t="shared" si="91"/>
        <v>44902</v>
      </c>
    </row>
    <row r="3753" spans="1:13" x14ac:dyDescent="0.25">
      <c r="A3753" s="9" t="s">
        <v>400</v>
      </c>
      <c r="B3753" s="10" t="s">
        <v>733</v>
      </c>
      <c r="C3753" s="5" t="s">
        <v>752</v>
      </c>
      <c r="D3753" t="s">
        <v>22</v>
      </c>
      <c r="E3753" t="s">
        <v>255</v>
      </c>
      <c r="F3753" t="s">
        <v>399</v>
      </c>
      <c r="G3753" t="s">
        <v>519</v>
      </c>
      <c r="H3753" t="s">
        <v>441</v>
      </c>
      <c r="I3753" t="s">
        <v>439</v>
      </c>
      <c r="J3753" t="s">
        <v>17</v>
      </c>
      <c r="K3753" s="13">
        <v>74527</v>
      </c>
      <c r="L3753" s="8">
        <v>745.27</v>
      </c>
      <c r="M3753" s="13">
        <f t="shared" si="91"/>
        <v>74527</v>
      </c>
    </row>
    <row r="3754" spans="1:13" x14ac:dyDescent="0.25">
      <c r="A3754" s="9" t="s">
        <v>400</v>
      </c>
      <c r="B3754" s="10" t="s">
        <v>733</v>
      </c>
      <c r="C3754" s="5" t="s">
        <v>752</v>
      </c>
      <c r="D3754" t="s">
        <v>22</v>
      </c>
      <c r="E3754" t="s">
        <v>255</v>
      </c>
      <c r="F3754" t="s">
        <v>399</v>
      </c>
      <c r="G3754" t="s">
        <v>519</v>
      </c>
      <c r="H3754" t="s">
        <v>467</v>
      </c>
      <c r="I3754" t="s">
        <v>439</v>
      </c>
      <c r="J3754" t="s">
        <v>17</v>
      </c>
      <c r="K3754" s="13">
        <v>27300</v>
      </c>
      <c r="L3754" s="8">
        <v>273</v>
      </c>
      <c r="M3754" s="13">
        <f t="shared" si="91"/>
        <v>27300</v>
      </c>
    </row>
    <row r="3755" spans="1:13" x14ac:dyDescent="0.25">
      <c r="A3755" s="9" t="s">
        <v>400</v>
      </c>
      <c r="B3755" s="10" t="s">
        <v>733</v>
      </c>
      <c r="C3755" s="5" t="s">
        <v>752</v>
      </c>
      <c r="D3755" t="s">
        <v>22</v>
      </c>
      <c r="E3755" t="s">
        <v>255</v>
      </c>
      <c r="F3755" t="s">
        <v>399</v>
      </c>
      <c r="G3755" t="s">
        <v>519</v>
      </c>
      <c r="H3755" t="s">
        <v>443</v>
      </c>
      <c r="I3755" t="s">
        <v>439</v>
      </c>
      <c r="J3755" t="s">
        <v>17</v>
      </c>
      <c r="K3755" s="13">
        <v>296000</v>
      </c>
      <c r="L3755" s="8">
        <v>2960</v>
      </c>
      <c r="M3755" s="13">
        <f t="shared" si="91"/>
        <v>296000</v>
      </c>
    </row>
    <row r="3756" spans="1:13" x14ac:dyDescent="0.25">
      <c r="A3756" s="9" t="s">
        <v>400</v>
      </c>
      <c r="B3756" s="10" t="s">
        <v>733</v>
      </c>
      <c r="C3756" s="5" t="s">
        <v>752</v>
      </c>
      <c r="D3756" t="s">
        <v>22</v>
      </c>
      <c r="E3756" t="s">
        <v>255</v>
      </c>
      <c r="F3756" t="s">
        <v>399</v>
      </c>
      <c r="G3756" t="s">
        <v>519</v>
      </c>
      <c r="H3756" t="s">
        <v>425</v>
      </c>
      <c r="I3756" t="s">
        <v>439</v>
      </c>
      <c r="J3756" t="s">
        <v>17</v>
      </c>
      <c r="K3756" s="13">
        <v>1545015</v>
      </c>
      <c r="L3756" s="8">
        <v>15450.15</v>
      </c>
      <c r="M3756" s="13">
        <f t="shared" si="91"/>
        <v>1545015</v>
      </c>
    </row>
    <row r="3757" spans="1:13" x14ac:dyDescent="0.25">
      <c r="A3757" s="9" t="s">
        <v>400</v>
      </c>
      <c r="B3757" s="10" t="s">
        <v>733</v>
      </c>
      <c r="C3757" s="5" t="s">
        <v>752</v>
      </c>
      <c r="D3757" t="s">
        <v>22</v>
      </c>
      <c r="E3757" t="s">
        <v>255</v>
      </c>
      <c r="F3757" t="s">
        <v>399</v>
      </c>
      <c r="G3757" t="s">
        <v>519</v>
      </c>
      <c r="H3757" t="s">
        <v>444</v>
      </c>
      <c r="I3757" t="s">
        <v>439</v>
      </c>
      <c r="J3757" t="s">
        <v>17</v>
      </c>
      <c r="K3757" s="13">
        <v>64677</v>
      </c>
      <c r="L3757" s="8">
        <v>646.77</v>
      </c>
      <c r="M3757" s="13">
        <f t="shared" si="91"/>
        <v>64677</v>
      </c>
    </row>
    <row r="3758" spans="1:13" x14ac:dyDescent="0.25">
      <c r="A3758" s="9" t="s">
        <v>400</v>
      </c>
      <c r="B3758" s="10" t="s">
        <v>733</v>
      </c>
      <c r="C3758" s="5" t="s">
        <v>752</v>
      </c>
      <c r="D3758" t="s">
        <v>22</v>
      </c>
      <c r="E3758" t="s">
        <v>255</v>
      </c>
      <c r="F3758" t="s">
        <v>399</v>
      </c>
      <c r="G3758" t="s">
        <v>519</v>
      </c>
      <c r="H3758" t="s">
        <v>445</v>
      </c>
      <c r="I3758" t="s">
        <v>439</v>
      </c>
      <c r="J3758" t="s">
        <v>17</v>
      </c>
      <c r="K3758" s="13">
        <v>26293</v>
      </c>
      <c r="L3758" s="8">
        <v>262.93</v>
      </c>
      <c r="M3758" s="13">
        <f t="shared" si="91"/>
        <v>26293</v>
      </c>
    </row>
    <row r="3759" spans="1:13" x14ac:dyDescent="0.25">
      <c r="A3759" s="9" t="s">
        <v>400</v>
      </c>
      <c r="B3759" s="10" t="s">
        <v>733</v>
      </c>
      <c r="C3759" s="5" t="s">
        <v>752</v>
      </c>
      <c r="D3759" t="s">
        <v>22</v>
      </c>
      <c r="E3759" t="s">
        <v>255</v>
      </c>
      <c r="F3759" t="s">
        <v>399</v>
      </c>
      <c r="G3759" t="s">
        <v>519</v>
      </c>
      <c r="H3759" t="s">
        <v>446</v>
      </c>
      <c r="I3759" t="s">
        <v>15</v>
      </c>
      <c r="J3759" t="s">
        <v>17</v>
      </c>
      <c r="K3759" s="13">
        <v>1869772</v>
      </c>
      <c r="L3759" s="8">
        <v>18697.72</v>
      </c>
      <c r="M3759" s="13">
        <f t="shared" si="91"/>
        <v>1869772</v>
      </c>
    </row>
    <row r="3760" spans="1:13" x14ac:dyDescent="0.25">
      <c r="A3760" s="9" t="s">
        <v>400</v>
      </c>
      <c r="B3760" s="10" t="s">
        <v>733</v>
      </c>
      <c r="C3760" s="5" t="s">
        <v>752</v>
      </c>
      <c r="D3760" t="s">
        <v>22</v>
      </c>
      <c r="E3760" t="s">
        <v>255</v>
      </c>
      <c r="F3760" t="s">
        <v>399</v>
      </c>
      <c r="G3760" t="s">
        <v>519</v>
      </c>
      <c r="H3760" t="s">
        <v>448</v>
      </c>
      <c r="I3760" t="s">
        <v>15</v>
      </c>
      <c r="J3760" t="s">
        <v>17</v>
      </c>
      <c r="K3760" s="13">
        <v>2662</v>
      </c>
      <c r="L3760" s="8">
        <v>26.62</v>
      </c>
      <c r="M3760" s="13">
        <f t="shared" si="91"/>
        <v>2662</v>
      </c>
    </row>
    <row r="3761" spans="1:13" x14ac:dyDescent="0.25">
      <c r="A3761" s="9" t="s">
        <v>400</v>
      </c>
      <c r="B3761" s="10" t="s">
        <v>733</v>
      </c>
      <c r="C3761" s="5" t="s">
        <v>752</v>
      </c>
      <c r="D3761" t="s">
        <v>22</v>
      </c>
      <c r="E3761" t="s">
        <v>255</v>
      </c>
      <c r="F3761" t="s">
        <v>399</v>
      </c>
      <c r="G3761" t="s">
        <v>519</v>
      </c>
      <c r="H3761" t="s">
        <v>480</v>
      </c>
      <c r="I3761" t="s">
        <v>15</v>
      </c>
      <c r="J3761" t="s">
        <v>17</v>
      </c>
      <c r="K3761" s="13">
        <v>462176</v>
      </c>
      <c r="L3761" s="8">
        <v>4621.76</v>
      </c>
      <c r="M3761" s="13">
        <f t="shared" si="91"/>
        <v>462176</v>
      </c>
    </row>
    <row r="3762" spans="1:13" x14ac:dyDescent="0.25">
      <c r="A3762" s="9" t="s">
        <v>400</v>
      </c>
      <c r="B3762" s="10" t="s">
        <v>733</v>
      </c>
      <c r="C3762" s="5" t="s">
        <v>752</v>
      </c>
      <c r="D3762" t="s">
        <v>22</v>
      </c>
      <c r="E3762" t="s">
        <v>255</v>
      </c>
      <c r="F3762" t="s">
        <v>399</v>
      </c>
      <c r="G3762" t="s">
        <v>519</v>
      </c>
      <c r="H3762" t="s">
        <v>428</v>
      </c>
      <c r="I3762" t="s">
        <v>15</v>
      </c>
      <c r="J3762" t="s">
        <v>17</v>
      </c>
      <c r="K3762" s="13">
        <v>2183870</v>
      </c>
      <c r="L3762" s="8">
        <v>21838.7</v>
      </c>
      <c r="M3762" s="13">
        <f t="shared" si="91"/>
        <v>2183870</v>
      </c>
    </row>
    <row r="3763" spans="1:13" x14ac:dyDescent="0.25">
      <c r="A3763" s="9" t="s">
        <v>400</v>
      </c>
      <c r="B3763" s="10" t="s">
        <v>733</v>
      </c>
      <c r="C3763" s="5" t="s">
        <v>752</v>
      </c>
      <c r="D3763" t="s">
        <v>22</v>
      </c>
      <c r="E3763" t="s">
        <v>255</v>
      </c>
      <c r="F3763" t="s">
        <v>399</v>
      </c>
      <c r="G3763" t="s">
        <v>519</v>
      </c>
      <c r="H3763" t="s">
        <v>450</v>
      </c>
      <c r="I3763" t="s">
        <v>15</v>
      </c>
      <c r="J3763" t="s">
        <v>17</v>
      </c>
      <c r="K3763" s="13">
        <v>105525</v>
      </c>
      <c r="L3763" s="8">
        <v>1055.25</v>
      </c>
      <c r="M3763" s="13">
        <f t="shared" si="91"/>
        <v>105525</v>
      </c>
    </row>
    <row r="3764" spans="1:13" x14ac:dyDescent="0.25">
      <c r="A3764" s="9" t="s">
        <v>400</v>
      </c>
      <c r="B3764" s="10" t="s">
        <v>733</v>
      </c>
      <c r="C3764" s="5" t="s">
        <v>752</v>
      </c>
      <c r="D3764" t="s">
        <v>22</v>
      </c>
      <c r="E3764" t="s">
        <v>255</v>
      </c>
      <c r="F3764" t="s">
        <v>399</v>
      </c>
      <c r="G3764" t="s">
        <v>519</v>
      </c>
      <c r="H3764" t="s">
        <v>485</v>
      </c>
      <c r="I3764" t="s">
        <v>15</v>
      </c>
      <c r="J3764" t="s">
        <v>17</v>
      </c>
      <c r="K3764" s="13">
        <v>2063243.9999999998</v>
      </c>
      <c r="L3764" s="8">
        <v>20632.439999999999</v>
      </c>
      <c r="M3764" s="13">
        <f t="shared" si="91"/>
        <v>2063243.9999999998</v>
      </c>
    </row>
    <row r="3765" spans="1:13" x14ac:dyDescent="0.25">
      <c r="A3765" s="9" t="s">
        <v>400</v>
      </c>
      <c r="B3765" s="10" t="s">
        <v>733</v>
      </c>
      <c r="C3765" s="5" t="s">
        <v>752</v>
      </c>
      <c r="D3765" t="s">
        <v>22</v>
      </c>
      <c r="E3765" t="s">
        <v>255</v>
      </c>
      <c r="F3765" t="s">
        <v>399</v>
      </c>
      <c r="G3765" t="s">
        <v>519</v>
      </c>
      <c r="H3765" t="s">
        <v>457</v>
      </c>
      <c r="I3765" t="s">
        <v>15</v>
      </c>
      <c r="J3765" t="s">
        <v>17</v>
      </c>
      <c r="K3765" s="13">
        <v>65166.999999999993</v>
      </c>
      <c r="L3765" s="8">
        <v>651.66999999999996</v>
      </c>
      <c r="M3765" s="13">
        <f t="shared" si="91"/>
        <v>65166.999999999993</v>
      </c>
    </row>
    <row r="3766" spans="1:13" x14ac:dyDescent="0.25">
      <c r="A3766" s="9" t="s">
        <v>400</v>
      </c>
      <c r="B3766" s="10" t="s">
        <v>733</v>
      </c>
      <c r="C3766" s="5" t="s">
        <v>752</v>
      </c>
      <c r="D3766" t="s">
        <v>22</v>
      </c>
      <c r="E3766" t="s">
        <v>255</v>
      </c>
      <c r="F3766" t="s">
        <v>399</v>
      </c>
      <c r="G3766" t="s">
        <v>534</v>
      </c>
      <c r="H3766" t="s">
        <v>446</v>
      </c>
      <c r="I3766" t="s">
        <v>15</v>
      </c>
      <c r="J3766" t="s">
        <v>17</v>
      </c>
      <c r="K3766" s="13">
        <v>27758</v>
      </c>
      <c r="L3766" s="8">
        <v>277.58</v>
      </c>
      <c r="M3766" s="13">
        <f t="shared" si="91"/>
        <v>27758</v>
      </c>
    </row>
    <row r="3767" spans="1:13" x14ac:dyDescent="0.25">
      <c r="A3767" s="9" t="s">
        <v>400</v>
      </c>
      <c r="B3767" s="10" t="s">
        <v>733</v>
      </c>
      <c r="C3767" s="5" t="s">
        <v>752</v>
      </c>
      <c r="D3767" t="s">
        <v>22</v>
      </c>
      <c r="E3767" t="s">
        <v>255</v>
      </c>
      <c r="F3767" t="s">
        <v>399</v>
      </c>
      <c r="G3767" t="s">
        <v>534</v>
      </c>
      <c r="H3767" t="s">
        <v>428</v>
      </c>
      <c r="I3767" t="s">
        <v>15</v>
      </c>
      <c r="J3767" t="s">
        <v>17</v>
      </c>
      <c r="K3767" s="13">
        <v>150677</v>
      </c>
      <c r="L3767" s="8">
        <v>1506.77</v>
      </c>
      <c r="M3767" s="13">
        <f t="shared" si="91"/>
        <v>150677</v>
      </c>
    </row>
    <row r="3768" spans="1:13" x14ac:dyDescent="0.25">
      <c r="A3768" s="9" t="s">
        <v>400</v>
      </c>
      <c r="B3768" s="10" t="s">
        <v>733</v>
      </c>
      <c r="C3768" s="5" t="s">
        <v>752</v>
      </c>
      <c r="D3768" t="s">
        <v>22</v>
      </c>
      <c r="E3768" t="s">
        <v>255</v>
      </c>
      <c r="F3768" t="s">
        <v>399</v>
      </c>
      <c r="G3768" t="s">
        <v>534</v>
      </c>
      <c r="H3768" t="s">
        <v>482</v>
      </c>
      <c r="I3768" t="s">
        <v>15</v>
      </c>
      <c r="J3768" t="s">
        <v>17</v>
      </c>
      <c r="K3768" s="13">
        <v>33570</v>
      </c>
      <c r="L3768" s="8">
        <v>335.7</v>
      </c>
      <c r="M3768" s="13">
        <f t="shared" si="91"/>
        <v>33570</v>
      </c>
    </row>
    <row r="3769" spans="1:13" x14ac:dyDescent="0.25">
      <c r="A3769" s="9" t="s">
        <v>400</v>
      </c>
      <c r="B3769" s="10" t="s">
        <v>733</v>
      </c>
      <c r="C3769" s="5" t="s">
        <v>752</v>
      </c>
      <c r="D3769" t="s">
        <v>22</v>
      </c>
      <c r="E3769" t="s">
        <v>255</v>
      </c>
      <c r="F3769" t="s">
        <v>399</v>
      </c>
      <c r="G3769" t="s">
        <v>425</v>
      </c>
      <c r="H3769" t="s">
        <v>437</v>
      </c>
      <c r="I3769" t="s">
        <v>368</v>
      </c>
      <c r="J3769" t="s">
        <v>17</v>
      </c>
      <c r="K3769" s="13">
        <v>2121794</v>
      </c>
      <c r="L3769" s="8">
        <v>21217.94</v>
      </c>
      <c r="M3769" s="13">
        <f t="shared" si="91"/>
        <v>2121794</v>
      </c>
    </row>
    <row r="3770" spans="1:13" x14ac:dyDescent="0.25">
      <c r="A3770" s="9" t="s">
        <v>400</v>
      </c>
      <c r="B3770" s="10" t="s">
        <v>733</v>
      </c>
      <c r="C3770" s="5" t="s">
        <v>752</v>
      </c>
      <c r="D3770" t="s">
        <v>22</v>
      </c>
      <c r="E3770" t="s">
        <v>255</v>
      </c>
      <c r="F3770" t="s">
        <v>399</v>
      </c>
      <c r="G3770" t="s">
        <v>425</v>
      </c>
      <c r="H3770" t="s">
        <v>440</v>
      </c>
      <c r="I3770" t="s">
        <v>368</v>
      </c>
      <c r="J3770" t="s">
        <v>17</v>
      </c>
      <c r="K3770" s="13">
        <v>122756</v>
      </c>
      <c r="L3770" s="8">
        <v>1227.56</v>
      </c>
      <c r="M3770" s="13">
        <f t="shared" si="91"/>
        <v>122756</v>
      </c>
    </row>
    <row r="3771" spans="1:13" x14ac:dyDescent="0.25">
      <c r="A3771" s="9" t="s">
        <v>400</v>
      </c>
      <c r="B3771" s="10" t="s">
        <v>733</v>
      </c>
      <c r="C3771" s="5" t="s">
        <v>752</v>
      </c>
      <c r="D3771" t="s">
        <v>22</v>
      </c>
      <c r="E3771" t="s">
        <v>255</v>
      </c>
      <c r="F3771" t="s">
        <v>399</v>
      </c>
      <c r="G3771" t="s">
        <v>425</v>
      </c>
      <c r="H3771" t="s">
        <v>442</v>
      </c>
      <c r="I3771" t="s">
        <v>368</v>
      </c>
      <c r="J3771" t="s">
        <v>17</v>
      </c>
      <c r="K3771" s="13">
        <v>50000</v>
      </c>
      <c r="L3771" s="8">
        <v>500</v>
      </c>
      <c r="M3771" s="13">
        <f t="shared" si="91"/>
        <v>50000</v>
      </c>
    </row>
    <row r="3772" spans="1:13" x14ac:dyDescent="0.25">
      <c r="A3772" s="9" t="s">
        <v>400</v>
      </c>
      <c r="B3772" s="10" t="s">
        <v>733</v>
      </c>
      <c r="C3772" s="5" t="s">
        <v>752</v>
      </c>
      <c r="D3772" t="s">
        <v>22</v>
      </c>
      <c r="E3772" t="s">
        <v>255</v>
      </c>
      <c r="F3772" t="s">
        <v>399</v>
      </c>
      <c r="G3772" t="s">
        <v>425</v>
      </c>
      <c r="H3772" t="s">
        <v>425</v>
      </c>
      <c r="I3772" t="s">
        <v>368</v>
      </c>
      <c r="J3772" t="s">
        <v>17</v>
      </c>
      <c r="K3772" s="13">
        <v>859789</v>
      </c>
      <c r="L3772" s="8">
        <v>8597.89</v>
      </c>
      <c r="M3772" s="13">
        <f t="shared" si="91"/>
        <v>859789</v>
      </c>
    </row>
    <row r="3773" spans="1:13" x14ac:dyDescent="0.25">
      <c r="A3773" s="9" t="s">
        <v>400</v>
      </c>
      <c r="B3773" s="10" t="s">
        <v>733</v>
      </c>
      <c r="C3773" s="5" t="s">
        <v>752</v>
      </c>
      <c r="D3773" t="s">
        <v>22</v>
      </c>
      <c r="E3773" t="s">
        <v>255</v>
      </c>
      <c r="F3773" t="s">
        <v>399</v>
      </c>
      <c r="G3773" t="s">
        <v>425</v>
      </c>
      <c r="H3773" t="s">
        <v>444</v>
      </c>
      <c r="I3773" t="s">
        <v>368</v>
      </c>
      <c r="J3773" t="s">
        <v>17</v>
      </c>
      <c r="K3773" s="13">
        <v>37750</v>
      </c>
      <c r="L3773" s="8">
        <v>377.5</v>
      </c>
      <c r="M3773" s="13">
        <f t="shared" si="91"/>
        <v>37750</v>
      </c>
    </row>
    <row r="3774" spans="1:13" x14ac:dyDescent="0.25">
      <c r="A3774" s="9" t="s">
        <v>400</v>
      </c>
      <c r="B3774" s="10" t="s">
        <v>733</v>
      </c>
      <c r="C3774" s="5" t="s">
        <v>752</v>
      </c>
      <c r="D3774" t="s">
        <v>22</v>
      </c>
      <c r="E3774" t="s">
        <v>255</v>
      </c>
      <c r="F3774" t="s">
        <v>399</v>
      </c>
      <c r="G3774" t="s">
        <v>425</v>
      </c>
      <c r="H3774" t="s">
        <v>428</v>
      </c>
      <c r="I3774" t="s">
        <v>15</v>
      </c>
      <c r="J3774" t="s">
        <v>308</v>
      </c>
      <c r="K3774" s="13">
        <v>86052</v>
      </c>
      <c r="L3774" s="8">
        <v>860.52</v>
      </c>
      <c r="M3774" s="13">
        <f t="shared" si="91"/>
        <v>86052</v>
      </c>
    </row>
    <row r="3775" spans="1:13" x14ac:dyDescent="0.25">
      <c r="A3775" s="9" t="s">
        <v>400</v>
      </c>
      <c r="B3775" s="10" t="s">
        <v>733</v>
      </c>
      <c r="C3775" s="5" t="s">
        <v>752</v>
      </c>
      <c r="D3775" t="s">
        <v>22</v>
      </c>
      <c r="E3775" t="s">
        <v>255</v>
      </c>
      <c r="F3775" t="s">
        <v>399</v>
      </c>
      <c r="G3775" t="s">
        <v>446</v>
      </c>
      <c r="H3775" t="s">
        <v>437</v>
      </c>
      <c r="I3775" t="s">
        <v>368</v>
      </c>
      <c r="J3775" t="s">
        <v>17</v>
      </c>
      <c r="K3775" s="13">
        <v>72531069</v>
      </c>
      <c r="L3775" s="8">
        <v>725310.69</v>
      </c>
      <c r="M3775" s="13">
        <f t="shared" si="91"/>
        <v>72531069</v>
      </c>
    </row>
    <row r="3776" spans="1:13" x14ac:dyDescent="0.25">
      <c r="A3776" s="9" t="s">
        <v>400</v>
      </c>
      <c r="B3776" s="10" t="s">
        <v>733</v>
      </c>
      <c r="C3776" s="5" t="s">
        <v>752</v>
      </c>
      <c r="D3776" t="s">
        <v>22</v>
      </c>
      <c r="E3776" t="s">
        <v>255</v>
      </c>
      <c r="F3776" t="s">
        <v>399</v>
      </c>
      <c r="G3776" t="s">
        <v>446</v>
      </c>
      <c r="H3776" t="s">
        <v>440</v>
      </c>
      <c r="I3776" t="s">
        <v>368</v>
      </c>
      <c r="J3776" t="s">
        <v>17</v>
      </c>
      <c r="K3776" s="13">
        <v>1412344</v>
      </c>
      <c r="L3776" s="8">
        <v>14123.44</v>
      </c>
      <c r="M3776" s="13">
        <f t="shared" si="91"/>
        <v>1412344</v>
      </c>
    </row>
    <row r="3777" spans="1:13" x14ac:dyDescent="0.25">
      <c r="A3777" s="9" t="s">
        <v>400</v>
      </c>
      <c r="B3777" s="10" t="s">
        <v>733</v>
      </c>
      <c r="C3777" s="5" t="s">
        <v>752</v>
      </c>
      <c r="D3777" t="s">
        <v>22</v>
      </c>
      <c r="E3777" t="s">
        <v>255</v>
      </c>
      <c r="F3777" t="s">
        <v>399</v>
      </c>
      <c r="G3777" t="s">
        <v>446</v>
      </c>
      <c r="H3777" t="s">
        <v>440</v>
      </c>
      <c r="I3777" t="s">
        <v>368</v>
      </c>
      <c r="J3777" t="s">
        <v>17</v>
      </c>
      <c r="K3777" s="13">
        <v>402332</v>
      </c>
      <c r="L3777" s="8">
        <v>4023.32</v>
      </c>
      <c r="M3777" s="13">
        <f t="shared" si="91"/>
        <v>402332</v>
      </c>
    </row>
    <row r="3778" spans="1:13" x14ac:dyDescent="0.25">
      <c r="A3778" s="9" t="s">
        <v>400</v>
      </c>
      <c r="B3778" s="10" t="s">
        <v>733</v>
      </c>
      <c r="C3778" s="5" t="s">
        <v>752</v>
      </c>
      <c r="D3778" t="s">
        <v>22</v>
      </c>
      <c r="E3778" t="s">
        <v>255</v>
      </c>
      <c r="F3778" t="s">
        <v>399</v>
      </c>
      <c r="G3778" t="s">
        <v>446</v>
      </c>
      <c r="H3778" t="s">
        <v>425</v>
      </c>
      <c r="I3778" t="s">
        <v>368</v>
      </c>
      <c r="J3778" t="s">
        <v>17</v>
      </c>
      <c r="K3778" s="13">
        <v>26209338</v>
      </c>
      <c r="L3778" s="8">
        <v>262093.38</v>
      </c>
      <c r="M3778" s="13">
        <f t="shared" ref="M3778:M3841" si="92">L3778*100</f>
        <v>26209338</v>
      </c>
    </row>
    <row r="3779" spans="1:13" x14ac:dyDescent="0.25">
      <c r="A3779" s="9" t="s">
        <v>400</v>
      </c>
      <c r="B3779" s="10" t="s">
        <v>733</v>
      </c>
      <c r="C3779" s="5" t="s">
        <v>752</v>
      </c>
      <c r="D3779" t="s">
        <v>22</v>
      </c>
      <c r="E3779" t="s">
        <v>255</v>
      </c>
      <c r="F3779" t="s">
        <v>399</v>
      </c>
      <c r="G3779" t="s">
        <v>446</v>
      </c>
      <c r="H3779" t="s">
        <v>444</v>
      </c>
      <c r="I3779" t="s">
        <v>368</v>
      </c>
      <c r="J3779" t="s">
        <v>17</v>
      </c>
      <c r="K3779" s="13">
        <v>309213</v>
      </c>
      <c r="L3779" s="8">
        <v>3092.13</v>
      </c>
      <c r="M3779" s="13">
        <f t="shared" si="92"/>
        <v>309213</v>
      </c>
    </row>
    <row r="3780" spans="1:13" x14ac:dyDescent="0.25">
      <c r="A3780" s="9" t="s">
        <v>400</v>
      </c>
      <c r="B3780" s="10" t="s">
        <v>733</v>
      </c>
      <c r="C3780" s="5" t="s">
        <v>752</v>
      </c>
      <c r="D3780" t="s">
        <v>22</v>
      </c>
      <c r="E3780" t="s">
        <v>255</v>
      </c>
      <c r="F3780" t="s">
        <v>399</v>
      </c>
      <c r="G3780" t="s">
        <v>446</v>
      </c>
      <c r="H3780" t="s">
        <v>444</v>
      </c>
      <c r="I3780" t="s">
        <v>368</v>
      </c>
      <c r="J3780" t="s">
        <v>17</v>
      </c>
      <c r="K3780" s="13">
        <v>87762</v>
      </c>
      <c r="L3780" s="8">
        <v>877.62</v>
      </c>
      <c r="M3780" s="13">
        <f t="shared" si="92"/>
        <v>87762</v>
      </c>
    </row>
    <row r="3781" spans="1:13" x14ac:dyDescent="0.25">
      <c r="A3781" s="9" t="s">
        <v>400</v>
      </c>
      <c r="B3781" s="10" t="s">
        <v>733</v>
      </c>
      <c r="C3781" s="5" t="s">
        <v>752</v>
      </c>
      <c r="D3781" t="s">
        <v>22</v>
      </c>
      <c r="E3781" t="s">
        <v>255</v>
      </c>
      <c r="F3781" t="s">
        <v>399</v>
      </c>
      <c r="G3781" t="s">
        <v>446</v>
      </c>
      <c r="H3781" t="s">
        <v>446</v>
      </c>
      <c r="I3781" t="s">
        <v>15</v>
      </c>
      <c r="J3781" t="s">
        <v>17</v>
      </c>
      <c r="K3781" s="13">
        <v>9780</v>
      </c>
      <c r="L3781" s="8">
        <v>97.8</v>
      </c>
      <c r="M3781" s="13">
        <f t="shared" si="92"/>
        <v>9780</v>
      </c>
    </row>
    <row r="3782" spans="1:13" x14ac:dyDescent="0.25">
      <c r="A3782" s="9" t="s">
        <v>400</v>
      </c>
      <c r="B3782" s="10" t="s">
        <v>733</v>
      </c>
      <c r="C3782" s="5" t="s">
        <v>752</v>
      </c>
      <c r="D3782" t="s">
        <v>22</v>
      </c>
      <c r="E3782" t="s">
        <v>255</v>
      </c>
      <c r="F3782" t="s">
        <v>399</v>
      </c>
      <c r="G3782" t="s">
        <v>446</v>
      </c>
      <c r="H3782" t="s">
        <v>428</v>
      </c>
      <c r="I3782" t="s">
        <v>15</v>
      </c>
      <c r="J3782" t="s">
        <v>17</v>
      </c>
      <c r="K3782" s="13">
        <v>36714</v>
      </c>
      <c r="L3782" s="8">
        <v>367.14</v>
      </c>
      <c r="M3782" s="13">
        <f t="shared" si="92"/>
        <v>36714</v>
      </c>
    </row>
    <row r="3783" spans="1:13" x14ac:dyDescent="0.25">
      <c r="A3783" s="9" t="s">
        <v>400</v>
      </c>
      <c r="B3783" s="10" t="s">
        <v>733</v>
      </c>
      <c r="C3783" s="5" t="s">
        <v>752</v>
      </c>
      <c r="D3783" t="s">
        <v>22</v>
      </c>
      <c r="E3783" t="s">
        <v>255</v>
      </c>
      <c r="F3783" t="s">
        <v>399</v>
      </c>
      <c r="G3783" t="s">
        <v>446</v>
      </c>
      <c r="H3783" t="s">
        <v>450</v>
      </c>
      <c r="I3783" t="s">
        <v>15</v>
      </c>
      <c r="J3783" t="s">
        <v>17</v>
      </c>
      <c r="K3783" s="13">
        <v>367155</v>
      </c>
      <c r="L3783" s="8">
        <v>3671.55</v>
      </c>
      <c r="M3783" s="13">
        <f t="shared" si="92"/>
        <v>367155</v>
      </c>
    </row>
    <row r="3784" spans="1:13" x14ac:dyDescent="0.25">
      <c r="A3784" s="9" t="s">
        <v>400</v>
      </c>
      <c r="B3784" s="10" t="s">
        <v>733</v>
      </c>
      <c r="C3784" s="5" t="s">
        <v>752</v>
      </c>
      <c r="D3784" t="s">
        <v>22</v>
      </c>
      <c r="E3784" t="s">
        <v>255</v>
      </c>
      <c r="F3784" t="s">
        <v>399</v>
      </c>
      <c r="G3784" t="s">
        <v>521</v>
      </c>
      <c r="H3784" t="s">
        <v>428</v>
      </c>
      <c r="I3784" t="s">
        <v>15</v>
      </c>
      <c r="J3784" t="s">
        <v>17</v>
      </c>
      <c r="K3784" s="13">
        <v>156631</v>
      </c>
      <c r="L3784" s="8">
        <v>1566.31</v>
      </c>
      <c r="M3784" s="13">
        <f t="shared" si="92"/>
        <v>156631</v>
      </c>
    </row>
    <row r="3785" spans="1:13" x14ac:dyDescent="0.25">
      <c r="A3785" s="9" t="s">
        <v>400</v>
      </c>
      <c r="B3785" s="10" t="s">
        <v>733</v>
      </c>
      <c r="C3785" s="5" t="s">
        <v>752</v>
      </c>
      <c r="D3785" t="s">
        <v>22</v>
      </c>
      <c r="E3785" t="s">
        <v>255</v>
      </c>
      <c r="F3785" t="s">
        <v>399</v>
      </c>
      <c r="G3785" t="s">
        <v>513</v>
      </c>
      <c r="H3785" t="s">
        <v>428</v>
      </c>
      <c r="I3785" t="s">
        <v>15</v>
      </c>
      <c r="J3785" t="s">
        <v>17</v>
      </c>
      <c r="K3785" s="13">
        <v>27500</v>
      </c>
      <c r="L3785" s="8">
        <v>275</v>
      </c>
      <c r="M3785" s="13">
        <f t="shared" si="92"/>
        <v>27500</v>
      </c>
    </row>
    <row r="3786" spans="1:13" x14ac:dyDescent="0.25">
      <c r="A3786" s="9" t="s">
        <v>400</v>
      </c>
      <c r="B3786" s="10" t="s">
        <v>733</v>
      </c>
      <c r="C3786" s="5" t="s">
        <v>752</v>
      </c>
      <c r="D3786" t="s">
        <v>22</v>
      </c>
      <c r="E3786" t="s">
        <v>255</v>
      </c>
      <c r="F3786" t="s">
        <v>399</v>
      </c>
      <c r="G3786" t="s">
        <v>428</v>
      </c>
      <c r="H3786" t="s">
        <v>437</v>
      </c>
      <c r="I3786" t="s">
        <v>368</v>
      </c>
      <c r="J3786" t="s">
        <v>17</v>
      </c>
      <c r="K3786" s="13">
        <v>38887921</v>
      </c>
      <c r="L3786" s="8">
        <v>388879.21</v>
      </c>
      <c r="M3786" s="13">
        <f t="shared" si="92"/>
        <v>38887921</v>
      </c>
    </row>
    <row r="3787" spans="1:13" x14ac:dyDescent="0.25">
      <c r="A3787" s="9" t="s">
        <v>400</v>
      </c>
      <c r="B3787" s="10" t="s">
        <v>733</v>
      </c>
      <c r="C3787" s="5" t="s">
        <v>752</v>
      </c>
      <c r="D3787" t="s">
        <v>22</v>
      </c>
      <c r="E3787" t="s">
        <v>255</v>
      </c>
      <c r="F3787" t="s">
        <v>399</v>
      </c>
      <c r="G3787" t="s">
        <v>428</v>
      </c>
      <c r="H3787" t="s">
        <v>440</v>
      </c>
      <c r="I3787" t="s">
        <v>368</v>
      </c>
      <c r="J3787" t="s">
        <v>17</v>
      </c>
      <c r="K3787" s="13">
        <v>258704</v>
      </c>
      <c r="L3787" s="8">
        <v>2587.04</v>
      </c>
      <c r="M3787" s="13">
        <f t="shared" si="92"/>
        <v>258704</v>
      </c>
    </row>
    <row r="3788" spans="1:13" x14ac:dyDescent="0.25">
      <c r="A3788" s="9" t="s">
        <v>400</v>
      </c>
      <c r="B3788" s="10" t="s">
        <v>733</v>
      </c>
      <c r="C3788" s="5" t="s">
        <v>752</v>
      </c>
      <c r="D3788" t="s">
        <v>22</v>
      </c>
      <c r="E3788" t="s">
        <v>255</v>
      </c>
      <c r="F3788" t="s">
        <v>399</v>
      </c>
      <c r="G3788" t="s">
        <v>428</v>
      </c>
      <c r="H3788" t="s">
        <v>442</v>
      </c>
      <c r="I3788" t="s">
        <v>368</v>
      </c>
      <c r="J3788" t="s">
        <v>17</v>
      </c>
      <c r="K3788" s="13">
        <v>50000</v>
      </c>
      <c r="L3788" s="8">
        <v>500</v>
      </c>
      <c r="M3788" s="13">
        <f t="shared" si="92"/>
        <v>50000</v>
      </c>
    </row>
    <row r="3789" spans="1:13" x14ac:dyDescent="0.25">
      <c r="A3789" s="9" t="s">
        <v>400</v>
      </c>
      <c r="B3789" s="10" t="s">
        <v>733</v>
      </c>
      <c r="C3789" s="5" t="s">
        <v>752</v>
      </c>
      <c r="D3789" t="s">
        <v>22</v>
      </c>
      <c r="E3789" t="s">
        <v>255</v>
      </c>
      <c r="F3789" t="s">
        <v>399</v>
      </c>
      <c r="G3789" t="s">
        <v>428</v>
      </c>
      <c r="H3789" t="s">
        <v>425</v>
      </c>
      <c r="I3789" t="s">
        <v>368</v>
      </c>
      <c r="J3789" t="s">
        <v>17</v>
      </c>
      <c r="K3789" s="13">
        <v>13189995.000000002</v>
      </c>
      <c r="L3789" s="8">
        <v>131899.95000000001</v>
      </c>
      <c r="M3789" s="13">
        <f t="shared" si="92"/>
        <v>13189995.000000002</v>
      </c>
    </row>
    <row r="3790" spans="1:13" x14ac:dyDescent="0.25">
      <c r="A3790" s="9" t="s">
        <v>400</v>
      </c>
      <c r="B3790" s="10" t="s">
        <v>733</v>
      </c>
      <c r="C3790" s="5" t="s">
        <v>752</v>
      </c>
      <c r="D3790" t="s">
        <v>22</v>
      </c>
      <c r="E3790" t="s">
        <v>255</v>
      </c>
      <c r="F3790" t="s">
        <v>399</v>
      </c>
      <c r="G3790" t="s">
        <v>428</v>
      </c>
      <c r="H3790" t="s">
        <v>444</v>
      </c>
      <c r="I3790" t="s">
        <v>368</v>
      </c>
      <c r="J3790" t="s">
        <v>17</v>
      </c>
      <c r="K3790" s="13">
        <v>10947</v>
      </c>
      <c r="L3790" s="8">
        <v>109.47</v>
      </c>
      <c r="M3790" s="13">
        <f t="shared" si="92"/>
        <v>10947</v>
      </c>
    </row>
    <row r="3791" spans="1:13" x14ac:dyDescent="0.25">
      <c r="A3791" s="9" t="s">
        <v>400</v>
      </c>
      <c r="B3791" s="10" t="s">
        <v>733</v>
      </c>
      <c r="C3791" s="5" t="s">
        <v>752</v>
      </c>
      <c r="D3791" t="s">
        <v>22</v>
      </c>
      <c r="E3791" t="s">
        <v>255</v>
      </c>
      <c r="F3791" t="s">
        <v>399</v>
      </c>
      <c r="G3791" t="s">
        <v>428</v>
      </c>
      <c r="H3791" t="s">
        <v>444</v>
      </c>
      <c r="I3791" t="s">
        <v>368</v>
      </c>
      <c r="J3791" t="s">
        <v>17</v>
      </c>
      <c r="K3791" s="13">
        <v>56640</v>
      </c>
      <c r="L3791" s="8">
        <v>566.4</v>
      </c>
      <c r="M3791" s="13">
        <f t="shared" si="92"/>
        <v>56640</v>
      </c>
    </row>
    <row r="3792" spans="1:13" x14ac:dyDescent="0.25">
      <c r="A3792" s="9" t="s">
        <v>400</v>
      </c>
      <c r="B3792" s="10" t="s">
        <v>733</v>
      </c>
      <c r="C3792" s="5" t="s">
        <v>752</v>
      </c>
      <c r="D3792" t="s">
        <v>22</v>
      </c>
      <c r="E3792" t="s">
        <v>255</v>
      </c>
      <c r="F3792" t="s">
        <v>399</v>
      </c>
      <c r="G3792" t="s">
        <v>428</v>
      </c>
      <c r="H3792" t="s">
        <v>428</v>
      </c>
      <c r="I3792" t="s">
        <v>15</v>
      </c>
      <c r="J3792" t="s">
        <v>17</v>
      </c>
      <c r="K3792" s="13">
        <v>112939.00000000001</v>
      </c>
      <c r="L3792" s="8">
        <v>1129.3900000000001</v>
      </c>
      <c r="M3792" s="13">
        <f t="shared" si="92"/>
        <v>112939.00000000001</v>
      </c>
    </row>
    <row r="3793" spans="1:13" x14ac:dyDescent="0.25">
      <c r="A3793" s="9" t="s">
        <v>400</v>
      </c>
      <c r="B3793" s="10" t="s">
        <v>733</v>
      </c>
      <c r="C3793" s="5" t="s">
        <v>752</v>
      </c>
      <c r="D3793" t="s">
        <v>22</v>
      </c>
      <c r="E3793" t="s">
        <v>255</v>
      </c>
      <c r="F3793" t="s">
        <v>399</v>
      </c>
      <c r="G3793" t="s">
        <v>428</v>
      </c>
      <c r="H3793" t="s">
        <v>450</v>
      </c>
      <c r="I3793" t="s">
        <v>15</v>
      </c>
      <c r="J3793" t="s">
        <v>17</v>
      </c>
      <c r="K3793" s="13">
        <v>11976</v>
      </c>
      <c r="L3793" s="8">
        <v>119.76</v>
      </c>
      <c r="M3793" s="13">
        <f t="shared" si="92"/>
        <v>11976</v>
      </c>
    </row>
    <row r="3794" spans="1:13" x14ac:dyDescent="0.25">
      <c r="A3794" s="9" t="s">
        <v>400</v>
      </c>
      <c r="B3794" s="10" t="s">
        <v>733</v>
      </c>
      <c r="C3794" s="5" t="s">
        <v>752</v>
      </c>
      <c r="D3794" t="s">
        <v>22</v>
      </c>
      <c r="E3794" t="s">
        <v>255</v>
      </c>
      <c r="F3794" t="s">
        <v>399</v>
      </c>
      <c r="G3794" t="s">
        <v>472</v>
      </c>
      <c r="H3794" t="s">
        <v>446</v>
      </c>
      <c r="I3794" t="s">
        <v>15</v>
      </c>
      <c r="J3794" t="s">
        <v>17</v>
      </c>
      <c r="K3794" s="13">
        <v>3136</v>
      </c>
      <c r="L3794" s="8">
        <v>31.36</v>
      </c>
      <c r="M3794" s="13">
        <f t="shared" si="92"/>
        <v>3136</v>
      </c>
    </row>
    <row r="3795" spans="1:13" x14ac:dyDescent="0.25">
      <c r="A3795" s="9" t="s">
        <v>400</v>
      </c>
      <c r="B3795" s="10" t="s">
        <v>733</v>
      </c>
      <c r="C3795" s="5" t="s">
        <v>752</v>
      </c>
      <c r="D3795" t="s">
        <v>22</v>
      </c>
      <c r="E3795" t="s">
        <v>255</v>
      </c>
      <c r="F3795" t="s">
        <v>399</v>
      </c>
      <c r="G3795" t="s">
        <v>472</v>
      </c>
      <c r="H3795" t="s">
        <v>428</v>
      </c>
      <c r="I3795" t="s">
        <v>15</v>
      </c>
      <c r="J3795" t="s">
        <v>17</v>
      </c>
      <c r="K3795" s="13">
        <v>45980</v>
      </c>
      <c r="L3795" s="8">
        <v>459.8</v>
      </c>
      <c r="M3795" s="13">
        <f t="shared" si="92"/>
        <v>45980</v>
      </c>
    </row>
    <row r="3796" spans="1:13" x14ac:dyDescent="0.25">
      <c r="A3796" s="9" t="s">
        <v>400</v>
      </c>
      <c r="B3796" s="10" t="s">
        <v>733</v>
      </c>
      <c r="C3796" s="5" t="s">
        <v>752</v>
      </c>
      <c r="D3796" t="s">
        <v>22</v>
      </c>
      <c r="E3796" t="s">
        <v>255</v>
      </c>
      <c r="F3796" t="s">
        <v>399</v>
      </c>
      <c r="G3796" t="s">
        <v>517</v>
      </c>
      <c r="H3796" t="s">
        <v>437</v>
      </c>
      <c r="I3796" t="s">
        <v>368</v>
      </c>
      <c r="J3796" t="s">
        <v>17</v>
      </c>
      <c r="K3796" s="13">
        <v>25967070</v>
      </c>
      <c r="L3796" s="8">
        <v>259670.7</v>
      </c>
      <c r="M3796" s="13">
        <f t="shared" si="92"/>
        <v>25967070</v>
      </c>
    </row>
    <row r="3797" spans="1:13" x14ac:dyDescent="0.25">
      <c r="A3797" s="9" t="s">
        <v>400</v>
      </c>
      <c r="B3797" s="10" t="s">
        <v>733</v>
      </c>
      <c r="C3797" s="5" t="s">
        <v>752</v>
      </c>
      <c r="D3797" t="s">
        <v>22</v>
      </c>
      <c r="E3797" t="s">
        <v>255</v>
      </c>
      <c r="F3797" t="s">
        <v>399</v>
      </c>
      <c r="G3797" t="s">
        <v>517</v>
      </c>
      <c r="H3797" t="s">
        <v>440</v>
      </c>
      <c r="I3797" t="s">
        <v>368</v>
      </c>
      <c r="J3797" t="s">
        <v>17</v>
      </c>
      <c r="K3797" s="13">
        <v>107900</v>
      </c>
      <c r="L3797" s="8">
        <v>1079</v>
      </c>
      <c r="M3797" s="13">
        <f t="shared" si="92"/>
        <v>107900</v>
      </c>
    </row>
    <row r="3798" spans="1:13" x14ac:dyDescent="0.25">
      <c r="A3798" s="9" t="s">
        <v>400</v>
      </c>
      <c r="B3798" s="10" t="s">
        <v>733</v>
      </c>
      <c r="C3798" s="5" t="s">
        <v>752</v>
      </c>
      <c r="D3798" t="s">
        <v>22</v>
      </c>
      <c r="E3798" t="s">
        <v>255</v>
      </c>
      <c r="F3798" t="s">
        <v>399</v>
      </c>
      <c r="G3798" t="s">
        <v>517</v>
      </c>
      <c r="H3798" t="s">
        <v>425</v>
      </c>
      <c r="I3798" t="s">
        <v>368</v>
      </c>
      <c r="J3798" t="s">
        <v>17</v>
      </c>
      <c r="K3798" s="13">
        <v>9950453</v>
      </c>
      <c r="L3798" s="8">
        <v>99504.53</v>
      </c>
      <c r="M3798" s="13">
        <f t="shared" si="92"/>
        <v>9950453</v>
      </c>
    </row>
    <row r="3799" spans="1:13" x14ac:dyDescent="0.25">
      <c r="A3799" s="9" t="s">
        <v>400</v>
      </c>
      <c r="B3799" s="10" t="s">
        <v>733</v>
      </c>
      <c r="C3799" s="5" t="s">
        <v>752</v>
      </c>
      <c r="D3799" t="s">
        <v>22</v>
      </c>
      <c r="E3799" t="s">
        <v>255</v>
      </c>
      <c r="F3799" t="s">
        <v>399</v>
      </c>
      <c r="G3799" t="s">
        <v>517</v>
      </c>
      <c r="H3799" t="s">
        <v>444</v>
      </c>
      <c r="I3799" t="s">
        <v>368</v>
      </c>
      <c r="J3799" t="s">
        <v>17</v>
      </c>
      <c r="K3799" s="13">
        <v>23614</v>
      </c>
      <c r="L3799" s="8">
        <v>236.14</v>
      </c>
      <c r="M3799" s="13">
        <f t="shared" si="92"/>
        <v>23614</v>
      </c>
    </row>
    <row r="3800" spans="1:13" x14ac:dyDescent="0.25">
      <c r="A3800" s="9" t="s">
        <v>400</v>
      </c>
      <c r="B3800" s="10" t="s">
        <v>733</v>
      </c>
      <c r="C3800" s="5" t="s">
        <v>752</v>
      </c>
      <c r="D3800" t="s">
        <v>22</v>
      </c>
      <c r="E3800" t="s">
        <v>255</v>
      </c>
      <c r="F3800" t="s">
        <v>399</v>
      </c>
      <c r="G3800" t="s">
        <v>482</v>
      </c>
      <c r="H3800" t="s">
        <v>446</v>
      </c>
      <c r="I3800" t="s">
        <v>15</v>
      </c>
      <c r="J3800" t="s">
        <v>17</v>
      </c>
      <c r="K3800" s="13">
        <v>3181</v>
      </c>
      <c r="L3800" s="8">
        <v>31.81</v>
      </c>
      <c r="M3800" s="13">
        <f t="shared" si="92"/>
        <v>3181</v>
      </c>
    </row>
    <row r="3801" spans="1:13" x14ac:dyDescent="0.25">
      <c r="A3801" s="9" t="s">
        <v>400</v>
      </c>
      <c r="B3801" s="10" t="s">
        <v>733</v>
      </c>
      <c r="C3801" s="5" t="s">
        <v>752</v>
      </c>
      <c r="D3801" t="s">
        <v>22</v>
      </c>
      <c r="E3801" t="s">
        <v>255</v>
      </c>
      <c r="F3801" t="s">
        <v>399</v>
      </c>
      <c r="G3801" t="s">
        <v>482</v>
      </c>
      <c r="H3801" t="s">
        <v>428</v>
      </c>
      <c r="I3801" t="s">
        <v>15</v>
      </c>
      <c r="J3801" t="s">
        <v>17</v>
      </c>
      <c r="K3801" s="14">
        <v>-3181</v>
      </c>
      <c r="L3801" s="8">
        <v>-31.81</v>
      </c>
      <c r="M3801" s="14">
        <f t="shared" si="92"/>
        <v>-3181</v>
      </c>
    </row>
    <row r="3802" spans="1:13" x14ac:dyDescent="0.25">
      <c r="A3802" s="9" t="s">
        <v>400</v>
      </c>
      <c r="B3802" s="10" t="s">
        <v>733</v>
      </c>
      <c r="C3802" s="5" t="s">
        <v>752</v>
      </c>
      <c r="D3802" t="s">
        <v>22</v>
      </c>
      <c r="E3802" t="s">
        <v>255</v>
      </c>
      <c r="F3802" t="s">
        <v>399</v>
      </c>
      <c r="G3802" t="s">
        <v>483</v>
      </c>
      <c r="H3802" t="s">
        <v>428</v>
      </c>
      <c r="I3802" t="s">
        <v>15</v>
      </c>
      <c r="J3802" t="s">
        <v>17</v>
      </c>
      <c r="K3802" s="13">
        <v>106846</v>
      </c>
      <c r="L3802" s="8">
        <v>1068.46</v>
      </c>
      <c r="M3802" s="13">
        <f t="shared" si="92"/>
        <v>106846</v>
      </c>
    </row>
    <row r="3803" spans="1:13" x14ac:dyDescent="0.25">
      <c r="A3803" s="9" t="s">
        <v>400</v>
      </c>
      <c r="B3803" s="10" t="s">
        <v>733</v>
      </c>
      <c r="C3803" s="5" t="s">
        <v>752</v>
      </c>
      <c r="D3803" t="s">
        <v>22</v>
      </c>
      <c r="E3803" t="s">
        <v>255</v>
      </c>
      <c r="F3803" t="s">
        <v>399</v>
      </c>
      <c r="G3803" t="s">
        <v>499</v>
      </c>
      <c r="H3803" t="s">
        <v>437</v>
      </c>
      <c r="I3803" t="s">
        <v>368</v>
      </c>
      <c r="J3803" t="s">
        <v>17</v>
      </c>
      <c r="K3803" s="13">
        <v>70972885</v>
      </c>
      <c r="L3803" s="8">
        <v>709728.85</v>
      </c>
      <c r="M3803" s="13">
        <f t="shared" si="92"/>
        <v>70972885</v>
      </c>
    </row>
    <row r="3804" spans="1:13" x14ac:dyDescent="0.25">
      <c r="A3804" s="9" t="s">
        <v>400</v>
      </c>
      <c r="B3804" s="10" t="s">
        <v>733</v>
      </c>
      <c r="C3804" s="5" t="s">
        <v>752</v>
      </c>
      <c r="D3804" t="s">
        <v>22</v>
      </c>
      <c r="E3804" t="s">
        <v>255</v>
      </c>
      <c r="F3804" t="s">
        <v>399</v>
      </c>
      <c r="G3804" t="s">
        <v>499</v>
      </c>
      <c r="H3804" t="s">
        <v>440</v>
      </c>
      <c r="I3804" t="s">
        <v>368</v>
      </c>
      <c r="J3804" t="s">
        <v>17</v>
      </c>
      <c r="K3804" s="13">
        <v>74814</v>
      </c>
      <c r="L3804" s="8">
        <v>748.14</v>
      </c>
      <c r="M3804" s="13">
        <f t="shared" si="92"/>
        <v>74814</v>
      </c>
    </row>
    <row r="3805" spans="1:13" x14ac:dyDescent="0.25">
      <c r="A3805" s="9" t="s">
        <v>400</v>
      </c>
      <c r="B3805" s="10" t="s">
        <v>733</v>
      </c>
      <c r="C3805" s="5" t="s">
        <v>752</v>
      </c>
      <c r="D3805" t="s">
        <v>22</v>
      </c>
      <c r="E3805" t="s">
        <v>255</v>
      </c>
      <c r="F3805" t="s">
        <v>399</v>
      </c>
      <c r="G3805" t="s">
        <v>499</v>
      </c>
      <c r="H3805" t="s">
        <v>440</v>
      </c>
      <c r="I3805" t="s">
        <v>368</v>
      </c>
      <c r="J3805" t="s">
        <v>17</v>
      </c>
      <c r="K3805" s="13">
        <v>184691</v>
      </c>
      <c r="L3805" s="8">
        <v>1846.91</v>
      </c>
      <c r="M3805" s="13">
        <f t="shared" si="92"/>
        <v>184691</v>
      </c>
    </row>
    <row r="3806" spans="1:13" x14ac:dyDescent="0.25">
      <c r="A3806" s="9" t="s">
        <v>400</v>
      </c>
      <c r="B3806" s="10" t="s">
        <v>733</v>
      </c>
      <c r="C3806" s="5" t="s">
        <v>752</v>
      </c>
      <c r="D3806" t="s">
        <v>22</v>
      </c>
      <c r="E3806" t="s">
        <v>255</v>
      </c>
      <c r="F3806" t="s">
        <v>399</v>
      </c>
      <c r="G3806" t="s">
        <v>499</v>
      </c>
      <c r="H3806" t="s">
        <v>425</v>
      </c>
      <c r="I3806" t="s">
        <v>368</v>
      </c>
      <c r="J3806" t="s">
        <v>17</v>
      </c>
      <c r="K3806" s="13">
        <v>24718952</v>
      </c>
      <c r="L3806" s="8">
        <v>247189.52</v>
      </c>
      <c r="M3806" s="13">
        <f t="shared" si="92"/>
        <v>24718952</v>
      </c>
    </row>
    <row r="3807" spans="1:13" x14ac:dyDescent="0.25">
      <c r="A3807" s="9" t="s">
        <v>400</v>
      </c>
      <c r="B3807" s="10" t="s">
        <v>733</v>
      </c>
      <c r="C3807" s="5" t="s">
        <v>752</v>
      </c>
      <c r="D3807" t="s">
        <v>22</v>
      </c>
      <c r="E3807" t="s">
        <v>255</v>
      </c>
      <c r="F3807" t="s">
        <v>399</v>
      </c>
      <c r="G3807" t="s">
        <v>499</v>
      </c>
      <c r="H3807" t="s">
        <v>444</v>
      </c>
      <c r="I3807" t="s">
        <v>368</v>
      </c>
      <c r="J3807" t="s">
        <v>17</v>
      </c>
      <c r="K3807" s="13">
        <v>16347</v>
      </c>
      <c r="L3807" s="8">
        <v>163.47</v>
      </c>
      <c r="M3807" s="13">
        <f t="shared" si="92"/>
        <v>16347</v>
      </c>
    </row>
    <row r="3808" spans="1:13" x14ac:dyDescent="0.25">
      <c r="A3808" s="9" t="s">
        <v>400</v>
      </c>
      <c r="B3808" s="10" t="s">
        <v>733</v>
      </c>
      <c r="C3808" s="5" t="s">
        <v>752</v>
      </c>
      <c r="D3808" t="s">
        <v>22</v>
      </c>
      <c r="E3808" t="s">
        <v>255</v>
      </c>
      <c r="F3808" t="s">
        <v>399</v>
      </c>
      <c r="G3808" t="s">
        <v>499</v>
      </c>
      <c r="H3808" t="s">
        <v>444</v>
      </c>
      <c r="I3808" t="s">
        <v>368</v>
      </c>
      <c r="J3808" t="s">
        <v>17</v>
      </c>
      <c r="K3808" s="13">
        <v>40432</v>
      </c>
      <c r="L3808" s="8">
        <v>404.32</v>
      </c>
      <c r="M3808" s="13">
        <f t="shared" si="92"/>
        <v>40432</v>
      </c>
    </row>
    <row r="3809" spans="1:13" x14ac:dyDescent="0.25">
      <c r="A3809" s="9" t="s">
        <v>400</v>
      </c>
      <c r="B3809" s="10" t="s">
        <v>733</v>
      </c>
      <c r="C3809" s="5" t="s">
        <v>752</v>
      </c>
      <c r="D3809" t="s">
        <v>22</v>
      </c>
      <c r="E3809" t="s">
        <v>255</v>
      </c>
      <c r="F3809" t="s">
        <v>399</v>
      </c>
      <c r="G3809" t="s">
        <v>499</v>
      </c>
      <c r="H3809" t="s">
        <v>448</v>
      </c>
      <c r="I3809" t="s">
        <v>15</v>
      </c>
      <c r="J3809" t="s">
        <v>17</v>
      </c>
      <c r="K3809" s="13">
        <v>5625</v>
      </c>
      <c r="L3809" s="8">
        <v>56.25</v>
      </c>
      <c r="M3809" s="13">
        <f t="shared" si="92"/>
        <v>5625</v>
      </c>
    </row>
    <row r="3810" spans="1:13" x14ac:dyDescent="0.25">
      <c r="A3810" s="9" t="s">
        <v>400</v>
      </c>
      <c r="B3810" s="10" t="s">
        <v>733</v>
      </c>
      <c r="C3810" s="5" t="s">
        <v>752</v>
      </c>
      <c r="D3810" t="s">
        <v>22</v>
      </c>
      <c r="E3810" t="s">
        <v>255</v>
      </c>
      <c r="F3810" t="s">
        <v>399</v>
      </c>
      <c r="G3810" t="s">
        <v>499</v>
      </c>
      <c r="H3810" t="s">
        <v>428</v>
      </c>
      <c r="I3810" t="s">
        <v>15</v>
      </c>
      <c r="J3810" t="s">
        <v>17</v>
      </c>
      <c r="K3810" s="13">
        <v>102858</v>
      </c>
      <c r="L3810" s="8">
        <v>1028.58</v>
      </c>
      <c r="M3810" s="13">
        <f t="shared" si="92"/>
        <v>102858</v>
      </c>
    </row>
    <row r="3811" spans="1:13" x14ac:dyDescent="0.25">
      <c r="A3811" s="9" t="s">
        <v>400</v>
      </c>
      <c r="B3811" s="10" t="s">
        <v>733</v>
      </c>
      <c r="C3811" s="5" t="s">
        <v>752</v>
      </c>
      <c r="D3811" t="s">
        <v>22</v>
      </c>
      <c r="E3811" t="s">
        <v>255</v>
      </c>
      <c r="F3811" t="s">
        <v>399</v>
      </c>
      <c r="G3811" t="s">
        <v>499</v>
      </c>
      <c r="H3811" t="s">
        <v>450</v>
      </c>
      <c r="I3811" t="s">
        <v>15</v>
      </c>
      <c r="J3811" t="s">
        <v>17</v>
      </c>
      <c r="K3811" s="13">
        <v>187475</v>
      </c>
      <c r="L3811" s="8">
        <v>1874.75</v>
      </c>
      <c r="M3811" s="13">
        <f t="shared" si="92"/>
        <v>187475</v>
      </c>
    </row>
    <row r="3812" spans="1:13" x14ac:dyDescent="0.25">
      <c r="A3812" s="9" t="s">
        <v>400</v>
      </c>
      <c r="B3812" s="10" t="s">
        <v>733</v>
      </c>
      <c r="C3812" s="5" t="s">
        <v>752</v>
      </c>
      <c r="D3812" t="s">
        <v>22</v>
      </c>
      <c r="E3812" t="s">
        <v>255</v>
      </c>
      <c r="F3812" t="s">
        <v>399</v>
      </c>
      <c r="G3812" t="s">
        <v>451</v>
      </c>
      <c r="H3812" t="s">
        <v>437</v>
      </c>
      <c r="I3812" t="s">
        <v>368</v>
      </c>
      <c r="J3812" t="s">
        <v>17</v>
      </c>
      <c r="K3812" s="13">
        <v>4146656</v>
      </c>
      <c r="L3812" s="8">
        <v>41466.559999999998</v>
      </c>
      <c r="M3812" s="13">
        <f t="shared" si="92"/>
        <v>4146656</v>
      </c>
    </row>
    <row r="3813" spans="1:13" x14ac:dyDescent="0.25">
      <c r="A3813" s="9" t="s">
        <v>400</v>
      </c>
      <c r="B3813" s="10" t="s">
        <v>733</v>
      </c>
      <c r="C3813" s="5" t="s">
        <v>752</v>
      </c>
      <c r="D3813" t="s">
        <v>22</v>
      </c>
      <c r="E3813" t="s">
        <v>255</v>
      </c>
      <c r="F3813" t="s">
        <v>399</v>
      </c>
      <c r="G3813" t="s">
        <v>451</v>
      </c>
      <c r="H3813" t="s">
        <v>452</v>
      </c>
      <c r="I3813" t="s">
        <v>368</v>
      </c>
      <c r="J3813" t="s">
        <v>17</v>
      </c>
      <c r="K3813" s="13">
        <v>150374</v>
      </c>
      <c r="L3813" s="8">
        <v>1503.74</v>
      </c>
      <c r="M3813" s="13">
        <f t="shared" si="92"/>
        <v>150374</v>
      </c>
    </row>
    <row r="3814" spans="1:13" x14ac:dyDescent="0.25">
      <c r="A3814" s="9" t="s">
        <v>400</v>
      </c>
      <c r="B3814" s="10" t="s">
        <v>733</v>
      </c>
      <c r="C3814" s="5" t="s">
        <v>752</v>
      </c>
      <c r="D3814" t="s">
        <v>22</v>
      </c>
      <c r="E3814" t="s">
        <v>255</v>
      </c>
      <c r="F3814" t="s">
        <v>399</v>
      </c>
      <c r="G3814" t="s">
        <v>451</v>
      </c>
      <c r="H3814" t="s">
        <v>425</v>
      </c>
      <c r="I3814" t="s">
        <v>368</v>
      </c>
      <c r="J3814" t="s">
        <v>17</v>
      </c>
      <c r="K3814" s="13">
        <v>1759704</v>
      </c>
      <c r="L3814" s="8">
        <v>17597.04</v>
      </c>
      <c r="M3814" s="13">
        <f t="shared" si="92"/>
        <v>1759704</v>
      </c>
    </row>
    <row r="3815" spans="1:13" x14ac:dyDescent="0.25">
      <c r="A3815" s="9" t="s">
        <v>400</v>
      </c>
      <c r="B3815" s="10" t="s">
        <v>733</v>
      </c>
      <c r="C3815" s="5" t="s">
        <v>752</v>
      </c>
      <c r="D3815" t="s">
        <v>22</v>
      </c>
      <c r="E3815" t="s">
        <v>255</v>
      </c>
      <c r="F3815" t="s">
        <v>399</v>
      </c>
      <c r="G3815" t="s">
        <v>451</v>
      </c>
      <c r="H3815" t="s">
        <v>444</v>
      </c>
      <c r="I3815" t="s">
        <v>368</v>
      </c>
      <c r="J3815" t="s">
        <v>17</v>
      </c>
      <c r="K3815" s="13">
        <v>32858</v>
      </c>
      <c r="L3815" s="8">
        <v>328.58</v>
      </c>
      <c r="M3815" s="13">
        <f t="shared" si="92"/>
        <v>32858</v>
      </c>
    </row>
    <row r="3816" spans="1:13" x14ac:dyDescent="0.25">
      <c r="A3816" s="9" t="s">
        <v>400</v>
      </c>
      <c r="B3816" s="10" t="s">
        <v>733</v>
      </c>
      <c r="C3816" s="5" t="s">
        <v>752</v>
      </c>
      <c r="D3816" t="s">
        <v>22</v>
      </c>
      <c r="E3816" t="s">
        <v>255</v>
      </c>
      <c r="F3816" t="s">
        <v>399</v>
      </c>
      <c r="G3816" t="s">
        <v>500</v>
      </c>
      <c r="H3816" t="s">
        <v>498</v>
      </c>
      <c r="I3816" t="s">
        <v>368</v>
      </c>
      <c r="J3816" t="s">
        <v>17</v>
      </c>
      <c r="K3816" s="13">
        <v>13500</v>
      </c>
      <c r="L3816" s="8">
        <v>135</v>
      </c>
      <c r="M3816" s="13">
        <f t="shared" si="92"/>
        <v>13500</v>
      </c>
    </row>
    <row r="3817" spans="1:13" x14ac:dyDescent="0.25">
      <c r="A3817" s="9" t="s">
        <v>400</v>
      </c>
      <c r="B3817" s="10" t="s">
        <v>733</v>
      </c>
      <c r="C3817" s="5" t="s">
        <v>752</v>
      </c>
      <c r="D3817" t="s">
        <v>22</v>
      </c>
      <c r="E3817" t="s">
        <v>255</v>
      </c>
      <c r="F3817" t="s">
        <v>399</v>
      </c>
      <c r="G3817" t="s">
        <v>500</v>
      </c>
      <c r="H3817" t="s">
        <v>444</v>
      </c>
      <c r="I3817" t="s">
        <v>368</v>
      </c>
      <c r="J3817" t="s">
        <v>17</v>
      </c>
      <c r="K3817" s="13">
        <v>2950</v>
      </c>
      <c r="L3817" s="8">
        <v>29.5</v>
      </c>
      <c r="M3817" s="13">
        <f t="shared" si="92"/>
        <v>2950</v>
      </c>
    </row>
    <row r="3818" spans="1:13" x14ac:dyDescent="0.25">
      <c r="A3818" s="9" t="s">
        <v>400</v>
      </c>
      <c r="B3818" s="10" t="s">
        <v>733</v>
      </c>
      <c r="C3818" s="5" t="s">
        <v>752</v>
      </c>
      <c r="D3818" t="s">
        <v>22</v>
      </c>
      <c r="E3818" t="s">
        <v>255</v>
      </c>
      <c r="F3818" t="s">
        <v>399</v>
      </c>
      <c r="G3818" t="s">
        <v>500</v>
      </c>
      <c r="H3818" t="s">
        <v>446</v>
      </c>
      <c r="I3818" t="s">
        <v>15</v>
      </c>
      <c r="J3818" t="s">
        <v>17</v>
      </c>
      <c r="K3818" s="13">
        <v>400579</v>
      </c>
      <c r="L3818" s="8">
        <v>4005.79</v>
      </c>
      <c r="M3818" s="13">
        <f t="shared" si="92"/>
        <v>400579</v>
      </c>
    </row>
    <row r="3819" spans="1:13" x14ac:dyDescent="0.25">
      <c r="A3819" s="9" t="s">
        <v>400</v>
      </c>
      <c r="B3819" s="10" t="s">
        <v>733</v>
      </c>
      <c r="C3819" s="5" t="s">
        <v>752</v>
      </c>
      <c r="D3819" t="s">
        <v>22</v>
      </c>
      <c r="E3819" t="s">
        <v>255</v>
      </c>
      <c r="F3819" t="s">
        <v>399</v>
      </c>
      <c r="G3819" t="s">
        <v>500</v>
      </c>
      <c r="H3819" t="s">
        <v>480</v>
      </c>
      <c r="I3819" t="s">
        <v>15</v>
      </c>
      <c r="J3819" t="s">
        <v>17</v>
      </c>
      <c r="K3819" s="13">
        <v>72961</v>
      </c>
      <c r="L3819" s="8">
        <v>729.61</v>
      </c>
      <c r="M3819" s="13">
        <f t="shared" si="92"/>
        <v>72961</v>
      </c>
    </row>
    <row r="3820" spans="1:13" x14ac:dyDescent="0.25">
      <c r="A3820" s="9" t="s">
        <v>400</v>
      </c>
      <c r="B3820" s="10" t="s">
        <v>733</v>
      </c>
      <c r="C3820" s="5" t="s">
        <v>752</v>
      </c>
      <c r="D3820" t="s">
        <v>22</v>
      </c>
      <c r="E3820" t="s">
        <v>255</v>
      </c>
      <c r="F3820" t="s">
        <v>399</v>
      </c>
      <c r="G3820" t="s">
        <v>500</v>
      </c>
      <c r="H3820" t="s">
        <v>428</v>
      </c>
      <c r="I3820" t="s">
        <v>15</v>
      </c>
      <c r="J3820" t="s">
        <v>17</v>
      </c>
      <c r="K3820" s="13">
        <v>31904.000000000004</v>
      </c>
      <c r="L3820" s="8">
        <v>319.04000000000002</v>
      </c>
      <c r="M3820" s="13">
        <f t="shared" si="92"/>
        <v>31904.000000000004</v>
      </c>
    </row>
    <row r="3821" spans="1:13" x14ac:dyDescent="0.25">
      <c r="A3821" s="9" t="s">
        <v>400</v>
      </c>
      <c r="B3821" s="10" t="s">
        <v>733</v>
      </c>
      <c r="C3821" s="5" t="s">
        <v>752</v>
      </c>
      <c r="D3821" t="s">
        <v>22</v>
      </c>
      <c r="E3821" t="s">
        <v>255</v>
      </c>
      <c r="F3821" t="s">
        <v>399</v>
      </c>
      <c r="G3821" t="s">
        <v>501</v>
      </c>
      <c r="H3821" t="s">
        <v>427</v>
      </c>
      <c r="I3821" t="s">
        <v>15</v>
      </c>
      <c r="J3821" t="s">
        <v>17</v>
      </c>
      <c r="K3821" s="13">
        <v>63800</v>
      </c>
      <c r="L3821" s="8">
        <v>638</v>
      </c>
      <c r="M3821" s="13">
        <f t="shared" si="92"/>
        <v>63800</v>
      </c>
    </row>
    <row r="3822" spans="1:13" x14ac:dyDescent="0.25">
      <c r="A3822" s="9" t="s">
        <v>400</v>
      </c>
      <c r="B3822" s="10" t="s">
        <v>733</v>
      </c>
      <c r="C3822" s="5" t="s">
        <v>752</v>
      </c>
      <c r="D3822" t="s">
        <v>22</v>
      </c>
      <c r="E3822" t="s">
        <v>255</v>
      </c>
      <c r="F3822" t="s">
        <v>399</v>
      </c>
      <c r="G3822" t="s">
        <v>501</v>
      </c>
      <c r="H3822" t="s">
        <v>446</v>
      </c>
      <c r="I3822" t="s">
        <v>15</v>
      </c>
      <c r="J3822" t="s">
        <v>17</v>
      </c>
      <c r="K3822" s="13">
        <v>20409</v>
      </c>
      <c r="L3822" s="8">
        <v>204.09</v>
      </c>
      <c r="M3822" s="13">
        <f t="shared" si="92"/>
        <v>20409</v>
      </c>
    </row>
    <row r="3823" spans="1:13" x14ac:dyDescent="0.25">
      <c r="A3823" s="9" t="s">
        <v>400</v>
      </c>
      <c r="B3823" s="10" t="s">
        <v>733</v>
      </c>
      <c r="C3823" s="5" t="s">
        <v>752</v>
      </c>
      <c r="D3823" t="s">
        <v>22</v>
      </c>
      <c r="E3823" t="s">
        <v>255</v>
      </c>
      <c r="F3823" t="s">
        <v>399</v>
      </c>
      <c r="G3823" t="s">
        <v>501</v>
      </c>
      <c r="H3823" t="s">
        <v>428</v>
      </c>
      <c r="I3823" t="s">
        <v>15</v>
      </c>
      <c r="J3823" t="s">
        <v>17</v>
      </c>
      <c r="K3823" s="13">
        <v>154714</v>
      </c>
      <c r="L3823" s="8">
        <v>1547.14</v>
      </c>
      <c r="M3823" s="13">
        <f t="shared" si="92"/>
        <v>154714</v>
      </c>
    </row>
    <row r="3824" spans="1:13" x14ac:dyDescent="0.25">
      <c r="A3824" s="9" t="s">
        <v>400</v>
      </c>
      <c r="B3824" s="10" t="s">
        <v>733</v>
      </c>
      <c r="C3824" s="5" t="s">
        <v>752</v>
      </c>
      <c r="D3824" t="s">
        <v>22</v>
      </c>
      <c r="E3824" t="s">
        <v>255</v>
      </c>
      <c r="F3824" t="s">
        <v>399</v>
      </c>
      <c r="G3824" t="s">
        <v>398</v>
      </c>
      <c r="H3824" t="s">
        <v>437</v>
      </c>
      <c r="I3824" t="s">
        <v>368</v>
      </c>
      <c r="J3824" t="s">
        <v>17</v>
      </c>
      <c r="K3824" s="13">
        <v>66855189</v>
      </c>
      <c r="L3824" s="8">
        <v>668551.89</v>
      </c>
      <c r="M3824" s="13">
        <f t="shared" si="92"/>
        <v>66855189</v>
      </c>
    </row>
    <row r="3825" spans="1:13" x14ac:dyDescent="0.25">
      <c r="A3825" s="9" t="s">
        <v>400</v>
      </c>
      <c r="B3825" s="10" t="s">
        <v>733</v>
      </c>
      <c r="C3825" s="5" t="s">
        <v>752</v>
      </c>
      <c r="D3825" t="s">
        <v>22</v>
      </c>
      <c r="E3825" t="s">
        <v>255</v>
      </c>
      <c r="F3825" t="s">
        <v>399</v>
      </c>
      <c r="G3825" t="s">
        <v>398</v>
      </c>
      <c r="H3825" t="s">
        <v>440</v>
      </c>
      <c r="I3825" t="s">
        <v>368</v>
      </c>
      <c r="J3825" t="s">
        <v>17</v>
      </c>
      <c r="K3825" s="13">
        <v>642121</v>
      </c>
      <c r="L3825" s="8">
        <v>6421.21</v>
      </c>
      <c r="M3825" s="13">
        <f t="shared" si="92"/>
        <v>642121</v>
      </c>
    </row>
    <row r="3826" spans="1:13" x14ac:dyDescent="0.25">
      <c r="A3826" s="9" t="s">
        <v>400</v>
      </c>
      <c r="B3826" s="10" t="s">
        <v>733</v>
      </c>
      <c r="C3826" s="5" t="s">
        <v>752</v>
      </c>
      <c r="D3826" t="s">
        <v>22</v>
      </c>
      <c r="E3826" t="s">
        <v>255</v>
      </c>
      <c r="F3826" t="s">
        <v>399</v>
      </c>
      <c r="G3826" t="s">
        <v>398</v>
      </c>
      <c r="H3826" t="s">
        <v>442</v>
      </c>
      <c r="I3826" t="s">
        <v>368</v>
      </c>
      <c r="J3826" t="s">
        <v>17</v>
      </c>
      <c r="K3826" s="13">
        <v>50000</v>
      </c>
      <c r="L3826" s="8">
        <v>500</v>
      </c>
      <c r="M3826" s="13">
        <f t="shared" si="92"/>
        <v>50000</v>
      </c>
    </row>
    <row r="3827" spans="1:13" x14ac:dyDescent="0.25">
      <c r="A3827" s="9" t="s">
        <v>400</v>
      </c>
      <c r="B3827" s="10" t="s">
        <v>733</v>
      </c>
      <c r="C3827" s="5" t="s">
        <v>752</v>
      </c>
      <c r="D3827" t="s">
        <v>22</v>
      </c>
      <c r="E3827" t="s">
        <v>255</v>
      </c>
      <c r="F3827" t="s">
        <v>399</v>
      </c>
      <c r="G3827" t="s">
        <v>398</v>
      </c>
      <c r="H3827" t="s">
        <v>425</v>
      </c>
      <c r="I3827" t="s">
        <v>368</v>
      </c>
      <c r="J3827" t="s">
        <v>17</v>
      </c>
      <c r="K3827" s="13">
        <v>23136313</v>
      </c>
      <c r="L3827" s="8">
        <v>231363.13</v>
      </c>
      <c r="M3827" s="13">
        <f t="shared" si="92"/>
        <v>23136313</v>
      </c>
    </row>
    <row r="3828" spans="1:13" x14ac:dyDescent="0.25">
      <c r="A3828" s="9" t="s">
        <v>400</v>
      </c>
      <c r="B3828" s="10" t="s">
        <v>733</v>
      </c>
      <c r="C3828" s="5" t="s">
        <v>752</v>
      </c>
      <c r="D3828" t="s">
        <v>22</v>
      </c>
      <c r="E3828" t="s">
        <v>255</v>
      </c>
      <c r="F3828" t="s">
        <v>399</v>
      </c>
      <c r="G3828" t="s">
        <v>398</v>
      </c>
      <c r="H3828" t="s">
        <v>444</v>
      </c>
      <c r="I3828" t="s">
        <v>368</v>
      </c>
      <c r="J3828" t="s">
        <v>17</v>
      </c>
      <c r="K3828" s="13">
        <v>10953</v>
      </c>
      <c r="L3828" s="8">
        <v>109.53</v>
      </c>
      <c r="M3828" s="13">
        <f t="shared" si="92"/>
        <v>10953</v>
      </c>
    </row>
    <row r="3829" spans="1:13" x14ac:dyDescent="0.25">
      <c r="A3829" s="9" t="s">
        <v>400</v>
      </c>
      <c r="B3829" s="10" t="s">
        <v>733</v>
      </c>
      <c r="C3829" s="5" t="s">
        <v>752</v>
      </c>
      <c r="D3829" t="s">
        <v>22</v>
      </c>
      <c r="E3829" t="s">
        <v>255</v>
      </c>
      <c r="F3829" t="s">
        <v>399</v>
      </c>
      <c r="G3829" t="s">
        <v>398</v>
      </c>
      <c r="H3829" t="s">
        <v>444</v>
      </c>
      <c r="I3829" t="s">
        <v>368</v>
      </c>
      <c r="J3829" t="s">
        <v>17</v>
      </c>
      <c r="K3829" s="13">
        <v>134863</v>
      </c>
      <c r="L3829" s="8">
        <v>1348.63</v>
      </c>
      <c r="M3829" s="13">
        <f t="shared" si="92"/>
        <v>134863</v>
      </c>
    </row>
    <row r="3830" spans="1:13" x14ac:dyDescent="0.25">
      <c r="A3830" s="9" t="s">
        <v>400</v>
      </c>
      <c r="B3830" s="10" t="s">
        <v>733</v>
      </c>
      <c r="C3830" s="5" t="s">
        <v>752</v>
      </c>
      <c r="D3830" t="s">
        <v>22</v>
      </c>
      <c r="E3830" t="s">
        <v>255</v>
      </c>
      <c r="F3830" t="s">
        <v>399</v>
      </c>
      <c r="G3830" t="s">
        <v>398</v>
      </c>
      <c r="H3830" t="s">
        <v>446</v>
      </c>
      <c r="I3830" t="s">
        <v>15</v>
      </c>
      <c r="J3830" t="s">
        <v>17</v>
      </c>
      <c r="K3830" s="13">
        <v>5625</v>
      </c>
      <c r="L3830" s="8">
        <v>56.25</v>
      </c>
      <c r="M3830" s="13">
        <f t="shared" si="92"/>
        <v>5625</v>
      </c>
    </row>
    <row r="3831" spans="1:13" x14ac:dyDescent="0.25">
      <c r="A3831" s="9" t="s">
        <v>400</v>
      </c>
      <c r="B3831" s="10" t="s">
        <v>733</v>
      </c>
      <c r="C3831" s="5" t="s">
        <v>752</v>
      </c>
      <c r="D3831" t="s">
        <v>22</v>
      </c>
      <c r="E3831" t="s">
        <v>255</v>
      </c>
      <c r="F3831" t="s">
        <v>399</v>
      </c>
      <c r="G3831" t="s">
        <v>398</v>
      </c>
      <c r="H3831" t="s">
        <v>428</v>
      </c>
      <c r="I3831" t="s">
        <v>15</v>
      </c>
      <c r="J3831" t="s">
        <v>17</v>
      </c>
      <c r="K3831" s="13">
        <v>129846</v>
      </c>
      <c r="L3831" s="8">
        <v>1298.46</v>
      </c>
      <c r="M3831" s="13">
        <f t="shared" si="92"/>
        <v>129846</v>
      </c>
    </row>
    <row r="3832" spans="1:13" x14ac:dyDescent="0.25">
      <c r="A3832" s="9" t="s">
        <v>400</v>
      </c>
      <c r="B3832" s="10" t="s">
        <v>733</v>
      </c>
      <c r="C3832" s="5" t="s">
        <v>752</v>
      </c>
      <c r="D3832" t="s">
        <v>22</v>
      </c>
      <c r="E3832" t="s">
        <v>255</v>
      </c>
      <c r="F3832" t="s">
        <v>399</v>
      </c>
      <c r="G3832" t="s">
        <v>398</v>
      </c>
      <c r="H3832" t="s">
        <v>450</v>
      </c>
      <c r="I3832" t="s">
        <v>15</v>
      </c>
      <c r="J3832" t="s">
        <v>17</v>
      </c>
      <c r="K3832" s="13">
        <v>187475</v>
      </c>
      <c r="L3832" s="8">
        <v>1874.75</v>
      </c>
      <c r="M3832" s="13">
        <f t="shared" si="92"/>
        <v>187475</v>
      </c>
    </row>
    <row r="3833" spans="1:13" x14ac:dyDescent="0.25">
      <c r="A3833" s="9" t="s">
        <v>400</v>
      </c>
      <c r="B3833" s="10" t="s">
        <v>733</v>
      </c>
      <c r="C3833" s="5" t="s">
        <v>752</v>
      </c>
      <c r="D3833" t="s">
        <v>22</v>
      </c>
      <c r="E3833" t="s">
        <v>255</v>
      </c>
      <c r="F3833" t="s">
        <v>399</v>
      </c>
      <c r="G3833" t="s">
        <v>398</v>
      </c>
      <c r="H3833" t="s">
        <v>457</v>
      </c>
      <c r="I3833" t="s">
        <v>15</v>
      </c>
      <c r="J3833" t="s">
        <v>17</v>
      </c>
      <c r="K3833" s="13">
        <v>48415</v>
      </c>
      <c r="L3833" s="8">
        <v>484.15</v>
      </c>
      <c r="M3833" s="13">
        <f t="shared" si="92"/>
        <v>48415</v>
      </c>
    </row>
    <row r="3834" spans="1:13" x14ac:dyDescent="0.25">
      <c r="A3834" s="9" t="s">
        <v>400</v>
      </c>
      <c r="B3834" s="10" t="s">
        <v>733</v>
      </c>
      <c r="C3834" s="5" t="s">
        <v>752</v>
      </c>
      <c r="D3834" t="s">
        <v>22</v>
      </c>
      <c r="E3834" t="s">
        <v>255</v>
      </c>
      <c r="F3834" t="s">
        <v>399</v>
      </c>
      <c r="G3834" t="s">
        <v>432</v>
      </c>
      <c r="H3834" t="s">
        <v>437</v>
      </c>
      <c r="I3834" t="s">
        <v>368</v>
      </c>
      <c r="J3834" t="s">
        <v>17</v>
      </c>
      <c r="K3834" s="13">
        <v>62474497</v>
      </c>
      <c r="L3834" s="8">
        <v>624744.97</v>
      </c>
      <c r="M3834" s="13">
        <f t="shared" si="92"/>
        <v>62474497</v>
      </c>
    </row>
    <row r="3835" spans="1:13" x14ac:dyDescent="0.25">
      <c r="A3835" s="9" t="s">
        <v>400</v>
      </c>
      <c r="B3835" s="10" t="s">
        <v>733</v>
      </c>
      <c r="C3835" s="5" t="s">
        <v>752</v>
      </c>
      <c r="D3835" t="s">
        <v>22</v>
      </c>
      <c r="E3835" t="s">
        <v>255</v>
      </c>
      <c r="F3835" t="s">
        <v>399</v>
      </c>
      <c r="G3835" t="s">
        <v>432</v>
      </c>
      <c r="H3835" t="s">
        <v>440</v>
      </c>
      <c r="I3835" t="s">
        <v>368</v>
      </c>
      <c r="J3835" t="s">
        <v>17</v>
      </c>
      <c r="K3835" s="13">
        <v>39738</v>
      </c>
      <c r="L3835" s="8">
        <v>397.38</v>
      </c>
      <c r="M3835" s="13">
        <f t="shared" si="92"/>
        <v>39738</v>
      </c>
    </row>
    <row r="3836" spans="1:13" x14ac:dyDescent="0.25">
      <c r="A3836" s="9" t="s">
        <v>400</v>
      </c>
      <c r="B3836" s="10" t="s">
        <v>733</v>
      </c>
      <c r="C3836" s="5" t="s">
        <v>752</v>
      </c>
      <c r="D3836" t="s">
        <v>22</v>
      </c>
      <c r="E3836" t="s">
        <v>255</v>
      </c>
      <c r="F3836" t="s">
        <v>399</v>
      </c>
      <c r="G3836" t="s">
        <v>432</v>
      </c>
      <c r="H3836" t="s">
        <v>425</v>
      </c>
      <c r="I3836" t="s">
        <v>368</v>
      </c>
      <c r="J3836" t="s">
        <v>17</v>
      </c>
      <c r="K3836" s="13">
        <v>22849179</v>
      </c>
      <c r="L3836" s="8">
        <v>228491.79</v>
      </c>
      <c r="M3836" s="13">
        <f t="shared" si="92"/>
        <v>22849179</v>
      </c>
    </row>
    <row r="3837" spans="1:13" x14ac:dyDescent="0.25">
      <c r="A3837" s="9" t="s">
        <v>400</v>
      </c>
      <c r="B3837" s="10" t="s">
        <v>733</v>
      </c>
      <c r="C3837" s="5" t="s">
        <v>752</v>
      </c>
      <c r="D3837" t="s">
        <v>22</v>
      </c>
      <c r="E3837" t="s">
        <v>255</v>
      </c>
      <c r="F3837" t="s">
        <v>399</v>
      </c>
      <c r="G3837" t="s">
        <v>432</v>
      </c>
      <c r="H3837" t="s">
        <v>444</v>
      </c>
      <c r="I3837" t="s">
        <v>368</v>
      </c>
      <c r="J3837" t="s">
        <v>17</v>
      </c>
      <c r="K3837" s="13">
        <v>8700</v>
      </c>
      <c r="L3837" s="8">
        <v>87</v>
      </c>
      <c r="M3837" s="13">
        <f t="shared" si="92"/>
        <v>8700</v>
      </c>
    </row>
    <row r="3838" spans="1:13" x14ac:dyDescent="0.25">
      <c r="A3838" s="9" t="s">
        <v>400</v>
      </c>
      <c r="B3838" s="10" t="s">
        <v>733</v>
      </c>
      <c r="C3838" s="5" t="s">
        <v>752</v>
      </c>
      <c r="D3838" t="s">
        <v>22</v>
      </c>
      <c r="E3838" t="s">
        <v>255</v>
      </c>
      <c r="F3838" t="s">
        <v>399</v>
      </c>
      <c r="G3838" t="s">
        <v>432</v>
      </c>
      <c r="H3838" t="s">
        <v>428</v>
      </c>
      <c r="I3838" t="s">
        <v>15</v>
      </c>
      <c r="J3838" t="s">
        <v>17</v>
      </c>
      <c r="K3838" s="13">
        <v>42648</v>
      </c>
      <c r="L3838" s="8">
        <v>426.48</v>
      </c>
      <c r="M3838" s="13">
        <f t="shared" si="92"/>
        <v>42648</v>
      </c>
    </row>
    <row r="3839" spans="1:13" x14ac:dyDescent="0.25">
      <c r="A3839" s="9" t="s">
        <v>400</v>
      </c>
      <c r="B3839" s="10" t="s">
        <v>733</v>
      </c>
      <c r="C3839" s="5" t="s">
        <v>752</v>
      </c>
      <c r="D3839" t="s">
        <v>22</v>
      </c>
      <c r="E3839" t="s">
        <v>255</v>
      </c>
      <c r="F3839" t="s">
        <v>399</v>
      </c>
      <c r="G3839" t="s">
        <v>432</v>
      </c>
      <c r="H3839" t="s">
        <v>450</v>
      </c>
      <c r="I3839" t="s">
        <v>15</v>
      </c>
      <c r="J3839" t="s">
        <v>17</v>
      </c>
      <c r="K3839" s="13">
        <v>187475</v>
      </c>
      <c r="L3839" s="8">
        <v>1874.75</v>
      </c>
      <c r="M3839" s="13">
        <f t="shared" si="92"/>
        <v>187475</v>
      </c>
    </row>
    <row r="3840" spans="1:13" x14ac:dyDescent="0.25">
      <c r="A3840" s="9" t="s">
        <v>400</v>
      </c>
      <c r="B3840" s="10" t="s">
        <v>733</v>
      </c>
      <c r="C3840" s="5" t="s">
        <v>752</v>
      </c>
      <c r="D3840" t="s">
        <v>22</v>
      </c>
      <c r="E3840" t="s">
        <v>255</v>
      </c>
      <c r="F3840" t="s">
        <v>453</v>
      </c>
      <c r="G3840" t="s">
        <v>434</v>
      </c>
      <c r="H3840" t="s">
        <v>437</v>
      </c>
      <c r="I3840" t="s">
        <v>368</v>
      </c>
      <c r="J3840" t="s">
        <v>306</v>
      </c>
      <c r="K3840" s="13">
        <v>27390744</v>
      </c>
      <c r="L3840" s="8">
        <v>273907.44</v>
      </c>
      <c r="M3840" s="13">
        <f t="shared" si="92"/>
        <v>27390744</v>
      </c>
    </row>
    <row r="3841" spans="1:13" x14ac:dyDescent="0.25">
      <c r="A3841" s="9" t="s">
        <v>400</v>
      </c>
      <c r="B3841" s="10" t="s">
        <v>733</v>
      </c>
      <c r="C3841" s="5" t="s">
        <v>752</v>
      </c>
      <c r="D3841" t="s">
        <v>22</v>
      </c>
      <c r="E3841" t="s">
        <v>255</v>
      </c>
      <c r="F3841" t="s">
        <v>453</v>
      </c>
      <c r="G3841" t="s">
        <v>434</v>
      </c>
      <c r="H3841" t="s">
        <v>437</v>
      </c>
      <c r="I3841" t="s">
        <v>511</v>
      </c>
      <c r="J3841" t="s">
        <v>306</v>
      </c>
      <c r="K3841" s="13">
        <v>3298096</v>
      </c>
      <c r="L3841" s="8">
        <v>32980.959999999999</v>
      </c>
      <c r="M3841" s="13">
        <f t="shared" si="92"/>
        <v>3298096</v>
      </c>
    </row>
    <row r="3842" spans="1:13" x14ac:dyDescent="0.25">
      <c r="A3842" s="9" t="s">
        <v>400</v>
      </c>
      <c r="B3842" s="10" t="s">
        <v>733</v>
      </c>
      <c r="C3842" s="5" t="s">
        <v>752</v>
      </c>
      <c r="D3842" t="s">
        <v>22</v>
      </c>
      <c r="E3842" t="s">
        <v>255</v>
      </c>
      <c r="F3842" t="s">
        <v>453</v>
      </c>
      <c r="G3842" t="s">
        <v>434</v>
      </c>
      <c r="H3842" t="s">
        <v>438</v>
      </c>
      <c r="I3842" t="s">
        <v>439</v>
      </c>
      <c r="J3842" t="s">
        <v>306</v>
      </c>
      <c r="K3842" s="13">
        <v>44016680</v>
      </c>
      <c r="L3842" s="8">
        <v>440166.8</v>
      </c>
      <c r="M3842" s="13">
        <f t="shared" ref="M3842:M3905" si="93">L3842*100</f>
        <v>44016680</v>
      </c>
    </row>
    <row r="3843" spans="1:13" x14ac:dyDescent="0.25">
      <c r="A3843" s="9" t="s">
        <v>400</v>
      </c>
      <c r="B3843" s="10" t="s">
        <v>733</v>
      </c>
      <c r="C3843" s="5" t="s">
        <v>752</v>
      </c>
      <c r="D3843" t="s">
        <v>22</v>
      </c>
      <c r="E3843" t="s">
        <v>255</v>
      </c>
      <c r="F3843" t="s">
        <v>453</v>
      </c>
      <c r="G3843" t="s">
        <v>434</v>
      </c>
      <c r="H3843" t="s">
        <v>466</v>
      </c>
      <c r="I3843" t="s">
        <v>439</v>
      </c>
      <c r="J3843" t="s">
        <v>17</v>
      </c>
      <c r="K3843" s="13">
        <v>16128</v>
      </c>
      <c r="L3843" s="8">
        <v>161.28</v>
      </c>
      <c r="M3843" s="13">
        <f t="shared" si="93"/>
        <v>16128</v>
      </c>
    </row>
    <row r="3844" spans="1:13" x14ac:dyDescent="0.25">
      <c r="A3844" s="9" t="s">
        <v>400</v>
      </c>
      <c r="B3844" s="10" t="s">
        <v>733</v>
      </c>
      <c r="C3844" s="5" t="s">
        <v>752</v>
      </c>
      <c r="D3844" t="s">
        <v>22</v>
      </c>
      <c r="E3844" t="s">
        <v>255</v>
      </c>
      <c r="F3844" t="s">
        <v>453</v>
      </c>
      <c r="G3844" t="s">
        <v>434</v>
      </c>
      <c r="H3844" t="s">
        <v>466</v>
      </c>
      <c r="I3844" t="s">
        <v>439</v>
      </c>
      <c r="J3844" t="s">
        <v>17</v>
      </c>
      <c r="K3844" s="13">
        <v>8700</v>
      </c>
      <c r="L3844" s="8">
        <v>87</v>
      </c>
      <c r="M3844" s="13">
        <f t="shared" si="93"/>
        <v>8700</v>
      </c>
    </row>
    <row r="3845" spans="1:13" x14ac:dyDescent="0.25">
      <c r="A3845" s="9" t="s">
        <v>400</v>
      </c>
      <c r="B3845" s="10" t="s">
        <v>733</v>
      </c>
      <c r="C3845" s="5" t="s">
        <v>752</v>
      </c>
      <c r="D3845" t="s">
        <v>22</v>
      </c>
      <c r="E3845" t="s">
        <v>255</v>
      </c>
      <c r="F3845" t="s">
        <v>453</v>
      </c>
      <c r="G3845" t="s">
        <v>434</v>
      </c>
      <c r="H3845" t="s">
        <v>440</v>
      </c>
      <c r="I3845" t="s">
        <v>368</v>
      </c>
      <c r="J3845" t="s">
        <v>17</v>
      </c>
      <c r="K3845" s="13">
        <v>128239.00000000001</v>
      </c>
      <c r="L3845" s="8">
        <v>1282.3900000000001</v>
      </c>
      <c r="M3845" s="13">
        <f t="shared" si="93"/>
        <v>128239.00000000001</v>
      </c>
    </row>
    <row r="3846" spans="1:13" x14ac:dyDescent="0.25">
      <c r="A3846" s="9" t="s">
        <v>400</v>
      </c>
      <c r="B3846" s="10" t="s">
        <v>733</v>
      </c>
      <c r="C3846" s="5" t="s">
        <v>752</v>
      </c>
      <c r="D3846" t="s">
        <v>22</v>
      </c>
      <c r="E3846" t="s">
        <v>255</v>
      </c>
      <c r="F3846" t="s">
        <v>453</v>
      </c>
      <c r="G3846" t="s">
        <v>434</v>
      </c>
      <c r="H3846" t="s">
        <v>440</v>
      </c>
      <c r="I3846" t="s">
        <v>368</v>
      </c>
      <c r="J3846" t="s">
        <v>306</v>
      </c>
      <c r="K3846" s="13">
        <v>169892</v>
      </c>
      <c r="L3846" s="8">
        <v>1698.92</v>
      </c>
      <c r="M3846" s="13">
        <f t="shared" si="93"/>
        <v>169892</v>
      </c>
    </row>
    <row r="3847" spans="1:13" x14ac:dyDescent="0.25">
      <c r="A3847" s="9" t="s">
        <v>400</v>
      </c>
      <c r="B3847" s="10" t="s">
        <v>733</v>
      </c>
      <c r="C3847" s="5" t="s">
        <v>752</v>
      </c>
      <c r="D3847" t="s">
        <v>22</v>
      </c>
      <c r="E3847" t="s">
        <v>255</v>
      </c>
      <c r="F3847" t="s">
        <v>453</v>
      </c>
      <c r="G3847" t="s">
        <v>434</v>
      </c>
      <c r="H3847" t="s">
        <v>441</v>
      </c>
      <c r="I3847" t="s">
        <v>439</v>
      </c>
      <c r="J3847" t="s">
        <v>17</v>
      </c>
      <c r="K3847" s="13">
        <v>75945</v>
      </c>
      <c r="L3847" s="8">
        <v>759.45</v>
      </c>
      <c r="M3847" s="13">
        <f t="shared" si="93"/>
        <v>75945</v>
      </c>
    </row>
    <row r="3848" spans="1:13" x14ac:dyDescent="0.25">
      <c r="A3848" s="9" t="s">
        <v>400</v>
      </c>
      <c r="B3848" s="10" t="s">
        <v>733</v>
      </c>
      <c r="C3848" s="5" t="s">
        <v>752</v>
      </c>
      <c r="D3848" t="s">
        <v>22</v>
      </c>
      <c r="E3848" t="s">
        <v>255</v>
      </c>
      <c r="F3848" t="s">
        <v>453</v>
      </c>
      <c r="G3848" t="s">
        <v>434</v>
      </c>
      <c r="H3848" t="s">
        <v>441</v>
      </c>
      <c r="I3848" t="s">
        <v>439</v>
      </c>
      <c r="J3848" t="s">
        <v>17</v>
      </c>
      <c r="K3848" s="13">
        <v>6590.0000000000009</v>
      </c>
      <c r="L3848" s="8">
        <v>65.900000000000006</v>
      </c>
      <c r="M3848" s="13">
        <f t="shared" si="93"/>
        <v>6590.0000000000009</v>
      </c>
    </row>
    <row r="3849" spans="1:13" x14ac:dyDescent="0.25">
      <c r="A3849" s="9" t="s">
        <v>400</v>
      </c>
      <c r="B3849" s="10" t="s">
        <v>733</v>
      </c>
      <c r="C3849" s="5" t="s">
        <v>752</v>
      </c>
      <c r="D3849" t="s">
        <v>22</v>
      </c>
      <c r="E3849" t="s">
        <v>255</v>
      </c>
      <c r="F3849" t="s">
        <v>453</v>
      </c>
      <c r="G3849" t="s">
        <v>434</v>
      </c>
      <c r="H3849" t="s">
        <v>443</v>
      </c>
      <c r="I3849" t="s">
        <v>439</v>
      </c>
      <c r="J3849" t="s">
        <v>17</v>
      </c>
      <c r="K3849" s="13">
        <v>1026500</v>
      </c>
      <c r="L3849" s="8">
        <v>10265</v>
      </c>
      <c r="M3849" s="13">
        <f t="shared" si="93"/>
        <v>1026500</v>
      </c>
    </row>
    <row r="3850" spans="1:13" x14ac:dyDescent="0.25">
      <c r="A3850" s="9" t="s">
        <v>400</v>
      </c>
      <c r="B3850" s="10" t="s">
        <v>733</v>
      </c>
      <c r="C3850" s="5" t="s">
        <v>752</v>
      </c>
      <c r="D3850" t="s">
        <v>22</v>
      </c>
      <c r="E3850" t="s">
        <v>255</v>
      </c>
      <c r="F3850" t="s">
        <v>453</v>
      </c>
      <c r="G3850" t="s">
        <v>434</v>
      </c>
      <c r="H3850" t="s">
        <v>443</v>
      </c>
      <c r="I3850" t="s">
        <v>439</v>
      </c>
      <c r="J3850" t="s">
        <v>306</v>
      </c>
      <c r="K3850" s="13">
        <v>54500</v>
      </c>
      <c r="L3850" s="8">
        <v>545</v>
      </c>
      <c r="M3850" s="13">
        <f t="shared" si="93"/>
        <v>54500</v>
      </c>
    </row>
    <row r="3851" spans="1:13" x14ac:dyDescent="0.25">
      <c r="A3851" s="9" t="s">
        <v>400</v>
      </c>
      <c r="B3851" s="10" t="s">
        <v>733</v>
      </c>
      <c r="C3851" s="5" t="s">
        <v>752</v>
      </c>
      <c r="D3851" t="s">
        <v>22</v>
      </c>
      <c r="E3851" t="s">
        <v>255</v>
      </c>
      <c r="F3851" t="s">
        <v>453</v>
      </c>
      <c r="G3851" t="s">
        <v>434</v>
      </c>
      <c r="H3851" t="s">
        <v>425</v>
      </c>
      <c r="I3851" t="s">
        <v>368</v>
      </c>
      <c r="J3851" t="s">
        <v>306</v>
      </c>
      <c r="K3851" s="13">
        <v>9858138</v>
      </c>
      <c r="L3851" s="8">
        <v>98581.38</v>
      </c>
      <c r="M3851" s="13">
        <f t="shared" si="93"/>
        <v>9858138</v>
      </c>
    </row>
    <row r="3852" spans="1:13" x14ac:dyDescent="0.25">
      <c r="A3852" s="9" t="s">
        <v>400</v>
      </c>
      <c r="B3852" s="10" t="s">
        <v>733</v>
      </c>
      <c r="C3852" s="5" t="s">
        <v>752</v>
      </c>
      <c r="D3852" t="s">
        <v>22</v>
      </c>
      <c r="E3852" t="s">
        <v>255</v>
      </c>
      <c r="F3852" t="s">
        <v>453</v>
      </c>
      <c r="G3852" t="s">
        <v>434</v>
      </c>
      <c r="H3852" t="s">
        <v>425</v>
      </c>
      <c r="I3852" t="s">
        <v>511</v>
      </c>
      <c r="J3852" t="s">
        <v>306</v>
      </c>
      <c r="K3852" s="13">
        <v>1319422</v>
      </c>
      <c r="L3852" s="8">
        <v>13194.22</v>
      </c>
      <c r="M3852" s="13">
        <f t="shared" si="93"/>
        <v>1319422</v>
      </c>
    </row>
    <row r="3853" spans="1:13" x14ac:dyDescent="0.25">
      <c r="A3853" s="9" t="s">
        <v>400</v>
      </c>
      <c r="B3853" s="10" t="s">
        <v>733</v>
      </c>
      <c r="C3853" s="5" t="s">
        <v>752</v>
      </c>
      <c r="D3853" t="s">
        <v>22</v>
      </c>
      <c r="E3853" t="s">
        <v>255</v>
      </c>
      <c r="F3853" t="s">
        <v>453</v>
      </c>
      <c r="G3853" t="s">
        <v>434</v>
      </c>
      <c r="H3853" t="s">
        <v>425</v>
      </c>
      <c r="I3853" t="s">
        <v>439</v>
      </c>
      <c r="J3853" t="s">
        <v>306</v>
      </c>
      <c r="K3853" s="13">
        <v>20917777</v>
      </c>
      <c r="L3853" s="8">
        <v>209177.77</v>
      </c>
      <c r="M3853" s="13">
        <f t="shared" si="93"/>
        <v>20917777</v>
      </c>
    </row>
    <row r="3854" spans="1:13" x14ac:dyDescent="0.25">
      <c r="A3854" s="9" t="s">
        <v>400</v>
      </c>
      <c r="B3854" s="10" t="s">
        <v>733</v>
      </c>
      <c r="C3854" s="5" t="s">
        <v>752</v>
      </c>
      <c r="D3854" t="s">
        <v>22</v>
      </c>
      <c r="E3854" t="s">
        <v>255</v>
      </c>
      <c r="F3854" t="s">
        <v>453</v>
      </c>
      <c r="G3854" t="s">
        <v>434</v>
      </c>
      <c r="H3854" t="s">
        <v>444</v>
      </c>
      <c r="I3854" t="s">
        <v>368</v>
      </c>
      <c r="J3854" t="s">
        <v>17</v>
      </c>
      <c r="K3854" s="13">
        <v>28085.000000000004</v>
      </c>
      <c r="L3854" s="8">
        <v>280.85000000000002</v>
      </c>
      <c r="M3854" s="13">
        <f t="shared" si="93"/>
        <v>28085.000000000004</v>
      </c>
    </row>
    <row r="3855" spans="1:13" x14ac:dyDescent="0.25">
      <c r="A3855" s="9" t="s">
        <v>400</v>
      </c>
      <c r="B3855" s="10" t="s">
        <v>733</v>
      </c>
      <c r="C3855" s="5" t="s">
        <v>752</v>
      </c>
      <c r="D3855" t="s">
        <v>22</v>
      </c>
      <c r="E3855" t="s">
        <v>255</v>
      </c>
      <c r="F3855" t="s">
        <v>453</v>
      </c>
      <c r="G3855" t="s">
        <v>434</v>
      </c>
      <c r="H3855" t="s">
        <v>444</v>
      </c>
      <c r="I3855" t="s">
        <v>368</v>
      </c>
      <c r="J3855" t="s">
        <v>306</v>
      </c>
      <c r="K3855" s="13">
        <v>37219</v>
      </c>
      <c r="L3855" s="8">
        <v>372.19</v>
      </c>
      <c r="M3855" s="13">
        <f t="shared" si="93"/>
        <v>37219</v>
      </c>
    </row>
    <row r="3856" spans="1:13" x14ac:dyDescent="0.25">
      <c r="A3856" s="9" t="s">
        <v>400</v>
      </c>
      <c r="B3856" s="10" t="s">
        <v>733</v>
      </c>
      <c r="C3856" s="5" t="s">
        <v>752</v>
      </c>
      <c r="D3856" t="s">
        <v>22</v>
      </c>
      <c r="E3856" t="s">
        <v>255</v>
      </c>
      <c r="F3856" t="s">
        <v>453</v>
      </c>
      <c r="G3856" t="s">
        <v>434</v>
      </c>
      <c r="H3856" t="s">
        <v>444</v>
      </c>
      <c r="I3856" t="s">
        <v>439</v>
      </c>
      <c r="J3856" t="s">
        <v>17</v>
      </c>
      <c r="K3856" s="13">
        <v>217644.99999999997</v>
      </c>
      <c r="L3856" s="8">
        <v>2176.4499999999998</v>
      </c>
      <c r="M3856" s="13">
        <f t="shared" si="93"/>
        <v>217644.99999999997</v>
      </c>
    </row>
    <row r="3857" spans="1:13" x14ac:dyDescent="0.25">
      <c r="A3857" s="9" t="s">
        <v>400</v>
      </c>
      <c r="B3857" s="10" t="s">
        <v>733</v>
      </c>
      <c r="C3857" s="5" t="s">
        <v>752</v>
      </c>
      <c r="D3857" t="s">
        <v>22</v>
      </c>
      <c r="E3857" t="s">
        <v>255</v>
      </c>
      <c r="F3857" t="s">
        <v>453</v>
      </c>
      <c r="G3857" t="s">
        <v>434</v>
      </c>
      <c r="H3857" t="s">
        <v>444</v>
      </c>
      <c r="I3857" t="s">
        <v>439</v>
      </c>
      <c r="J3857" t="s">
        <v>306</v>
      </c>
      <c r="K3857" s="13">
        <v>11908</v>
      </c>
      <c r="L3857" s="8">
        <v>119.08</v>
      </c>
      <c r="M3857" s="13">
        <f t="shared" si="93"/>
        <v>11908</v>
      </c>
    </row>
    <row r="3858" spans="1:13" x14ac:dyDescent="0.25">
      <c r="A3858" s="9" t="s">
        <v>400</v>
      </c>
      <c r="B3858" s="10" t="s">
        <v>733</v>
      </c>
      <c r="C3858" s="5" t="s">
        <v>752</v>
      </c>
      <c r="D3858" t="s">
        <v>22</v>
      </c>
      <c r="E3858" t="s">
        <v>255</v>
      </c>
      <c r="F3858" t="s">
        <v>453</v>
      </c>
      <c r="G3858" t="s">
        <v>434</v>
      </c>
      <c r="H3858" t="s">
        <v>445</v>
      </c>
      <c r="I3858" t="s">
        <v>439</v>
      </c>
      <c r="J3858" t="s">
        <v>17</v>
      </c>
      <c r="K3858" s="13">
        <v>20114</v>
      </c>
      <c r="L3858" s="8">
        <v>201.14</v>
      </c>
      <c r="M3858" s="13">
        <f t="shared" si="93"/>
        <v>20114</v>
      </c>
    </row>
    <row r="3859" spans="1:13" x14ac:dyDescent="0.25">
      <c r="A3859" s="9" t="s">
        <v>400</v>
      </c>
      <c r="B3859" s="10" t="s">
        <v>733</v>
      </c>
      <c r="C3859" s="5" t="s">
        <v>752</v>
      </c>
      <c r="D3859" t="s">
        <v>22</v>
      </c>
      <c r="E3859" t="s">
        <v>255</v>
      </c>
      <c r="F3859" t="s">
        <v>453</v>
      </c>
      <c r="G3859" t="s">
        <v>434</v>
      </c>
      <c r="H3859" t="s">
        <v>445</v>
      </c>
      <c r="I3859" t="s">
        <v>439</v>
      </c>
      <c r="J3859" t="s">
        <v>17</v>
      </c>
      <c r="K3859" s="13">
        <v>3340.9999999999995</v>
      </c>
      <c r="L3859" s="8">
        <v>33.409999999999997</v>
      </c>
      <c r="M3859" s="13">
        <f t="shared" si="93"/>
        <v>3340.9999999999995</v>
      </c>
    </row>
    <row r="3860" spans="1:13" x14ac:dyDescent="0.25">
      <c r="A3860" s="9" t="s">
        <v>400</v>
      </c>
      <c r="B3860" s="10" t="s">
        <v>733</v>
      </c>
      <c r="C3860" s="5" t="s">
        <v>752</v>
      </c>
      <c r="D3860" t="s">
        <v>22</v>
      </c>
      <c r="E3860" t="s">
        <v>255</v>
      </c>
      <c r="F3860" t="s">
        <v>453</v>
      </c>
      <c r="G3860" t="s">
        <v>434</v>
      </c>
      <c r="H3860" t="s">
        <v>446</v>
      </c>
      <c r="I3860" t="s">
        <v>15</v>
      </c>
      <c r="J3860" t="s">
        <v>17</v>
      </c>
      <c r="K3860" s="13">
        <v>82130</v>
      </c>
      <c r="L3860" s="8">
        <v>821.3</v>
      </c>
      <c r="M3860" s="13">
        <f t="shared" si="93"/>
        <v>82130</v>
      </c>
    </row>
    <row r="3861" spans="1:13" x14ac:dyDescent="0.25">
      <c r="A3861" s="9" t="s">
        <v>400</v>
      </c>
      <c r="B3861" s="10" t="s">
        <v>733</v>
      </c>
      <c r="C3861" s="5" t="s">
        <v>752</v>
      </c>
      <c r="D3861" t="s">
        <v>22</v>
      </c>
      <c r="E3861" t="s">
        <v>255</v>
      </c>
      <c r="F3861" t="s">
        <v>453</v>
      </c>
      <c r="G3861" t="s">
        <v>434</v>
      </c>
      <c r="H3861" t="s">
        <v>446</v>
      </c>
      <c r="I3861" t="s">
        <v>15</v>
      </c>
      <c r="J3861" t="s">
        <v>306</v>
      </c>
      <c r="K3861" s="13">
        <v>21868</v>
      </c>
      <c r="L3861" s="8">
        <v>218.68</v>
      </c>
      <c r="M3861" s="13">
        <f t="shared" si="93"/>
        <v>21868</v>
      </c>
    </row>
    <row r="3862" spans="1:13" x14ac:dyDescent="0.25">
      <c r="A3862" s="9" t="s">
        <v>400</v>
      </c>
      <c r="B3862" s="10" t="s">
        <v>733</v>
      </c>
      <c r="C3862" s="5" t="s">
        <v>752</v>
      </c>
      <c r="D3862" t="s">
        <v>22</v>
      </c>
      <c r="E3862" t="s">
        <v>255</v>
      </c>
      <c r="F3862" t="s">
        <v>453</v>
      </c>
      <c r="G3862" t="s">
        <v>434</v>
      </c>
      <c r="H3862" t="s">
        <v>447</v>
      </c>
      <c r="I3862" t="s">
        <v>15</v>
      </c>
      <c r="J3862" t="s">
        <v>17</v>
      </c>
      <c r="K3862" s="13">
        <v>41125</v>
      </c>
      <c r="L3862" s="8">
        <v>411.25</v>
      </c>
      <c r="M3862" s="13">
        <f t="shared" si="93"/>
        <v>41125</v>
      </c>
    </row>
    <row r="3863" spans="1:13" x14ac:dyDescent="0.25">
      <c r="A3863" s="9" t="s">
        <v>400</v>
      </c>
      <c r="B3863" s="10" t="s">
        <v>733</v>
      </c>
      <c r="C3863" s="5" t="s">
        <v>752</v>
      </c>
      <c r="D3863" t="s">
        <v>22</v>
      </c>
      <c r="E3863" t="s">
        <v>255</v>
      </c>
      <c r="F3863" t="s">
        <v>453</v>
      </c>
      <c r="G3863" t="s">
        <v>434</v>
      </c>
      <c r="H3863" t="s">
        <v>428</v>
      </c>
      <c r="I3863" t="s">
        <v>15</v>
      </c>
      <c r="J3863" t="s">
        <v>17</v>
      </c>
      <c r="K3863" s="13">
        <v>122715.00000000001</v>
      </c>
      <c r="L3863" s="8">
        <v>1227.1500000000001</v>
      </c>
      <c r="M3863" s="13">
        <f t="shared" si="93"/>
        <v>122715.00000000001</v>
      </c>
    </row>
    <row r="3864" spans="1:13" x14ac:dyDescent="0.25">
      <c r="A3864" s="9" t="s">
        <v>400</v>
      </c>
      <c r="B3864" s="10" t="s">
        <v>733</v>
      </c>
      <c r="C3864" s="5" t="s">
        <v>752</v>
      </c>
      <c r="D3864" t="s">
        <v>22</v>
      </c>
      <c r="E3864" t="s">
        <v>255</v>
      </c>
      <c r="F3864" t="s">
        <v>453</v>
      </c>
      <c r="G3864" t="s">
        <v>434</v>
      </c>
      <c r="H3864" t="s">
        <v>428</v>
      </c>
      <c r="I3864" t="s">
        <v>15</v>
      </c>
      <c r="J3864" t="s">
        <v>306</v>
      </c>
      <c r="K3864" s="13">
        <v>32400</v>
      </c>
      <c r="L3864" s="8">
        <v>324</v>
      </c>
      <c r="M3864" s="13">
        <f t="shared" si="93"/>
        <v>32400</v>
      </c>
    </row>
    <row r="3865" spans="1:13" x14ac:dyDescent="0.25">
      <c r="A3865" s="9" t="s">
        <v>400</v>
      </c>
      <c r="B3865" s="10" t="s">
        <v>733</v>
      </c>
      <c r="C3865" s="5" t="s">
        <v>752</v>
      </c>
      <c r="D3865" t="s">
        <v>22</v>
      </c>
      <c r="E3865" t="s">
        <v>255</v>
      </c>
      <c r="F3865" t="s">
        <v>453</v>
      </c>
      <c r="G3865" t="s">
        <v>434</v>
      </c>
      <c r="H3865" t="s">
        <v>428</v>
      </c>
      <c r="I3865" t="s">
        <v>15</v>
      </c>
      <c r="J3865" t="s">
        <v>306</v>
      </c>
      <c r="K3865" s="14">
        <v>-105000</v>
      </c>
      <c r="L3865" s="8">
        <v>-1050</v>
      </c>
      <c r="M3865" s="14">
        <f t="shared" si="93"/>
        <v>-105000</v>
      </c>
    </row>
    <row r="3866" spans="1:13" x14ac:dyDescent="0.25">
      <c r="A3866" s="9" t="s">
        <v>400</v>
      </c>
      <c r="B3866" s="10" t="s">
        <v>733</v>
      </c>
      <c r="C3866" s="5" t="s">
        <v>752</v>
      </c>
      <c r="D3866" t="s">
        <v>22</v>
      </c>
      <c r="E3866" t="s">
        <v>255</v>
      </c>
      <c r="F3866" t="s">
        <v>453</v>
      </c>
      <c r="G3866" t="s">
        <v>434</v>
      </c>
      <c r="H3866" t="s">
        <v>450</v>
      </c>
      <c r="I3866" t="s">
        <v>15</v>
      </c>
      <c r="J3866" t="s">
        <v>17</v>
      </c>
      <c r="K3866" s="13">
        <v>11996</v>
      </c>
      <c r="L3866" s="8">
        <v>119.96</v>
      </c>
      <c r="M3866" s="13">
        <f t="shared" si="93"/>
        <v>11996</v>
      </c>
    </row>
    <row r="3867" spans="1:13" x14ac:dyDescent="0.25">
      <c r="A3867" s="9" t="s">
        <v>400</v>
      </c>
      <c r="B3867" s="10" t="s">
        <v>733</v>
      </c>
      <c r="C3867" s="5" t="s">
        <v>752</v>
      </c>
      <c r="D3867" t="s">
        <v>22</v>
      </c>
      <c r="E3867" t="s">
        <v>255</v>
      </c>
      <c r="F3867" t="s">
        <v>503</v>
      </c>
      <c r="G3867" t="s">
        <v>519</v>
      </c>
      <c r="H3867" t="s">
        <v>504</v>
      </c>
      <c r="I3867" t="s">
        <v>368</v>
      </c>
      <c r="J3867" t="s">
        <v>308</v>
      </c>
      <c r="K3867" s="13">
        <v>5302013</v>
      </c>
      <c r="L3867" s="8">
        <v>53020.13</v>
      </c>
      <c r="M3867" s="13">
        <f t="shared" si="93"/>
        <v>5302013</v>
      </c>
    </row>
    <row r="3868" spans="1:13" x14ac:dyDescent="0.25">
      <c r="A3868" s="9" t="s">
        <v>400</v>
      </c>
      <c r="B3868" s="10" t="s">
        <v>733</v>
      </c>
      <c r="C3868" s="5" t="s">
        <v>752</v>
      </c>
      <c r="D3868" t="s">
        <v>22</v>
      </c>
      <c r="E3868" t="s">
        <v>255</v>
      </c>
      <c r="F3868" t="s">
        <v>503</v>
      </c>
      <c r="G3868" t="s">
        <v>519</v>
      </c>
      <c r="H3868" t="s">
        <v>444</v>
      </c>
      <c r="I3868" t="s">
        <v>368</v>
      </c>
      <c r="J3868" t="s">
        <v>308</v>
      </c>
      <c r="K3868" s="13">
        <v>1138612</v>
      </c>
      <c r="L3868" s="8">
        <v>11386.12</v>
      </c>
      <c r="M3868" s="13">
        <f t="shared" si="93"/>
        <v>1138612</v>
      </c>
    </row>
    <row r="3869" spans="1:13" x14ac:dyDescent="0.25">
      <c r="A3869" s="9" t="s">
        <v>400</v>
      </c>
      <c r="B3869" s="10" t="s">
        <v>733</v>
      </c>
      <c r="C3869" s="5" t="s">
        <v>752</v>
      </c>
      <c r="D3869" t="s">
        <v>22</v>
      </c>
      <c r="E3869" t="s">
        <v>255</v>
      </c>
      <c r="F3869" t="s">
        <v>503</v>
      </c>
      <c r="G3869" t="s">
        <v>519</v>
      </c>
      <c r="H3869" t="s">
        <v>482</v>
      </c>
      <c r="I3869" t="s">
        <v>15</v>
      </c>
      <c r="J3869" t="s">
        <v>308</v>
      </c>
      <c r="K3869" s="13">
        <v>600000</v>
      </c>
      <c r="L3869" s="8">
        <v>6000</v>
      </c>
      <c r="M3869" s="13">
        <f t="shared" si="93"/>
        <v>600000</v>
      </c>
    </row>
    <row r="3870" spans="1:13" x14ac:dyDescent="0.25">
      <c r="A3870" s="9" t="s">
        <v>400</v>
      </c>
      <c r="B3870" s="10" t="s">
        <v>733</v>
      </c>
      <c r="C3870" s="5" t="s">
        <v>752</v>
      </c>
      <c r="D3870" t="s">
        <v>22</v>
      </c>
      <c r="E3870" t="s">
        <v>255</v>
      </c>
      <c r="F3870" t="s">
        <v>503</v>
      </c>
      <c r="G3870" t="s">
        <v>426</v>
      </c>
      <c r="H3870" t="s">
        <v>437</v>
      </c>
      <c r="I3870" t="s">
        <v>368</v>
      </c>
      <c r="J3870" t="s">
        <v>308</v>
      </c>
      <c r="K3870" s="13">
        <v>13656435.999999998</v>
      </c>
      <c r="L3870" s="8">
        <v>136564.35999999999</v>
      </c>
      <c r="M3870" s="13">
        <f t="shared" si="93"/>
        <v>13656435.999999998</v>
      </c>
    </row>
    <row r="3871" spans="1:13" x14ac:dyDescent="0.25">
      <c r="A3871" s="9" t="s">
        <v>400</v>
      </c>
      <c r="B3871" s="10" t="s">
        <v>733</v>
      </c>
      <c r="C3871" s="5" t="s">
        <v>752</v>
      </c>
      <c r="D3871" t="s">
        <v>22</v>
      </c>
      <c r="E3871" t="s">
        <v>255</v>
      </c>
      <c r="F3871" t="s">
        <v>503</v>
      </c>
      <c r="G3871" t="s">
        <v>426</v>
      </c>
      <c r="H3871" t="s">
        <v>440</v>
      </c>
      <c r="I3871" t="s">
        <v>368</v>
      </c>
      <c r="J3871" t="s">
        <v>308</v>
      </c>
      <c r="K3871" s="13">
        <v>255223.99999999997</v>
      </c>
      <c r="L3871" s="8">
        <v>2552.2399999999998</v>
      </c>
      <c r="M3871" s="13">
        <f t="shared" si="93"/>
        <v>255223.99999999997</v>
      </c>
    </row>
    <row r="3872" spans="1:13" x14ac:dyDescent="0.25">
      <c r="A3872" s="9" t="s">
        <v>400</v>
      </c>
      <c r="B3872" s="10" t="s">
        <v>733</v>
      </c>
      <c r="C3872" s="5" t="s">
        <v>752</v>
      </c>
      <c r="D3872" t="s">
        <v>22</v>
      </c>
      <c r="E3872" t="s">
        <v>255</v>
      </c>
      <c r="F3872" t="s">
        <v>503</v>
      </c>
      <c r="G3872" t="s">
        <v>426</v>
      </c>
      <c r="H3872" t="s">
        <v>425</v>
      </c>
      <c r="I3872" t="s">
        <v>368</v>
      </c>
      <c r="J3872" t="s">
        <v>308</v>
      </c>
      <c r="K3872" s="13">
        <v>3932148.0000000005</v>
      </c>
      <c r="L3872" s="8">
        <v>39321.480000000003</v>
      </c>
      <c r="M3872" s="13">
        <f t="shared" si="93"/>
        <v>3932148.0000000005</v>
      </c>
    </row>
    <row r="3873" spans="1:13" x14ac:dyDescent="0.25">
      <c r="A3873" s="9" t="s">
        <v>400</v>
      </c>
      <c r="B3873" s="10" t="s">
        <v>733</v>
      </c>
      <c r="C3873" s="5" t="s">
        <v>752</v>
      </c>
      <c r="D3873" t="s">
        <v>22</v>
      </c>
      <c r="E3873" t="s">
        <v>255</v>
      </c>
      <c r="F3873" t="s">
        <v>503</v>
      </c>
      <c r="G3873" t="s">
        <v>426</v>
      </c>
      <c r="H3873" t="s">
        <v>444</v>
      </c>
      <c r="I3873" t="s">
        <v>368</v>
      </c>
      <c r="J3873" t="s">
        <v>308</v>
      </c>
      <c r="K3873" s="13">
        <v>55889</v>
      </c>
      <c r="L3873" s="8">
        <v>558.89</v>
      </c>
      <c r="M3873" s="13">
        <f t="shared" si="93"/>
        <v>55889</v>
      </c>
    </row>
    <row r="3874" spans="1:13" x14ac:dyDescent="0.25">
      <c r="A3874" s="9" t="s">
        <v>400</v>
      </c>
      <c r="B3874" s="10" t="s">
        <v>733</v>
      </c>
      <c r="C3874" s="5" t="s">
        <v>752</v>
      </c>
      <c r="D3874" t="s">
        <v>22</v>
      </c>
      <c r="E3874" t="s">
        <v>255</v>
      </c>
      <c r="F3874" t="s">
        <v>503</v>
      </c>
      <c r="G3874" t="s">
        <v>426</v>
      </c>
      <c r="H3874" t="s">
        <v>428</v>
      </c>
      <c r="I3874" t="s">
        <v>15</v>
      </c>
      <c r="J3874" t="s">
        <v>308</v>
      </c>
      <c r="K3874" s="13">
        <v>6890.0000000000009</v>
      </c>
      <c r="L3874" s="8">
        <v>68.900000000000006</v>
      </c>
      <c r="M3874" s="13">
        <f t="shared" si="93"/>
        <v>6890.0000000000009</v>
      </c>
    </row>
    <row r="3875" spans="1:13" x14ac:dyDescent="0.25">
      <c r="A3875" s="9" t="s">
        <v>400</v>
      </c>
      <c r="B3875" s="10" t="s">
        <v>733</v>
      </c>
      <c r="C3875" s="5" t="s">
        <v>752</v>
      </c>
      <c r="D3875" t="s">
        <v>22</v>
      </c>
      <c r="E3875" t="s">
        <v>255</v>
      </c>
      <c r="F3875" t="s">
        <v>503</v>
      </c>
      <c r="G3875" t="s">
        <v>426</v>
      </c>
      <c r="H3875" t="s">
        <v>457</v>
      </c>
      <c r="I3875" t="s">
        <v>15</v>
      </c>
      <c r="J3875" t="s">
        <v>308</v>
      </c>
      <c r="K3875" s="13">
        <v>43110</v>
      </c>
      <c r="L3875" s="8">
        <v>431.1</v>
      </c>
      <c r="M3875" s="13">
        <f t="shared" si="93"/>
        <v>43110</v>
      </c>
    </row>
    <row r="3876" spans="1:13" x14ac:dyDescent="0.25">
      <c r="A3876" s="9" t="s">
        <v>400</v>
      </c>
      <c r="B3876" s="10" t="s">
        <v>733</v>
      </c>
      <c r="C3876" s="5" t="s">
        <v>752</v>
      </c>
      <c r="D3876" t="s">
        <v>22</v>
      </c>
      <c r="E3876" t="s">
        <v>255</v>
      </c>
      <c r="F3876" t="s">
        <v>503</v>
      </c>
      <c r="G3876" t="s">
        <v>427</v>
      </c>
      <c r="H3876" t="s">
        <v>437</v>
      </c>
      <c r="I3876" t="s">
        <v>368</v>
      </c>
      <c r="J3876" t="s">
        <v>308</v>
      </c>
      <c r="K3876" s="13">
        <v>3353557</v>
      </c>
      <c r="L3876" s="8">
        <v>33535.57</v>
      </c>
      <c r="M3876" s="13">
        <f t="shared" si="93"/>
        <v>3353557</v>
      </c>
    </row>
    <row r="3877" spans="1:13" x14ac:dyDescent="0.25">
      <c r="A3877" s="9" t="s">
        <v>400</v>
      </c>
      <c r="B3877" s="10" t="s">
        <v>733</v>
      </c>
      <c r="C3877" s="5" t="s">
        <v>752</v>
      </c>
      <c r="D3877" t="s">
        <v>22</v>
      </c>
      <c r="E3877" t="s">
        <v>255</v>
      </c>
      <c r="F3877" t="s">
        <v>503</v>
      </c>
      <c r="G3877" t="s">
        <v>427</v>
      </c>
      <c r="H3877" t="s">
        <v>440</v>
      </c>
      <c r="I3877" t="s">
        <v>368</v>
      </c>
      <c r="J3877" t="s">
        <v>308</v>
      </c>
      <c r="K3877" s="13">
        <v>41402</v>
      </c>
      <c r="L3877" s="8">
        <v>414.02</v>
      </c>
      <c r="M3877" s="13">
        <f t="shared" si="93"/>
        <v>41402</v>
      </c>
    </row>
    <row r="3878" spans="1:13" x14ac:dyDescent="0.25">
      <c r="A3878" s="9" t="s">
        <v>400</v>
      </c>
      <c r="B3878" s="10" t="s">
        <v>733</v>
      </c>
      <c r="C3878" s="5" t="s">
        <v>752</v>
      </c>
      <c r="D3878" t="s">
        <v>22</v>
      </c>
      <c r="E3878" t="s">
        <v>255</v>
      </c>
      <c r="F3878" t="s">
        <v>503</v>
      </c>
      <c r="G3878" t="s">
        <v>427</v>
      </c>
      <c r="H3878" t="s">
        <v>425</v>
      </c>
      <c r="I3878" t="s">
        <v>368</v>
      </c>
      <c r="J3878" t="s">
        <v>308</v>
      </c>
      <c r="K3878" s="13">
        <v>1164293</v>
      </c>
      <c r="L3878" s="8">
        <v>11642.93</v>
      </c>
      <c r="M3878" s="13">
        <f t="shared" si="93"/>
        <v>1164293</v>
      </c>
    </row>
    <row r="3879" spans="1:13" x14ac:dyDescent="0.25">
      <c r="A3879" s="9" t="s">
        <v>400</v>
      </c>
      <c r="B3879" s="10" t="s">
        <v>733</v>
      </c>
      <c r="C3879" s="5" t="s">
        <v>752</v>
      </c>
      <c r="D3879" t="s">
        <v>22</v>
      </c>
      <c r="E3879" t="s">
        <v>255</v>
      </c>
      <c r="F3879" t="s">
        <v>503</v>
      </c>
      <c r="G3879" t="s">
        <v>427</v>
      </c>
      <c r="H3879" t="s">
        <v>444</v>
      </c>
      <c r="I3879" t="s">
        <v>368</v>
      </c>
      <c r="J3879" t="s">
        <v>308</v>
      </c>
      <c r="K3879" s="13">
        <v>9069</v>
      </c>
      <c r="L3879" s="8">
        <v>90.69</v>
      </c>
      <c r="M3879" s="13">
        <f t="shared" si="93"/>
        <v>9069</v>
      </c>
    </row>
    <row r="3880" spans="1:13" x14ac:dyDescent="0.25">
      <c r="A3880" s="9" t="s">
        <v>400</v>
      </c>
      <c r="B3880" s="10" t="s">
        <v>733</v>
      </c>
      <c r="C3880" s="5" t="s">
        <v>752</v>
      </c>
      <c r="D3880" t="s">
        <v>22</v>
      </c>
      <c r="E3880" t="s">
        <v>255</v>
      </c>
      <c r="F3880" t="s">
        <v>503</v>
      </c>
      <c r="G3880" t="s">
        <v>515</v>
      </c>
      <c r="H3880" t="s">
        <v>437</v>
      </c>
      <c r="I3880" t="s">
        <v>368</v>
      </c>
      <c r="J3880" t="s">
        <v>308</v>
      </c>
      <c r="K3880" s="13">
        <v>5437087</v>
      </c>
      <c r="L3880" s="8">
        <v>54370.87</v>
      </c>
      <c r="M3880" s="13">
        <f t="shared" si="93"/>
        <v>5437087</v>
      </c>
    </row>
    <row r="3881" spans="1:13" x14ac:dyDescent="0.25">
      <c r="A3881" s="9" t="s">
        <v>400</v>
      </c>
      <c r="B3881" s="10" t="s">
        <v>733</v>
      </c>
      <c r="C3881" s="5" t="s">
        <v>752</v>
      </c>
      <c r="D3881" t="s">
        <v>22</v>
      </c>
      <c r="E3881" t="s">
        <v>255</v>
      </c>
      <c r="F3881" t="s">
        <v>503</v>
      </c>
      <c r="G3881" t="s">
        <v>515</v>
      </c>
      <c r="H3881" t="s">
        <v>440</v>
      </c>
      <c r="I3881" t="s">
        <v>368</v>
      </c>
      <c r="J3881" t="s">
        <v>308</v>
      </c>
      <c r="K3881" s="13">
        <v>134249</v>
      </c>
      <c r="L3881" s="8">
        <v>1342.49</v>
      </c>
      <c r="M3881" s="13">
        <f t="shared" si="93"/>
        <v>134249</v>
      </c>
    </row>
    <row r="3882" spans="1:13" x14ac:dyDescent="0.25">
      <c r="A3882" s="9" t="s">
        <v>400</v>
      </c>
      <c r="B3882" s="10" t="s">
        <v>733</v>
      </c>
      <c r="C3882" s="5" t="s">
        <v>752</v>
      </c>
      <c r="D3882" t="s">
        <v>22</v>
      </c>
      <c r="E3882" t="s">
        <v>255</v>
      </c>
      <c r="F3882" t="s">
        <v>503</v>
      </c>
      <c r="G3882" t="s">
        <v>515</v>
      </c>
      <c r="H3882" t="s">
        <v>425</v>
      </c>
      <c r="I3882" t="s">
        <v>368</v>
      </c>
      <c r="J3882" t="s">
        <v>308</v>
      </c>
      <c r="K3882" s="13">
        <v>1230247</v>
      </c>
      <c r="L3882" s="8">
        <v>12302.47</v>
      </c>
      <c r="M3882" s="13">
        <f t="shared" si="93"/>
        <v>1230247</v>
      </c>
    </row>
    <row r="3883" spans="1:13" x14ac:dyDescent="0.25">
      <c r="A3883" s="9" t="s">
        <v>400</v>
      </c>
      <c r="B3883" s="10" t="s">
        <v>733</v>
      </c>
      <c r="C3883" s="5" t="s">
        <v>752</v>
      </c>
      <c r="D3883" t="s">
        <v>22</v>
      </c>
      <c r="E3883" t="s">
        <v>255</v>
      </c>
      <c r="F3883" t="s">
        <v>503</v>
      </c>
      <c r="G3883" t="s">
        <v>515</v>
      </c>
      <c r="H3883" t="s">
        <v>444</v>
      </c>
      <c r="I3883" t="s">
        <v>368</v>
      </c>
      <c r="J3883" t="s">
        <v>308</v>
      </c>
      <c r="K3883" s="13">
        <v>28486</v>
      </c>
      <c r="L3883" s="8">
        <v>284.86</v>
      </c>
      <c r="M3883" s="13">
        <f t="shared" si="93"/>
        <v>28486</v>
      </c>
    </row>
    <row r="3884" spans="1:13" x14ac:dyDescent="0.25">
      <c r="A3884" s="9" t="s">
        <v>400</v>
      </c>
      <c r="B3884" s="10" t="s">
        <v>733</v>
      </c>
      <c r="C3884" s="5" t="s">
        <v>752</v>
      </c>
      <c r="D3884" t="s">
        <v>22</v>
      </c>
      <c r="E3884" t="s">
        <v>255</v>
      </c>
      <c r="F3884" t="s">
        <v>503</v>
      </c>
      <c r="G3884" t="s">
        <v>515</v>
      </c>
      <c r="H3884" t="s">
        <v>446</v>
      </c>
      <c r="I3884" t="s">
        <v>15</v>
      </c>
      <c r="J3884" t="s">
        <v>308</v>
      </c>
      <c r="K3884" s="13">
        <v>24915</v>
      </c>
      <c r="L3884" s="8">
        <v>249.15</v>
      </c>
      <c r="M3884" s="13">
        <f t="shared" si="93"/>
        <v>24915</v>
      </c>
    </row>
    <row r="3885" spans="1:13" x14ac:dyDescent="0.25">
      <c r="A3885" s="9" t="s">
        <v>400</v>
      </c>
      <c r="B3885" s="10" t="s">
        <v>733</v>
      </c>
      <c r="C3885" s="5" t="s">
        <v>752</v>
      </c>
      <c r="D3885" t="s">
        <v>22</v>
      </c>
      <c r="E3885" t="s">
        <v>255</v>
      </c>
      <c r="F3885" t="s">
        <v>503</v>
      </c>
      <c r="G3885" t="s">
        <v>515</v>
      </c>
      <c r="H3885" t="s">
        <v>480</v>
      </c>
      <c r="I3885" t="s">
        <v>15</v>
      </c>
      <c r="J3885" t="s">
        <v>308</v>
      </c>
      <c r="K3885" s="13">
        <v>1960.0000000000002</v>
      </c>
      <c r="L3885" s="8">
        <v>19.600000000000001</v>
      </c>
      <c r="M3885" s="13">
        <f t="shared" si="93"/>
        <v>1960.0000000000002</v>
      </c>
    </row>
    <row r="3886" spans="1:13" x14ac:dyDescent="0.25">
      <c r="A3886" s="9" t="s">
        <v>400</v>
      </c>
      <c r="B3886" s="10" t="s">
        <v>733</v>
      </c>
      <c r="C3886" s="5" t="s">
        <v>752</v>
      </c>
      <c r="D3886" t="s">
        <v>22</v>
      </c>
      <c r="E3886" t="s">
        <v>255</v>
      </c>
      <c r="F3886" t="s">
        <v>503</v>
      </c>
      <c r="G3886" t="s">
        <v>515</v>
      </c>
      <c r="H3886" t="s">
        <v>428</v>
      </c>
      <c r="I3886" t="s">
        <v>15</v>
      </c>
      <c r="J3886" t="s">
        <v>308</v>
      </c>
      <c r="K3886" s="13">
        <v>232265</v>
      </c>
      <c r="L3886" s="8">
        <v>2322.65</v>
      </c>
      <c r="M3886" s="13">
        <f t="shared" si="93"/>
        <v>232265</v>
      </c>
    </row>
    <row r="3887" spans="1:13" x14ac:dyDescent="0.25">
      <c r="A3887" s="9" t="s">
        <v>400</v>
      </c>
      <c r="B3887" s="10" t="s">
        <v>733</v>
      </c>
      <c r="C3887" s="5" t="s">
        <v>752</v>
      </c>
      <c r="D3887" t="s">
        <v>22</v>
      </c>
      <c r="E3887" t="s">
        <v>255</v>
      </c>
      <c r="F3887" t="s">
        <v>503</v>
      </c>
      <c r="G3887" t="s">
        <v>525</v>
      </c>
      <c r="H3887" t="s">
        <v>437</v>
      </c>
      <c r="I3887" t="s">
        <v>368</v>
      </c>
      <c r="J3887" t="s">
        <v>308</v>
      </c>
      <c r="K3887" s="13">
        <v>16635719</v>
      </c>
      <c r="L3887" s="8">
        <v>166357.19</v>
      </c>
      <c r="M3887" s="13">
        <f t="shared" si="93"/>
        <v>16635719</v>
      </c>
    </row>
    <row r="3888" spans="1:13" x14ac:dyDescent="0.25">
      <c r="A3888" s="9" t="s">
        <v>400</v>
      </c>
      <c r="B3888" s="10" t="s">
        <v>733</v>
      </c>
      <c r="C3888" s="5" t="s">
        <v>752</v>
      </c>
      <c r="D3888" t="s">
        <v>22</v>
      </c>
      <c r="E3888" t="s">
        <v>255</v>
      </c>
      <c r="F3888" t="s">
        <v>503</v>
      </c>
      <c r="G3888" t="s">
        <v>525</v>
      </c>
      <c r="H3888" t="s">
        <v>440</v>
      </c>
      <c r="I3888" t="s">
        <v>368</v>
      </c>
      <c r="J3888" t="s">
        <v>308</v>
      </c>
      <c r="K3888" s="13">
        <v>721763</v>
      </c>
      <c r="L3888" s="8">
        <v>7217.63</v>
      </c>
      <c r="M3888" s="13">
        <f t="shared" si="93"/>
        <v>721763</v>
      </c>
    </row>
    <row r="3889" spans="1:13" x14ac:dyDescent="0.25">
      <c r="A3889" s="9" t="s">
        <v>400</v>
      </c>
      <c r="B3889" s="10" t="s">
        <v>733</v>
      </c>
      <c r="C3889" s="5" t="s">
        <v>752</v>
      </c>
      <c r="D3889" t="s">
        <v>22</v>
      </c>
      <c r="E3889" t="s">
        <v>255</v>
      </c>
      <c r="F3889" t="s">
        <v>503</v>
      </c>
      <c r="G3889" t="s">
        <v>525</v>
      </c>
      <c r="H3889" t="s">
        <v>425</v>
      </c>
      <c r="I3889" t="s">
        <v>368</v>
      </c>
      <c r="J3889" t="s">
        <v>308</v>
      </c>
      <c r="K3889" s="13">
        <v>5993466</v>
      </c>
      <c r="L3889" s="8">
        <v>59934.66</v>
      </c>
      <c r="M3889" s="13">
        <f t="shared" si="93"/>
        <v>5993466</v>
      </c>
    </row>
    <row r="3890" spans="1:13" x14ac:dyDescent="0.25">
      <c r="A3890" s="9" t="s">
        <v>400</v>
      </c>
      <c r="B3890" s="10" t="s">
        <v>733</v>
      </c>
      <c r="C3890" s="5" t="s">
        <v>752</v>
      </c>
      <c r="D3890" t="s">
        <v>22</v>
      </c>
      <c r="E3890" t="s">
        <v>255</v>
      </c>
      <c r="F3890" t="s">
        <v>503</v>
      </c>
      <c r="G3890" t="s">
        <v>525</v>
      </c>
      <c r="H3890" t="s">
        <v>444</v>
      </c>
      <c r="I3890" t="s">
        <v>368</v>
      </c>
      <c r="J3890" t="s">
        <v>308</v>
      </c>
      <c r="K3890" s="13">
        <v>147375</v>
      </c>
      <c r="L3890" s="8">
        <v>1473.75</v>
      </c>
      <c r="M3890" s="13">
        <f t="shared" si="93"/>
        <v>147375</v>
      </c>
    </row>
    <row r="3891" spans="1:13" x14ac:dyDescent="0.25">
      <c r="A3891" s="9" t="s">
        <v>400</v>
      </c>
      <c r="B3891" s="10" t="s">
        <v>733</v>
      </c>
      <c r="C3891" s="5" t="s">
        <v>752</v>
      </c>
      <c r="D3891" t="s">
        <v>22</v>
      </c>
      <c r="E3891" t="s">
        <v>255</v>
      </c>
      <c r="F3891" t="s">
        <v>503</v>
      </c>
      <c r="G3891" t="s">
        <v>526</v>
      </c>
      <c r="H3891" t="s">
        <v>428</v>
      </c>
      <c r="I3891" t="s">
        <v>15</v>
      </c>
      <c r="J3891" t="s">
        <v>308</v>
      </c>
      <c r="K3891" s="13">
        <v>800000</v>
      </c>
      <c r="L3891" s="8">
        <v>8000</v>
      </c>
      <c r="M3891" s="13">
        <f t="shared" si="93"/>
        <v>800000</v>
      </c>
    </row>
    <row r="3892" spans="1:13" x14ac:dyDescent="0.25">
      <c r="A3892" s="9" t="s">
        <v>400</v>
      </c>
      <c r="B3892" s="10" t="s">
        <v>733</v>
      </c>
      <c r="C3892" s="5" t="s">
        <v>752</v>
      </c>
      <c r="D3892" t="s">
        <v>22</v>
      </c>
      <c r="E3892" t="s">
        <v>255</v>
      </c>
      <c r="F3892" t="s">
        <v>503</v>
      </c>
      <c r="G3892" t="s">
        <v>527</v>
      </c>
      <c r="H3892" t="s">
        <v>437</v>
      </c>
      <c r="I3892" t="s">
        <v>368</v>
      </c>
      <c r="J3892" t="s">
        <v>308</v>
      </c>
      <c r="K3892" s="13">
        <v>4906592</v>
      </c>
      <c r="L3892" s="8">
        <v>49065.919999999998</v>
      </c>
      <c r="M3892" s="13">
        <f t="shared" si="93"/>
        <v>4906592</v>
      </c>
    </row>
    <row r="3893" spans="1:13" x14ac:dyDescent="0.25">
      <c r="A3893" s="9" t="s">
        <v>400</v>
      </c>
      <c r="B3893" s="10" t="s">
        <v>733</v>
      </c>
      <c r="C3893" s="5" t="s">
        <v>752</v>
      </c>
      <c r="D3893" t="s">
        <v>22</v>
      </c>
      <c r="E3893" t="s">
        <v>255</v>
      </c>
      <c r="F3893" t="s">
        <v>503</v>
      </c>
      <c r="G3893" t="s">
        <v>527</v>
      </c>
      <c r="H3893" t="s">
        <v>440</v>
      </c>
      <c r="I3893" t="s">
        <v>368</v>
      </c>
      <c r="J3893" t="s">
        <v>308</v>
      </c>
      <c r="K3893" s="13">
        <v>333168</v>
      </c>
      <c r="L3893" s="8">
        <v>3331.68</v>
      </c>
      <c r="M3893" s="13">
        <f t="shared" si="93"/>
        <v>333168</v>
      </c>
    </row>
    <row r="3894" spans="1:13" x14ac:dyDescent="0.25">
      <c r="A3894" s="9" t="s">
        <v>400</v>
      </c>
      <c r="B3894" s="10" t="s">
        <v>733</v>
      </c>
      <c r="C3894" s="5" t="s">
        <v>752</v>
      </c>
      <c r="D3894" t="s">
        <v>22</v>
      </c>
      <c r="E3894" t="s">
        <v>255</v>
      </c>
      <c r="F3894" t="s">
        <v>503</v>
      </c>
      <c r="G3894" t="s">
        <v>527</v>
      </c>
      <c r="H3894" t="s">
        <v>425</v>
      </c>
      <c r="I3894" t="s">
        <v>368</v>
      </c>
      <c r="J3894" t="s">
        <v>308</v>
      </c>
      <c r="K3894" s="13">
        <v>1929133.0000000002</v>
      </c>
      <c r="L3894" s="8">
        <v>19291.330000000002</v>
      </c>
      <c r="M3894" s="13">
        <f t="shared" si="93"/>
        <v>1929133.0000000002</v>
      </c>
    </row>
    <row r="3895" spans="1:13" x14ac:dyDescent="0.25">
      <c r="A3895" s="9" t="s">
        <v>400</v>
      </c>
      <c r="B3895" s="10" t="s">
        <v>733</v>
      </c>
      <c r="C3895" s="5" t="s">
        <v>752</v>
      </c>
      <c r="D3895" t="s">
        <v>22</v>
      </c>
      <c r="E3895" t="s">
        <v>255</v>
      </c>
      <c r="F3895" t="s">
        <v>503</v>
      </c>
      <c r="G3895" t="s">
        <v>527</v>
      </c>
      <c r="H3895" t="s">
        <v>444</v>
      </c>
      <c r="I3895" t="s">
        <v>368</v>
      </c>
      <c r="J3895" t="s">
        <v>308</v>
      </c>
      <c r="K3895" s="13">
        <v>72975</v>
      </c>
      <c r="L3895" s="8">
        <v>729.75</v>
      </c>
      <c r="M3895" s="13">
        <f t="shared" si="93"/>
        <v>72975</v>
      </c>
    </row>
    <row r="3896" spans="1:13" x14ac:dyDescent="0.25">
      <c r="A3896" s="9" t="s">
        <v>400</v>
      </c>
      <c r="B3896" s="10" t="s">
        <v>733</v>
      </c>
      <c r="C3896" s="5" t="s">
        <v>752</v>
      </c>
      <c r="D3896" t="s">
        <v>22</v>
      </c>
      <c r="E3896" t="s">
        <v>255</v>
      </c>
      <c r="F3896" t="s">
        <v>503</v>
      </c>
      <c r="G3896" t="s">
        <v>527</v>
      </c>
      <c r="H3896" t="s">
        <v>428</v>
      </c>
      <c r="I3896" t="s">
        <v>15</v>
      </c>
      <c r="J3896" t="s">
        <v>308</v>
      </c>
      <c r="K3896" s="13">
        <v>594993</v>
      </c>
      <c r="L3896" s="8">
        <v>5949.93</v>
      </c>
      <c r="M3896" s="13">
        <f t="shared" si="93"/>
        <v>594993</v>
      </c>
    </row>
    <row r="3897" spans="1:13" x14ac:dyDescent="0.25">
      <c r="A3897" s="9" t="s">
        <v>400</v>
      </c>
      <c r="B3897" s="10" t="s">
        <v>733</v>
      </c>
      <c r="C3897" s="5" t="s">
        <v>752</v>
      </c>
      <c r="D3897" t="s">
        <v>22</v>
      </c>
      <c r="E3897" t="s">
        <v>255</v>
      </c>
      <c r="F3897" t="s">
        <v>503</v>
      </c>
      <c r="G3897" t="s">
        <v>398</v>
      </c>
      <c r="H3897" t="s">
        <v>437</v>
      </c>
      <c r="I3897" t="s">
        <v>368</v>
      </c>
      <c r="J3897" t="s">
        <v>308</v>
      </c>
      <c r="K3897" s="13">
        <v>4542901</v>
      </c>
      <c r="L3897" s="8">
        <v>45429.01</v>
      </c>
      <c r="M3897" s="13">
        <f t="shared" si="93"/>
        <v>4542901</v>
      </c>
    </row>
    <row r="3898" spans="1:13" x14ac:dyDescent="0.25">
      <c r="A3898" s="9" t="s">
        <v>400</v>
      </c>
      <c r="B3898" s="10" t="s">
        <v>733</v>
      </c>
      <c r="C3898" s="5" t="s">
        <v>752</v>
      </c>
      <c r="D3898" t="s">
        <v>22</v>
      </c>
      <c r="E3898" t="s">
        <v>255</v>
      </c>
      <c r="F3898" t="s">
        <v>503</v>
      </c>
      <c r="G3898" t="s">
        <v>398</v>
      </c>
      <c r="H3898" t="s">
        <v>440</v>
      </c>
      <c r="I3898" t="s">
        <v>368</v>
      </c>
      <c r="J3898" t="s">
        <v>308</v>
      </c>
      <c r="K3898" s="13">
        <v>112174</v>
      </c>
      <c r="L3898" s="8">
        <v>1121.74</v>
      </c>
      <c r="M3898" s="13">
        <f t="shared" si="93"/>
        <v>112174</v>
      </c>
    </row>
    <row r="3899" spans="1:13" x14ac:dyDescent="0.25">
      <c r="A3899" s="9" t="s">
        <v>400</v>
      </c>
      <c r="B3899" s="10" t="s">
        <v>733</v>
      </c>
      <c r="C3899" s="5" t="s">
        <v>752</v>
      </c>
      <c r="D3899" t="s">
        <v>22</v>
      </c>
      <c r="E3899" t="s">
        <v>255</v>
      </c>
      <c r="F3899" t="s">
        <v>503</v>
      </c>
      <c r="G3899" t="s">
        <v>398</v>
      </c>
      <c r="H3899" t="s">
        <v>425</v>
      </c>
      <c r="I3899" t="s">
        <v>368</v>
      </c>
      <c r="J3899" t="s">
        <v>308</v>
      </c>
      <c r="K3899" s="13">
        <v>1679950</v>
      </c>
      <c r="L3899" s="8">
        <v>16799.5</v>
      </c>
      <c r="M3899" s="13">
        <f t="shared" si="93"/>
        <v>1679950</v>
      </c>
    </row>
    <row r="3900" spans="1:13" x14ac:dyDescent="0.25">
      <c r="A3900" s="9" t="s">
        <v>400</v>
      </c>
      <c r="B3900" s="10" t="s">
        <v>733</v>
      </c>
      <c r="C3900" s="5" t="s">
        <v>752</v>
      </c>
      <c r="D3900" t="s">
        <v>22</v>
      </c>
      <c r="E3900" t="s">
        <v>255</v>
      </c>
      <c r="F3900" t="s">
        <v>503</v>
      </c>
      <c r="G3900" t="s">
        <v>398</v>
      </c>
      <c r="H3900" t="s">
        <v>444</v>
      </c>
      <c r="I3900" t="s">
        <v>368</v>
      </c>
      <c r="J3900" t="s">
        <v>308</v>
      </c>
      <c r="K3900" s="13">
        <v>24559</v>
      </c>
      <c r="L3900" s="8">
        <v>245.59</v>
      </c>
      <c r="M3900" s="13">
        <f t="shared" si="93"/>
        <v>24559</v>
      </c>
    </row>
    <row r="3901" spans="1:13" x14ac:dyDescent="0.25">
      <c r="A3901" s="9" t="s">
        <v>400</v>
      </c>
      <c r="B3901" s="10" t="s">
        <v>733</v>
      </c>
      <c r="C3901" s="5" t="s">
        <v>752</v>
      </c>
      <c r="D3901" t="s">
        <v>22</v>
      </c>
      <c r="E3901" t="s">
        <v>255</v>
      </c>
      <c r="F3901" t="s">
        <v>503</v>
      </c>
      <c r="G3901" t="s">
        <v>433</v>
      </c>
      <c r="H3901" t="s">
        <v>437</v>
      </c>
      <c r="I3901" t="s">
        <v>368</v>
      </c>
      <c r="J3901" t="s">
        <v>308</v>
      </c>
      <c r="K3901" s="13">
        <v>3353546</v>
      </c>
      <c r="L3901" s="8">
        <v>33535.46</v>
      </c>
      <c r="M3901" s="13">
        <f t="shared" si="93"/>
        <v>3353546</v>
      </c>
    </row>
    <row r="3902" spans="1:13" x14ac:dyDescent="0.25">
      <c r="A3902" s="9" t="s">
        <v>400</v>
      </c>
      <c r="B3902" s="10" t="s">
        <v>733</v>
      </c>
      <c r="C3902" s="5" t="s">
        <v>752</v>
      </c>
      <c r="D3902" t="s">
        <v>22</v>
      </c>
      <c r="E3902" t="s">
        <v>255</v>
      </c>
      <c r="F3902" t="s">
        <v>503</v>
      </c>
      <c r="G3902" t="s">
        <v>433</v>
      </c>
      <c r="H3902" t="s">
        <v>440</v>
      </c>
      <c r="I3902" t="s">
        <v>368</v>
      </c>
      <c r="J3902" t="s">
        <v>308</v>
      </c>
      <c r="K3902" s="13">
        <v>41402</v>
      </c>
      <c r="L3902" s="8">
        <v>414.02</v>
      </c>
      <c r="M3902" s="13">
        <f t="shared" si="93"/>
        <v>41402</v>
      </c>
    </row>
    <row r="3903" spans="1:13" x14ac:dyDescent="0.25">
      <c r="A3903" s="9" t="s">
        <v>400</v>
      </c>
      <c r="B3903" s="10" t="s">
        <v>733</v>
      </c>
      <c r="C3903" s="5" t="s">
        <v>752</v>
      </c>
      <c r="D3903" t="s">
        <v>22</v>
      </c>
      <c r="E3903" t="s">
        <v>255</v>
      </c>
      <c r="F3903" t="s">
        <v>503</v>
      </c>
      <c r="G3903" t="s">
        <v>433</v>
      </c>
      <c r="H3903" t="s">
        <v>425</v>
      </c>
      <c r="I3903" t="s">
        <v>368</v>
      </c>
      <c r="J3903" t="s">
        <v>308</v>
      </c>
      <c r="K3903" s="13">
        <v>1164263</v>
      </c>
      <c r="L3903" s="8">
        <v>11642.63</v>
      </c>
      <c r="M3903" s="13">
        <f t="shared" si="93"/>
        <v>1164263</v>
      </c>
    </row>
    <row r="3904" spans="1:13" x14ac:dyDescent="0.25">
      <c r="A3904" s="9" t="s">
        <v>400</v>
      </c>
      <c r="B3904" s="10" t="s">
        <v>733</v>
      </c>
      <c r="C3904" s="5" t="s">
        <v>752</v>
      </c>
      <c r="D3904" t="s">
        <v>22</v>
      </c>
      <c r="E3904" t="s">
        <v>255</v>
      </c>
      <c r="F3904" t="s">
        <v>503</v>
      </c>
      <c r="G3904" t="s">
        <v>433</v>
      </c>
      <c r="H3904" t="s">
        <v>444</v>
      </c>
      <c r="I3904" t="s">
        <v>368</v>
      </c>
      <c r="J3904" t="s">
        <v>308</v>
      </c>
      <c r="K3904" s="13">
        <v>9071</v>
      </c>
      <c r="L3904" s="8">
        <v>90.71</v>
      </c>
      <c r="M3904" s="13">
        <f t="shared" si="93"/>
        <v>9071</v>
      </c>
    </row>
    <row r="3905" spans="1:13" x14ac:dyDescent="0.25">
      <c r="A3905" s="9" t="s">
        <v>400</v>
      </c>
      <c r="B3905" s="10" t="s">
        <v>733</v>
      </c>
      <c r="C3905" s="5" t="s">
        <v>752</v>
      </c>
      <c r="D3905" t="s">
        <v>22</v>
      </c>
      <c r="E3905" t="s">
        <v>255</v>
      </c>
      <c r="F3905" t="s">
        <v>503</v>
      </c>
      <c r="G3905" t="s">
        <v>263</v>
      </c>
      <c r="H3905" t="s">
        <v>428</v>
      </c>
      <c r="I3905" t="s">
        <v>15</v>
      </c>
      <c r="J3905" t="s">
        <v>308</v>
      </c>
      <c r="K3905" s="13">
        <v>258267.99999999997</v>
      </c>
      <c r="L3905" s="8">
        <v>2582.6799999999998</v>
      </c>
      <c r="M3905" s="13">
        <f t="shared" si="93"/>
        <v>258267.99999999997</v>
      </c>
    </row>
    <row r="3906" spans="1:13" x14ac:dyDescent="0.25">
      <c r="A3906" s="9" t="s">
        <v>400</v>
      </c>
      <c r="B3906" s="10" t="s">
        <v>733</v>
      </c>
      <c r="C3906" s="5" t="s">
        <v>752</v>
      </c>
      <c r="D3906" t="s">
        <v>22</v>
      </c>
      <c r="E3906" t="s">
        <v>255</v>
      </c>
      <c r="F3906" t="s">
        <v>503</v>
      </c>
      <c r="G3906" t="s">
        <v>220</v>
      </c>
      <c r="H3906" t="s">
        <v>428</v>
      </c>
      <c r="I3906" t="s">
        <v>15</v>
      </c>
      <c r="J3906" t="s">
        <v>308</v>
      </c>
      <c r="K3906" s="13">
        <v>234232.00000000003</v>
      </c>
      <c r="L3906" s="8">
        <v>2342.3200000000002</v>
      </c>
      <c r="M3906" s="13">
        <f t="shared" ref="M3906:M3969" si="94">L3906*100</f>
        <v>234232.00000000003</v>
      </c>
    </row>
    <row r="3907" spans="1:13" x14ac:dyDescent="0.25">
      <c r="A3907" s="9" t="s">
        <v>400</v>
      </c>
      <c r="B3907" s="10" t="s">
        <v>733</v>
      </c>
      <c r="C3907" s="5" t="s">
        <v>752</v>
      </c>
      <c r="D3907" t="s">
        <v>22</v>
      </c>
      <c r="E3907" t="s">
        <v>255</v>
      </c>
      <c r="F3907" t="s">
        <v>89</v>
      </c>
      <c r="G3907" t="s">
        <v>389</v>
      </c>
      <c r="H3907" t="s">
        <v>505</v>
      </c>
      <c r="I3907" t="s">
        <v>439</v>
      </c>
      <c r="J3907" t="s">
        <v>17</v>
      </c>
      <c r="K3907" s="13">
        <v>938287.99999999988</v>
      </c>
      <c r="L3907" s="8">
        <v>9382.8799999999992</v>
      </c>
      <c r="M3907" s="13">
        <f t="shared" si="94"/>
        <v>938287.99999999988</v>
      </c>
    </row>
    <row r="3908" spans="1:13" x14ac:dyDescent="0.25">
      <c r="A3908" s="9" t="s">
        <v>400</v>
      </c>
      <c r="B3908" s="10" t="s">
        <v>733</v>
      </c>
      <c r="C3908" s="5" t="s">
        <v>752</v>
      </c>
      <c r="D3908" t="s">
        <v>22</v>
      </c>
      <c r="E3908" t="s">
        <v>255</v>
      </c>
      <c r="F3908" t="s">
        <v>89</v>
      </c>
      <c r="G3908" t="s">
        <v>389</v>
      </c>
      <c r="H3908" t="s">
        <v>444</v>
      </c>
      <c r="I3908" t="s">
        <v>439</v>
      </c>
      <c r="J3908" t="s">
        <v>17</v>
      </c>
      <c r="K3908" s="13">
        <v>205015</v>
      </c>
      <c r="L3908" s="8">
        <v>2050.15</v>
      </c>
      <c r="M3908" s="13">
        <f t="shared" si="94"/>
        <v>205015</v>
      </c>
    </row>
    <row r="3909" spans="1:13" x14ac:dyDescent="0.25">
      <c r="A3909" s="9" t="s">
        <v>400</v>
      </c>
      <c r="B3909" s="10" t="s">
        <v>733</v>
      </c>
      <c r="C3909" s="5" t="s">
        <v>752</v>
      </c>
      <c r="D3909" t="s">
        <v>22</v>
      </c>
      <c r="E3909" t="s">
        <v>255</v>
      </c>
      <c r="F3909" t="s">
        <v>89</v>
      </c>
      <c r="G3909" t="s">
        <v>369</v>
      </c>
      <c r="H3909" t="s">
        <v>505</v>
      </c>
      <c r="I3909" t="s">
        <v>439</v>
      </c>
      <c r="J3909" t="s">
        <v>17</v>
      </c>
      <c r="K3909" s="13">
        <v>1140327</v>
      </c>
      <c r="L3909" s="8">
        <v>11403.27</v>
      </c>
      <c r="M3909" s="13">
        <f t="shared" si="94"/>
        <v>1140327</v>
      </c>
    </row>
    <row r="3910" spans="1:13" x14ac:dyDescent="0.25">
      <c r="A3910" s="9" t="s">
        <v>400</v>
      </c>
      <c r="B3910" s="10" t="s">
        <v>733</v>
      </c>
      <c r="C3910" s="5" t="s">
        <v>752</v>
      </c>
      <c r="D3910" t="s">
        <v>22</v>
      </c>
      <c r="E3910" t="s">
        <v>255</v>
      </c>
      <c r="F3910" t="s">
        <v>89</v>
      </c>
      <c r="G3910" t="s">
        <v>369</v>
      </c>
      <c r="H3910" t="s">
        <v>444</v>
      </c>
      <c r="I3910" t="s">
        <v>439</v>
      </c>
      <c r="J3910" t="s">
        <v>17</v>
      </c>
      <c r="K3910" s="13">
        <v>249160</v>
      </c>
      <c r="L3910" s="8">
        <v>2491.6</v>
      </c>
      <c r="M3910" s="13">
        <f t="shared" si="94"/>
        <v>249160</v>
      </c>
    </row>
    <row r="3911" spans="1:13" x14ac:dyDescent="0.25">
      <c r="A3911" s="9" t="s">
        <v>400</v>
      </c>
      <c r="B3911" s="10" t="s">
        <v>733</v>
      </c>
      <c r="C3911" s="5" t="s">
        <v>752</v>
      </c>
      <c r="D3911" t="s">
        <v>22</v>
      </c>
      <c r="E3911" t="s">
        <v>255</v>
      </c>
      <c r="F3911" t="s">
        <v>89</v>
      </c>
      <c r="G3911" t="s">
        <v>378</v>
      </c>
      <c r="H3911" t="s">
        <v>505</v>
      </c>
      <c r="I3911" t="s">
        <v>439</v>
      </c>
      <c r="J3911" t="s">
        <v>17</v>
      </c>
      <c r="K3911" s="13">
        <v>2116365</v>
      </c>
      <c r="L3911" s="8">
        <v>21163.65</v>
      </c>
      <c r="M3911" s="13">
        <f t="shared" si="94"/>
        <v>2116365</v>
      </c>
    </row>
    <row r="3912" spans="1:13" x14ac:dyDescent="0.25">
      <c r="A3912" s="9" t="s">
        <v>400</v>
      </c>
      <c r="B3912" s="10" t="s">
        <v>733</v>
      </c>
      <c r="C3912" s="5" t="s">
        <v>752</v>
      </c>
      <c r="D3912" t="s">
        <v>22</v>
      </c>
      <c r="E3912" t="s">
        <v>255</v>
      </c>
      <c r="F3912" t="s">
        <v>89</v>
      </c>
      <c r="G3912" t="s">
        <v>378</v>
      </c>
      <c r="H3912" t="s">
        <v>444</v>
      </c>
      <c r="I3912" t="s">
        <v>439</v>
      </c>
      <c r="J3912" t="s">
        <v>17</v>
      </c>
      <c r="K3912" s="13">
        <v>462417</v>
      </c>
      <c r="L3912" s="8">
        <v>4624.17</v>
      </c>
      <c r="M3912" s="13">
        <f t="shared" si="94"/>
        <v>462417</v>
      </c>
    </row>
    <row r="3913" spans="1:13" x14ac:dyDescent="0.25">
      <c r="A3913" s="9" t="s">
        <v>400</v>
      </c>
      <c r="B3913" s="10" t="s">
        <v>733</v>
      </c>
      <c r="C3913" s="5" t="s">
        <v>752</v>
      </c>
      <c r="D3913" t="s">
        <v>22</v>
      </c>
      <c r="E3913" t="s">
        <v>255</v>
      </c>
      <c r="F3913" t="s">
        <v>89</v>
      </c>
      <c r="G3913" t="s">
        <v>379</v>
      </c>
      <c r="H3913" t="s">
        <v>505</v>
      </c>
      <c r="I3913" t="s">
        <v>368</v>
      </c>
      <c r="J3913" t="s">
        <v>17</v>
      </c>
      <c r="K3913" s="13">
        <v>1378743</v>
      </c>
      <c r="L3913" s="8">
        <v>13787.43</v>
      </c>
      <c r="M3913" s="13">
        <f t="shared" si="94"/>
        <v>1378743</v>
      </c>
    </row>
    <row r="3914" spans="1:13" x14ac:dyDescent="0.25">
      <c r="A3914" s="9" t="s">
        <v>400</v>
      </c>
      <c r="B3914" s="10" t="s">
        <v>733</v>
      </c>
      <c r="C3914" s="5" t="s">
        <v>752</v>
      </c>
      <c r="D3914" t="s">
        <v>22</v>
      </c>
      <c r="E3914" t="s">
        <v>255</v>
      </c>
      <c r="F3914" t="s">
        <v>89</v>
      </c>
      <c r="G3914" t="s">
        <v>379</v>
      </c>
      <c r="H3914" t="s">
        <v>505</v>
      </c>
      <c r="I3914" t="s">
        <v>439</v>
      </c>
      <c r="J3914" t="s">
        <v>17</v>
      </c>
      <c r="K3914" s="13">
        <v>412966</v>
      </c>
      <c r="L3914" s="8">
        <v>4129.66</v>
      </c>
      <c r="M3914" s="13">
        <f t="shared" si="94"/>
        <v>412966</v>
      </c>
    </row>
    <row r="3915" spans="1:13" x14ac:dyDescent="0.25">
      <c r="A3915" s="9" t="s">
        <v>400</v>
      </c>
      <c r="B3915" s="10" t="s">
        <v>733</v>
      </c>
      <c r="C3915" s="5" t="s">
        <v>752</v>
      </c>
      <c r="D3915" t="s">
        <v>22</v>
      </c>
      <c r="E3915" t="s">
        <v>255</v>
      </c>
      <c r="F3915" t="s">
        <v>89</v>
      </c>
      <c r="G3915" t="s">
        <v>379</v>
      </c>
      <c r="H3915" t="s">
        <v>444</v>
      </c>
      <c r="I3915" t="s">
        <v>368</v>
      </c>
      <c r="J3915" t="s">
        <v>17</v>
      </c>
      <c r="K3915" s="13">
        <v>301254</v>
      </c>
      <c r="L3915" s="8">
        <v>3012.54</v>
      </c>
      <c r="M3915" s="13">
        <f t="shared" si="94"/>
        <v>301254</v>
      </c>
    </row>
    <row r="3916" spans="1:13" x14ac:dyDescent="0.25">
      <c r="A3916" s="9" t="s">
        <v>400</v>
      </c>
      <c r="B3916" s="10" t="s">
        <v>733</v>
      </c>
      <c r="C3916" s="5" t="s">
        <v>752</v>
      </c>
      <c r="D3916" t="s">
        <v>22</v>
      </c>
      <c r="E3916" t="s">
        <v>255</v>
      </c>
      <c r="F3916" t="s">
        <v>89</v>
      </c>
      <c r="G3916" t="s">
        <v>379</v>
      </c>
      <c r="H3916" t="s">
        <v>444</v>
      </c>
      <c r="I3916" t="s">
        <v>439</v>
      </c>
      <c r="J3916" t="s">
        <v>17</v>
      </c>
      <c r="K3916" s="13">
        <v>90237</v>
      </c>
      <c r="L3916" s="8">
        <v>902.37</v>
      </c>
      <c r="M3916" s="13">
        <f t="shared" si="94"/>
        <v>90237</v>
      </c>
    </row>
    <row r="3917" spans="1:13" x14ac:dyDescent="0.25">
      <c r="A3917" s="9" t="s">
        <v>400</v>
      </c>
      <c r="B3917" s="10" t="s">
        <v>733</v>
      </c>
      <c r="C3917" s="5" t="s">
        <v>752</v>
      </c>
      <c r="D3917" t="s">
        <v>22</v>
      </c>
      <c r="E3917" t="s">
        <v>255</v>
      </c>
      <c r="F3917" t="s">
        <v>89</v>
      </c>
      <c r="G3917" t="s">
        <v>380</v>
      </c>
      <c r="H3917" t="s">
        <v>505</v>
      </c>
      <c r="I3917" t="s">
        <v>368</v>
      </c>
      <c r="J3917" t="s">
        <v>17</v>
      </c>
      <c r="K3917" s="13">
        <v>597824</v>
      </c>
      <c r="L3917" s="8">
        <v>5978.24</v>
      </c>
      <c r="M3917" s="13">
        <f t="shared" si="94"/>
        <v>597824</v>
      </c>
    </row>
    <row r="3918" spans="1:13" x14ac:dyDescent="0.25">
      <c r="A3918" s="9" t="s">
        <v>400</v>
      </c>
      <c r="B3918" s="10" t="s">
        <v>733</v>
      </c>
      <c r="C3918" s="5" t="s">
        <v>752</v>
      </c>
      <c r="D3918" t="s">
        <v>22</v>
      </c>
      <c r="E3918" t="s">
        <v>255</v>
      </c>
      <c r="F3918" t="s">
        <v>89</v>
      </c>
      <c r="G3918" t="s">
        <v>380</v>
      </c>
      <c r="H3918" t="s">
        <v>444</v>
      </c>
      <c r="I3918" t="s">
        <v>368</v>
      </c>
      <c r="J3918" t="s">
        <v>17</v>
      </c>
      <c r="K3918" s="13">
        <v>130650</v>
      </c>
      <c r="L3918" s="8">
        <v>1306.5</v>
      </c>
      <c r="M3918" s="13">
        <f t="shared" si="94"/>
        <v>130650</v>
      </c>
    </row>
    <row r="3919" spans="1:13" x14ac:dyDescent="0.25">
      <c r="A3919" s="9" t="s">
        <v>400</v>
      </c>
      <c r="B3919" s="10" t="s">
        <v>733</v>
      </c>
      <c r="C3919" s="5" t="s">
        <v>752</v>
      </c>
      <c r="D3919" t="s">
        <v>22</v>
      </c>
      <c r="E3919" t="s">
        <v>255</v>
      </c>
      <c r="F3919" t="s">
        <v>89</v>
      </c>
      <c r="G3919" t="s">
        <v>370</v>
      </c>
      <c r="H3919" t="s">
        <v>505</v>
      </c>
      <c r="I3919" t="s">
        <v>368</v>
      </c>
      <c r="J3919" t="s">
        <v>17</v>
      </c>
      <c r="K3919" s="13">
        <v>629903</v>
      </c>
      <c r="L3919" s="8">
        <v>6299.03</v>
      </c>
      <c r="M3919" s="13">
        <f t="shared" si="94"/>
        <v>629903</v>
      </c>
    </row>
    <row r="3920" spans="1:13" x14ac:dyDescent="0.25">
      <c r="A3920" s="9" t="s">
        <v>400</v>
      </c>
      <c r="B3920" s="10" t="s">
        <v>733</v>
      </c>
      <c r="C3920" s="5" t="s">
        <v>752</v>
      </c>
      <c r="D3920" t="s">
        <v>22</v>
      </c>
      <c r="E3920" t="s">
        <v>255</v>
      </c>
      <c r="F3920" t="s">
        <v>89</v>
      </c>
      <c r="G3920" t="s">
        <v>370</v>
      </c>
      <c r="H3920" t="s">
        <v>505</v>
      </c>
      <c r="I3920" t="s">
        <v>439</v>
      </c>
      <c r="J3920" t="s">
        <v>17</v>
      </c>
      <c r="K3920" s="13">
        <v>317666</v>
      </c>
      <c r="L3920" s="8">
        <v>3176.66</v>
      </c>
      <c r="M3920" s="13">
        <f t="shared" si="94"/>
        <v>317666</v>
      </c>
    </row>
    <row r="3921" spans="1:13" x14ac:dyDescent="0.25">
      <c r="A3921" s="9" t="s">
        <v>400</v>
      </c>
      <c r="B3921" s="10" t="s">
        <v>733</v>
      </c>
      <c r="C3921" s="5" t="s">
        <v>752</v>
      </c>
      <c r="D3921" t="s">
        <v>22</v>
      </c>
      <c r="E3921" t="s">
        <v>255</v>
      </c>
      <c r="F3921" t="s">
        <v>89</v>
      </c>
      <c r="G3921" t="s">
        <v>370</v>
      </c>
      <c r="H3921" t="s">
        <v>444</v>
      </c>
      <c r="I3921" t="s">
        <v>368</v>
      </c>
      <c r="J3921" t="s">
        <v>17</v>
      </c>
      <c r="K3921" s="13">
        <v>137642</v>
      </c>
      <c r="L3921" s="8">
        <v>1376.42</v>
      </c>
      <c r="M3921" s="13">
        <f t="shared" si="94"/>
        <v>137642</v>
      </c>
    </row>
    <row r="3922" spans="1:13" x14ac:dyDescent="0.25">
      <c r="A3922" s="9" t="s">
        <v>400</v>
      </c>
      <c r="B3922" s="10" t="s">
        <v>733</v>
      </c>
      <c r="C3922" s="5" t="s">
        <v>752</v>
      </c>
      <c r="D3922" t="s">
        <v>22</v>
      </c>
      <c r="E3922" t="s">
        <v>255</v>
      </c>
      <c r="F3922" t="s">
        <v>89</v>
      </c>
      <c r="G3922" t="s">
        <v>370</v>
      </c>
      <c r="H3922" t="s">
        <v>444</v>
      </c>
      <c r="I3922" t="s">
        <v>439</v>
      </c>
      <c r="J3922" t="s">
        <v>17</v>
      </c>
      <c r="K3922" s="13">
        <v>69408</v>
      </c>
      <c r="L3922" s="8">
        <v>694.08</v>
      </c>
      <c r="M3922" s="13">
        <f t="shared" si="94"/>
        <v>69408</v>
      </c>
    </row>
    <row r="3923" spans="1:13" x14ac:dyDescent="0.25">
      <c r="A3923" s="9" t="s">
        <v>400</v>
      </c>
      <c r="B3923" s="10" t="s">
        <v>733</v>
      </c>
      <c r="C3923" s="5" t="s">
        <v>752</v>
      </c>
      <c r="D3923" t="s">
        <v>22</v>
      </c>
      <c r="E3923" t="s">
        <v>255</v>
      </c>
      <c r="F3923" t="s">
        <v>89</v>
      </c>
      <c r="G3923" t="s">
        <v>381</v>
      </c>
      <c r="H3923" t="s">
        <v>505</v>
      </c>
      <c r="I3923" t="s">
        <v>439</v>
      </c>
      <c r="J3923" t="s">
        <v>17</v>
      </c>
      <c r="K3923" s="13">
        <v>1120435</v>
      </c>
      <c r="L3923" s="8">
        <v>11204.35</v>
      </c>
      <c r="M3923" s="13">
        <f t="shared" si="94"/>
        <v>1120435</v>
      </c>
    </row>
    <row r="3924" spans="1:13" x14ac:dyDescent="0.25">
      <c r="A3924" s="9" t="s">
        <v>400</v>
      </c>
      <c r="B3924" s="10" t="s">
        <v>733</v>
      </c>
      <c r="C3924" s="5" t="s">
        <v>752</v>
      </c>
      <c r="D3924" t="s">
        <v>22</v>
      </c>
      <c r="E3924" t="s">
        <v>255</v>
      </c>
      <c r="F3924" t="s">
        <v>89</v>
      </c>
      <c r="G3924" t="s">
        <v>381</v>
      </c>
      <c r="H3924" t="s">
        <v>444</v>
      </c>
      <c r="I3924" t="s">
        <v>439</v>
      </c>
      <c r="J3924" t="s">
        <v>17</v>
      </c>
      <c r="K3924" s="13">
        <v>244813</v>
      </c>
      <c r="L3924" s="8">
        <v>2448.13</v>
      </c>
      <c r="M3924" s="13">
        <f t="shared" si="94"/>
        <v>244813</v>
      </c>
    </row>
    <row r="3925" spans="1:13" x14ac:dyDescent="0.25">
      <c r="A3925" s="9" t="s">
        <v>400</v>
      </c>
      <c r="B3925" s="10" t="s">
        <v>733</v>
      </c>
      <c r="C3925" s="5" t="s">
        <v>752</v>
      </c>
      <c r="D3925" t="s">
        <v>22</v>
      </c>
      <c r="E3925" t="s">
        <v>255</v>
      </c>
      <c r="F3925" t="s">
        <v>89</v>
      </c>
      <c r="G3925" t="s">
        <v>383</v>
      </c>
      <c r="H3925" t="s">
        <v>505</v>
      </c>
      <c r="I3925" t="s">
        <v>368</v>
      </c>
      <c r="J3925" t="s">
        <v>17</v>
      </c>
      <c r="K3925" s="13">
        <v>245919</v>
      </c>
      <c r="L3925" s="8">
        <v>2459.19</v>
      </c>
      <c r="M3925" s="13">
        <f t="shared" si="94"/>
        <v>245919</v>
      </c>
    </row>
    <row r="3926" spans="1:13" x14ac:dyDescent="0.25">
      <c r="A3926" s="9" t="s">
        <v>400</v>
      </c>
      <c r="B3926" s="10" t="s">
        <v>733</v>
      </c>
      <c r="C3926" s="5" t="s">
        <v>752</v>
      </c>
      <c r="D3926" t="s">
        <v>22</v>
      </c>
      <c r="E3926" t="s">
        <v>255</v>
      </c>
      <c r="F3926" t="s">
        <v>89</v>
      </c>
      <c r="G3926" t="s">
        <v>383</v>
      </c>
      <c r="H3926" t="s">
        <v>505</v>
      </c>
      <c r="I3926" t="s">
        <v>439</v>
      </c>
      <c r="J3926" t="s">
        <v>17</v>
      </c>
      <c r="K3926" s="13">
        <v>280158</v>
      </c>
      <c r="L3926" s="8">
        <v>2801.58</v>
      </c>
      <c r="M3926" s="13">
        <f t="shared" si="94"/>
        <v>280158</v>
      </c>
    </row>
    <row r="3927" spans="1:13" x14ac:dyDescent="0.25">
      <c r="A3927" s="9" t="s">
        <v>400</v>
      </c>
      <c r="B3927" s="10" t="s">
        <v>733</v>
      </c>
      <c r="C3927" s="5" t="s">
        <v>752</v>
      </c>
      <c r="D3927" t="s">
        <v>22</v>
      </c>
      <c r="E3927" t="s">
        <v>255</v>
      </c>
      <c r="F3927" t="s">
        <v>89</v>
      </c>
      <c r="G3927" t="s">
        <v>383</v>
      </c>
      <c r="H3927" t="s">
        <v>444</v>
      </c>
      <c r="I3927" t="s">
        <v>368</v>
      </c>
      <c r="J3927" t="s">
        <v>17</v>
      </c>
      <c r="K3927" s="13">
        <v>53737</v>
      </c>
      <c r="L3927" s="8">
        <v>537.37</v>
      </c>
      <c r="M3927" s="13">
        <f t="shared" si="94"/>
        <v>53737</v>
      </c>
    </row>
    <row r="3928" spans="1:13" x14ac:dyDescent="0.25">
      <c r="A3928" s="9" t="s">
        <v>400</v>
      </c>
      <c r="B3928" s="10" t="s">
        <v>733</v>
      </c>
      <c r="C3928" s="5" t="s">
        <v>752</v>
      </c>
      <c r="D3928" t="s">
        <v>22</v>
      </c>
      <c r="E3928" t="s">
        <v>255</v>
      </c>
      <c r="F3928" t="s">
        <v>89</v>
      </c>
      <c r="G3928" t="s">
        <v>383</v>
      </c>
      <c r="H3928" t="s">
        <v>444</v>
      </c>
      <c r="I3928" t="s">
        <v>439</v>
      </c>
      <c r="J3928" t="s">
        <v>17</v>
      </c>
      <c r="K3928" s="13">
        <v>61215</v>
      </c>
      <c r="L3928" s="8">
        <v>612.15</v>
      </c>
      <c r="M3928" s="13">
        <f t="shared" si="94"/>
        <v>61215</v>
      </c>
    </row>
    <row r="3929" spans="1:13" x14ac:dyDescent="0.25">
      <c r="A3929" s="9" t="s">
        <v>400</v>
      </c>
      <c r="B3929" s="10" t="s">
        <v>733</v>
      </c>
      <c r="C3929" s="5" t="s">
        <v>752</v>
      </c>
      <c r="D3929" t="s">
        <v>22</v>
      </c>
      <c r="E3929" t="s">
        <v>255</v>
      </c>
      <c r="F3929" t="s">
        <v>89</v>
      </c>
      <c r="G3929" t="s">
        <v>371</v>
      </c>
      <c r="H3929" t="s">
        <v>505</v>
      </c>
      <c r="I3929" t="s">
        <v>368</v>
      </c>
      <c r="J3929" t="s">
        <v>17</v>
      </c>
      <c r="K3929" s="13">
        <v>626355</v>
      </c>
      <c r="L3929" s="8">
        <v>6263.55</v>
      </c>
      <c r="M3929" s="13">
        <f t="shared" si="94"/>
        <v>626355</v>
      </c>
    </row>
    <row r="3930" spans="1:13" x14ac:dyDescent="0.25">
      <c r="A3930" s="9" t="s">
        <v>400</v>
      </c>
      <c r="B3930" s="10" t="s">
        <v>733</v>
      </c>
      <c r="C3930" s="5" t="s">
        <v>752</v>
      </c>
      <c r="D3930" t="s">
        <v>22</v>
      </c>
      <c r="E3930" t="s">
        <v>255</v>
      </c>
      <c r="F3930" t="s">
        <v>89</v>
      </c>
      <c r="G3930" t="s">
        <v>371</v>
      </c>
      <c r="H3930" t="s">
        <v>505</v>
      </c>
      <c r="I3930" t="s">
        <v>439</v>
      </c>
      <c r="J3930" t="s">
        <v>17</v>
      </c>
      <c r="K3930" s="13">
        <v>249104</v>
      </c>
      <c r="L3930" s="8">
        <v>2491.04</v>
      </c>
      <c r="M3930" s="13">
        <f t="shared" si="94"/>
        <v>249104</v>
      </c>
    </row>
    <row r="3931" spans="1:13" x14ac:dyDescent="0.25">
      <c r="A3931" s="9" t="s">
        <v>400</v>
      </c>
      <c r="B3931" s="10" t="s">
        <v>733</v>
      </c>
      <c r="C3931" s="5" t="s">
        <v>752</v>
      </c>
      <c r="D3931" t="s">
        <v>22</v>
      </c>
      <c r="E3931" t="s">
        <v>255</v>
      </c>
      <c r="F3931" t="s">
        <v>89</v>
      </c>
      <c r="G3931" t="s">
        <v>371</v>
      </c>
      <c r="H3931" t="s">
        <v>444</v>
      </c>
      <c r="I3931" t="s">
        <v>368</v>
      </c>
      <c r="J3931" t="s">
        <v>17</v>
      </c>
      <c r="K3931" s="13">
        <v>136858</v>
      </c>
      <c r="L3931" s="8">
        <v>1368.58</v>
      </c>
      <c r="M3931" s="13">
        <f t="shared" si="94"/>
        <v>136858</v>
      </c>
    </row>
    <row r="3932" spans="1:13" x14ac:dyDescent="0.25">
      <c r="A3932" s="9" t="s">
        <v>400</v>
      </c>
      <c r="B3932" s="10" t="s">
        <v>733</v>
      </c>
      <c r="C3932" s="5" t="s">
        <v>752</v>
      </c>
      <c r="D3932" t="s">
        <v>22</v>
      </c>
      <c r="E3932" t="s">
        <v>255</v>
      </c>
      <c r="F3932" t="s">
        <v>89</v>
      </c>
      <c r="G3932" t="s">
        <v>371</v>
      </c>
      <c r="H3932" t="s">
        <v>444</v>
      </c>
      <c r="I3932" t="s">
        <v>439</v>
      </c>
      <c r="J3932" t="s">
        <v>17</v>
      </c>
      <c r="K3932" s="13">
        <v>54429.999999999993</v>
      </c>
      <c r="L3932" s="8">
        <v>544.29999999999995</v>
      </c>
      <c r="M3932" s="13">
        <f t="shared" si="94"/>
        <v>54429.999999999993</v>
      </c>
    </row>
    <row r="3933" spans="1:13" x14ac:dyDescent="0.25">
      <c r="A3933" s="9" t="s">
        <v>400</v>
      </c>
      <c r="B3933" s="10" t="s">
        <v>733</v>
      </c>
      <c r="C3933" s="5" t="s">
        <v>752</v>
      </c>
      <c r="D3933" t="s">
        <v>22</v>
      </c>
      <c r="E3933" t="s">
        <v>255</v>
      </c>
      <c r="F3933" t="s">
        <v>89</v>
      </c>
      <c r="G3933" t="s">
        <v>384</v>
      </c>
      <c r="H3933" t="s">
        <v>505</v>
      </c>
      <c r="I3933" t="s">
        <v>368</v>
      </c>
      <c r="J3933" t="s">
        <v>17</v>
      </c>
      <c r="K3933" s="13">
        <v>184406</v>
      </c>
      <c r="L3933" s="8">
        <v>1844.06</v>
      </c>
      <c r="M3933" s="13">
        <f t="shared" si="94"/>
        <v>184406</v>
      </c>
    </row>
    <row r="3934" spans="1:13" x14ac:dyDescent="0.25">
      <c r="A3934" s="9" t="s">
        <v>400</v>
      </c>
      <c r="B3934" s="10" t="s">
        <v>733</v>
      </c>
      <c r="C3934" s="5" t="s">
        <v>752</v>
      </c>
      <c r="D3934" t="s">
        <v>22</v>
      </c>
      <c r="E3934" t="s">
        <v>255</v>
      </c>
      <c r="F3934" t="s">
        <v>89</v>
      </c>
      <c r="G3934" t="s">
        <v>384</v>
      </c>
      <c r="H3934" t="s">
        <v>505</v>
      </c>
      <c r="I3934" t="s">
        <v>439</v>
      </c>
      <c r="J3934" t="s">
        <v>17</v>
      </c>
      <c r="K3934" s="13">
        <v>819015</v>
      </c>
      <c r="L3934" s="8">
        <v>8190.15</v>
      </c>
      <c r="M3934" s="13">
        <f t="shared" si="94"/>
        <v>819015</v>
      </c>
    </row>
    <row r="3935" spans="1:13" x14ac:dyDescent="0.25">
      <c r="A3935" s="9" t="s">
        <v>400</v>
      </c>
      <c r="B3935" s="10" t="s">
        <v>733</v>
      </c>
      <c r="C3935" s="5" t="s">
        <v>752</v>
      </c>
      <c r="D3935" t="s">
        <v>22</v>
      </c>
      <c r="E3935" t="s">
        <v>255</v>
      </c>
      <c r="F3935" t="s">
        <v>89</v>
      </c>
      <c r="G3935" t="s">
        <v>384</v>
      </c>
      <c r="H3935" t="s">
        <v>444</v>
      </c>
      <c r="I3935" t="s">
        <v>368</v>
      </c>
      <c r="J3935" t="s">
        <v>17</v>
      </c>
      <c r="K3935" s="13">
        <v>40292</v>
      </c>
      <c r="L3935" s="8">
        <v>402.92</v>
      </c>
      <c r="M3935" s="13">
        <f t="shared" si="94"/>
        <v>40292</v>
      </c>
    </row>
    <row r="3936" spans="1:13" x14ac:dyDescent="0.25">
      <c r="A3936" s="9" t="s">
        <v>400</v>
      </c>
      <c r="B3936" s="10" t="s">
        <v>733</v>
      </c>
      <c r="C3936" s="5" t="s">
        <v>752</v>
      </c>
      <c r="D3936" t="s">
        <v>22</v>
      </c>
      <c r="E3936" t="s">
        <v>255</v>
      </c>
      <c r="F3936" t="s">
        <v>89</v>
      </c>
      <c r="G3936" t="s">
        <v>384</v>
      </c>
      <c r="H3936" t="s">
        <v>444</v>
      </c>
      <c r="I3936" t="s">
        <v>439</v>
      </c>
      <c r="J3936" t="s">
        <v>17</v>
      </c>
      <c r="K3936" s="13">
        <v>178957</v>
      </c>
      <c r="L3936" s="8">
        <v>1789.57</v>
      </c>
      <c r="M3936" s="13">
        <f t="shared" si="94"/>
        <v>178957</v>
      </c>
    </row>
    <row r="3937" spans="1:13" x14ac:dyDescent="0.25">
      <c r="A3937" s="9" t="s">
        <v>400</v>
      </c>
      <c r="B3937" s="10" t="s">
        <v>733</v>
      </c>
      <c r="C3937" s="5" t="s">
        <v>752</v>
      </c>
      <c r="D3937" t="s">
        <v>22</v>
      </c>
      <c r="E3937" t="s">
        <v>255</v>
      </c>
      <c r="F3937" t="s">
        <v>89</v>
      </c>
      <c r="G3937" t="s">
        <v>373</v>
      </c>
      <c r="H3937" t="s">
        <v>505</v>
      </c>
      <c r="I3937" t="s">
        <v>439</v>
      </c>
      <c r="J3937" t="s">
        <v>17</v>
      </c>
      <c r="K3937" s="13">
        <v>1369395</v>
      </c>
      <c r="L3937" s="8">
        <v>13693.95</v>
      </c>
      <c r="M3937" s="13">
        <f t="shared" si="94"/>
        <v>1369395</v>
      </c>
    </row>
    <row r="3938" spans="1:13" x14ac:dyDescent="0.25">
      <c r="A3938" s="9" t="s">
        <v>400</v>
      </c>
      <c r="B3938" s="10" t="s">
        <v>733</v>
      </c>
      <c r="C3938" s="5" t="s">
        <v>752</v>
      </c>
      <c r="D3938" t="s">
        <v>22</v>
      </c>
      <c r="E3938" t="s">
        <v>255</v>
      </c>
      <c r="F3938" t="s">
        <v>89</v>
      </c>
      <c r="G3938" t="s">
        <v>373</v>
      </c>
      <c r="H3938" t="s">
        <v>444</v>
      </c>
      <c r="I3938" t="s">
        <v>439</v>
      </c>
      <c r="J3938" t="s">
        <v>17</v>
      </c>
      <c r="K3938" s="13">
        <v>299214</v>
      </c>
      <c r="L3938" s="8">
        <v>2992.14</v>
      </c>
      <c r="M3938" s="13">
        <f t="shared" si="94"/>
        <v>299214</v>
      </c>
    </row>
    <row r="3939" spans="1:13" x14ac:dyDescent="0.25">
      <c r="A3939" s="9" t="s">
        <v>400</v>
      </c>
      <c r="B3939" s="10" t="s">
        <v>733</v>
      </c>
      <c r="C3939" s="5" t="s">
        <v>752</v>
      </c>
      <c r="D3939" t="s">
        <v>22</v>
      </c>
      <c r="E3939" t="s">
        <v>255</v>
      </c>
      <c r="F3939" t="s">
        <v>89</v>
      </c>
      <c r="G3939" t="s">
        <v>374</v>
      </c>
      <c r="H3939" t="s">
        <v>505</v>
      </c>
      <c r="I3939" t="s">
        <v>368</v>
      </c>
      <c r="J3939" t="s">
        <v>17</v>
      </c>
      <c r="K3939" s="13">
        <v>799955</v>
      </c>
      <c r="L3939" s="8">
        <v>7999.55</v>
      </c>
      <c r="M3939" s="13">
        <f t="shared" si="94"/>
        <v>799955</v>
      </c>
    </row>
    <row r="3940" spans="1:13" x14ac:dyDescent="0.25">
      <c r="A3940" s="9" t="s">
        <v>400</v>
      </c>
      <c r="B3940" s="10" t="s">
        <v>733</v>
      </c>
      <c r="C3940" s="5" t="s">
        <v>752</v>
      </c>
      <c r="D3940" t="s">
        <v>22</v>
      </c>
      <c r="E3940" t="s">
        <v>255</v>
      </c>
      <c r="F3940" t="s">
        <v>89</v>
      </c>
      <c r="G3940" t="s">
        <v>374</v>
      </c>
      <c r="H3940" t="s">
        <v>505</v>
      </c>
      <c r="I3940" t="s">
        <v>439</v>
      </c>
      <c r="J3940" t="s">
        <v>17</v>
      </c>
      <c r="K3940" s="13">
        <v>1974630</v>
      </c>
      <c r="L3940" s="8">
        <v>19746.3</v>
      </c>
      <c r="M3940" s="13">
        <f t="shared" si="94"/>
        <v>1974630</v>
      </c>
    </row>
    <row r="3941" spans="1:13" x14ac:dyDescent="0.25">
      <c r="A3941" s="9" t="s">
        <v>400</v>
      </c>
      <c r="B3941" s="10" t="s">
        <v>733</v>
      </c>
      <c r="C3941" s="5" t="s">
        <v>752</v>
      </c>
      <c r="D3941" t="s">
        <v>22</v>
      </c>
      <c r="E3941" t="s">
        <v>255</v>
      </c>
      <c r="F3941" t="s">
        <v>89</v>
      </c>
      <c r="G3941" t="s">
        <v>374</v>
      </c>
      <c r="H3941" t="s">
        <v>444</v>
      </c>
      <c r="I3941" t="s">
        <v>368</v>
      </c>
      <c r="J3941" t="s">
        <v>17</v>
      </c>
      <c r="K3941" s="13">
        <v>166687</v>
      </c>
      <c r="L3941" s="8">
        <v>1666.87</v>
      </c>
      <c r="M3941" s="13">
        <f t="shared" si="94"/>
        <v>166687</v>
      </c>
    </row>
    <row r="3942" spans="1:13" x14ac:dyDescent="0.25">
      <c r="A3942" s="9" t="s">
        <v>400</v>
      </c>
      <c r="B3942" s="10" t="s">
        <v>733</v>
      </c>
      <c r="C3942" s="5" t="s">
        <v>752</v>
      </c>
      <c r="D3942" t="s">
        <v>22</v>
      </c>
      <c r="E3942" t="s">
        <v>255</v>
      </c>
      <c r="F3942" t="s">
        <v>89</v>
      </c>
      <c r="G3942" t="s">
        <v>374</v>
      </c>
      <c r="H3942" t="s">
        <v>444</v>
      </c>
      <c r="I3942" t="s">
        <v>439</v>
      </c>
      <c r="J3942" t="s">
        <v>17</v>
      </c>
      <c r="K3942" s="13">
        <v>431463</v>
      </c>
      <c r="L3942" s="8">
        <v>4314.63</v>
      </c>
      <c r="M3942" s="13">
        <f t="shared" si="94"/>
        <v>431463</v>
      </c>
    </row>
    <row r="3943" spans="1:13" x14ac:dyDescent="0.25">
      <c r="A3943" s="9" t="s">
        <v>400</v>
      </c>
      <c r="B3943" s="10" t="s">
        <v>733</v>
      </c>
      <c r="C3943" s="5" t="s">
        <v>752</v>
      </c>
      <c r="D3943" t="s">
        <v>22</v>
      </c>
      <c r="E3943" t="s">
        <v>255</v>
      </c>
      <c r="F3943" t="s">
        <v>89</v>
      </c>
      <c r="G3943" t="s">
        <v>385</v>
      </c>
      <c r="H3943" t="s">
        <v>505</v>
      </c>
      <c r="I3943" t="s">
        <v>368</v>
      </c>
      <c r="J3943" t="s">
        <v>17</v>
      </c>
      <c r="K3943" s="13">
        <v>597824</v>
      </c>
      <c r="L3943" s="8">
        <v>5978.24</v>
      </c>
      <c r="M3943" s="13">
        <f t="shared" si="94"/>
        <v>597824</v>
      </c>
    </row>
    <row r="3944" spans="1:13" x14ac:dyDescent="0.25">
      <c r="A3944" s="9" t="s">
        <v>400</v>
      </c>
      <c r="B3944" s="10" t="s">
        <v>733</v>
      </c>
      <c r="C3944" s="5" t="s">
        <v>752</v>
      </c>
      <c r="D3944" t="s">
        <v>22</v>
      </c>
      <c r="E3944" t="s">
        <v>255</v>
      </c>
      <c r="F3944" t="s">
        <v>89</v>
      </c>
      <c r="G3944" t="s">
        <v>385</v>
      </c>
      <c r="H3944" t="s">
        <v>444</v>
      </c>
      <c r="I3944" t="s">
        <v>368</v>
      </c>
      <c r="J3944" t="s">
        <v>17</v>
      </c>
      <c r="K3944" s="13">
        <v>130629</v>
      </c>
      <c r="L3944" s="8">
        <v>1306.29</v>
      </c>
      <c r="M3944" s="13">
        <f t="shared" si="94"/>
        <v>130629</v>
      </c>
    </row>
    <row r="3945" spans="1:13" x14ac:dyDescent="0.25">
      <c r="A3945" s="9" t="s">
        <v>400</v>
      </c>
      <c r="B3945" s="10" t="s">
        <v>733</v>
      </c>
      <c r="C3945" s="5" t="s">
        <v>752</v>
      </c>
      <c r="D3945" t="s">
        <v>22</v>
      </c>
      <c r="E3945" t="s">
        <v>255</v>
      </c>
      <c r="F3945" t="s">
        <v>89</v>
      </c>
      <c r="G3945" t="s">
        <v>375</v>
      </c>
      <c r="H3945" t="s">
        <v>505</v>
      </c>
      <c r="I3945" t="s">
        <v>368</v>
      </c>
      <c r="J3945" t="s">
        <v>17</v>
      </c>
      <c r="K3945" s="13">
        <v>545732</v>
      </c>
      <c r="L3945" s="8">
        <v>5457.32</v>
      </c>
      <c r="M3945" s="13">
        <f t="shared" si="94"/>
        <v>545732</v>
      </c>
    </row>
    <row r="3946" spans="1:13" x14ac:dyDescent="0.25">
      <c r="A3946" s="9" t="s">
        <v>400</v>
      </c>
      <c r="B3946" s="10" t="s">
        <v>733</v>
      </c>
      <c r="C3946" s="5" t="s">
        <v>752</v>
      </c>
      <c r="D3946" t="s">
        <v>22</v>
      </c>
      <c r="E3946" t="s">
        <v>255</v>
      </c>
      <c r="F3946" t="s">
        <v>89</v>
      </c>
      <c r="G3946" t="s">
        <v>375</v>
      </c>
      <c r="H3946" t="s">
        <v>505</v>
      </c>
      <c r="I3946" t="s">
        <v>439</v>
      </c>
      <c r="J3946" t="s">
        <v>17</v>
      </c>
      <c r="K3946" s="13">
        <v>394468</v>
      </c>
      <c r="L3946" s="8">
        <v>3944.68</v>
      </c>
      <c r="M3946" s="13">
        <f t="shared" si="94"/>
        <v>394468</v>
      </c>
    </row>
    <row r="3947" spans="1:13" x14ac:dyDescent="0.25">
      <c r="A3947" s="9" t="s">
        <v>400</v>
      </c>
      <c r="B3947" s="10" t="s">
        <v>733</v>
      </c>
      <c r="C3947" s="5" t="s">
        <v>752</v>
      </c>
      <c r="D3947" t="s">
        <v>22</v>
      </c>
      <c r="E3947" t="s">
        <v>255</v>
      </c>
      <c r="F3947" t="s">
        <v>89</v>
      </c>
      <c r="G3947" t="s">
        <v>375</v>
      </c>
      <c r="H3947" t="s">
        <v>444</v>
      </c>
      <c r="I3947" t="s">
        <v>368</v>
      </c>
      <c r="J3947" t="s">
        <v>17</v>
      </c>
      <c r="K3947" s="13">
        <v>119244</v>
      </c>
      <c r="L3947" s="8">
        <v>1192.44</v>
      </c>
      <c r="M3947" s="13">
        <f t="shared" si="94"/>
        <v>119244</v>
      </c>
    </row>
    <row r="3948" spans="1:13" x14ac:dyDescent="0.25">
      <c r="A3948" s="9" t="s">
        <v>400</v>
      </c>
      <c r="B3948" s="10" t="s">
        <v>733</v>
      </c>
      <c r="C3948" s="5" t="s">
        <v>752</v>
      </c>
      <c r="D3948" t="s">
        <v>22</v>
      </c>
      <c r="E3948" t="s">
        <v>255</v>
      </c>
      <c r="F3948" t="s">
        <v>89</v>
      </c>
      <c r="G3948" t="s">
        <v>375</v>
      </c>
      <c r="H3948" t="s">
        <v>444</v>
      </c>
      <c r="I3948" t="s">
        <v>439</v>
      </c>
      <c r="J3948" t="s">
        <v>17</v>
      </c>
      <c r="K3948" s="13">
        <v>86193</v>
      </c>
      <c r="L3948" s="8">
        <v>861.93</v>
      </c>
      <c r="M3948" s="13">
        <f t="shared" si="94"/>
        <v>86193</v>
      </c>
    </row>
    <row r="3949" spans="1:13" x14ac:dyDescent="0.25">
      <c r="A3949" s="9" t="s">
        <v>400</v>
      </c>
      <c r="B3949" s="10" t="s">
        <v>733</v>
      </c>
      <c r="C3949" s="5" t="s">
        <v>752</v>
      </c>
      <c r="D3949" t="s">
        <v>22</v>
      </c>
      <c r="E3949" t="s">
        <v>255</v>
      </c>
      <c r="F3949" t="s">
        <v>89</v>
      </c>
      <c r="G3949" t="s">
        <v>376</v>
      </c>
      <c r="H3949" t="s">
        <v>505</v>
      </c>
      <c r="I3949" t="s">
        <v>368</v>
      </c>
      <c r="J3949" t="s">
        <v>17</v>
      </c>
      <c r="K3949" s="13">
        <v>1054397</v>
      </c>
      <c r="L3949" s="8">
        <v>10543.97</v>
      </c>
      <c r="M3949" s="13">
        <f t="shared" si="94"/>
        <v>1054397</v>
      </c>
    </row>
    <row r="3950" spans="1:13" x14ac:dyDescent="0.25">
      <c r="A3950" s="9" t="s">
        <v>400</v>
      </c>
      <c r="B3950" s="10" t="s">
        <v>733</v>
      </c>
      <c r="C3950" s="5" t="s">
        <v>752</v>
      </c>
      <c r="D3950" t="s">
        <v>22</v>
      </c>
      <c r="E3950" t="s">
        <v>255</v>
      </c>
      <c r="F3950" t="s">
        <v>89</v>
      </c>
      <c r="G3950" t="s">
        <v>376</v>
      </c>
      <c r="H3950" t="s">
        <v>505</v>
      </c>
      <c r="I3950" t="s">
        <v>439</v>
      </c>
      <c r="J3950" t="s">
        <v>17</v>
      </c>
      <c r="K3950" s="13">
        <v>910419</v>
      </c>
      <c r="L3950" s="8">
        <v>9104.19</v>
      </c>
      <c r="M3950" s="13">
        <f t="shared" si="94"/>
        <v>910419</v>
      </c>
    </row>
    <row r="3951" spans="1:13" x14ac:dyDescent="0.25">
      <c r="A3951" s="9" t="s">
        <v>400</v>
      </c>
      <c r="B3951" s="10" t="s">
        <v>733</v>
      </c>
      <c r="C3951" s="5" t="s">
        <v>752</v>
      </c>
      <c r="D3951" t="s">
        <v>22</v>
      </c>
      <c r="E3951" t="s">
        <v>255</v>
      </c>
      <c r="F3951" t="s">
        <v>89</v>
      </c>
      <c r="G3951" t="s">
        <v>376</v>
      </c>
      <c r="H3951" t="s">
        <v>444</v>
      </c>
      <c r="I3951" t="s">
        <v>368</v>
      </c>
      <c r="J3951" t="s">
        <v>17</v>
      </c>
      <c r="K3951" s="13">
        <v>222084</v>
      </c>
      <c r="L3951" s="8">
        <v>2220.84</v>
      </c>
      <c r="M3951" s="13">
        <f t="shared" si="94"/>
        <v>222084</v>
      </c>
    </row>
    <row r="3952" spans="1:13" x14ac:dyDescent="0.25">
      <c r="A3952" s="9" t="s">
        <v>400</v>
      </c>
      <c r="B3952" s="10" t="s">
        <v>733</v>
      </c>
      <c r="C3952" s="5" t="s">
        <v>752</v>
      </c>
      <c r="D3952" t="s">
        <v>22</v>
      </c>
      <c r="E3952" t="s">
        <v>255</v>
      </c>
      <c r="F3952" t="s">
        <v>89</v>
      </c>
      <c r="G3952" t="s">
        <v>376</v>
      </c>
      <c r="H3952" t="s">
        <v>444</v>
      </c>
      <c r="I3952" t="s">
        <v>439</v>
      </c>
      <c r="J3952" t="s">
        <v>17</v>
      </c>
      <c r="K3952" s="13">
        <v>198926</v>
      </c>
      <c r="L3952" s="8">
        <v>1989.26</v>
      </c>
      <c r="M3952" s="13">
        <f t="shared" si="94"/>
        <v>198926</v>
      </c>
    </row>
    <row r="3953" spans="1:13" x14ac:dyDescent="0.25">
      <c r="A3953" s="9" t="s">
        <v>400</v>
      </c>
      <c r="B3953" s="10" t="s">
        <v>733</v>
      </c>
      <c r="C3953" s="5" t="s">
        <v>752</v>
      </c>
      <c r="D3953" t="s">
        <v>22</v>
      </c>
      <c r="E3953" t="s">
        <v>255</v>
      </c>
      <c r="F3953" t="s">
        <v>89</v>
      </c>
      <c r="G3953" t="s">
        <v>377</v>
      </c>
      <c r="H3953" t="s">
        <v>505</v>
      </c>
      <c r="I3953" t="s">
        <v>368</v>
      </c>
      <c r="J3953" t="s">
        <v>17</v>
      </c>
      <c r="K3953" s="13">
        <v>376292</v>
      </c>
      <c r="L3953" s="8">
        <v>3762.92</v>
      </c>
      <c r="M3953" s="13">
        <f t="shared" si="94"/>
        <v>376292</v>
      </c>
    </row>
    <row r="3954" spans="1:13" x14ac:dyDescent="0.25">
      <c r="A3954" s="9" t="s">
        <v>400</v>
      </c>
      <c r="B3954" s="10" t="s">
        <v>733</v>
      </c>
      <c r="C3954" s="5" t="s">
        <v>752</v>
      </c>
      <c r="D3954" t="s">
        <v>22</v>
      </c>
      <c r="E3954" t="s">
        <v>255</v>
      </c>
      <c r="F3954" t="s">
        <v>89</v>
      </c>
      <c r="G3954" t="s">
        <v>377</v>
      </c>
      <c r="H3954" t="s">
        <v>505</v>
      </c>
      <c r="I3954" t="s">
        <v>439</v>
      </c>
      <c r="J3954" t="s">
        <v>17</v>
      </c>
      <c r="K3954" s="13">
        <v>1933779</v>
      </c>
      <c r="L3954" s="8">
        <v>19337.79</v>
      </c>
      <c r="M3954" s="13">
        <f t="shared" si="94"/>
        <v>1933779</v>
      </c>
    </row>
    <row r="3955" spans="1:13" x14ac:dyDescent="0.25">
      <c r="A3955" s="9" t="s">
        <v>400</v>
      </c>
      <c r="B3955" s="10" t="s">
        <v>733</v>
      </c>
      <c r="C3955" s="5" t="s">
        <v>752</v>
      </c>
      <c r="D3955" t="s">
        <v>22</v>
      </c>
      <c r="E3955" t="s">
        <v>255</v>
      </c>
      <c r="F3955" t="s">
        <v>89</v>
      </c>
      <c r="G3955" t="s">
        <v>377</v>
      </c>
      <c r="H3955" t="s">
        <v>444</v>
      </c>
      <c r="I3955" t="s">
        <v>368</v>
      </c>
      <c r="J3955" t="s">
        <v>17</v>
      </c>
      <c r="K3955" s="13">
        <v>82223</v>
      </c>
      <c r="L3955" s="8">
        <v>822.23</v>
      </c>
      <c r="M3955" s="13">
        <f t="shared" si="94"/>
        <v>82223</v>
      </c>
    </row>
    <row r="3956" spans="1:13" x14ac:dyDescent="0.25">
      <c r="A3956" s="9" t="s">
        <v>400</v>
      </c>
      <c r="B3956" s="10" t="s">
        <v>733</v>
      </c>
      <c r="C3956" s="5" t="s">
        <v>752</v>
      </c>
      <c r="D3956" t="s">
        <v>22</v>
      </c>
      <c r="E3956" t="s">
        <v>255</v>
      </c>
      <c r="F3956" t="s">
        <v>89</v>
      </c>
      <c r="G3956" t="s">
        <v>377</v>
      </c>
      <c r="H3956" t="s">
        <v>444</v>
      </c>
      <c r="I3956" t="s">
        <v>439</v>
      </c>
      <c r="J3956" t="s">
        <v>17</v>
      </c>
      <c r="K3956" s="13">
        <v>420995</v>
      </c>
      <c r="L3956" s="8">
        <v>4209.95</v>
      </c>
      <c r="M3956" s="13">
        <f t="shared" si="94"/>
        <v>420995</v>
      </c>
    </row>
    <row r="3957" spans="1:13" x14ac:dyDescent="0.25">
      <c r="A3957" s="9" t="s">
        <v>400</v>
      </c>
      <c r="B3957" s="10" t="s">
        <v>733</v>
      </c>
      <c r="C3957" s="5" t="s">
        <v>752</v>
      </c>
      <c r="D3957" t="s">
        <v>22</v>
      </c>
      <c r="E3957" t="s">
        <v>255</v>
      </c>
      <c r="F3957" t="s">
        <v>89</v>
      </c>
      <c r="G3957" t="s">
        <v>388</v>
      </c>
      <c r="H3957" t="s">
        <v>505</v>
      </c>
      <c r="I3957" t="s">
        <v>439</v>
      </c>
      <c r="J3957" t="s">
        <v>17</v>
      </c>
      <c r="K3957" s="13">
        <v>487217</v>
      </c>
      <c r="L3957" s="8">
        <v>4872.17</v>
      </c>
      <c r="M3957" s="13">
        <f t="shared" si="94"/>
        <v>487217</v>
      </c>
    </row>
    <row r="3958" spans="1:13" x14ac:dyDescent="0.25">
      <c r="A3958" s="9" t="s">
        <v>400</v>
      </c>
      <c r="B3958" s="10" t="s">
        <v>733</v>
      </c>
      <c r="C3958" s="5" t="s">
        <v>752</v>
      </c>
      <c r="D3958" t="s">
        <v>22</v>
      </c>
      <c r="E3958" t="s">
        <v>255</v>
      </c>
      <c r="F3958" t="s">
        <v>89</v>
      </c>
      <c r="G3958" t="s">
        <v>388</v>
      </c>
      <c r="H3958" t="s">
        <v>444</v>
      </c>
      <c r="I3958" t="s">
        <v>439</v>
      </c>
      <c r="J3958" t="s">
        <v>17</v>
      </c>
      <c r="K3958" s="13">
        <v>106454</v>
      </c>
      <c r="L3958" s="8">
        <v>1064.54</v>
      </c>
      <c r="M3958" s="13">
        <f t="shared" si="94"/>
        <v>106454</v>
      </c>
    </row>
    <row r="3959" spans="1:13" x14ac:dyDescent="0.25">
      <c r="A3959" s="9" t="s">
        <v>400</v>
      </c>
      <c r="B3959" s="10" t="s">
        <v>733</v>
      </c>
      <c r="C3959" s="5" t="s">
        <v>752</v>
      </c>
      <c r="D3959" t="s">
        <v>22</v>
      </c>
      <c r="E3959" t="s">
        <v>255</v>
      </c>
      <c r="F3959" t="s">
        <v>89</v>
      </c>
      <c r="G3959" t="s">
        <v>529</v>
      </c>
      <c r="H3959" t="s">
        <v>505</v>
      </c>
      <c r="I3959" t="s">
        <v>368</v>
      </c>
      <c r="J3959" t="s">
        <v>17</v>
      </c>
      <c r="K3959" s="13">
        <v>622073</v>
      </c>
      <c r="L3959" s="8">
        <v>6220.73</v>
      </c>
      <c r="M3959" s="13">
        <f t="shared" si="94"/>
        <v>622073</v>
      </c>
    </row>
    <row r="3960" spans="1:13" x14ac:dyDescent="0.25">
      <c r="A3960" s="9" t="s">
        <v>400</v>
      </c>
      <c r="B3960" s="10" t="s">
        <v>733</v>
      </c>
      <c r="C3960" s="5" t="s">
        <v>752</v>
      </c>
      <c r="D3960" t="s">
        <v>22</v>
      </c>
      <c r="E3960" t="s">
        <v>255</v>
      </c>
      <c r="F3960" t="s">
        <v>89</v>
      </c>
      <c r="G3960" t="s">
        <v>529</v>
      </c>
      <c r="H3960" t="s">
        <v>444</v>
      </c>
      <c r="I3960" t="s">
        <v>368</v>
      </c>
      <c r="J3960" t="s">
        <v>17</v>
      </c>
      <c r="K3960" s="13">
        <v>134639</v>
      </c>
      <c r="L3960" s="8">
        <v>1346.39</v>
      </c>
      <c r="M3960" s="13">
        <f t="shared" si="94"/>
        <v>134639</v>
      </c>
    </row>
    <row r="3961" spans="1:13" x14ac:dyDescent="0.25">
      <c r="A3961" s="9" t="s">
        <v>400</v>
      </c>
      <c r="B3961" s="10" t="s">
        <v>733</v>
      </c>
      <c r="C3961" s="5" t="s">
        <v>752</v>
      </c>
      <c r="D3961" t="s">
        <v>22</v>
      </c>
      <c r="E3961" t="s">
        <v>255</v>
      </c>
      <c r="F3961" t="s">
        <v>89</v>
      </c>
      <c r="G3961" t="s">
        <v>90</v>
      </c>
      <c r="H3961" t="s">
        <v>452</v>
      </c>
      <c r="I3961" t="s">
        <v>368</v>
      </c>
      <c r="J3961" t="s">
        <v>17</v>
      </c>
      <c r="K3961" s="13">
        <v>3510497</v>
      </c>
      <c r="L3961" s="8">
        <v>35104.97</v>
      </c>
      <c r="M3961" s="13">
        <f t="shared" si="94"/>
        <v>3510497</v>
      </c>
    </row>
    <row r="3962" spans="1:13" x14ac:dyDescent="0.25">
      <c r="A3962" s="9" t="s">
        <v>400</v>
      </c>
      <c r="B3962" s="10" t="s">
        <v>733</v>
      </c>
      <c r="C3962" s="5" t="s">
        <v>752</v>
      </c>
      <c r="D3962" t="s">
        <v>22</v>
      </c>
      <c r="E3962" t="s">
        <v>255</v>
      </c>
      <c r="F3962" t="s">
        <v>89</v>
      </c>
      <c r="G3962" t="s">
        <v>90</v>
      </c>
      <c r="H3962" t="s">
        <v>444</v>
      </c>
      <c r="I3962" t="s">
        <v>368</v>
      </c>
      <c r="J3962" t="s">
        <v>17</v>
      </c>
      <c r="K3962" s="13">
        <v>763165</v>
      </c>
      <c r="L3962" s="8">
        <v>7631.65</v>
      </c>
      <c r="M3962" s="13">
        <f t="shared" si="94"/>
        <v>763165</v>
      </c>
    </row>
    <row r="3963" spans="1:13" x14ac:dyDescent="0.25">
      <c r="A3963" s="9" t="s">
        <v>400</v>
      </c>
      <c r="B3963" s="10" t="s">
        <v>733</v>
      </c>
      <c r="C3963" s="5" t="s">
        <v>752</v>
      </c>
      <c r="D3963" t="s">
        <v>22</v>
      </c>
      <c r="E3963" t="s">
        <v>255</v>
      </c>
      <c r="F3963" t="s">
        <v>32</v>
      </c>
      <c r="G3963" t="s">
        <v>412</v>
      </c>
      <c r="H3963" t="s">
        <v>437</v>
      </c>
      <c r="I3963" t="s">
        <v>368</v>
      </c>
      <c r="J3963" t="s">
        <v>17</v>
      </c>
      <c r="K3963" s="13">
        <v>1092498</v>
      </c>
      <c r="L3963" s="8">
        <v>10924.98</v>
      </c>
      <c r="M3963" s="13">
        <f t="shared" si="94"/>
        <v>1092498</v>
      </c>
    </row>
    <row r="3964" spans="1:13" x14ac:dyDescent="0.25">
      <c r="A3964" s="9" t="s">
        <v>400</v>
      </c>
      <c r="B3964" s="10" t="s">
        <v>733</v>
      </c>
      <c r="C3964" s="5" t="s">
        <v>752</v>
      </c>
      <c r="D3964" t="s">
        <v>22</v>
      </c>
      <c r="E3964" t="s">
        <v>255</v>
      </c>
      <c r="F3964" t="s">
        <v>32</v>
      </c>
      <c r="G3964" t="s">
        <v>412</v>
      </c>
      <c r="H3964" t="s">
        <v>437</v>
      </c>
      <c r="I3964" t="s">
        <v>368</v>
      </c>
      <c r="J3964" t="s">
        <v>17</v>
      </c>
      <c r="K3964" s="13">
        <v>3277492</v>
      </c>
      <c r="L3964" s="8">
        <v>32774.92</v>
      </c>
      <c r="M3964" s="13">
        <f t="shared" si="94"/>
        <v>3277492</v>
      </c>
    </row>
    <row r="3965" spans="1:13" x14ac:dyDescent="0.25">
      <c r="A3965" s="9" t="s">
        <v>400</v>
      </c>
      <c r="B3965" s="10" t="s">
        <v>733</v>
      </c>
      <c r="C3965" s="5" t="s">
        <v>752</v>
      </c>
      <c r="D3965" t="s">
        <v>22</v>
      </c>
      <c r="E3965" t="s">
        <v>255</v>
      </c>
      <c r="F3965" t="s">
        <v>32</v>
      </c>
      <c r="G3965" t="s">
        <v>412</v>
      </c>
      <c r="H3965" t="s">
        <v>437</v>
      </c>
      <c r="I3965" t="s">
        <v>368</v>
      </c>
      <c r="J3965" t="s">
        <v>306</v>
      </c>
      <c r="K3965" s="13">
        <v>6655772</v>
      </c>
      <c r="L3965" s="8">
        <v>66557.72</v>
      </c>
      <c r="M3965" s="13">
        <f t="shared" si="94"/>
        <v>6655772</v>
      </c>
    </row>
    <row r="3966" spans="1:13" x14ac:dyDescent="0.25">
      <c r="A3966" s="9" t="s">
        <v>400</v>
      </c>
      <c r="B3966" s="10" t="s">
        <v>733</v>
      </c>
      <c r="C3966" s="5" t="s">
        <v>752</v>
      </c>
      <c r="D3966" t="s">
        <v>22</v>
      </c>
      <c r="E3966" t="s">
        <v>255</v>
      </c>
      <c r="F3966" t="s">
        <v>32</v>
      </c>
      <c r="G3966" t="s">
        <v>412</v>
      </c>
      <c r="H3966" t="s">
        <v>440</v>
      </c>
      <c r="I3966" t="s">
        <v>368</v>
      </c>
      <c r="J3966" t="s">
        <v>17</v>
      </c>
      <c r="K3966" s="13">
        <v>26976</v>
      </c>
      <c r="L3966" s="8">
        <v>269.76</v>
      </c>
      <c r="M3966" s="13">
        <f t="shared" si="94"/>
        <v>26976</v>
      </c>
    </row>
    <row r="3967" spans="1:13" x14ac:dyDescent="0.25">
      <c r="A3967" s="9" t="s">
        <v>400</v>
      </c>
      <c r="B3967" s="10" t="s">
        <v>733</v>
      </c>
      <c r="C3967" s="5" t="s">
        <v>752</v>
      </c>
      <c r="D3967" t="s">
        <v>22</v>
      </c>
      <c r="E3967" t="s">
        <v>255</v>
      </c>
      <c r="F3967" t="s">
        <v>32</v>
      </c>
      <c r="G3967" t="s">
        <v>412</v>
      </c>
      <c r="H3967" t="s">
        <v>440</v>
      </c>
      <c r="I3967" t="s">
        <v>368</v>
      </c>
      <c r="J3967" t="s">
        <v>17</v>
      </c>
      <c r="K3967" s="13">
        <v>53949</v>
      </c>
      <c r="L3967" s="8">
        <v>539.49</v>
      </c>
      <c r="M3967" s="13">
        <f t="shared" si="94"/>
        <v>53949</v>
      </c>
    </row>
    <row r="3968" spans="1:13" x14ac:dyDescent="0.25">
      <c r="A3968" s="9" t="s">
        <v>400</v>
      </c>
      <c r="B3968" s="10" t="s">
        <v>733</v>
      </c>
      <c r="C3968" s="5" t="s">
        <v>752</v>
      </c>
      <c r="D3968" t="s">
        <v>22</v>
      </c>
      <c r="E3968" t="s">
        <v>255</v>
      </c>
      <c r="F3968" t="s">
        <v>32</v>
      </c>
      <c r="G3968" t="s">
        <v>412</v>
      </c>
      <c r="H3968" t="s">
        <v>425</v>
      </c>
      <c r="I3968" t="s">
        <v>368</v>
      </c>
      <c r="J3968" t="s">
        <v>17</v>
      </c>
      <c r="K3968" s="13">
        <v>450531.00000000006</v>
      </c>
      <c r="L3968" s="8">
        <v>4505.3100000000004</v>
      </c>
      <c r="M3968" s="13">
        <f t="shared" si="94"/>
        <v>450531.00000000006</v>
      </c>
    </row>
    <row r="3969" spans="1:13" x14ac:dyDescent="0.25">
      <c r="A3969" s="9" t="s">
        <v>400</v>
      </c>
      <c r="B3969" s="10" t="s">
        <v>733</v>
      </c>
      <c r="C3969" s="5" t="s">
        <v>752</v>
      </c>
      <c r="D3969" t="s">
        <v>22</v>
      </c>
      <c r="E3969" t="s">
        <v>255</v>
      </c>
      <c r="F3969" t="s">
        <v>32</v>
      </c>
      <c r="G3969" t="s">
        <v>412</v>
      </c>
      <c r="H3969" t="s">
        <v>425</v>
      </c>
      <c r="I3969" t="s">
        <v>368</v>
      </c>
      <c r="J3969" t="s">
        <v>17</v>
      </c>
      <c r="K3969" s="13">
        <v>1359058</v>
      </c>
      <c r="L3969" s="8">
        <v>13590.58</v>
      </c>
      <c r="M3969" s="13">
        <f t="shared" si="94"/>
        <v>1359058</v>
      </c>
    </row>
    <row r="3970" spans="1:13" x14ac:dyDescent="0.25">
      <c r="A3970" s="9" t="s">
        <v>400</v>
      </c>
      <c r="B3970" s="10" t="s">
        <v>733</v>
      </c>
      <c r="C3970" s="5" t="s">
        <v>752</v>
      </c>
      <c r="D3970" t="s">
        <v>22</v>
      </c>
      <c r="E3970" t="s">
        <v>255</v>
      </c>
      <c r="F3970" t="s">
        <v>32</v>
      </c>
      <c r="G3970" t="s">
        <v>412</v>
      </c>
      <c r="H3970" t="s">
        <v>425</v>
      </c>
      <c r="I3970" t="s">
        <v>368</v>
      </c>
      <c r="J3970" t="s">
        <v>306</v>
      </c>
      <c r="K3970" s="13">
        <v>2317255</v>
      </c>
      <c r="L3970" s="8">
        <v>23172.55</v>
      </c>
      <c r="M3970" s="13">
        <f t="shared" ref="M3970:M4033" si="95">L3970*100</f>
        <v>2317255</v>
      </c>
    </row>
    <row r="3971" spans="1:13" x14ac:dyDescent="0.25">
      <c r="A3971" s="9" t="s">
        <v>400</v>
      </c>
      <c r="B3971" s="10" t="s">
        <v>733</v>
      </c>
      <c r="C3971" s="5" t="s">
        <v>752</v>
      </c>
      <c r="D3971" t="s">
        <v>22</v>
      </c>
      <c r="E3971" t="s">
        <v>255</v>
      </c>
      <c r="F3971" t="s">
        <v>32</v>
      </c>
      <c r="G3971" t="s">
        <v>412</v>
      </c>
      <c r="H3971" t="s">
        <v>444</v>
      </c>
      <c r="I3971" t="s">
        <v>368</v>
      </c>
      <c r="J3971" t="s">
        <v>17</v>
      </c>
      <c r="K3971" s="13">
        <v>5892</v>
      </c>
      <c r="L3971" s="8">
        <v>58.92</v>
      </c>
      <c r="M3971" s="13">
        <f t="shared" si="95"/>
        <v>5892</v>
      </c>
    </row>
    <row r="3972" spans="1:13" x14ac:dyDescent="0.25">
      <c r="A3972" s="9" t="s">
        <v>400</v>
      </c>
      <c r="B3972" s="10" t="s">
        <v>733</v>
      </c>
      <c r="C3972" s="5" t="s">
        <v>752</v>
      </c>
      <c r="D3972" t="s">
        <v>22</v>
      </c>
      <c r="E3972" t="s">
        <v>255</v>
      </c>
      <c r="F3972" t="s">
        <v>32</v>
      </c>
      <c r="G3972" t="s">
        <v>412</v>
      </c>
      <c r="H3972" t="s">
        <v>444</v>
      </c>
      <c r="I3972" t="s">
        <v>368</v>
      </c>
      <c r="J3972" t="s">
        <v>17</v>
      </c>
      <c r="K3972" s="13">
        <v>11820</v>
      </c>
      <c r="L3972" s="8">
        <v>118.2</v>
      </c>
      <c r="M3972" s="13">
        <f t="shared" si="95"/>
        <v>11820</v>
      </c>
    </row>
    <row r="3973" spans="1:13" x14ac:dyDescent="0.25">
      <c r="A3973" s="9" t="s">
        <v>400</v>
      </c>
      <c r="B3973" s="10" t="s">
        <v>733</v>
      </c>
      <c r="C3973" s="5" t="s">
        <v>752</v>
      </c>
      <c r="D3973" t="s">
        <v>22</v>
      </c>
      <c r="E3973" t="s">
        <v>255</v>
      </c>
      <c r="F3973" t="s">
        <v>32</v>
      </c>
      <c r="G3973" t="s">
        <v>413</v>
      </c>
      <c r="H3973" t="s">
        <v>438</v>
      </c>
      <c r="I3973" t="s">
        <v>465</v>
      </c>
      <c r="J3973" t="s">
        <v>17</v>
      </c>
      <c r="K3973" s="13">
        <v>1931100</v>
      </c>
      <c r="L3973" s="8">
        <v>19311</v>
      </c>
      <c r="M3973" s="13">
        <f t="shared" si="95"/>
        <v>1931100</v>
      </c>
    </row>
    <row r="3974" spans="1:13" x14ac:dyDescent="0.25">
      <c r="A3974" s="9" t="s">
        <v>400</v>
      </c>
      <c r="B3974" s="10" t="s">
        <v>733</v>
      </c>
      <c r="C3974" s="5" t="s">
        <v>752</v>
      </c>
      <c r="D3974" t="s">
        <v>22</v>
      </c>
      <c r="E3974" t="s">
        <v>255</v>
      </c>
      <c r="F3974" t="s">
        <v>32</v>
      </c>
      <c r="G3974" t="s">
        <v>413</v>
      </c>
      <c r="H3974" t="s">
        <v>443</v>
      </c>
      <c r="I3974" t="s">
        <v>465</v>
      </c>
      <c r="J3974" t="s">
        <v>17</v>
      </c>
      <c r="K3974" s="13">
        <v>90000</v>
      </c>
      <c r="L3974" s="8">
        <v>900</v>
      </c>
      <c r="M3974" s="13">
        <f t="shared" si="95"/>
        <v>90000</v>
      </c>
    </row>
    <row r="3975" spans="1:13" x14ac:dyDescent="0.25">
      <c r="A3975" s="9" t="s">
        <v>400</v>
      </c>
      <c r="B3975" s="10" t="s">
        <v>733</v>
      </c>
      <c r="C3975" s="5" t="s">
        <v>752</v>
      </c>
      <c r="D3975" t="s">
        <v>22</v>
      </c>
      <c r="E3975" t="s">
        <v>255</v>
      </c>
      <c r="F3975" t="s">
        <v>32</v>
      </c>
      <c r="G3975" t="s">
        <v>413</v>
      </c>
      <c r="H3975" t="s">
        <v>425</v>
      </c>
      <c r="I3975" t="s">
        <v>465</v>
      </c>
      <c r="J3975" t="s">
        <v>17</v>
      </c>
      <c r="K3975" s="13">
        <v>847907</v>
      </c>
      <c r="L3975" s="8">
        <v>8479.07</v>
      </c>
      <c r="M3975" s="13">
        <f t="shared" si="95"/>
        <v>847907</v>
      </c>
    </row>
    <row r="3976" spans="1:13" x14ac:dyDescent="0.25">
      <c r="A3976" s="9" t="s">
        <v>400</v>
      </c>
      <c r="B3976" s="10" t="s">
        <v>733</v>
      </c>
      <c r="C3976" s="5" t="s">
        <v>752</v>
      </c>
      <c r="D3976" t="s">
        <v>22</v>
      </c>
      <c r="E3976" t="s">
        <v>255</v>
      </c>
      <c r="F3976" t="s">
        <v>32</v>
      </c>
      <c r="G3976" t="s">
        <v>413</v>
      </c>
      <c r="H3976" t="s">
        <v>444</v>
      </c>
      <c r="I3976" t="s">
        <v>465</v>
      </c>
      <c r="J3976" t="s">
        <v>17</v>
      </c>
      <c r="K3976" s="13">
        <v>19655</v>
      </c>
      <c r="L3976" s="8">
        <v>196.55</v>
      </c>
      <c r="M3976" s="13">
        <f t="shared" si="95"/>
        <v>19655</v>
      </c>
    </row>
    <row r="3977" spans="1:13" x14ac:dyDescent="0.25">
      <c r="A3977" s="9" t="s">
        <v>400</v>
      </c>
      <c r="B3977" s="10" t="s">
        <v>733</v>
      </c>
      <c r="C3977" s="5" t="s">
        <v>752</v>
      </c>
      <c r="D3977" t="s">
        <v>22</v>
      </c>
      <c r="E3977" t="s">
        <v>255</v>
      </c>
      <c r="F3977" t="s">
        <v>32</v>
      </c>
      <c r="G3977" t="s">
        <v>460</v>
      </c>
      <c r="H3977" t="s">
        <v>437</v>
      </c>
      <c r="I3977" t="s">
        <v>368</v>
      </c>
      <c r="J3977" t="s">
        <v>17</v>
      </c>
      <c r="K3977" s="13">
        <v>38818269</v>
      </c>
      <c r="L3977" s="8">
        <v>388182.69</v>
      </c>
      <c r="M3977" s="13">
        <f t="shared" si="95"/>
        <v>38818269</v>
      </c>
    </row>
    <row r="3978" spans="1:13" x14ac:dyDescent="0.25">
      <c r="A3978" s="9" t="s">
        <v>400</v>
      </c>
      <c r="B3978" s="10" t="s">
        <v>733</v>
      </c>
      <c r="C3978" s="5" t="s">
        <v>752</v>
      </c>
      <c r="D3978" t="s">
        <v>22</v>
      </c>
      <c r="E3978" t="s">
        <v>255</v>
      </c>
      <c r="F3978" t="s">
        <v>32</v>
      </c>
      <c r="G3978" t="s">
        <v>460</v>
      </c>
      <c r="H3978" t="s">
        <v>440</v>
      </c>
      <c r="I3978" t="s">
        <v>368</v>
      </c>
      <c r="J3978" t="s">
        <v>17</v>
      </c>
      <c r="K3978" s="13">
        <v>2258261</v>
      </c>
      <c r="L3978" s="8">
        <v>22582.61</v>
      </c>
      <c r="M3978" s="13">
        <f t="shared" si="95"/>
        <v>2258261</v>
      </c>
    </row>
    <row r="3979" spans="1:13" x14ac:dyDescent="0.25">
      <c r="A3979" s="9" t="s">
        <v>400</v>
      </c>
      <c r="B3979" s="10" t="s">
        <v>733</v>
      </c>
      <c r="C3979" s="5" t="s">
        <v>752</v>
      </c>
      <c r="D3979" t="s">
        <v>22</v>
      </c>
      <c r="E3979" t="s">
        <v>255</v>
      </c>
      <c r="F3979" t="s">
        <v>32</v>
      </c>
      <c r="G3979" t="s">
        <v>460</v>
      </c>
      <c r="H3979" t="s">
        <v>440</v>
      </c>
      <c r="I3979" t="s">
        <v>368</v>
      </c>
      <c r="J3979" t="s">
        <v>17</v>
      </c>
      <c r="K3979" s="13">
        <v>510084</v>
      </c>
      <c r="L3979" s="8">
        <v>5100.84</v>
      </c>
      <c r="M3979" s="13">
        <f t="shared" si="95"/>
        <v>510084</v>
      </c>
    </row>
    <row r="3980" spans="1:13" x14ac:dyDescent="0.25">
      <c r="A3980" s="9" t="s">
        <v>400</v>
      </c>
      <c r="B3980" s="10" t="s">
        <v>733</v>
      </c>
      <c r="C3980" s="5" t="s">
        <v>752</v>
      </c>
      <c r="D3980" t="s">
        <v>22</v>
      </c>
      <c r="E3980" t="s">
        <v>255</v>
      </c>
      <c r="F3980" t="s">
        <v>32</v>
      </c>
      <c r="G3980" t="s">
        <v>460</v>
      </c>
      <c r="H3980" t="s">
        <v>441</v>
      </c>
      <c r="I3980" t="s">
        <v>368</v>
      </c>
      <c r="J3980" t="s">
        <v>17</v>
      </c>
      <c r="K3980" s="13">
        <v>33064</v>
      </c>
      <c r="L3980" s="8">
        <v>330.64</v>
      </c>
      <c r="M3980" s="13">
        <f t="shared" si="95"/>
        <v>33064</v>
      </c>
    </row>
    <row r="3981" spans="1:13" x14ac:dyDescent="0.25">
      <c r="A3981" s="9" t="s">
        <v>400</v>
      </c>
      <c r="B3981" s="10" t="s">
        <v>733</v>
      </c>
      <c r="C3981" s="5" t="s">
        <v>752</v>
      </c>
      <c r="D3981" t="s">
        <v>22</v>
      </c>
      <c r="E3981" t="s">
        <v>255</v>
      </c>
      <c r="F3981" t="s">
        <v>32</v>
      </c>
      <c r="G3981" t="s">
        <v>460</v>
      </c>
      <c r="H3981" t="s">
        <v>425</v>
      </c>
      <c r="I3981" t="s">
        <v>368</v>
      </c>
      <c r="J3981" t="s">
        <v>17</v>
      </c>
      <c r="K3981" s="13">
        <v>13305116</v>
      </c>
      <c r="L3981" s="8">
        <v>133051.16</v>
      </c>
      <c r="M3981" s="13">
        <f t="shared" si="95"/>
        <v>13305116</v>
      </c>
    </row>
    <row r="3982" spans="1:13" x14ac:dyDescent="0.25">
      <c r="A3982" s="9" t="s">
        <v>400</v>
      </c>
      <c r="B3982" s="10" t="s">
        <v>733</v>
      </c>
      <c r="C3982" s="5" t="s">
        <v>752</v>
      </c>
      <c r="D3982" t="s">
        <v>22</v>
      </c>
      <c r="E3982" t="s">
        <v>255</v>
      </c>
      <c r="F3982" t="s">
        <v>32</v>
      </c>
      <c r="G3982" t="s">
        <v>460</v>
      </c>
      <c r="H3982" t="s">
        <v>444</v>
      </c>
      <c r="I3982" t="s">
        <v>368</v>
      </c>
      <c r="J3982" t="s">
        <v>17</v>
      </c>
      <c r="K3982" s="13">
        <v>494433</v>
      </c>
      <c r="L3982" s="8">
        <v>4944.33</v>
      </c>
      <c r="M3982" s="13">
        <f t="shared" si="95"/>
        <v>494433</v>
      </c>
    </row>
    <row r="3983" spans="1:13" x14ac:dyDescent="0.25">
      <c r="A3983" s="9" t="s">
        <v>400</v>
      </c>
      <c r="B3983" s="10" t="s">
        <v>733</v>
      </c>
      <c r="C3983" s="5" t="s">
        <v>752</v>
      </c>
      <c r="D3983" t="s">
        <v>22</v>
      </c>
      <c r="E3983" t="s">
        <v>255</v>
      </c>
      <c r="F3983" t="s">
        <v>32</v>
      </c>
      <c r="G3983" t="s">
        <v>460</v>
      </c>
      <c r="H3983" t="s">
        <v>444</v>
      </c>
      <c r="I3983" t="s">
        <v>368</v>
      </c>
      <c r="J3983" t="s">
        <v>17</v>
      </c>
      <c r="K3983" s="13">
        <v>111670</v>
      </c>
      <c r="L3983" s="8">
        <v>1116.7</v>
      </c>
      <c r="M3983" s="13">
        <f t="shared" si="95"/>
        <v>111670</v>
      </c>
    </row>
    <row r="3984" spans="1:13" x14ac:dyDescent="0.25">
      <c r="A3984" s="9" t="s">
        <v>400</v>
      </c>
      <c r="B3984" s="10" t="s">
        <v>733</v>
      </c>
      <c r="C3984" s="5" t="s">
        <v>752</v>
      </c>
      <c r="D3984" t="s">
        <v>22</v>
      </c>
      <c r="E3984" t="s">
        <v>255</v>
      </c>
      <c r="F3984" t="s">
        <v>32</v>
      </c>
      <c r="G3984" t="s">
        <v>460</v>
      </c>
      <c r="H3984" t="s">
        <v>445</v>
      </c>
      <c r="I3984" t="s">
        <v>368</v>
      </c>
      <c r="J3984" t="s">
        <v>17</v>
      </c>
      <c r="K3984" s="13">
        <v>7227</v>
      </c>
      <c r="L3984" s="8">
        <v>72.27</v>
      </c>
      <c r="M3984" s="13">
        <f t="shared" si="95"/>
        <v>7227</v>
      </c>
    </row>
    <row r="3985" spans="1:13" x14ac:dyDescent="0.25">
      <c r="A3985" s="9" t="s">
        <v>400</v>
      </c>
      <c r="B3985" s="10" t="s">
        <v>733</v>
      </c>
      <c r="C3985" s="5" t="s">
        <v>752</v>
      </c>
      <c r="D3985" t="s">
        <v>22</v>
      </c>
      <c r="E3985" t="s">
        <v>255</v>
      </c>
      <c r="F3985" t="s">
        <v>32</v>
      </c>
      <c r="G3985" t="s">
        <v>460</v>
      </c>
      <c r="H3985" t="s">
        <v>446</v>
      </c>
      <c r="I3985" t="s">
        <v>15</v>
      </c>
      <c r="J3985" t="s">
        <v>17</v>
      </c>
      <c r="K3985" s="13">
        <v>82302</v>
      </c>
      <c r="L3985" s="8">
        <v>823.02</v>
      </c>
      <c r="M3985" s="13">
        <f t="shared" si="95"/>
        <v>82302</v>
      </c>
    </row>
    <row r="3986" spans="1:13" x14ac:dyDescent="0.25">
      <c r="A3986" s="9" t="s">
        <v>400</v>
      </c>
      <c r="B3986" s="10" t="s">
        <v>733</v>
      </c>
      <c r="C3986" s="5" t="s">
        <v>752</v>
      </c>
      <c r="D3986" t="s">
        <v>22</v>
      </c>
      <c r="E3986" t="s">
        <v>255</v>
      </c>
      <c r="F3986" t="s">
        <v>32</v>
      </c>
      <c r="G3986" t="s">
        <v>460</v>
      </c>
      <c r="H3986" t="s">
        <v>447</v>
      </c>
      <c r="I3986" t="s">
        <v>15</v>
      </c>
      <c r="J3986" t="s">
        <v>17</v>
      </c>
      <c r="K3986" s="13">
        <v>14632</v>
      </c>
      <c r="L3986" s="8">
        <v>146.32</v>
      </c>
      <c r="M3986" s="13">
        <f t="shared" si="95"/>
        <v>14632</v>
      </c>
    </row>
    <row r="3987" spans="1:13" x14ac:dyDescent="0.25">
      <c r="A3987" s="9" t="s">
        <v>400</v>
      </c>
      <c r="B3987" s="10" t="s">
        <v>733</v>
      </c>
      <c r="C3987" s="5" t="s">
        <v>752</v>
      </c>
      <c r="D3987" t="s">
        <v>22</v>
      </c>
      <c r="E3987" t="s">
        <v>255</v>
      </c>
      <c r="F3987" t="s">
        <v>32</v>
      </c>
      <c r="G3987" t="s">
        <v>460</v>
      </c>
      <c r="H3987" t="s">
        <v>448</v>
      </c>
      <c r="I3987" t="s">
        <v>15</v>
      </c>
      <c r="J3987" t="s">
        <v>17</v>
      </c>
      <c r="K3987" s="13">
        <v>3000</v>
      </c>
      <c r="L3987" s="8">
        <v>30</v>
      </c>
      <c r="M3987" s="13">
        <f t="shared" si="95"/>
        <v>3000</v>
      </c>
    </row>
    <row r="3988" spans="1:13" x14ac:dyDescent="0.25">
      <c r="A3988" s="9" t="s">
        <v>400</v>
      </c>
      <c r="B3988" s="10" t="s">
        <v>733</v>
      </c>
      <c r="C3988" s="5" t="s">
        <v>752</v>
      </c>
      <c r="D3988" t="s">
        <v>22</v>
      </c>
      <c r="E3988" t="s">
        <v>255</v>
      </c>
      <c r="F3988" t="s">
        <v>32</v>
      </c>
      <c r="G3988" t="s">
        <v>460</v>
      </c>
      <c r="H3988" t="s">
        <v>480</v>
      </c>
      <c r="I3988" t="s">
        <v>15</v>
      </c>
      <c r="J3988" t="s">
        <v>17</v>
      </c>
      <c r="K3988" s="13">
        <v>38500</v>
      </c>
      <c r="L3988" s="8">
        <v>385</v>
      </c>
      <c r="M3988" s="13">
        <f t="shared" si="95"/>
        <v>38500</v>
      </c>
    </row>
    <row r="3989" spans="1:13" x14ac:dyDescent="0.25">
      <c r="A3989" s="9" t="s">
        <v>400</v>
      </c>
      <c r="B3989" s="10" t="s">
        <v>733</v>
      </c>
      <c r="C3989" s="5" t="s">
        <v>752</v>
      </c>
      <c r="D3989" t="s">
        <v>22</v>
      </c>
      <c r="E3989" t="s">
        <v>255</v>
      </c>
      <c r="F3989" t="s">
        <v>32</v>
      </c>
      <c r="G3989" t="s">
        <v>460</v>
      </c>
      <c r="H3989" t="s">
        <v>494</v>
      </c>
      <c r="I3989" t="s">
        <v>15</v>
      </c>
      <c r="J3989" t="s">
        <v>17</v>
      </c>
      <c r="K3989" s="14">
        <v>-3130</v>
      </c>
      <c r="L3989" s="8">
        <v>-31.3</v>
      </c>
      <c r="M3989" s="14">
        <f t="shared" si="95"/>
        <v>-3130</v>
      </c>
    </row>
    <row r="3990" spans="1:13" x14ac:dyDescent="0.25">
      <c r="A3990" s="9" t="s">
        <v>400</v>
      </c>
      <c r="B3990" s="10" t="s">
        <v>733</v>
      </c>
      <c r="C3990" s="5" t="s">
        <v>752</v>
      </c>
      <c r="D3990" t="s">
        <v>22</v>
      </c>
      <c r="E3990" t="s">
        <v>255</v>
      </c>
      <c r="F3990" t="s">
        <v>32</v>
      </c>
      <c r="G3990" t="s">
        <v>460</v>
      </c>
      <c r="H3990" t="s">
        <v>428</v>
      </c>
      <c r="I3990" t="s">
        <v>15</v>
      </c>
      <c r="J3990" t="s">
        <v>17</v>
      </c>
      <c r="K3990" s="13">
        <v>76625</v>
      </c>
      <c r="L3990" s="8">
        <v>766.25</v>
      </c>
      <c r="M3990" s="13">
        <f t="shared" si="95"/>
        <v>76625</v>
      </c>
    </row>
    <row r="3991" spans="1:13" x14ac:dyDescent="0.25">
      <c r="A3991" s="9" t="s">
        <v>400</v>
      </c>
      <c r="B3991" s="10" t="s">
        <v>733</v>
      </c>
      <c r="C3991" s="5" t="s">
        <v>752</v>
      </c>
      <c r="D3991" t="s">
        <v>22</v>
      </c>
      <c r="E3991" t="s">
        <v>255</v>
      </c>
      <c r="F3991" t="s">
        <v>14</v>
      </c>
      <c r="G3991" t="s">
        <v>530</v>
      </c>
      <c r="H3991" t="s">
        <v>438</v>
      </c>
      <c r="I3991" t="s">
        <v>439</v>
      </c>
      <c r="J3991" t="s">
        <v>17</v>
      </c>
      <c r="K3991" s="13">
        <v>3128841</v>
      </c>
      <c r="L3991" s="8">
        <v>31288.41</v>
      </c>
      <c r="M3991" s="13">
        <f t="shared" si="95"/>
        <v>3128841</v>
      </c>
    </row>
    <row r="3992" spans="1:13" x14ac:dyDescent="0.25">
      <c r="A3992" s="9" t="s">
        <v>400</v>
      </c>
      <c r="B3992" s="10" t="s">
        <v>733</v>
      </c>
      <c r="C3992" s="5" t="s">
        <v>752</v>
      </c>
      <c r="D3992" t="s">
        <v>22</v>
      </c>
      <c r="E3992" t="s">
        <v>255</v>
      </c>
      <c r="F3992" t="s">
        <v>14</v>
      </c>
      <c r="G3992" t="s">
        <v>530</v>
      </c>
      <c r="H3992" t="s">
        <v>438</v>
      </c>
      <c r="I3992" t="s">
        <v>439</v>
      </c>
      <c r="J3992" t="s">
        <v>17</v>
      </c>
      <c r="K3992" s="13">
        <v>138356</v>
      </c>
      <c r="L3992" s="8">
        <v>1383.56</v>
      </c>
      <c r="M3992" s="13">
        <f t="shared" si="95"/>
        <v>138356</v>
      </c>
    </row>
    <row r="3993" spans="1:13" x14ac:dyDescent="0.25">
      <c r="A3993" s="9" t="s">
        <v>400</v>
      </c>
      <c r="B3993" s="10" t="s">
        <v>733</v>
      </c>
      <c r="C3993" s="5" t="s">
        <v>752</v>
      </c>
      <c r="D3993" t="s">
        <v>22</v>
      </c>
      <c r="E3993" t="s">
        <v>255</v>
      </c>
      <c r="F3993" t="s">
        <v>14</v>
      </c>
      <c r="G3993" t="s">
        <v>530</v>
      </c>
      <c r="H3993" t="s">
        <v>466</v>
      </c>
      <c r="I3993" t="s">
        <v>439</v>
      </c>
      <c r="J3993" t="s">
        <v>17</v>
      </c>
      <c r="K3993" s="13">
        <v>61828</v>
      </c>
      <c r="L3993" s="8">
        <v>618.28</v>
      </c>
      <c r="M3993" s="13">
        <f t="shared" si="95"/>
        <v>61828</v>
      </c>
    </row>
    <row r="3994" spans="1:13" x14ac:dyDescent="0.25">
      <c r="A3994" s="9" t="s">
        <v>400</v>
      </c>
      <c r="B3994" s="10" t="s">
        <v>733</v>
      </c>
      <c r="C3994" s="5" t="s">
        <v>752</v>
      </c>
      <c r="D3994" t="s">
        <v>22</v>
      </c>
      <c r="E3994" t="s">
        <v>255</v>
      </c>
      <c r="F3994" t="s">
        <v>14</v>
      </c>
      <c r="G3994" t="s">
        <v>530</v>
      </c>
      <c r="H3994" t="s">
        <v>441</v>
      </c>
      <c r="I3994" t="s">
        <v>439</v>
      </c>
      <c r="J3994" t="s">
        <v>17</v>
      </c>
      <c r="K3994" s="13">
        <v>581</v>
      </c>
      <c r="L3994" s="8">
        <v>5.81</v>
      </c>
      <c r="M3994" s="13">
        <f t="shared" si="95"/>
        <v>581</v>
      </c>
    </row>
    <row r="3995" spans="1:13" x14ac:dyDescent="0.25">
      <c r="A3995" s="9" t="s">
        <v>400</v>
      </c>
      <c r="B3995" s="10" t="s">
        <v>733</v>
      </c>
      <c r="C3995" s="5" t="s">
        <v>752</v>
      </c>
      <c r="D3995" t="s">
        <v>22</v>
      </c>
      <c r="E3995" t="s">
        <v>255</v>
      </c>
      <c r="F3995" t="s">
        <v>14</v>
      </c>
      <c r="G3995" t="s">
        <v>530</v>
      </c>
      <c r="H3995" t="s">
        <v>443</v>
      </c>
      <c r="I3995" t="s">
        <v>439</v>
      </c>
      <c r="J3995" t="s">
        <v>17</v>
      </c>
      <c r="K3995" s="13">
        <v>30000</v>
      </c>
      <c r="L3995" s="8">
        <v>300</v>
      </c>
      <c r="M3995" s="13">
        <f t="shared" si="95"/>
        <v>30000</v>
      </c>
    </row>
    <row r="3996" spans="1:13" x14ac:dyDescent="0.25">
      <c r="A3996" s="9" t="s">
        <v>400</v>
      </c>
      <c r="B3996" s="10" t="s">
        <v>733</v>
      </c>
      <c r="C3996" s="5" t="s">
        <v>752</v>
      </c>
      <c r="D3996" t="s">
        <v>22</v>
      </c>
      <c r="E3996" t="s">
        <v>255</v>
      </c>
      <c r="F3996" t="s">
        <v>14</v>
      </c>
      <c r="G3996" t="s">
        <v>530</v>
      </c>
      <c r="H3996" t="s">
        <v>425</v>
      </c>
      <c r="I3996" t="s">
        <v>439</v>
      </c>
      <c r="J3996" t="s">
        <v>17</v>
      </c>
      <c r="K3996" s="13">
        <v>1498967</v>
      </c>
      <c r="L3996" s="8">
        <v>14989.67</v>
      </c>
      <c r="M3996" s="13">
        <f t="shared" si="95"/>
        <v>1498967</v>
      </c>
    </row>
    <row r="3997" spans="1:13" x14ac:dyDescent="0.25">
      <c r="A3997" s="9" t="s">
        <v>400</v>
      </c>
      <c r="B3997" s="10" t="s">
        <v>733</v>
      </c>
      <c r="C3997" s="5" t="s">
        <v>752</v>
      </c>
      <c r="D3997" t="s">
        <v>22</v>
      </c>
      <c r="E3997" t="s">
        <v>255</v>
      </c>
      <c r="F3997" t="s">
        <v>14</v>
      </c>
      <c r="G3997" t="s">
        <v>530</v>
      </c>
      <c r="H3997" t="s">
        <v>425</v>
      </c>
      <c r="I3997" t="s">
        <v>439</v>
      </c>
      <c r="J3997" t="s">
        <v>17</v>
      </c>
      <c r="K3997" s="13">
        <v>65354.999999999993</v>
      </c>
      <c r="L3997" s="8">
        <v>653.54999999999995</v>
      </c>
      <c r="M3997" s="13">
        <f t="shared" si="95"/>
        <v>65354.999999999993</v>
      </c>
    </row>
    <row r="3998" spans="1:13" x14ac:dyDescent="0.25">
      <c r="A3998" s="9" t="s">
        <v>400</v>
      </c>
      <c r="B3998" s="10" t="s">
        <v>733</v>
      </c>
      <c r="C3998" s="5" t="s">
        <v>752</v>
      </c>
      <c r="D3998" t="s">
        <v>22</v>
      </c>
      <c r="E3998" t="s">
        <v>255</v>
      </c>
      <c r="F3998" t="s">
        <v>14</v>
      </c>
      <c r="G3998" t="s">
        <v>530</v>
      </c>
      <c r="H3998" t="s">
        <v>444</v>
      </c>
      <c r="I3998" t="s">
        <v>439</v>
      </c>
      <c r="J3998" t="s">
        <v>17</v>
      </c>
      <c r="K3998" s="13">
        <v>6555</v>
      </c>
      <c r="L3998" s="8">
        <v>65.55</v>
      </c>
      <c r="M3998" s="13">
        <f t="shared" si="95"/>
        <v>6555</v>
      </c>
    </row>
    <row r="3999" spans="1:13" x14ac:dyDescent="0.25">
      <c r="A3999" s="9" t="s">
        <v>400</v>
      </c>
      <c r="B3999" s="10" t="s">
        <v>733</v>
      </c>
      <c r="C3999" s="5" t="s">
        <v>752</v>
      </c>
      <c r="D3999" t="s">
        <v>22</v>
      </c>
      <c r="E3999" t="s">
        <v>255</v>
      </c>
      <c r="F3999" t="s">
        <v>14</v>
      </c>
      <c r="G3999" t="s">
        <v>530</v>
      </c>
      <c r="H3999" t="s">
        <v>445</v>
      </c>
      <c r="I3999" t="s">
        <v>439</v>
      </c>
      <c r="J3999" t="s">
        <v>17</v>
      </c>
      <c r="K3999" s="13">
        <v>13763</v>
      </c>
      <c r="L3999" s="8">
        <v>137.63</v>
      </c>
      <c r="M3999" s="13">
        <f t="shared" si="95"/>
        <v>13763</v>
      </c>
    </row>
    <row r="4000" spans="1:13" x14ac:dyDescent="0.25">
      <c r="A4000" s="9" t="s">
        <v>400</v>
      </c>
      <c r="B4000" s="10" t="s">
        <v>733</v>
      </c>
      <c r="C4000" s="5" t="s">
        <v>752</v>
      </c>
      <c r="D4000" t="s">
        <v>22</v>
      </c>
      <c r="E4000" t="s">
        <v>255</v>
      </c>
      <c r="F4000" t="s">
        <v>14</v>
      </c>
      <c r="G4000" t="s">
        <v>486</v>
      </c>
      <c r="H4000" t="s">
        <v>437</v>
      </c>
      <c r="I4000" t="s">
        <v>368</v>
      </c>
      <c r="J4000" t="s">
        <v>17</v>
      </c>
      <c r="K4000" s="13">
        <v>11735315</v>
      </c>
      <c r="L4000" s="8">
        <v>117353.15</v>
      </c>
      <c r="M4000" s="13">
        <f t="shared" si="95"/>
        <v>11735315</v>
      </c>
    </row>
    <row r="4001" spans="1:13" x14ac:dyDescent="0.25">
      <c r="A4001" s="9" t="s">
        <v>400</v>
      </c>
      <c r="B4001" s="10" t="s">
        <v>733</v>
      </c>
      <c r="C4001" s="5" t="s">
        <v>752</v>
      </c>
      <c r="D4001" t="s">
        <v>22</v>
      </c>
      <c r="E4001" t="s">
        <v>255</v>
      </c>
      <c r="F4001" t="s">
        <v>14</v>
      </c>
      <c r="G4001" t="s">
        <v>486</v>
      </c>
      <c r="H4001" t="s">
        <v>438</v>
      </c>
      <c r="I4001" t="s">
        <v>439</v>
      </c>
      <c r="J4001" t="s">
        <v>17</v>
      </c>
      <c r="K4001" s="13">
        <v>2857086</v>
      </c>
      <c r="L4001" s="8">
        <v>28570.86</v>
      </c>
      <c r="M4001" s="13">
        <f t="shared" si="95"/>
        <v>2857086</v>
      </c>
    </row>
    <row r="4002" spans="1:13" x14ac:dyDescent="0.25">
      <c r="A4002" s="9" t="s">
        <v>400</v>
      </c>
      <c r="B4002" s="10" t="s">
        <v>733</v>
      </c>
      <c r="C4002" s="5" t="s">
        <v>752</v>
      </c>
      <c r="D4002" t="s">
        <v>22</v>
      </c>
      <c r="E4002" t="s">
        <v>255</v>
      </c>
      <c r="F4002" t="s">
        <v>14</v>
      </c>
      <c r="G4002" t="s">
        <v>486</v>
      </c>
      <c r="H4002" t="s">
        <v>466</v>
      </c>
      <c r="I4002" t="s">
        <v>439</v>
      </c>
      <c r="J4002" t="s">
        <v>17</v>
      </c>
      <c r="K4002" s="13">
        <v>1517</v>
      </c>
      <c r="L4002" s="8">
        <v>15.17</v>
      </c>
      <c r="M4002" s="13">
        <f t="shared" si="95"/>
        <v>1517</v>
      </c>
    </row>
    <row r="4003" spans="1:13" x14ac:dyDescent="0.25">
      <c r="A4003" s="9" t="s">
        <v>400</v>
      </c>
      <c r="B4003" s="10" t="s">
        <v>733</v>
      </c>
      <c r="C4003" s="5" t="s">
        <v>752</v>
      </c>
      <c r="D4003" t="s">
        <v>22</v>
      </c>
      <c r="E4003" t="s">
        <v>255</v>
      </c>
      <c r="F4003" t="s">
        <v>14</v>
      </c>
      <c r="G4003" t="s">
        <v>486</v>
      </c>
      <c r="H4003" t="s">
        <v>440</v>
      </c>
      <c r="I4003" t="s">
        <v>368</v>
      </c>
      <c r="J4003" t="s">
        <v>17</v>
      </c>
      <c r="K4003" s="13">
        <v>290032</v>
      </c>
      <c r="L4003" s="8">
        <v>2900.32</v>
      </c>
      <c r="M4003" s="13">
        <f t="shared" si="95"/>
        <v>290032</v>
      </c>
    </row>
    <row r="4004" spans="1:13" x14ac:dyDescent="0.25">
      <c r="A4004" s="9" t="s">
        <v>400</v>
      </c>
      <c r="B4004" s="10" t="s">
        <v>733</v>
      </c>
      <c r="C4004" s="5" t="s">
        <v>752</v>
      </c>
      <c r="D4004" t="s">
        <v>22</v>
      </c>
      <c r="E4004" t="s">
        <v>255</v>
      </c>
      <c r="F4004" t="s">
        <v>14</v>
      </c>
      <c r="G4004" t="s">
        <v>486</v>
      </c>
      <c r="H4004" t="s">
        <v>441</v>
      </c>
      <c r="I4004" t="s">
        <v>439</v>
      </c>
      <c r="J4004" t="s">
        <v>17</v>
      </c>
      <c r="K4004" s="13">
        <v>49035</v>
      </c>
      <c r="L4004" s="8">
        <v>490.35</v>
      </c>
      <c r="M4004" s="13">
        <f t="shared" si="95"/>
        <v>49035</v>
      </c>
    </row>
    <row r="4005" spans="1:13" x14ac:dyDescent="0.25">
      <c r="A4005" s="9" t="s">
        <v>400</v>
      </c>
      <c r="B4005" s="10" t="s">
        <v>733</v>
      </c>
      <c r="C4005" s="5" t="s">
        <v>752</v>
      </c>
      <c r="D4005" t="s">
        <v>22</v>
      </c>
      <c r="E4005" t="s">
        <v>255</v>
      </c>
      <c r="F4005" t="s">
        <v>14</v>
      </c>
      <c r="G4005" t="s">
        <v>486</v>
      </c>
      <c r="H4005" t="s">
        <v>443</v>
      </c>
      <c r="I4005" t="s">
        <v>439</v>
      </c>
      <c r="J4005" t="s">
        <v>17</v>
      </c>
      <c r="K4005" s="13">
        <v>69500</v>
      </c>
      <c r="L4005" s="8">
        <v>695</v>
      </c>
      <c r="M4005" s="13">
        <f t="shared" si="95"/>
        <v>69500</v>
      </c>
    </row>
    <row r="4006" spans="1:13" x14ac:dyDescent="0.25">
      <c r="A4006" s="9" t="s">
        <v>400</v>
      </c>
      <c r="B4006" s="10" t="s">
        <v>733</v>
      </c>
      <c r="C4006" s="5" t="s">
        <v>752</v>
      </c>
      <c r="D4006" t="s">
        <v>22</v>
      </c>
      <c r="E4006" t="s">
        <v>255</v>
      </c>
      <c r="F4006" t="s">
        <v>14</v>
      </c>
      <c r="G4006" t="s">
        <v>486</v>
      </c>
      <c r="H4006" t="s">
        <v>425</v>
      </c>
      <c r="I4006" t="s">
        <v>368</v>
      </c>
      <c r="J4006" t="s">
        <v>17</v>
      </c>
      <c r="K4006" s="13">
        <v>4494686</v>
      </c>
      <c r="L4006" s="8">
        <v>44946.86</v>
      </c>
      <c r="M4006" s="13">
        <f t="shared" si="95"/>
        <v>4494686</v>
      </c>
    </row>
    <row r="4007" spans="1:13" x14ac:dyDescent="0.25">
      <c r="A4007" s="9" t="s">
        <v>400</v>
      </c>
      <c r="B4007" s="10" t="s">
        <v>733</v>
      </c>
      <c r="C4007" s="5" t="s">
        <v>752</v>
      </c>
      <c r="D4007" t="s">
        <v>22</v>
      </c>
      <c r="E4007" t="s">
        <v>255</v>
      </c>
      <c r="F4007" t="s">
        <v>14</v>
      </c>
      <c r="G4007" t="s">
        <v>486</v>
      </c>
      <c r="H4007" t="s">
        <v>425</v>
      </c>
      <c r="I4007" t="s">
        <v>439</v>
      </c>
      <c r="J4007" t="s">
        <v>17</v>
      </c>
      <c r="K4007" s="13">
        <v>1473138</v>
      </c>
      <c r="L4007" s="8">
        <v>14731.38</v>
      </c>
      <c r="M4007" s="13">
        <f t="shared" si="95"/>
        <v>1473138</v>
      </c>
    </row>
    <row r="4008" spans="1:13" x14ac:dyDescent="0.25">
      <c r="A4008" s="9" t="s">
        <v>400</v>
      </c>
      <c r="B4008" s="10" t="s">
        <v>733</v>
      </c>
      <c r="C4008" s="5" t="s">
        <v>752</v>
      </c>
      <c r="D4008" t="s">
        <v>22</v>
      </c>
      <c r="E4008" t="s">
        <v>255</v>
      </c>
      <c r="F4008" t="s">
        <v>14</v>
      </c>
      <c r="G4008" t="s">
        <v>486</v>
      </c>
      <c r="H4008" t="s">
        <v>444</v>
      </c>
      <c r="I4008" t="s">
        <v>368</v>
      </c>
      <c r="J4008" t="s">
        <v>17</v>
      </c>
      <c r="K4008" s="13">
        <v>60087</v>
      </c>
      <c r="L4008" s="8">
        <v>600.87</v>
      </c>
      <c r="M4008" s="13">
        <f t="shared" si="95"/>
        <v>60087</v>
      </c>
    </row>
    <row r="4009" spans="1:13" x14ac:dyDescent="0.25">
      <c r="A4009" s="9" t="s">
        <v>400</v>
      </c>
      <c r="B4009" s="10" t="s">
        <v>733</v>
      </c>
      <c r="C4009" s="5" t="s">
        <v>752</v>
      </c>
      <c r="D4009" t="s">
        <v>22</v>
      </c>
      <c r="E4009" t="s">
        <v>255</v>
      </c>
      <c r="F4009" t="s">
        <v>14</v>
      </c>
      <c r="G4009" t="s">
        <v>486</v>
      </c>
      <c r="H4009" t="s">
        <v>444</v>
      </c>
      <c r="I4009" t="s">
        <v>439</v>
      </c>
      <c r="J4009" t="s">
        <v>17</v>
      </c>
      <c r="K4009" s="13">
        <v>15186.000000000002</v>
      </c>
      <c r="L4009" s="8">
        <v>151.86000000000001</v>
      </c>
      <c r="M4009" s="13">
        <f t="shared" si="95"/>
        <v>15186.000000000002</v>
      </c>
    </row>
    <row r="4010" spans="1:13" x14ac:dyDescent="0.25">
      <c r="A4010" s="9" t="s">
        <v>400</v>
      </c>
      <c r="B4010" s="10" t="s">
        <v>733</v>
      </c>
      <c r="C4010" s="5" t="s">
        <v>752</v>
      </c>
      <c r="D4010" t="s">
        <v>22</v>
      </c>
      <c r="E4010" t="s">
        <v>255</v>
      </c>
      <c r="F4010" t="s">
        <v>14</v>
      </c>
      <c r="G4010" t="s">
        <v>486</v>
      </c>
      <c r="H4010" t="s">
        <v>445</v>
      </c>
      <c r="I4010" t="s">
        <v>439</v>
      </c>
      <c r="J4010" t="s">
        <v>17</v>
      </c>
      <c r="K4010" s="13">
        <v>11043</v>
      </c>
      <c r="L4010" s="8">
        <v>110.43</v>
      </c>
      <c r="M4010" s="13">
        <f t="shared" si="95"/>
        <v>11043</v>
      </c>
    </row>
    <row r="4011" spans="1:13" x14ac:dyDescent="0.25">
      <c r="A4011" s="9" t="s">
        <v>400</v>
      </c>
      <c r="B4011" s="10" t="s">
        <v>733</v>
      </c>
      <c r="C4011" s="5" t="s">
        <v>752</v>
      </c>
      <c r="D4011" t="s">
        <v>22</v>
      </c>
      <c r="E4011" t="s">
        <v>255</v>
      </c>
      <c r="F4011" t="s">
        <v>14</v>
      </c>
      <c r="G4011" t="s">
        <v>486</v>
      </c>
      <c r="H4011" t="s">
        <v>446</v>
      </c>
      <c r="I4011" t="s">
        <v>15</v>
      </c>
      <c r="J4011" t="s">
        <v>17</v>
      </c>
      <c r="K4011" s="13">
        <v>109524</v>
      </c>
      <c r="L4011" s="8">
        <v>1095.24</v>
      </c>
      <c r="M4011" s="13">
        <f t="shared" si="95"/>
        <v>109524</v>
      </c>
    </row>
    <row r="4012" spans="1:13" x14ac:dyDescent="0.25">
      <c r="A4012" s="9" t="s">
        <v>400</v>
      </c>
      <c r="B4012" s="10" t="s">
        <v>733</v>
      </c>
      <c r="C4012" s="5" t="s">
        <v>752</v>
      </c>
      <c r="D4012" t="s">
        <v>22</v>
      </c>
      <c r="E4012" t="s">
        <v>255</v>
      </c>
      <c r="F4012" t="s">
        <v>14</v>
      </c>
      <c r="G4012" t="s">
        <v>486</v>
      </c>
      <c r="H4012" t="s">
        <v>428</v>
      </c>
      <c r="I4012" t="s">
        <v>15</v>
      </c>
      <c r="J4012" t="s">
        <v>17</v>
      </c>
      <c r="K4012" s="13">
        <v>3899</v>
      </c>
      <c r="L4012" s="8">
        <v>38.99</v>
      </c>
      <c r="M4012" s="13">
        <f t="shared" si="95"/>
        <v>3899</v>
      </c>
    </row>
    <row r="4013" spans="1:13" x14ac:dyDescent="0.25">
      <c r="A4013" s="9" t="s">
        <v>400</v>
      </c>
      <c r="B4013" s="10" t="s">
        <v>733</v>
      </c>
      <c r="C4013" s="5" t="s">
        <v>752</v>
      </c>
      <c r="D4013" t="s">
        <v>22</v>
      </c>
      <c r="E4013" t="s">
        <v>255</v>
      </c>
      <c r="F4013" t="s">
        <v>462</v>
      </c>
      <c r="G4013" t="s">
        <v>463</v>
      </c>
      <c r="H4013" t="s">
        <v>464</v>
      </c>
      <c r="I4013" t="s">
        <v>284</v>
      </c>
      <c r="J4013" t="s">
        <v>17</v>
      </c>
      <c r="K4013" s="13">
        <v>71690360</v>
      </c>
      <c r="L4013" s="8">
        <v>716903.6</v>
      </c>
      <c r="M4013" s="13">
        <f t="shared" si="95"/>
        <v>71690360</v>
      </c>
    </row>
    <row r="4014" spans="1:13" x14ac:dyDescent="0.25">
      <c r="A4014" s="9" t="s">
        <v>400</v>
      </c>
      <c r="B4014" s="10" t="s">
        <v>733</v>
      </c>
      <c r="C4014" s="5" t="s">
        <v>752</v>
      </c>
      <c r="D4014" t="s">
        <v>22</v>
      </c>
      <c r="E4014" t="s">
        <v>255</v>
      </c>
      <c r="F4014" t="s">
        <v>462</v>
      </c>
      <c r="G4014" t="s">
        <v>463</v>
      </c>
      <c r="H4014" t="s">
        <v>437</v>
      </c>
      <c r="I4014" t="s">
        <v>368</v>
      </c>
      <c r="J4014" t="s">
        <v>17</v>
      </c>
      <c r="K4014" s="13">
        <v>12264640</v>
      </c>
      <c r="L4014" s="8">
        <v>122646.39999999999</v>
      </c>
      <c r="M4014" s="13">
        <f t="shared" si="95"/>
        <v>12264640</v>
      </c>
    </row>
    <row r="4015" spans="1:13" x14ac:dyDescent="0.25">
      <c r="A4015" s="9" t="s">
        <v>400</v>
      </c>
      <c r="B4015" s="10" t="s">
        <v>733</v>
      </c>
      <c r="C4015" s="5" t="s">
        <v>752</v>
      </c>
      <c r="D4015" t="s">
        <v>22</v>
      </c>
      <c r="E4015" t="s">
        <v>255</v>
      </c>
      <c r="F4015" t="s">
        <v>462</v>
      </c>
      <c r="G4015" t="s">
        <v>463</v>
      </c>
      <c r="H4015" t="s">
        <v>438</v>
      </c>
      <c r="I4015" t="s">
        <v>531</v>
      </c>
      <c r="J4015" t="s">
        <v>17</v>
      </c>
      <c r="K4015" s="13">
        <v>1417490</v>
      </c>
      <c r="L4015" s="8">
        <v>14174.9</v>
      </c>
      <c r="M4015" s="13">
        <f t="shared" si="95"/>
        <v>1417490</v>
      </c>
    </row>
    <row r="4016" spans="1:13" x14ac:dyDescent="0.25">
      <c r="A4016" s="9" t="s">
        <v>400</v>
      </c>
      <c r="B4016" s="10" t="s">
        <v>733</v>
      </c>
      <c r="C4016" s="5" t="s">
        <v>752</v>
      </c>
      <c r="D4016" t="s">
        <v>22</v>
      </c>
      <c r="E4016" t="s">
        <v>255</v>
      </c>
      <c r="F4016" t="s">
        <v>462</v>
      </c>
      <c r="G4016" t="s">
        <v>463</v>
      </c>
      <c r="H4016" t="s">
        <v>438</v>
      </c>
      <c r="I4016" t="s">
        <v>465</v>
      </c>
      <c r="J4016" t="s">
        <v>17</v>
      </c>
      <c r="K4016" s="13">
        <v>36518494</v>
      </c>
      <c r="L4016" s="8">
        <v>365184.94</v>
      </c>
      <c r="M4016" s="13">
        <f t="shared" si="95"/>
        <v>36518494</v>
      </c>
    </row>
    <row r="4017" spans="1:13" x14ac:dyDescent="0.25">
      <c r="A4017" s="9" t="s">
        <v>400</v>
      </c>
      <c r="B4017" s="10" t="s">
        <v>733</v>
      </c>
      <c r="C4017" s="5" t="s">
        <v>752</v>
      </c>
      <c r="D4017" t="s">
        <v>22</v>
      </c>
      <c r="E4017" t="s">
        <v>255</v>
      </c>
      <c r="F4017" t="s">
        <v>462</v>
      </c>
      <c r="G4017" t="s">
        <v>463</v>
      </c>
      <c r="H4017" t="s">
        <v>466</v>
      </c>
      <c r="I4017" t="s">
        <v>531</v>
      </c>
      <c r="J4017" t="s">
        <v>17</v>
      </c>
      <c r="K4017" s="13">
        <v>312775</v>
      </c>
      <c r="L4017" s="8">
        <v>3127.75</v>
      </c>
      <c r="M4017" s="13">
        <f t="shared" si="95"/>
        <v>312775</v>
      </c>
    </row>
    <row r="4018" spans="1:13" x14ac:dyDescent="0.25">
      <c r="A4018" s="9" t="s">
        <v>400</v>
      </c>
      <c r="B4018" s="10" t="s">
        <v>733</v>
      </c>
      <c r="C4018" s="5" t="s">
        <v>752</v>
      </c>
      <c r="D4018" t="s">
        <v>22</v>
      </c>
      <c r="E4018" t="s">
        <v>255</v>
      </c>
      <c r="F4018" t="s">
        <v>462</v>
      </c>
      <c r="G4018" t="s">
        <v>463</v>
      </c>
      <c r="H4018" t="s">
        <v>466</v>
      </c>
      <c r="I4018" t="s">
        <v>439</v>
      </c>
      <c r="J4018" t="s">
        <v>17</v>
      </c>
      <c r="K4018" s="13">
        <v>66264</v>
      </c>
      <c r="L4018" s="8">
        <v>662.64</v>
      </c>
      <c r="M4018" s="13">
        <f t="shared" si="95"/>
        <v>66264</v>
      </c>
    </row>
    <row r="4019" spans="1:13" x14ac:dyDescent="0.25">
      <c r="A4019" s="9" t="s">
        <v>400</v>
      </c>
      <c r="B4019" s="10" t="s">
        <v>733</v>
      </c>
      <c r="C4019" s="5" t="s">
        <v>752</v>
      </c>
      <c r="D4019" t="s">
        <v>22</v>
      </c>
      <c r="E4019" t="s">
        <v>255</v>
      </c>
      <c r="F4019" t="s">
        <v>462</v>
      </c>
      <c r="G4019" t="s">
        <v>463</v>
      </c>
      <c r="H4019" t="s">
        <v>466</v>
      </c>
      <c r="I4019" t="s">
        <v>465</v>
      </c>
      <c r="J4019" t="s">
        <v>17</v>
      </c>
      <c r="K4019" s="13">
        <v>614802</v>
      </c>
      <c r="L4019" s="8">
        <v>6148.02</v>
      </c>
      <c r="M4019" s="13">
        <f t="shared" si="95"/>
        <v>614802</v>
      </c>
    </row>
    <row r="4020" spans="1:13" x14ac:dyDescent="0.25">
      <c r="A4020" s="9" t="s">
        <v>400</v>
      </c>
      <c r="B4020" s="10" t="s">
        <v>733</v>
      </c>
      <c r="C4020" s="5" t="s">
        <v>752</v>
      </c>
      <c r="D4020" t="s">
        <v>22</v>
      </c>
      <c r="E4020" t="s">
        <v>255</v>
      </c>
      <c r="F4020" t="s">
        <v>462</v>
      </c>
      <c r="G4020" t="s">
        <v>463</v>
      </c>
      <c r="H4020" t="s">
        <v>441</v>
      </c>
      <c r="I4020" t="s">
        <v>368</v>
      </c>
      <c r="J4020" t="s">
        <v>17</v>
      </c>
      <c r="K4020" s="13">
        <v>209664</v>
      </c>
      <c r="L4020" s="8">
        <v>2096.64</v>
      </c>
      <c r="M4020" s="13">
        <f t="shared" si="95"/>
        <v>209664</v>
      </c>
    </row>
    <row r="4021" spans="1:13" x14ac:dyDescent="0.25">
      <c r="A4021" s="9" t="s">
        <v>400</v>
      </c>
      <c r="B4021" s="10" t="s">
        <v>733</v>
      </c>
      <c r="C4021" s="5" t="s">
        <v>752</v>
      </c>
      <c r="D4021" t="s">
        <v>22</v>
      </c>
      <c r="E4021" t="s">
        <v>255</v>
      </c>
      <c r="F4021" t="s">
        <v>462</v>
      </c>
      <c r="G4021" t="s">
        <v>463</v>
      </c>
      <c r="H4021" t="s">
        <v>441</v>
      </c>
      <c r="I4021" t="s">
        <v>531</v>
      </c>
      <c r="J4021" t="s">
        <v>17</v>
      </c>
      <c r="K4021" s="13">
        <v>52841</v>
      </c>
      <c r="L4021" s="8">
        <v>528.41</v>
      </c>
      <c r="M4021" s="13">
        <f t="shared" si="95"/>
        <v>52841</v>
      </c>
    </row>
    <row r="4022" spans="1:13" x14ac:dyDescent="0.25">
      <c r="A4022" s="9" t="s">
        <v>400</v>
      </c>
      <c r="B4022" s="10" t="s">
        <v>733</v>
      </c>
      <c r="C4022" s="5" t="s">
        <v>752</v>
      </c>
      <c r="D4022" t="s">
        <v>22</v>
      </c>
      <c r="E4022" t="s">
        <v>255</v>
      </c>
      <c r="F4022" t="s">
        <v>462</v>
      </c>
      <c r="G4022" t="s">
        <v>463</v>
      </c>
      <c r="H4022" t="s">
        <v>441</v>
      </c>
      <c r="I4022" t="s">
        <v>439</v>
      </c>
      <c r="J4022" t="s">
        <v>17</v>
      </c>
      <c r="K4022" s="13">
        <v>58057.000000000007</v>
      </c>
      <c r="L4022" s="8">
        <v>580.57000000000005</v>
      </c>
      <c r="M4022" s="13">
        <f t="shared" si="95"/>
        <v>58057.000000000007</v>
      </c>
    </row>
    <row r="4023" spans="1:13" x14ac:dyDescent="0.25">
      <c r="A4023" s="9" t="s">
        <v>400</v>
      </c>
      <c r="B4023" s="10" t="s">
        <v>733</v>
      </c>
      <c r="C4023" s="5" t="s">
        <v>752</v>
      </c>
      <c r="D4023" t="s">
        <v>22</v>
      </c>
      <c r="E4023" t="s">
        <v>255</v>
      </c>
      <c r="F4023" t="s">
        <v>462</v>
      </c>
      <c r="G4023" t="s">
        <v>463</v>
      </c>
      <c r="H4023" t="s">
        <v>441</v>
      </c>
      <c r="I4023" t="s">
        <v>465</v>
      </c>
      <c r="J4023" t="s">
        <v>17</v>
      </c>
      <c r="K4023" s="13">
        <v>60704</v>
      </c>
      <c r="L4023" s="8">
        <v>607.04</v>
      </c>
      <c r="M4023" s="13">
        <f t="shared" si="95"/>
        <v>60704</v>
      </c>
    </row>
    <row r="4024" spans="1:13" x14ac:dyDescent="0.25">
      <c r="A4024" s="9" t="s">
        <v>400</v>
      </c>
      <c r="B4024" s="10" t="s">
        <v>733</v>
      </c>
      <c r="C4024" s="5" t="s">
        <v>752</v>
      </c>
      <c r="D4024" t="s">
        <v>22</v>
      </c>
      <c r="E4024" t="s">
        <v>255</v>
      </c>
      <c r="F4024" t="s">
        <v>462</v>
      </c>
      <c r="G4024" t="s">
        <v>463</v>
      </c>
      <c r="H4024" t="s">
        <v>467</v>
      </c>
      <c r="I4024" t="s">
        <v>284</v>
      </c>
      <c r="J4024" t="s">
        <v>17</v>
      </c>
      <c r="K4024" s="13">
        <v>604500</v>
      </c>
      <c r="L4024" s="8">
        <v>6045</v>
      </c>
      <c r="M4024" s="13">
        <f t="shared" si="95"/>
        <v>604500</v>
      </c>
    </row>
    <row r="4025" spans="1:13" x14ac:dyDescent="0.25">
      <c r="A4025" s="9" t="s">
        <v>400</v>
      </c>
      <c r="B4025" s="10" t="s">
        <v>733</v>
      </c>
      <c r="C4025" s="5" t="s">
        <v>752</v>
      </c>
      <c r="D4025" t="s">
        <v>22</v>
      </c>
      <c r="E4025" t="s">
        <v>255</v>
      </c>
      <c r="F4025" t="s">
        <v>462</v>
      </c>
      <c r="G4025" t="s">
        <v>463</v>
      </c>
      <c r="H4025" t="s">
        <v>467</v>
      </c>
      <c r="I4025" t="s">
        <v>465</v>
      </c>
      <c r="J4025" t="s">
        <v>17</v>
      </c>
      <c r="K4025" s="13">
        <v>78000</v>
      </c>
      <c r="L4025" s="8">
        <v>780</v>
      </c>
      <c r="M4025" s="13">
        <f t="shared" si="95"/>
        <v>78000</v>
      </c>
    </row>
    <row r="4026" spans="1:13" x14ac:dyDescent="0.25">
      <c r="A4026" s="9" t="s">
        <v>400</v>
      </c>
      <c r="B4026" s="10" t="s">
        <v>733</v>
      </c>
      <c r="C4026" s="5" t="s">
        <v>752</v>
      </c>
      <c r="D4026" t="s">
        <v>22</v>
      </c>
      <c r="E4026" t="s">
        <v>255</v>
      </c>
      <c r="F4026" t="s">
        <v>462</v>
      </c>
      <c r="G4026" t="s">
        <v>463</v>
      </c>
      <c r="H4026" t="s">
        <v>443</v>
      </c>
      <c r="I4026" t="s">
        <v>465</v>
      </c>
      <c r="J4026" t="s">
        <v>17</v>
      </c>
      <c r="K4026" s="13">
        <v>688000</v>
      </c>
      <c r="L4026" s="8">
        <v>6880</v>
      </c>
      <c r="M4026" s="13">
        <f t="shared" si="95"/>
        <v>688000</v>
      </c>
    </row>
    <row r="4027" spans="1:13" x14ac:dyDescent="0.25">
      <c r="A4027" s="9" t="s">
        <v>400</v>
      </c>
      <c r="B4027" s="10" t="s">
        <v>733</v>
      </c>
      <c r="C4027" s="5" t="s">
        <v>752</v>
      </c>
      <c r="D4027" t="s">
        <v>22</v>
      </c>
      <c r="E4027" t="s">
        <v>255</v>
      </c>
      <c r="F4027" t="s">
        <v>462</v>
      </c>
      <c r="G4027" t="s">
        <v>463</v>
      </c>
      <c r="H4027" t="s">
        <v>425</v>
      </c>
      <c r="I4027" t="s">
        <v>284</v>
      </c>
      <c r="J4027" t="s">
        <v>17</v>
      </c>
      <c r="K4027" s="13">
        <v>21981019</v>
      </c>
      <c r="L4027" s="8">
        <v>219810.19</v>
      </c>
      <c r="M4027" s="13">
        <f t="shared" si="95"/>
        <v>21981019</v>
      </c>
    </row>
    <row r="4028" spans="1:13" x14ac:dyDescent="0.25">
      <c r="A4028" s="9" t="s">
        <v>400</v>
      </c>
      <c r="B4028" s="10" t="s">
        <v>733</v>
      </c>
      <c r="C4028" s="5" t="s">
        <v>752</v>
      </c>
      <c r="D4028" t="s">
        <v>22</v>
      </c>
      <c r="E4028" t="s">
        <v>255</v>
      </c>
      <c r="F4028" t="s">
        <v>462</v>
      </c>
      <c r="G4028" t="s">
        <v>463</v>
      </c>
      <c r="H4028" t="s">
        <v>425</v>
      </c>
      <c r="I4028" t="s">
        <v>368</v>
      </c>
      <c r="J4028" t="s">
        <v>17</v>
      </c>
      <c r="K4028" s="13">
        <v>3955619.9999999995</v>
      </c>
      <c r="L4028" s="8">
        <v>39556.199999999997</v>
      </c>
      <c r="M4028" s="13">
        <f t="shared" si="95"/>
        <v>3955619.9999999995</v>
      </c>
    </row>
    <row r="4029" spans="1:13" x14ac:dyDescent="0.25">
      <c r="A4029" s="9" t="s">
        <v>400</v>
      </c>
      <c r="B4029" s="10" t="s">
        <v>733</v>
      </c>
      <c r="C4029" s="5" t="s">
        <v>752</v>
      </c>
      <c r="D4029" t="s">
        <v>22</v>
      </c>
      <c r="E4029" t="s">
        <v>255</v>
      </c>
      <c r="F4029" t="s">
        <v>462</v>
      </c>
      <c r="G4029" t="s">
        <v>463</v>
      </c>
      <c r="H4029" t="s">
        <v>425</v>
      </c>
      <c r="I4029" t="s">
        <v>531</v>
      </c>
      <c r="J4029" t="s">
        <v>17</v>
      </c>
      <c r="K4029" s="13">
        <v>661243</v>
      </c>
      <c r="L4029" s="8">
        <v>6612.43</v>
      </c>
      <c r="M4029" s="13">
        <f t="shared" si="95"/>
        <v>661243</v>
      </c>
    </row>
    <row r="4030" spans="1:13" x14ac:dyDescent="0.25">
      <c r="A4030" s="9" t="s">
        <v>400</v>
      </c>
      <c r="B4030" s="10" t="s">
        <v>733</v>
      </c>
      <c r="C4030" s="5" t="s">
        <v>752</v>
      </c>
      <c r="D4030" t="s">
        <v>22</v>
      </c>
      <c r="E4030" t="s">
        <v>255</v>
      </c>
      <c r="F4030" t="s">
        <v>462</v>
      </c>
      <c r="G4030" t="s">
        <v>463</v>
      </c>
      <c r="H4030" t="s">
        <v>425</v>
      </c>
      <c r="I4030" t="s">
        <v>465</v>
      </c>
      <c r="J4030" t="s">
        <v>17</v>
      </c>
      <c r="K4030" s="13">
        <v>14408473.000000002</v>
      </c>
      <c r="L4030" s="8">
        <v>144084.73000000001</v>
      </c>
      <c r="M4030" s="13">
        <f t="shared" si="95"/>
        <v>14408473.000000002</v>
      </c>
    </row>
    <row r="4031" spans="1:13" x14ac:dyDescent="0.25">
      <c r="A4031" s="9" t="s">
        <v>400</v>
      </c>
      <c r="B4031" s="10" t="s">
        <v>733</v>
      </c>
      <c r="C4031" s="5" t="s">
        <v>752</v>
      </c>
      <c r="D4031" t="s">
        <v>22</v>
      </c>
      <c r="E4031" t="s">
        <v>255</v>
      </c>
      <c r="F4031" t="s">
        <v>462</v>
      </c>
      <c r="G4031" t="s">
        <v>463</v>
      </c>
      <c r="H4031" t="s">
        <v>444</v>
      </c>
      <c r="I4031" t="s">
        <v>465</v>
      </c>
      <c r="J4031" t="s">
        <v>17</v>
      </c>
      <c r="K4031" s="13">
        <v>150347</v>
      </c>
      <c r="L4031" s="8">
        <v>1503.47</v>
      </c>
      <c r="M4031" s="13">
        <f t="shared" si="95"/>
        <v>150347</v>
      </c>
    </row>
    <row r="4032" spans="1:13" x14ac:dyDescent="0.25">
      <c r="A4032" s="9" t="s">
        <v>400</v>
      </c>
      <c r="B4032" s="10" t="s">
        <v>733</v>
      </c>
      <c r="C4032" s="5" t="s">
        <v>752</v>
      </c>
      <c r="D4032" t="s">
        <v>22</v>
      </c>
      <c r="E4032" t="s">
        <v>255</v>
      </c>
      <c r="F4032" t="s">
        <v>462</v>
      </c>
      <c r="G4032" t="s">
        <v>463</v>
      </c>
      <c r="H4032" t="s">
        <v>445</v>
      </c>
      <c r="I4032" t="s">
        <v>284</v>
      </c>
      <c r="J4032" t="s">
        <v>17</v>
      </c>
      <c r="K4032" s="13">
        <v>8479</v>
      </c>
      <c r="L4032" s="8">
        <v>84.79</v>
      </c>
      <c r="M4032" s="13">
        <f t="shared" si="95"/>
        <v>8479</v>
      </c>
    </row>
    <row r="4033" spans="1:13" x14ac:dyDescent="0.25">
      <c r="A4033" s="9" t="s">
        <v>400</v>
      </c>
      <c r="B4033" s="10" t="s">
        <v>733</v>
      </c>
      <c r="C4033" s="5" t="s">
        <v>752</v>
      </c>
      <c r="D4033" t="s">
        <v>22</v>
      </c>
      <c r="E4033" t="s">
        <v>255</v>
      </c>
      <c r="F4033" t="s">
        <v>462</v>
      </c>
      <c r="G4033" t="s">
        <v>463</v>
      </c>
      <c r="H4033" t="s">
        <v>445</v>
      </c>
      <c r="I4033" t="s">
        <v>368</v>
      </c>
      <c r="J4033" t="s">
        <v>17</v>
      </c>
      <c r="K4033" s="13">
        <v>45814</v>
      </c>
      <c r="L4033" s="8">
        <v>458.14</v>
      </c>
      <c r="M4033" s="13">
        <f t="shared" si="95"/>
        <v>45814</v>
      </c>
    </row>
    <row r="4034" spans="1:13" x14ac:dyDescent="0.25">
      <c r="A4034" s="9" t="s">
        <v>400</v>
      </c>
      <c r="B4034" s="10" t="s">
        <v>733</v>
      </c>
      <c r="C4034" s="5" t="s">
        <v>752</v>
      </c>
      <c r="D4034" t="s">
        <v>22</v>
      </c>
      <c r="E4034" t="s">
        <v>255</v>
      </c>
      <c r="F4034" t="s">
        <v>462</v>
      </c>
      <c r="G4034" t="s">
        <v>463</v>
      </c>
      <c r="H4034" t="s">
        <v>445</v>
      </c>
      <c r="I4034" t="s">
        <v>531</v>
      </c>
      <c r="J4034" t="s">
        <v>17</v>
      </c>
      <c r="K4034" s="13">
        <v>79891</v>
      </c>
      <c r="L4034" s="8">
        <v>798.91</v>
      </c>
      <c r="M4034" s="13">
        <f t="shared" ref="M4034:M4097" si="96">L4034*100</f>
        <v>79891</v>
      </c>
    </row>
    <row r="4035" spans="1:13" x14ac:dyDescent="0.25">
      <c r="A4035" s="9" t="s">
        <v>400</v>
      </c>
      <c r="B4035" s="10" t="s">
        <v>733</v>
      </c>
      <c r="C4035" s="5" t="s">
        <v>752</v>
      </c>
      <c r="D4035" t="s">
        <v>22</v>
      </c>
      <c r="E4035" t="s">
        <v>255</v>
      </c>
      <c r="F4035" t="s">
        <v>462</v>
      </c>
      <c r="G4035" t="s">
        <v>463</v>
      </c>
      <c r="H4035" t="s">
        <v>445</v>
      </c>
      <c r="I4035" t="s">
        <v>439</v>
      </c>
      <c r="J4035" t="s">
        <v>17</v>
      </c>
      <c r="K4035" s="13">
        <v>27164</v>
      </c>
      <c r="L4035" s="8">
        <v>271.64</v>
      </c>
      <c r="M4035" s="13">
        <f t="shared" si="96"/>
        <v>27164</v>
      </c>
    </row>
    <row r="4036" spans="1:13" x14ac:dyDescent="0.25">
      <c r="A4036" s="9" t="s">
        <v>400</v>
      </c>
      <c r="B4036" s="10" t="s">
        <v>733</v>
      </c>
      <c r="C4036" s="5" t="s">
        <v>752</v>
      </c>
      <c r="D4036" t="s">
        <v>22</v>
      </c>
      <c r="E4036" t="s">
        <v>255</v>
      </c>
      <c r="F4036" t="s">
        <v>462</v>
      </c>
      <c r="G4036" t="s">
        <v>463</v>
      </c>
      <c r="H4036" t="s">
        <v>445</v>
      </c>
      <c r="I4036" t="s">
        <v>465</v>
      </c>
      <c r="J4036" t="s">
        <v>17</v>
      </c>
      <c r="K4036" s="13">
        <v>148692</v>
      </c>
      <c r="L4036" s="8">
        <v>1486.92</v>
      </c>
      <c r="M4036" s="13">
        <f t="shared" si="96"/>
        <v>148692</v>
      </c>
    </row>
    <row r="4037" spans="1:13" x14ac:dyDescent="0.25">
      <c r="A4037" s="9" t="s">
        <v>400</v>
      </c>
      <c r="B4037" s="10" t="s">
        <v>733</v>
      </c>
      <c r="C4037" s="5" t="s">
        <v>752</v>
      </c>
      <c r="D4037" t="s">
        <v>22</v>
      </c>
      <c r="E4037" t="s">
        <v>255</v>
      </c>
      <c r="F4037" t="s">
        <v>462</v>
      </c>
      <c r="G4037" t="s">
        <v>463</v>
      </c>
      <c r="H4037" t="s">
        <v>426</v>
      </c>
      <c r="I4037" t="s">
        <v>15</v>
      </c>
      <c r="J4037" t="s">
        <v>17</v>
      </c>
      <c r="K4037" s="13">
        <v>897500</v>
      </c>
      <c r="L4037" s="8">
        <v>8975</v>
      </c>
      <c r="M4037" s="13">
        <f t="shared" si="96"/>
        <v>897500</v>
      </c>
    </row>
    <row r="4038" spans="1:13" x14ac:dyDescent="0.25">
      <c r="A4038" s="9" t="s">
        <v>400</v>
      </c>
      <c r="B4038" s="10" t="s">
        <v>733</v>
      </c>
      <c r="C4038" s="5" t="s">
        <v>752</v>
      </c>
      <c r="D4038" t="s">
        <v>22</v>
      </c>
      <c r="E4038" t="s">
        <v>255</v>
      </c>
      <c r="F4038" t="s">
        <v>462</v>
      </c>
      <c r="G4038" t="s">
        <v>463</v>
      </c>
      <c r="H4038" t="s">
        <v>427</v>
      </c>
      <c r="I4038" t="s">
        <v>15</v>
      </c>
      <c r="J4038" t="s">
        <v>17</v>
      </c>
      <c r="K4038" s="13">
        <v>897500</v>
      </c>
      <c r="L4038" s="8">
        <v>8975</v>
      </c>
      <c r="M4038" s="13">
        <f t="shared" si="96"/>
        <v>897500</v>
      </c>
    </row>
    <row r="4039" spans="1:13" x14ac:dyDescent="0.25">
      <c r="A4039" s="9" t="s">
        <v>400</v>
      </c>
      <c r="B4039" s="10" t="s">
        <v>733</v>
      </c>
      <c r="C4039" s="5" t="s">
        <v>752</v>
      </c>
      <c r="D4039" t="s">
        <v>22</v>
      </c>
      <c r="E4039" t="s">
        <v>255</v>
      </c>
      <c r="F4039" t="s">
        <v>462</v>
      </c>
      <c r="G4039" t="s">
        <v>463</v>
      </c>
      <c r="H4039" t="s">
        <v>446</v>
      </c>
      <c r="I4039" t="s">
        <v>15</v>
      </c>
      <c r="J4039" t="s">
        <v>17</v>
      </c>
      <c r="K4039" s="13">
        <v>515413</v>
      </c>
      <c r="L4039" s="8">
        <v>5154.13</v>
      </c>
      <c r="M4039" s="13">
        <f t="shared" si="96"/>
        <v>515413</v>
      </c>
    </row>
    <row r="4040" spans="1:13" x14ac:dyDescent="0.25">
      <c r="A4040" s="9" t="s">
        <v>400</v>
      </c>
      <c r="B4040" s="10" t="s">
        <v>733</v>
      </c>
      <c r="C4040" s="5" t="s">
        <v>752</v>
      </c>
      <c r="D4040" t="s">
        <v>22</v>
      </c>
      <c r="E4040" t="s">
        <v>255</v>
      </c>
      <c r="F4040" t="s">
        <v>462</v>
      </c>
      <c r="G4040" t="s">
        <v>463</v>
      </c>
      <c r="H4040" t="s">
        <v>468</v>
      </c>
      <c r="I4040" t="s">
        <v>15</v>
      </c>
      <c r="J4040" t="s">
        <v>17</v>
      </c>
      <c r="K4040" s="13">
        <v>8292</v>
      </c>
      <c r="L4040" s="8">
        <v>82.92</v>
      </c>
      <c r="M4040" s="13">
        <f t="shared" si="96"/>
        <v>8292</v>
      </c>
    </row>
    <row r="4041" spans="1:13" x14ac:dyDescent="0.25">
      <c r="A4041" s="9" t="s">
        <v>400</v>
      </c>
      <c r="B4041" s="10" t="s">
        <v>733</v>
      </c>
      <c r="C4041" s="5" t="s">
        <v>752</v>
      </c>
      <c r="D4041" t="s">
        <v>22</v>
      </c>
      <c r="E4041" t="s">
        <v>255</v>
      </c>
      <c r="F4041" t="s">
        <v>462</v>
      </c>
      <c r="G4041" t="s">
        <v>463</v>
      </c>
      <c r="H4041" t="s">
        <v>480</v>
      </c>
      <c r="I4041" t="s">
        <v>15</v>
      </c>
      <c r="J4041" t="s">
        <v>17</v>
      </c>
      <c r="K4041" s="13">
        <v>62200</v>
      </c>
      <c r="L4041" s="8">
        <v>622</v>
      </c>
      <c r="M4041" s="13">
        <f t="shared" si="96"/>
        <v>62200</v>
      </c>
    </row>
    <row r="4042" spans="1:13" x14ac:dyDescent="0.25">
      <c r="A4042" s="9" t="s">
        <v>400</v>
      </c>
      <c r="B4042" s="10" t="s">
        <v>733</v>
      </c>
      <c r="C4042" s="5" t="s">
        <v>752</v>
      </c>
      <c r="D4042" t="s">
        <v>22</v>
      </c>
      <c r="E4042" t="s">
        <v>255</v>
      </c>
      <c r="F4042" t="s">
        <v>462</v>
      </c>
      <c r="G4042" t="s">
        <v>463</v>
      </c>
      <c r="H4042" t="s">
        <v>428</v>
      </c>
      <c r="I4042" t="s">
        <v>15</v>
      </c>
      <c r="J4042" t="s">
        <v>17</v>
      </c>
      <c r="K4042" s="13">
        <v>1598092</v>
      </c>
      <c r="L4042" s="8">
        <v>15980.92</v>
      </c>
      <c r="M4042" s="13">
        <f t="shared" si="96"/>
        <v>1598092</v>
      </c>
    </row>
    <row r="4043" spans="1:13" x14ac:dyDescent="0.25">
      <c r="A4043" s="9" t="s">
        <v>400</v>
      </c>
      <c r="B4043" s="10" t="s">
        <v>733</v>
      </c>
      <c r="C4043" s="5" t="s">
        <v>752</v>
      </c>
      <c r="D4043" t="s">
        <v>22</v>
      </c>
      <c r="E4043" t="s">
        <v>255</v>
      </c>
      <c r="F4043" t="s">
        <v>462</v>
      </c>
      <c r="G4043" t="s">
        <v>463</v>
      </c>
      <c r="H4043" t="s">
        <v>450</v>
      </c>
      <c r="I4043" t="s">
        <v>15</v>
      </c>
      <c r="J4043" t="s">
        <v>17</v>
      </c>
      <c r="K4043" s="13">
        <v>106765.00000000001</v>
      </c>
      <c r="L4043" s="8">
        <v>1067.6500000000001</v>
      </c>
      <c r="M4043" s="13">
        <f t="shared" si="96"/>
        <v>106765.00000000001</v>
      </c>
    </row>
    <row r="4044" spans="1:13" x14ac:dyDescent="0.25">
      <c r="A4044" s="9" t="s">
        <v>400</v>
      </c>
      <c r="B4044" s="10" t="s">
        <v>733</v>
      </c>
      <c r="C4044" s="5" t="s">
        <v>752</v>
      </c>
      <c r="D4044" t="s">
        <v>22</v>
      </c>
      <c r="E4044" t="s">
        <v>255</v>
      </c>
      <c r="F4044" t="s">
        <v>462</v>
      </c>
      <c r="G4044" t="s">
        <v>463</v>
      </c>
      <c r="H4044" t="s">
        <v>518</v>
      </c>
      <c r="I4044" t="s">
        <v>15</v>
      </c>
      <c r="J4044" t="s">
        <v>17</v>
      </c>
      <c r="K4044" s="14">
        <v>-18400</v>
      </c>
      <c r="L4044" s="8">
        <v>-184</v>
      </c>
      <c r="M4044" s="14">
        <f t="shared" si="96"/>
        <v>-18400</v>
      </c>
    </row>
    <row r="4045" spans="1:13" x14ac:dyDescent="0.25">
      <c r="A4045" s="9" t="s">
        <v>400</v>
      </c>
      <c r="B4045" s="10" t="s">
        <v>733</v>
      </c>
      <c r="C4045" s="5" t="s">
        <v>752</v>
      </c>
      <c r="D4045" t="s">
        <v>22</v>
      </c>
      <c r="E4045" t="s">
        <v>255</v>
      </c>
      <c r="F4045" t="s">
        <v>462</v>
      </c>
      <c r="G4045" t="s">
        <v>532</v>
      </c>
      <c r="H4045" t="s">
        <v>533</v>
      </c>
      <c r="I4045" t="s">
        <v>368</v>
      </c>
      <c r="J4045" t="s">
        <v>17</v>
      </c>
      <c r="K4045" s="13">
        <v>3153538</v>
      </c>
      <c r="L4045" s="8">
        <v>31535.38</v>
      </c>
      <c r="M4045" s="13">
        <f t="shared" si="96"/>
        <v>3153538</v>
      </c>
    </row>
    <row r="4046" spans="1:13" x14ac:dyDescent="0.25">
      <c r="A4046" s="9" t="s">
        <v>400</v>
      </c>
      <c r="B4046" s="10" t="s">
        <v>733</v>
      </c>
      <c r="C4046" s="5" t="s">
        <v>752</v>
      </c>
      <c r="D4046" t="s">
        <v>22</v>
      </c>
      <c r="E4046" t="s">
        <v>255</v>
      </c>
      <c r="F4046" t="s">
        <v>462</v>
      </c>
      <c r="G4046" t="s">
        <v>532</v>
      </c>
      <c r="H4046" t="s">
        <v>444</v>
      </c>
      <c r="I4046" t="s">
        <v>368</v>
      </c>
      <c r="J4046" t="s">
        <v>17</v>
      </c>
      <c r="K4046" s="13">
        <v>677058</v>
      </c>
      <c r="L4046" s="8">
        <v>6770.58</v>
      </c>
      <c r="M4046" s="13">
        <f t="shared" si="96"/>
        <v>677058</v>
      </c>
    </row>
    <row r="4047" spans="1:13" x14ac:dyDescent="0.25">
      <c r="A4047" s="9" t="s">
        <v>400</v>
      </c>
      <c r="B4047" s="10" t="s">
        <v>733</v>
      </c>
      <c r="C4047" s="5" t="s">
        <v>752</v>
      </c>
      <c r="D4047" t="s">
        <v>22</v>
      </c>
      <c r="E4047" t="s">
        <v>255</v>
      </c>
      <c r="F4047" t="s">
        <v>49</v>
      </c>
      <c r="G4047" t="s">
        <v>469</v>
      </c>
      <c r="H4047" t="s">
        <v>438</v>
      </c>
      <c r="I4047" t="s">
        <v>82</v>
      </c>
      <c r="J4047" t="s">
        <v>17</v>
      </c>
      <c r="K4047" s="13">
        <v>28102978.999999996</v>
      </c>
      <c r="L4047" s="8">
        <v>281029.78999999998</v>
      </c>
      <c r="M4047" s="13">
        <f t="shared" si="96"/>
        <v>28102978.999999996</v>
      </c>
    </row>
    <row r="4048" spans="1:13" x14ac:dyDescent="0.25">
      <c r="A4048" s="9" t="s">
        <v>400</v>
      </c>
      <c r="B4048" s="10" t="s">
        <v>733</v>
      </c>
      <c r="C4048" s="5" t="s">
        <v>752</v>
      </c>
      <c r="D4048" t="s">
        <v>22</v>
      </c>
      <c r="E4048" t="s">
        <v>255</v>
      </c>
      <c r="F4048" t="s">
        <v>49</v>
      </c>
      <c r="G4048" t="s">
        <v>469</v>
      </c>
      <c r="H4048" t="s">
        <v>466</v>
      </c>
      <c r="I4048" t="s">
        <v>82</v>
      </c>
      <c r="J4048" t="s">
        <v>17</v>
      </c>
      <c r="K4048" s="13">
        <v>163501</v>
      </c>
      <c r="L4048" s="8">
        <v>1635.01</v>
      </c>
      <c r="M4048" s="13">
        <f t="shared" si="96"/>
        <v>163501</v>
      </c>
    </row>
    <row r="4049" spans="1:13" x14ac:dyDescent="0.25">
      <c r="A4049" s="9" t="s">
        <v>400</v>
      </c>
      <c r="B4049" s="10" t="s">
        <v>733</v>
      </c>
      <c r="C4049" s="5" t="s">
        <v>752</v>
      </c>
      <c r="D4049" t="s">
        <v>22</v>
      </c>
      <c r="E4049" t="s">
        <v>255</v>
      </c>
      <c r="F4049" t="s">
        <v>49</v>
      </c>
      <c r="G4049" t="s">
        <v>469</v>
      </c>
      <c r="H4049" t="s">
        <v>441</v>
      </c>
      <c r="I4049" t="s">
        <v>82</v>
      </c>
      <c r="J4049" t="s">
        <v>17</v>
      </c>
      <c r="K4049" s="13">
        <v>49032</v>
      </c>
      <c r="L4049" s="8">
        <v>490.32</v>
      </c>
      <c r="M4049" s="13">
        <f t="shared" si="96"/>
        <v>49032</v>
      </c>
    </row>
    <row r="4050" spans="1:13" x14ac:dyDescent="0.25">
      <c r="A4050" s="9" t="s">
        <v>400</v>
      </c>
      <c r="B4050" s="10" t="s">
        <v>733</v>
      </c>
      <c r="C4050" s="5" t="s">
        <v>752</v>
      </c>
      <c r="D4050" t="s">
        <v>22</v>
      </c>
      <c r="E4050" t="s">
        <v>255</v>
      </c>
      <c r="F4050" t="s">
        <v>49</v>
      </c>
      <c r="G4050" t="s">
        <v>469</v>
      </c>
      <c r="H4050" t="s">
        <v>467</v>
      </c>
      <c r="I4050" t="s">
        <v>82</v>
      </c>
      <c r="J4050" t="s">
        <v>17</v>
      </c>
      <c r="K4050" s="13">
        <v>71500</v>
      </c>
      <c r="L4050" s="8">
        <v>715</v>
      </c>
      <c r="M4050" s="13">
        <f t="shared" si="96"/>
        <v>71500</v>
      </c>
    </row>
    <row r="4051" spans="1:13" x14ac:dyDescent="0.25">
      <c r="A4051" s="9" t="s">
        <v>400</v>
      </c>
      <c r="B4051" s="10" t="s">
        <v>733</v>
      </c>
      <c r="C4051" s="5" t="s">
        <v>752</v>
      </c>
      <c r="D4051" t="s">
        <v>22</v>
      </c>
      <c r="E4051" t="s">
        <v>255</v>
      </c>
      <c r="F4051" t="s">
        <v>49</v>
      </c>
      <c r="G4051" t="s">
        <v>469</v>
      </c>
      <c r="H4051" t="s">
        <v>443</v>
      </c>
      <c r="I4051" t="s">
        <v>82</v>
      </c>
      <c r="J4051" t="s">
        <v>17</v>
      </c>
      <c r="K4051" s="13">
        <v>448000</v>
      </c>
      <c r="L4051" s="8">
        <v>4480</v>
      </c>
      <c r="M4051" s="13">
        <f t="shared" si="96"/>
        <v>448000</v>
      </c>
    </row>
    <row r="4052" spans="1:13" x14ac:dyDescent="0.25">
      <c r="A4052" s="9" t="s">
        <v>400</v>
      </c>
      <c r="B4052" s="10" t="s">
        <v>733</v>
      </c>
      <c r="C4052" s="5" t="s">
        <v>752</v>
      </c>
      <c r="D4052" t="s">
        <v>22</v>
      </c>
      <c r="E4052" t="s">
        <v>255</v>
      </c>
      <c r="F4052" t="s">
        <v>49</v>
      </c>
      <c r="G4052" t="s">
        <v>469</v>
      </c>
      <c r="H4052" t="s">
        <v>425</v>
      </c>
      <c r="I4052" t="s">
        <v>82</v>
      </c>
      <c r="J4052" t="s">
        <v>17</v>
      </c>
      <c r="K4052" s="13">
        <v>10951072</v>
      </c>
      <c r="L4052" s="8">
        <v>109510.72</v>
      </c>
      <c r="M4052" s="13">
        <f t="shared" si="96"/>
        <v>10951072</v>
      </c>
    </row>
    <row r="4053" spans="1:13" x14ac:dyDescent="0.25">
      <c r="A4053" s="9" t="s">
        <v>400</v>
      </c>
      <c r="B4053" s="10" t="s">
        <v>733</v>
      </c>
      <c r="C4053" s="5" t="s">
        <v>752</v>
      </c>
      <c r="D4053" t="s">
        <v>22</v>
      </c>
      <c r="E4053" t="s">
        <v>255</v>
      </c>
      <c r="F4053" t="s">
        <v>49</v>
      </c>
      <c r="G4053" t="s">
        <v>469</v>
      </c>
      <c r="H4053" t="s">
        <v>444</v>
      </c>
      <c r="I4053" t="s">
        <v>82</v>
      </c>
      <c r="J4053" t="s">
        <v>17</v>
      </c>
      <c r="K4053" s="13">
        <v>97909</v>
      </c>
      <c r="L4053" s="8">
        <v>979.09</v>
      </c>
      <c r="M4053" s="13">
        <f t="shared" si="96"/>
        <v>97909</v>
      </c>
    </row>
    <row r="4054" spans="1:13" x14ac:dyDescent="0.25">
      <c r="A4054" s="9" t="s">
        <v>400</v>
      </c>
      <c r="B4054" s="10" t="s">
        <v>733</v>
      </c>
      <c r="C4054" s="5" t="s">
        <v>752</v>
      </c>
      <c r="D4054" t="s">
        <v>22</v>
      </c>
      <c r="E4054" t="s">
        <v>255</v>
      </c>
      <c r="F4054" t="s">
        <v>49</v>
      </c>
      <c r="G4054" t="s">
        <v>469</v>
      </c>
      <c r="H4054" t="s">
        <v>445</v>
      </c>
      <c r="I4054" t="s">
        <v>82</v>
      </c>
      <c r="J4054" t="s">
        <v>17</v>
      </c>
      <c r="K4054" s="13">
        <v>47475</v>
      </c>
      <c r="L4054" s="8">
        <v>474.75</v>
      </c>
      <c r="M4054" s="13">
        <f t="shared" si="96"/>
        <v>47475</v>
      </c>
    </row>
    <row r="4055" spans="1:13" x14ac:dyDescent="0.25">
      <c r="A4055" s="9" t="s">
        <v>400</v>
      </c>
      <c r="B4055" s="10" t="s">
        <v>733</v>
      </c>
      <c r="C4055" s="5" t="s">
        <v>752</v>
      </c>
      <c r="D4055" t="s">
        <v>22</v>
      </c>
      <c r="E4055" t="s">
        <v>255</v>
      </c>
      <c r="F4055" t="s">
        <v>49</v>
      </c>
      <c r="G4055" t="s">
        <v>469</v>
      </c>
      <c r="H4055" t="s">
        <v>427</v>
      </c>
      <c r="I4055" t="s">
        <v>15</v>
      </c>
      <c r="J4055" t="s">
        <v>17</v>
      </c>
      <c r="K4055" s="13">
        <v>47510</v>
      </c>
      <c r="L4055" s="8">
        <v>475.1</v>
      </c>
      <c r="M4055" s="13">
        <f t="shared" si="96"/>
        <v>47510</v>
      </c>
    </row>
    <row r="4056" spans="1:13" x14ac:dyDescent="0.25">
      <c r="A4056" s="9" t="s">
        <v>400</v>
      </c>
      <c r="B4056" s="10" t="s">
        <v>733</v>
      </c>
      <c r="C4056" s="5" t="s">
        <v>752</v>
      </c>
      <c r="D4056" t="s">
        <v>22</v>
      </c>
      <c r="E4056" t="s">
        <v>255</v>
      </c>
      <c r="F4056" t="s">
        <v>49</v>
      </c>
      <c r="G4056" t="s">
        <v>469</v>
      </c>
      <c r="H4056" t="s">
        <v>446</v>
      </c>
      <c r="I4056" t="s">
        <v>15</v>
      </c>
      <c r="J4056" t="s">
        <v>17</v>
      </c>
      <c r="K4056" s="13">
        <v>398443</v>
      </c>
      <c r="L4056" s="8">
        <v>3984.43</v>
      </c>
      <c r="M4056" s="13">
        <f t="shared" si="96"/>
        <v>398443</v>
      </c>
    </row>
    <row r="4057" spans="1:13" x14ac:dyDescent="0.25">
      <c r="A4057" s="9" t="s">
        <v>400</v>
      </c>
      <c r="B4057" s="10" t="s">
        <v>733</v>
      </c>
      <c r="C4057" s="5" t="s">
        <v>752</v>
      </c>
      <c r="D4057" t="s">
        <v>22</v>
      </c>
      <c r="E4057" t="s">
        <v>255</v>
      </c>
      <c r="F4057" t="s">
        <v>49</v>
      </c>
      <c r="G4057" t="s">
        <v>469</v>
      </c>
      <c r="H4057" t="s">
        <v>428</v>
      </c>
      <c r="I4057" t="s">
        <v>15</v>
      </c>
      <c r="J4057" t="s">
        <v>17</v>
      </c>
      <c r="K4057" s="13">
        <v>4483510</v>
      </c>
      <c r="L4057" s="8">
        <v>44835.1</v>
      </c>
      <c r="M4057" s="13">
        <f t="shared" si="96"/>
        <v>4483510</v>
      </c>
    </row>
    <row r="4058" spans="1:13" x14ac:dyDescent="0.25">
      <c r="A4058" s="9" t="s">
        <v>400</v>
      </c>
      <c r="B4058" s="10" t="s">
        <v>733</v>
      </c>
      <c r="C4058" s="5" t="s">
        <v>752</v>
      </c>
      <c r="D4058" t="s">
        <v>22</v>
      </c>
      <c r="E4058" t="s">
        <v>255</v>
      </c>
      <c r="F4058" t="s">
        <v>49</v>
      </c>
      <c r="G4058" t="s">
        <v>470</v>
      </c>
      <c r="H4058" t="s">
        <v>487</v>
      </c>
      <c r="I4058" t="s">
        <v>15</v>
      </c>
      <c r="J4058" t="s">
        <v>17</v>
      </c>
      <c r="K4058" s="13">
        <v>154083</v>
      </c>
      <c r="L4058" s="8">
        <v>1540.83</v>
      </c>
      <c r="M4058" s="13">
        <f t="shared" si="96"/>
        <v>154083</v>
      </c>
    </row>
    <row r="4059" spans="1:13" x14ac:dyDescent="0.25">
      <c r="A4059" s="9" t="s">
        <v>400</v>
      </c>
      <c r="B4059" s="10" t="s">
        <v>733</v>
      </c>
      <c r="C4059" s="5" t="s">
        <v>752</v>
      </c>
      <c r="D4059" t="s">
        <v>22</v>
      </c>
      <c r="E4059" t="s">
        <v>255</v>
      </c>
      <c r="F4059" t="s">
        <v>49</v>
      </c>
      <c r="G4059" t="s">
        <v>470</v>
      </c>
      <c r="H4059" t="s">
        <v>471</v>
      </c>
      <c r="I4059" t="s">
        <v>15</v>
      </c>
      <c r="J4059" t="s">
        <v>17</v>
      </c>
      <c r="K4059" s="13">
        <v>144541</v>
      </c>
      <c r="L4059" s="8">
        <v>1445.41</v>
      </c>
      <c r="M4059" s="13">
        <f t="shared" si="96"/>
        <v>144541</v>
      </c>
    </row>
    <row r="4060" spans="1:13" x14ac:dyDescent="0.25">
      <c r="A4060" s="9" t="s">
        <v>400</v>
      </c>
      <c r="B4060" s="10" t="s">
        <v>733</v>
      </c>
      <c r="C4060" s="5" t="s">
        <v>752</v>
      </c>
      <c r="D4060" t="s">
        <v>22</v>
      </c>
      <c r="E4060" t="s">
        <v>255</v>
      </c>
      <c r="F4060" t="s">
        <v>49</v>
      </c>
      <c r="G4060" t="s">
        <v>470</v>
      </c>
      <c r="H4060" t="s">
        <v>472</v>
      </c>
      <c r="I4060" t="s">
        <v>15</v>
      </c>
      <c r="J4060" t="s">
        <v>17</v>
      </c>
      <c r="K4060" s="13">
        <v>3554418</v>
      </c>
      <c r="L4060" s="8">
        <v>35544.18</v>
      </c>
      <c r="M4060" s="13">
        <f t="shared" si="96"/>
        <v>3554418</v>
      </c>
    </row>
    <row r="4061" spans="1:13" x14ac:dyDescent="0.25">
      <c r="A4061" s="9" t="s">
        <v>400</v>
      </c>
      <c r="B4061" s="10" t="s">
        <v>733</v>
      </c>
      <c r="C4061" s="5" t="s">
        <v>752</v>
      </c>
      <c r="D4061" t="s">
        <v>22</v>
      </c>
      <c r="E4061" t="s">
        <v>255</v>
      </c>
      <c r="F4061" t="s">
        <v>49</v>
      </c>
      <c r="G4061" t="s">
        <v>470</v>
      </c>
      <c r="H4061" t="s">
        <v>473</v>
      </c>
      <c r="I4061" t="s">
        <v>15</v>
      </c>
      <c r="J4061" t="s">
        <v>17</v>
      </c>
      <c r="K4061" s="13">
        <v>23724543</v>
      </c>
      <c r="L4061" s="8">
        <v>237245.43</v>
      </c>
      <c r="M4061" s="13">
        <f t="shared" si="96"/>
        <v>23724543</v>
      </c>
    </row>
    <row r="4062" spans="1:13" x14ac:dyDescent="0.25">
      <c r="A4062" s="9" t="s">
        <v>400</v>
      </c>
      <c r="B4062" s="10" t="s">
        <v>733</v>
      </c>
      <c r="C4062" s="5" t="s">
        <v>752</v>
      </c>
      <c r="D4062" t="s">
        <v>22</v>
      </c>
      <c r="E4062" t="s">
        <v>255</v>
      </c>
      <c r="F4062" t="s">
        <v>49</v>
      </c>
      <c r="G4062" t="s">
        <v>512</v>
      </c>
      <c r="H4062" t="s">
        <v>438</v>
      </c>
      <c r="I4062" t="s">
        <v>82</v>
      </c>
      <c r="J4062" t="s">
        <v>17</v>
      </c>
      <c r="K4062" s="13">
        <v>13400144</v>
      </c>
      <c r="L4062" s="8">
        <v>134001.44</v>
      </c>
      <c r="M4062" s="13">
        <f t="shared" si="96"/>
        <v>13400144</v>
      </c>
    </row>
    <row r="4063" spans="1:13" x14ac:dyDescent="0.25">
      <c r="A4063" s="9" t="s">
        <v>400</v>
      </c>
      <c r="B4063" s="10" t="s">
        <v>733</v>
      </c>
      <c r="C4063" s="5" t="s">
        <v>752</v>
      </c>
      <c r="D4063" t="s">
        <v>22</v>
      </c>
      <c r="E4063" t="s">
        <v>255</v>
      </c>
      <c r="F4063" t="s">
        <v>49</v>
      </c>
      <c r="G4063" t="s">
        <v>512</v>
      </c>
      <c r="H4063" t="s">
        <v>466</v>
      </c>
      <c r="I4063" t="s">
        <v>82</v>
      </c>
      <c r="J4063" t="s">
        <v>17</v>
      </c>
      <c r="K4063" s="13">
        <v>170665</v>
      </c>
      <c r="L4063" s="8">
        <v>1706.65</v>
      </c>
      <c r="M4063" s="13">
        <f t="shared" si="96"/>
        <v>170665</v>
      </c>
    </row>
    <row r="4064" spans="1:13" x14ac:dyDescent="0.25">
      <c r="A4064" s="9" t="s">
        <v>400</v>
      </c>
      <c r="B4064" s="10" t="s">
        <v>733</v>
      </c>
      <c r="C4064" s="5" t="s">
        <v>752</v>
      </c>
      <c r="D4064" t="s">
        <v>22</v>
      </c>
      <c r="E4064" t="s">
        <v>255</v>
      </c>
      <c r="F4064" t="s">
        <v>49</v>
      </c>
      <c r="G4064" t="s">
        <v>512</v>
      </c>
      <c r="H4064" t="s">
        <v>441</v>
      </c>
      <c r="I4064" t="s">
        <v>82</v>
      </c>
      <c r="J4064" t="s">
        <v>17</v>
      </c>
      <c r="K4064" s="13">
        <v>22623</v>
      </c>
      <c r="L4064" s="8">
        <v>226.23</v>
      </c>
      <c r="M4064" s="13">
        <f t="shared" si="96"/>
        <v>22623</v>
      </c>
    </row>
    <row r="4065" spans="1:13" x14ac:dyDescent="0.25">
      <c r="A4065" s="9" t="s">
        <v>400</v>
      </c>
      <c r="B4065" s="10" t="s">
        <v>733</v>
      </c>
      <c r="C4065" s="5" t="s">
        <v>752</v>
      </c>
      <c r="D4065" t="s">
        <v>22</v>
      </c>
      <c r="E4065" t="s">
        <v>255</v>
      </c>
      <c r="F4065" t="s">
        <v>49</v>
      </c>
      <c r="G4065" t="s">
        <v>512</v>
      </c>
      <c r="H4065" t="s">
        <v>425</v>
      </c>
      <c r="I4065" t="s">
        <v>82</v>
      </c>
      <c r="J4065" t="s">
        <v>17</v>
      </c>
      <c r="K4065" s="13">
        <v>5645002</v>
      </c>
      <c r="L4065" s="8">
        <v>56450.02</v>
      </c>
      <c r="M4065" s="13">
        <f t="shared" si="96"/>
        <v>5645002</v>
      </c>
    </row>
    <row r="4066" spans="1:13" x14ac:dyDescent="0.25">
      <c r="A4066" s="9" t="s">
        <v>400</v>
      </c>
      <c r="B4066" s="10" t="s">
        <v>733</v>
      </c>
      <c r="C4066" s="5" t="s">
        <v>752</v>
      </c>
      <c r="D4066" t="s">
        <v>22</v>
      </c>
      <c r="E4066" t="s">
        <v>255</v>
      </c>
      <c r="F4066" t="s">
        <v>49</v>
      </c>
      <c r="G4066" t="s">
        <v>512</v>
      </c>
      <c r="H4066" t="s">
        <v>445</v>
      </c>
      <c r="I4066" t="s">
        <v>82</v>
      </c>
      <c r="J4066" t="s">
        <v>17</v>
      </c>
      <c r="K4066" s="13">
        <v>42149</v>
      </c>
      <c r="L4066" s="8">
        <v>421.49</v>
      </c>
      <c r="M4066" s="13">
        <f t="shared" si="96"/>
        <v>42149</v>
      </c>
    </row>
    <row r="4067" spans="1:13" x14ac:dyDescent="0.25">
      <c r="A4067" s="9" t="s">
        <v>400</v>
      </c>
      <c r="B4067" s="10" t="s">
        <v>733</v>
      </c>
      <c r="C4067" s="5" t="s">
        <v>752</v>
      </c>
      <c r="D4067" t="s">
        <v>22</v>
      </c>
      <c r="E4067" t="s">
        <v>255</v>
      </c>
      <c r="F4067" t="s">
        <v>492</v>
      </c>
      <c r="G4067" t="s">
        <v>458</v>
      </c>
      <c r="H4067" t="s">
        <v>437</v>
      </c>
      <c r="I4067" t="s">
        <v>368</v>
      </c>
      <c r="J4067" t="s">
        <v>17</v>
      </c>
      <c r="K4067" s="13">
        <v>2353326</v>
      </c>
      <c r="L4067" s="8">
        <v>23533.26</v>
      </c>
      <c r="M4067" s="13">
        <f t="shared" si="96"/>
        <v>2353326</v>
      </c>
    </row>
    <row r="4068" spans="1:13" x14ac:dyDescent="0.25">
      <c r="A4068" s="9" t="s">
        <v>400</v>
      </c>
      <c r="B4068" s="10" t="s">
        <v>733</v>
      </c>
      <c r="C4068" s="5" t="s">
        <v>752</v>
      </c>
      <c r="D4068" t="s">
        <v>22</v>
      </c>
      <c r="E4068" t="s">
        <v>255</v>
      </c>
      <c r="F4068" t="s">
        <v>492</v>
      </c>
      <c r="G4068" t="s">
        <v>458</v>
      </c>
      <c r="H4068" t="s">
        <v>425</v>
      </c>
      <c r="I4068" t="s">
        <v>368</v>
      </c>
      <c r="J4068" t="s">
        <v>17</v>
      </c>
      <c r="K4068" s="13">
        <v>892675</v>
      </c>
      <c r="L4068" s="8">
        <v>8926.75</v>
      </c>
      <c r="M4068" s="13">
        <f t="shared" si="96"/>
        <v>892675</v>
      </c>
    </row>
    <row r="4069" spans="1:13" x14ac:dyDescent="0.25">
      <c r="A4069" s="9" t="s">
        <v>400</v>
      </c>
      <c r="B4069" s="10" t="s">
        <v>733</v>
      </c>
      <c r="C4069" s="5" t="s">
        <v>752</v>
      </c>
      <c r="D4069" t="s">
        <v>22</v>
      </c>
      <c r="E4069" t="s">
        <v>255</v>
      </c>
      <c r="F4069" t="s">
        <v>492</v>
      </c>
      <c r="G4069" t="s">
        <v>463</v>
      </c>
      <c r="H4069" t="s">
        <v>438</v>
      </c>
      <c r="I4069" t="s">
        <v>531</v>
      </c>
      <c r="J4069" t="s">
        <v>17</v>
      </c>
      <c r="K4069" s="13">
        <v>1984480</v>
      </c>
      <c r="L4069" s="8">
        <v>19844.8</v>
      </c>
      <c r="M4069" s="13">
        <f t="shared" si="96"/>
        <v>1984480</v>
      </c>
    </row>
    <row r="4070" spans="1:13" x14ac:dyDescent="0.25">
      <c r="A4070" s="9" t="s">
        <v>400</v>
      </c>
      <c r="B4070" s="10" t="s">
        <v>733</v>
      </c>
      <c r="C4070" s="5" t="s">
        <v>752</v>
      </c>
      <c r="D4070" t="s">
        <v>22</v>
      </c>
      <c r="E4070" t="s">
        <v>255</v>
      </c>
      <c r="F4070" t="s">
        <v>492</v>
      </c>
      <c r="G4070" t="s">
        <v>463</v>
      </c>
      <c r="H4070" t="s">
        <v>441</v>
      </c>
      <c r="I4070" t="s">
        <v>531</v>
      </c>
      <c r="J4070" t="s">
        <v>17</v>
      </c>
      <c r="K4070" s="13">
        <v>89579</v>
      </c>
      <c r="L4070" s="8">
        <v>895.79</v>
      </c>
      <c r="M4070" s="13">
        <f t="shared" si="96"/>
        <v>89579</v>
      </c>
    </row>
    <row r="4071" spans="1:13" x14ac:dyDescent="0.25">
      <c r="A4071" s="9" t="s">
        <v>400</v>
      </c>
      <c r="B4071" s="10" t="s">
        <v>733</v>
      </c>
      <c r="C4071" s="5" t="s">
        <v>752</v>
      </c>
      <c r="D4071" t="s">
        <v>22</v>
      </c>
      <c r="E4071" t="s">
        <v>255</v>
      </c>
      <c r="F4071" t="s">
        <v>492</v>
      </c>
      <c r="G4071" t="s">
        <v>463</v>
      </c>
      <c r="H4071" t="s">
        <v>425</v>
      </c>
      <c r="I4071" t="s">
        <v>531</v>
      </c>
      <c r="J4071" t="s">
        <v>17</v>
      </c>
      <c r="K4071" s="13">
        <v>855687.00000000012</v>
      </c>
      <c r="L4071" s="8">
        <v>8556.8700000000008</v>
      </c>
      <c r="M4071" s="13">
        <f t="shared" si="96"/>
        <v>855687.00000000012</v>
      </c>
    </row>
    <row r="4072" spans="1:13" x14ac:dyDescent="0.25">
      <c r="A4072" s="9" t="s">
        <v>400</v>
      </c>
      <c r="B4072" s="10" t="s">
        <v>733</v>
      </c>
      <c r="C4072" s="5" t="s">
        <v>752</v>
      </c>
      <c r="D4072" t="s">
        <v>22</v>
      </c>
      <c r="E4072" t="s">
        <v>255</v>
      </c>
      <c r="F4072" t="s">
        <v>492</v>
      </c>
      <c r="G4072" t="s">
        <v>463</v>
      </c>
      <c r="H4072" t="s">
        <v>445</v>
      </c>
      <c r="I4072" t="s">
        <v>531</v>
      </c>
      <c r="J4072" t="s">
        <v>17</v>
      </c>
      <c r="K4072" s="13">
        <v>19573</v>
      </c>
      <c r="L4072" s="8">
        <v>195.73</v>
      </c>
      <c r="M4072" s="13">
        <f t="shared" si="96"/>
        <v>19573</v>
      </c>
    </row>
    <row r="4073" spans="1:13" x14ac:dyDescent="0.25">
      <c r="A4073" s="9" t="s">
        <v>400</v>
      </c>
      <c r="B4073" s="10" t="s">
        <v>733</v>
      </c>
      <c r="C4073" s="5" t="s">
        <v>752</v>
      </c>
      <c r="D4073" t="s">
        <v>22</v>
      </c>
      <c r="E4073" t="s">
        <v>255</v>
      </c>
      <c r="F4073" t="s">
        <v>507</v>
      </c>
      <c r="G4073" t="s">
        <v>508</v>
      </c>
      <c r="H4073" t="s">
        <v>441</v>
      </c>
      <c r="I4073" t="s">
        <v>368</v>
      </c>
      <c r="J4073" t="s">
        <v>17</v>
      </c>
      <c r="K4073" s="13">
        <v>272878</v>
      </c>
      <c r="L4073" s="8">
        <v>2728.78</v>
      </c>
      <c r="M4073" s="13">
        <f t="shared" si="96"/>
        <v>272878</v>
      </c>
    </row>
    <row r="4074" spans="1:13" x14ac:dyDescent="0.25">
      <c r="A4074" s="9" t="s">
        <v>400</v>
      </c>
      <c r="B4074" s="10" t="s">
        <v>733</v>
      </c>
      <c r="C4074" s="5" t="s">
        <v>752</v>
      </c>
      <c r="D4074" t="s">
        <v>22</v>
      </c>
      <c r="E4074" t="s">
        <v>255</v>
      </c>
      <c r="F4074" t="s">
        <v>507</v>
      </c>
      <c r="G4074" t="s">
        <v>508</v>
      </c>
      <c r="H4074" t="s">
        <v>445</v>
      </c>
      <c r="I4074" t="s">
        <v>368</v>
      </c>
      <c r="J4074" t="s">
        <v>17</v>
      </c>
      <c r="K4074" s="13">
        <v>59623</v>
      </c>
      <c r="L4074" s="8">
        <v>596.23</v>
      </c>
      <c r="M4074" s="13">
        <f t="shared" si="96"/>
        <v>59623</v>
      </c>
    </row>
    <row r="4075" spans="1:13" x14ac:dyDescent="0.25">
      <c r="A4075" s="9" t="s">
        <v>400</v>
      </c>
      <c r="B4075" s="10" t="s">
        <v>733</v>
      </c>
      <c r="C4075" s="5" t="s">
        <v>753</v>
      </c>
      <c r="D4075" t="s">
        <v>22</v>
      </c>
      <c r="E4075" t="s">
        <v>265</v>
      </c>
      <c r="F4075" t="s">
        <v>399</v>
      </c>
      <c r="G4075" t="s">
        <v>519</v>
      </c>
      <c r="H4075" t="s">
        <v>437</v>
      </c>
      <c r="I4075" t="s">
        <v>368</v>
      </c>
      <c r="J4075" t="s">
        <v>17</v>
      </c>
      <c r="K4075" s="13">
        <v>17312196</v>
      </c>
      <c r="L4075" s="8">
        <v>173121.96</v>
      </c>
      <c r="M4075" s="13">
        <f t="shared" si="96"/>
        <v>17312196</v>
      </c>
    </row>
    <row r="4076" spans="1:13" x14ac:dyDescent="0.25">
      <c r="A4076" s="9" t="s">
        <v>400</v>
      </c>
      <c r="B4076" s="10" t="s">
        <v>733</v>
      </c>
      <c r="C4076" s="5" t="s">
        <v>753</v>
      </c>
      <c r="D4076" t="s">
        <v>22</v>
      </c>
      <c r="E4076" t="s">
        <v>265</v>
      </c>
      <c r="F4076" t="s">
        <v>399</v>
      </c>
      <c r="G4076" t="s">
        <v>519</v>
      </c>
      <c r="H4076" t="s">
        <v>437</v>
      </c>
      <c r="I4076" t="s">
        <v>368</v>
      </c>
      <c r="J4076" t="s">
        <v>17</v>
      </c>
      <c r="K4076" s="14">
        <v>-804687</v>
      </c>
      <c r="L4076" s="8">
        <v>-8046.87</v>
      </c>
      <c r="M4076" s="14">
        <f t="shared" si="96"/>
        <v>-804687</v>
      </c>
    </row>
    <row r="4077" spans="1:13" x14ac:dyDescent="0.25">
      <c r="A4077" s="9" t="s">
        <v>400</v>
      </c>
      <c r="B4077" s="10" t="s">
        <v>733</v>
      </c>
      <c r="C4077" s="5" t="s">
        <v>753</v>
      </c>
      <c r="D4077" t="s">
        <v>22</v>
      </c>
      <c r="E4077" t="s">
        <v>265</v>
      </c>
      <c r="F4077" t="s">
        <v>399</v>
      </c>
      <c r="G4077" t="s">
        <v>519</v>
      </c>
      <c r="H4077" t="s">
        <v>438</v>
      </c>
      <c r="I4077" t="s">
        <v>439</v>
      </c>
      <c r="J4077" t="s">
        <v>17</v>
      </c>
      <c r="K4077" s="13">
        <v>2531537</v>
      </c>
      <c r="L4077" s="8">
        <v>25315.37</v>
      </c>
      <c r="M4077" s="13">
        <f t="shared" si="96"/>
        <v>2531537</v>
      </c>
    </row>
    <row r="4078" spans="1:13" x14ac:dyDescent="0.25">
      <c r="A4078" s="9" t="s">
        <v>400</v>
      </c>
      <c r="B4078" s="10" t="s">
        <v>733</v>
      </c>
      <c r="C4078" s="5" t="s">
        <v>753</v>
      </c>
      <c r="D4078" t="s">
        <v>22</v>
      </c>
      <c r="E4078" t="s">
        <v>265</v>
      </c>
      <c r="F4078" t="s">
        <v>399</v>
      </c>
      <c r="G4078" t="s">
        <v>519</v>
      </c>
      <c r="H4078" t="s">
        <v>438</v>
      </c>
      <c r="I4078" t="s">
        <v>439</v>
      </c>
      <c r="J4078" t="s">
        <v>17</v>
      </c>
      <c r="K4078" s="14">
        <v>-173729</v>
      </c>
      <c r="L4078" s="8">
        <v>-1737.29</v>
      </c>
      <c r="M4078" s="14">
        <f t="shared" si="96"/>
        <v>-173729</v>
      </c>
    </row>
    <row r="4079" spans="1:13" x14ac:dyDescent="0.25">
      <c r="A4079" s="9" t="s">
        <v>400</v>
      </c>
      <c r="B4079" s="10" t="s">
        <v>733</v>
      </c>
      <c r="C4079" s="5" t="s">
        <v>753</v>
      </c>
      <c r="D4079" t="s">
        <v>22</v>
      </c>
      <c r="E4079" t="s">
        <v>265</v>
      </c>
      <c r="F4079" t="s">
        <v>399</v>
      </c>
      <c r="G4079" t="s">
        <v>519</v>
      </c>
      <c r="H4079" t="s">
        <v>440</v>
      </c>
      <c r="I4079" t="s">
        <v>368</v>
      </c>
      <c r="J4079" t="s">
        <v>17</v>
      </c>
      <c r="K4079" s="13">
        <v>17984</v>
      </c>
      <c r="L4079" s="8">
        <v>179.84</v>
      </c>
      <c r="M4079" s="13">
        <f t="shared" si="96"/>
        <v>17984</v>
      </c>
    </row>
    <row r="4080" spans="1:13" x14ac:dyDescent="0.25">
      <c r="A4080" s="9" t="s">
        <v>400</v>
      </c>
      <c r="B4080" s="10" t="s">
        <v>733</v>
      </c>
      <c r="C4080" s="5" t="s">
        <v>753</v>
      </c>
      <c r="D4080" t="s">
        <v>22</v>
      </c>
      <c r="E4080" t="s">
        <v>265</v>
      </c>
      <c r="F4080" t="s">
        <v>399</v>
      </c>
      <c r="G4080" t="s">
        <v>519</v>
      </c>
      <c r="H4080" t="s">
        <v>440</v>
      </c>
      <c r="I4080" t="s">
        <v>368</v>
      </c>
      <c r="J4080" t="s">
        <v>17</v>
      </c>
      <c r="K4080" s="13">
        <v>197478</v>
      </c>
      <c r="L4080" s="8">
        <v>1974.78</v>
      </c>
      <c r="M4080" s="13">
        <f t="shared" si="96"/>
        <v>197478</v>
      </c>
    </row>
    <row r="4081" spans="1:13" x14ac:dyDescent="0.25">
      <c r="A4081" s="9" t="s">
        <v>400</v>
      </c>
      <c r="B4081" s="10" t="s">
        <v>733</v>
      </c>
      <c r="C4081" s="5" t="s">
        <v>753</v>
      </c>
      <c r="D4081" t="s">
        <v>22</v>
      </c>
      <c r="E4081" t="s">
        <v>265</v>
      </c>
      <c r="F4081" t="s">
        <v>399</v>
      </c>
      <c r="G4081" t="s">
        <v>519</v>
      </c>
      <c r="H4081" t="s">
        <v>425</v>
      </c>
      <c r="I4081" t="s">
        <v>368</v>
      </c>
      <c r="J4081" t="s">
        <v>17</v>
      </c>
      <c r="K4081" s="13">
        <v>5485036</v>
      </c>
      <c r="L4081" s="8">
        <v>54850.36</v>
      </c>
      <c r="M4081" s="13">
        <f t="shared" si="96"/>
        <v>5485036</v>
      </c>
    </row>
    <row r="4082" spans="1:13" x14ac:dyDescent="0.25">
      <c r="A4082" s="9" t="s">
        <v>400</v>
      </c>
      <c r="B4082" s="10" t="s">
        <v>733</v>
      </c>
      <c r="C4082" s="5" t="s">
        <v>753</v>
      </c>
      <c r="D4082" t="s">
        <v>22</v>
      </c>
      <c r="E4082" t="s">
        <v>265</v>
      </c>
      <c r="F4082" t="s">
        <v>399</v>
      </c>
      <c r="G4082" t="s">
        <v>519</v>
      </c>
      <c r="H4082" t="s">
        <v>425</v>
      </c>
      <c r="I4082" t="s">
        <v>368</v>
      </c>
      <c r="J4082" t="s">
        <v>17</v>
      </c>
      <c r="K4082" s="14">
        <v>-253017.99999999997</v>
      </c>
      <c r="L4082" s="8">
        <v>-2530.1799999999998</v>
      </c>
      <c r="M4082" s="14">
        <f t="shared" si="96"/>
        <v>-253017.99999999997</v>
      </c>
    </row>
    <row r="4083" spans="1:13" x14ac:dyDescent="0.25">
      <c r="A4083" s="9" t="s">
        <v>400</v>
      </c>
      <c r="B4083" s="10" t="s">
        <v>733</v>
      </c>
      <c r="C4083" s="5" t="s">
        <v>753</v>
      </c>
      <c r="D4083" t="s">
        <v>22</v>
      </c>
      <c r="E4083" t="s">
        <v>265</v>
      </c>
      <c r="F4083" t="s">
        <v>399</v>
      </c>
      <c r="G4083" t="s">
        <v>519</v>
      </c>
      <c r="H4083" t="s">
        <v>425</v>
      </c>
      <c r="I4083" t="s">
        <v>439</v>
      </c>
      <c r="J4083" t="s">
        <v>17</v>
      </c>
      <c r="K4083" s="13">
        <v>1685912</v>
      </c>
      <c r="L4083" s="8">
        <v>16859.12</v>
      </c>
      <c r="M4083" s="13">
        <f t="shared" si="96"/>
        <v>1685912</v>
      </c>
    </row>
    <row r="4084" spans="1:13" x14ac:dyDescent="0.25">
      <c r="A4084" s="9" t="s">
        <v>400</v>
      </c>
      <c r="B4084" s="10" t="s">
        <v>733</v>
      </c>
      <c r="C4084" s="5" t="s">
        <v>753</v>
      </c>
      <c r="D4084" t="s">
        <v>22</v>
      </c>
      <c r="E4084" t="s">
        <v>265</v>
      </c>
      <c r="F4084" t="s">
        <v>399</v>
      </c>
      <c r="G4084" t="s">
        <v>519</v>
      </c>
      <c r="H4084" t="s">
        <v>425</v>
      </c>
      <c r="I4084" t="s">
        <v>439</v>
      </c>
      <c r="J4084" t="s">
        <v>17</v>
      </c>
      <c r="K4084" s="14">
        <v>-108408.99999999999</v>
      </c>
      <c r="L4084" s="8">
        <v>-1084.0899999999999</v>
      </c>
      <c r="M4084" s="14">
        <f t="shared" si="96"/>
        <v>-108408.99999999999</v>
      </c>
    </row>
    <row r="4085" spans="1:13" x14ac:dyDescent="0.25">
      <c r="A4085" s="9" t="s">
        <v>400</v>
      </c>
      <c r="B4085" s="10" t="s">
        <v>733</v>
      </c>
      <c r="C4085" s="5" t="s">
        <v>753</v>
      </c>
      <c r="D4085" t="s">
        <v>22</v>
      </c>
      <c r="E4085" t="s">
        <v>265</v>
      </c>
      <c r="F4085" t="s">
        <v>399</v>
      </c>
      <c r="G4085" t="s">
        <v>519</v>
      </c>
      <c r="H4085" t="s">
        <v>444</v>
      </c>
      <c r="I4085" t="s">
        <v>368</v>
      </c>
      <c r="J4085" t="s">
        <v>17</v>
      </c>
      <c r="K4085" s="13">
        <v>3929.9999999999995</v>
      </c>
      <c r="L4085" s="8">
        <v>39.299999999999997</v>
      </c>
      <c r="M4085" s="13">
        <f t="shared" si="96"/>
        <v>3929.9999999999995</v>
      </c>
    </row>
    <row r="4086" spans="1:13" x14ac:dyDescent="0.25">
      <c r="A4086" s="9" t="s">
        <v>400</v>
      </c>
      <c r="B4086" s="10" t="s">
        <v>733</v>
      </c>
      <c r="C4086" s="5" t="s">
        <v>753</v>
      </c>
      <c r="D4086" t="s">
        <v>22</v>
      </c>
      <c r="E4086" t="s">
        <v>265</v>
      </c>
      <c r="F4086" t="s">
        <v>399</v>
      </c>
      <c r="G4086" t="s">
        <v>519</v>
      </c>
      <c r="H4086" t="s">
        <v>444</v>
      </c>
      <c r="I4086" t="s">
        <v>368</v>
      </c>
      <c r="J4086" t="s">
        <v>17</v>
      </c>
      <c r="K4086" s="13">
        <v>40407</v>
      </c>
      <c r="L4086" s="8">
        <v>404.07</v>
      </c>
      <c r="M4086" s="13">
        <f t="shared" si="96"/>
        <v>40407</v>
      </c>
    </row>
    <row r="4087" spans="1:13" x14ac:dyDescent="0.25">
      <c r="A4087" s="9" t="s">
        <v>400</v>
      </c>
      <c r="B4087" s="10" t="s">
        <v>733</v>
      </c>
      <c r="C4087" s="5" t="s">
        <v>753</v>
      </c>
      <c r="D4087" t="s">
        <v>22</v>
      </c>
      <c r="E4087" t="s">
        <v>265</v>
      </c>
      <c r="F4087" t="s">
        <v>399</v>
      </c>
      <c r="G4087" t="s">
        <v>519</v>
      </c>
      <c r="H4087" t="s">
        <v>446</v>
      </c>
      <c r="I4087" t="s">
        <v>15</v>
      </c>
      <c r="J4087" t="s">
        <v>17</v>
      </c>
      <c r="K4087" s="13">
        <v>439621</v>
      </c>
      <c r="L4087" s="8">
        <v>4396.21</v>
      </c>
      <c r="M4087" s="13">
        <f t="shared" si="96"/>
        <v>439621</v>
      </c>
    </row>
    <row r="4088" spans="1:13" x14ac:dyDescent="0.25">
      <c r="A4088" s="9" t="s">
        <v>400</v>
      </c>
      <c r="B4088" s="10" t="s">
        <v>733</v>
      </c>
      <c r="C4088" s="5" t="s">
        <v>753</v>
      </c>
      <c r="D4088" t="s">
        <v>22</v>
      </c>
      <c r="E4088" t="s">
        <v>265</v>
      </c>
      <c r="F4088" t="s">
        <v>399</v>
      </c>
      <c r="G4088" t="s">
        <v>519</v>
      </c>
      <c r="H4088" t="s">
        <v>535</v>
      </c>
      <c r="I4088" t="s">
        <v>15</v>
      </c>
      <c r="J4088" t="s">
        <v>17</v>
      </c>
      <c r="K4088" s="13">
        <v>2334286</v>
      </c>
      <c r="L4088" s="8">
        <v>23342.86</v>
      </c>
      <c r="M4088" s="13">
        <f t="shared" si="96"/>
        <v>2334286</v>
      </c>
    </row>
    <row r="4089" spans="1:13" x14ac:dyDescent="0.25">
      <c r="A4089" s="9" t="s">
        <v>400</v>
      </c>
      <c r="B4089" s="10" t="s">
        <v>733</v>
      </c>
      <c r="C4089" s="5" t="s">
        <v>753</v>
      </c>
      <c r="D4089" t="s">
        <v>22</v>
      </c>
      <c r="E4089" t="s">
        <v>265</v>
      </c>
      <c r="F4089" t="s">
        <v>399</v>
      </c>
      <c r="G4089" t="s">
        <v>519</v>
      </c>
      <c r="H4089" t="s">
        <v>448</v>
      </c>
      <c r="I4089" t="s">
        <v>15</v>
      </c>
      <c r="J4089" t="s">
        <v>17</v>
      </c>
      <c r="K4089" s="13">
        <v>1600</v>
      </c>
      <c r="L4089" s="8">
        <v>16</v>
      </c>
      <c r="M4089" s="13">
        <f t="shared" si="96"/>
        <v>1600</v>
      </c>
    </row>
    <row r="4090" spans="1:13" x14ac:dyDescent="0.25">
      <c r="A4090" s="9" t="s">
        <v>400</v>
      </c>
      <c r="B4090" s="10" t="s">
        <v>733</v>
      </c>
      <c r="C4090" s="5" t="s">
        <v>753</v>
      </c>
      <c r="D4090" t="s">
        <v>22</v>
      </c>
      <c r="E4090" t="s">
        <v>265</v>
      </c>
      <c r="F4090" t="s">
        <v>399</v>
      </c>
      <c r="G4090" t="s">
        <v>519</v>
      </c>
      <c r="H4090" t="s">
        <v>480</v>
      </c>
      <c r="I4090" t="s">
        <v>15</v>
      </c>
      <c r="J4090" t="s">
        <v>17</v>
      </c>
      <c r="K4090" s="13">
        <v>4500</v>
      </c>
      <c r="L4090" s="8">
        <v>45</v>
      </c>
      <c r="M4090" s="13">
        <f t="shared" si="96"/>
        <v>4500</v>
      </c>
    </row>
    <row r="4091" spans="1:13" x14ac:dyDescent="0.25">
      <c r="A4091" s="9" t="s">
        <v>400</v>
      </c>
      <c r="B4091" s="10" t="s">
        <v>733</v>
      </c>
      <c r="C4091" s="5" t="s">
        <v>753</v>
      </c>
      <c r="D4091" t="s">
        <v>22</v>
      </c>
      <c r="E4091" t="s">
        <v>265</v>
      </c>
      <c r="F4091" t="s">
        <v>399</v>
      </c>
      <c r="G4091" t="s">
        <v>519</v>
      </c>
      <c r="H4091" t="s">
        <v>494</v>
      </c>
      <c r="I4091" t="s">
        <v>15</v>
      </c>
      <c r="J4091" t="s">
        <v>17</v>
      </c>
      <c r="K4091" s="14">
        <v>-18316</v>
      </c>
      <c r="L4091" s="8">
        <v>-183.16</v>
      </c>
      <c r="M4091" s="14">
        <f t="shared" si="96"/>
        <v>-18316</v>
      </c>
    </row>
    <row r="4092" spans="1:13" x14ac:dyDescent="0.25">
      <c r="A4092" s="9" t="s">
        <v>400</v>
      </c>
      <c r="B4092" s="10" t="s">
        <v>733</v>
      </c>
      <c r="C4092" s="5" t="s">
        <v>753</v>
      </c>
      <c r="D4092" t="s">
        <v>22</v>
      </c>
      <c r="E4092" t="s">
        <v>265</v>
      </c>
      <c r="F4092" t="s">
        <v>399</v>
      </c>
      <c r="G4092" t="s">
        <v>519</v>
      </c>
      <c r="H4092" t="s">
        <v>428</v>
      </c>
      <c r="I4092" t="s">
        <v>15</v>
      </c>
      <c r="J4092" t="s">
        <v>17</v>
      </c>
      <c r="K4092" s="13">
        <v>1838715.0000000002</v>
      </c>
      <c r="L4092" s="8">
        <v>18387.150000000001</v>
      </c>
      <c r="M4092" s="13">
        <f t="shared" si="96"/>
        <v>1838715.0000000002</v>
      </c>
    </row>
    <row r="4093" spans="1:13" x14ac:dyDescent="0.25">
      <c r="A4093" s="9" t="s">
        <v>400</v>
      </c>
      <c r="B4093" s="10" t="s">
        <v>733</v>
      </c>
      <c r="C4093" s="5" t="s">
        <v>753</v>
      </c>
      <c r="D4093" t="s">
        <v>22</v>
      </c>
      <c r="E4093" t="s">
        <v>265</v>
      </c>
      <c r="F4093" t="s">
        <v>399</v>
      </c>
      <c r="G4093" t="s">
        <v>519</v>
      </c>
      <c r="H4093" t="s">
        <v>428</v>
      </c>
      <c r="I4093" t="s">
        <v>15</v>
      </c>
      <c r="J4093" t="s">
        <v>17</v>
      </c>
      <c r="K4093" s="14">
        <v>-4299</v>
      </c>
      <c r="L4093" s="8">
        <v>-42.99</v>
      </c>
      <c r="M4093" s="14">
        <f t="shared" si="96"/>
        <v>-4299</v>
      </c>
    </row>
    <row r="4094" spans="1:13" x14ac:dyDescent="0.25">
      <c r="A4094" s="9" t="s">
        <v>400</v>
      </c>
      <c r="B4094" s="10" t="s">
        <v>733</v>
      </c>
      <c r="C4094" s="5" t="s">
        <v>753</v>
      </c>
      <c r="D4094" t="s">
        <v>22</v>
      </c>
      <c r="E4094" t="s">
        <v>265</v>
      </c>
      <c r="F4094" t="s">
        <v>399</v>
      </c>
      <c r="G4094" t="s">
        <v>519</v>
      </c>
      <c r="H4094" t="s">
        <v>449</v>
      </c>
      <c r="I4094" t="s">
        <v>15</v>
      </c>
      <c r="J4094" t="s">
        <v>17</v>
      </c>
      <c r="K4094" s="13">
        <v>6159</v>
      </c>
      <c r="L4094" s="8">
        <v>61.59</v>
      </c>
      <c r="M4094" s="13">
        <f t="shared" si="96"/>
        <v>6159</v>
      </c>
    </row>
    <row r="4095" spans="1:13" x14ac:dyDescent="0.25">
      <c r="A4095" s="9" t="s">
        <v>400</v>
      </c>
      <c r="B4095" s="10" t="s">
        <v>733</v>
      </c>
      <c r="C4095" s="5" t="s">
        <v>753</v>
      </c>
      <c r="D4095" t="s">
        <v>22</v>
      </c>
      <c r="E4095" t="s">
        <v>265</v>
      </c>
      <c r="F4095" t="s">
        <v>399</v>
      </c>
      <c r="G4095" t="s">
        <v>519</v>
      </c>
      <c r="H4095" t="s">
        <v>450</v>
      </c>
      <c r="I4095" t="s">
        <v>15</v>
      </c>
      <c r="J4095" t="s">
        <v>17</v>
      </c>
      <c r="K4095" s="13">
        <v>6037</v>
      </c>
      <c r="L4095" s="8">
        <v>60.37</v>
      </c>
      <c r="M4095" s="13">
        <f t="shared" si="96"/>
        <v>6037</v>
      </c>
    </row>
    <row r="4096" spans="1:13" x14ac:dyDescent="0.25">
      <c r="A4096" s="9" t="s">
        <v>400</v>
      </c>
      <c r="B4096" s="10" t="s">
        <v>733</v>
      </c>
      <c r="C4096" s="5" t="s">
        <v>753</v>
      </c>
      <c r="D4096" t="s">
        <v>22</v>
      </c>
      <c r="E4096" t="s">
        <v>265</v>
      </c>
      <c r="F4096" t="s">
        <v>399</v>
      </c>
      <c r="G4096" t="s">
        <v>519</v>
      </c>
      <c r="H4096" t="s">
        <v>485</v>
      </c>
      <c r="I4096" t="s">
        <v>15</v>
      </c>
      <c r="J4096" t="s">
        <v>17</v>
      </c>
      <c r="K4096" s="13">
        <v>7276.0000000000009</v>
      </c>
      <c r="L4096" s="8">
        <v>72.760000000000005</v>
      </c>
      <c r="M4096" s="13">
        <f t="shared" si="96"/>
        <v>7276.0000000000009</v>
      </c>
    </row>
    <row r="4097" spans="1:13" x14ac:dyDescent="0.25">
      <c r="A4097" s="9" t="s">
        <v>400</v>
      </c>
      <c r="B4097" s="10" t="s">
        <v>733</v>
      </c>
      <c r="C4097" s="5" t="s">
        <v>753</v>
      </c>
      <c r="D4097" t="s">
        <v>22</v>
      </c>
      <c r="E4097" t="s">
        <v>265</v>
      </c>
      <c r="F4097" t="s">
        <v>399</v>
      </c>
      <c r="G4097" t="s">
        <v>519</v>
      </c>
      <c r="H4097" t="s">
        <v>457</v>
      </c>
      <c r="I4097" t="s">
        <v>15</v>
      </c>
      <c r="J4097" t="s">
        <v>17</v>
      </c>
      <c r="K4097" s="13">
        <v>40882</v>
      </c>
      <c r="L4097" s="8">
        <v>408.82</v>
      </c>
      <c r="M4097" s="13">
        <f t="shared" si="96"/>
        <v>40882</v>
      </c>
    </row>
    <row r="4098" spans="1:13" x14ac:dyDescent="0.25">
      <c r="A4098" s="9" t="s">
        <v>400</v>
      </c>
      <c r="B4098" s="10" t="s">
        <v>733</v>
      </c>
      <c r="C4098" s="5" t="s">
        <v>753</v>
      </c>
      <c r="D4098" t="s">
        <v>22</v>
      </c>
      <c r="E4098" t="s">
        <v>265</v>
      </c>
      <c r="F4098" t="s">
        <v>399</v>
      </c>
      <c r="G4098" t="s">
        <v>425</v>
      </c>
      <c r="H4098" t="s">
        <v>437</v>
      </c>
      <c r="I4098" t="s">
        <v>368</v>
      </c>
      <c r="J4098" t="s">
        <v>17</v>
      </c>
      <c r="K4098" s="13">
        <v>15077669</v>
      </c>
      <c r="L4098" s="8">
        <v>150776.69</v>
      </c>
      <c r="M4098" s="13">
        <f t="shared" ref="M4098:M4161" si="97">L4098*100</f>
        <v>15077669</v>
      </c>
    </row>
    <row r="4099" spans="1:13" x14ac:dyDescent="0.25">
      <c r="A4099" s="9" t="s">
        <v>400</v>
      </c>
      <c r="B4099" s="10" t="s">
        <v>733</v>
      </c>
      <c r="C4099" s="5" t="s">
        <v>753</v>
      </c>
      <c r="D4099" t="s">
        <v>22</v>
      </c>
      <c r="E4099" t="s">
        <v>265</v>
      </c>
      <c r="F4099" t="s">
        <v>399</v>
      </c>
      <c r="G4099" t="s">
        <v>425</v>
      </c>
      <c r="H4099" t="s">
        <v>425</v>
      </c>
      <c r="I4099" t="s">
        <v>368</v>
      </c>
      <c r="J4099" t="s">
        <v>17</v>
      </c>
      <c r="K4099" s="13">
        <v>4475204</v>
      </c>
      <c r="L4099" s="8">
        <v>44752.04</v>
      </c>
      <c r="M4099" s="13">
        <f t="shared" si="97"/>
        <v>4475204</v>
      </c>
    </row>
    <row r="4100" spans="1:13" x14ac:dyDescent="0.25">
      <c r="A4100" s="9" t="s">
        <v>400</v>
      </c>
      <c r="B4100" s="10" t="s">
        <v>733</v>
      </c>
      <c r="C4100" s="5" t="s">
        <v>753</v>
      </c>
      <c r="D4100" t="s">
        <v>22</v>
      </c>
      <c r="E4100" t="s">
        <v>265</v>
      </c>
      <c r="F4100" t="s">
        <v>399</v>
      </c>
      <c r="G4100" t="s">
        <v>446</v>
      </c>
      <c r="H4100" t="s">
        <v>437</v>
      </c>
      <c r="I4100" t="s">
        <v>368</v>
      </c>
      <c r="J4100" t="s">
        <v>17</v>
      </c>
      <c r="K4100" s="13">
        <v>15555878</v>
      </c>
      <c r="L4100" s="8">
        <v>155558.78</v>
      </c>
      <c r="M4100" s="13">
        <f t="shared" si="97"/>
        <v>15555878</v>
      </c>
    </row>
    <row r="4101" spans="1:13" x14ac:dyDescent="0.25">
      <c r="A4101" s="9" t="s">
        <v>400</v>
      </c>
      <c r="B4101" s="10" t="s">
        <v>733</v>
      </c>
      <c r="C4101" s="5" t="s">
        <v>753</v>
      </c>
      <c r="D4101" t="s">
        <v>22</v>
      </c>
      <c r="E4101" t="s">
        <v>265</v>
      </c>
      <c r="F4101" t="s">
        <v>399</v>
      </c>
      <c r="G4101" t="s">
        <v>446</v>
      </c>
      <c r="H4101" t="s">
        <v>442</v>
      </c>
      <c r="I4101" t="s">
        <v>368</v>
      </c>
      <c r="J4101" t="s">
        <v>17</v>
      </c>
      <c r="K4101" s="13">
        <v>50000</v>
      </c>
      <c r="L4101" s="8">
        <v>500</v>
      </c>
      <c r="M4101" s="13">
        <f t="shared" si="97"/>
        <v>50000</v>
      </c>
    </row>
    <row r="4102" spans="1:13" x14ac:dyDescent="0.25">
      <c r="A4102" s="9" t="s">
        <v>400</v>
      </c>
      <c r="B4102" s="10" t="s">
        <v>733</v>
      </c>
      <c r="C4102" s="5" t="s">
        <v>753</v>
      </c>
      <c r="D4102" t="s">
        <v>22</v>
      </c>
      <c r="E4102" t="s">
        <v>265</v>
      </c>
      <c r="F4102" t="s">
        <v>399</v>
      </c>
      <c r="G4102" t="s">
        <v>446</v>
      </c>
      <c r="H4102" t="s">
        <v>425</v>
      </c>
      <c r="I4102" t="s">
        <v>368</v>
      </c>
      <c r="J4102" t="s">
        <v>17</v>
      </c>
      <c r="K4102" s="13">
        <v>5794882</v>
      </c>
      <c r="L4102" s="8">
        <v>57948.82</v>
      </c>
      <c r="M4102" s="13">
        <f t="shared" si="97"/>
        <v>5794882</v>
      </c>
    </row>
    <row r="4103" spans="1:13" x14ac:dyDescent="0.25">
      <c r="A4103" s="9" t="s">
        <v>400</v>
      </c>
      <c r="B4103" s="10" t="s">
        <v>733</v>
      </c>
      <c r="C4103" s="5" t="s">
        <v>753</v>
      </c>
      <c r="D4103" t="s">
        <v>22</v>
      </c>
      <c r="E4103" t="s">
        <v>265</v>
      </c>
      <c r="F4103" t="s">
        <v>399</v>
      </c>
      <c r="G4103" t="s">
        <v>446</v>
      </c>
      <c r="H4103" t="s">
        <v>444</v>
      </c>
      <c r="I4103" t="s">
        <v>368</v>
      </c>
      <c r="J4103" t="s">
        <v>17</v>
      </c>
      <c r="K4103" s="13">
        <v>10947</v>
      </c>
      <c r="L4103" s="8">
        <v>109.47</v>
      </c>
      <c r="M4103" s="13">
        <f t="shared" si="97"/>
        <v>10947</v>
      </c>
    </row>
    <row r="4104" spans="1:13" x14ac:dyDescent="0.25">
      <c r="A4104" s="9" t="s">
        <v>400</v>
      </c>
      <c r="B4104" s="10" t="s">
        <v>733</v>
      </c>
      <c r="C4104" s="5" t="s">
        <v>753</v>
      </c>
      <c r="D4104" t="s">
        <v>22</v>
      </c>
      <c r="E4104" t="s">
        <v>265</v>
      </c>
      <c r="F4104" t="s">
        <v>399</v>
      </c>
      <c r="G4104" t="s">
        <v>493</v>
      </c>
      <c r="H4104" t="s">
        <v>428</v>
      </c>
      <c r="I4104" t="s">
        <v>15</v>
      </c>
      <c r="J4104" t="s">
        <v>17</v>
      </c>
      <c r="K4104" s="13">
        <v>41852</v>
      </c>
      <c r="L4104" s="8">
        <v>418.52</v>
      </c>
      <c r="M4104" s="13">
        <f t="shared" si="97"/>
        <v>41852</v>
      </c>
    </row>
    <row r="4105" spans="1:13" x14ac:dyDescent="0.25">
      <c r="A4105" s="9" t="s">
        <v>400</v>
      </c>
      <c r="B4105" s="10" t="s">
        <v>733</v>
      </c>
      <c r="C4105" s="5" t="s">
        <v>753</v>
      </c>
      <c r="D4105" t="s">
        <v>22</v>
      </c>
      <c r="E4105" t="s">
        <v>265</v>
      </c>
      <c r="F4105" t="s">
        <v>399</v>
      </c>
      <c r="G4105" t="s">
        <v>499</v>
      </c>
      <c r="H4105" t="s">
        <v>437</v>
      </c>
      <c r="I4105" t="s">
        <v>368</v>
      </c>
      <c r="J4105" t="s">
        <v>17</v>
      </c>
      <c r="K4105" s="13">
        <v>16858455</v>
      </c>
      <c r="L4105" s="8">
        <v>168584.55</v>
      </c>
      <c r="M4105" s="13">
        <f t="shared" si="97"/>
        <v>16858455</v>
      </c>
    </row>
    <row r="4106" spans="1:13" x14ac:dyDescent="0.25">
      <c r="A4106" s="9" t="s">
        <v>400</v>
      </c>
      <c r="B4106" s="10" t="s">
        <v>733</v>
      </c>
      <c r="C4106" s="5" t="s">
        <v>753</v>
      </c>
      <c r="D4106" t="s">
        <v>22</v>
      </c>
      <c r="E4106" t="s">
        <v>265</v>
      </c>
      <c r="F4106" t="s">
        <v>399</v>
      </c>
      <c r="G4106" t="s">
        <v>499</v>
      </c>
      <c r="H4106" t="s">
        <v>425</v>
      </c>
      <c r="I4106" t="s">
        <v>368</v>
      </c>
      <c r="J4106" t="s">
        <v>17</v>
      </c>
      <c r="K4106" s="13">
        <v>5910681</v>
      </c>
      <c r="L4106" s="8">
        <v>59106.81</v>
      </c>
      <c r="M4106" s="13">
        <f t="shared" si="97"/>
        <v>5910681</v>
      </c>
    </row>
    <row r="4107" spans="1:13" x14ac:dyDescent="0.25">
      <c r="A4107" s="9" t="s">
        <v>400</v>
      </c>
      <c r="B4107" s="10" t="s">
        <v>733</v>
      </c>
      <c r="C4107" s="5" t="s">
        <v>753</v>
      </c>
      <c r="D4107" t="s">
        <v>22</v>
      </c>
      <c r="E4107" t="s">
        <v>265</v>
      </c>
      <c r="F4107" t="s">
        <v>399</v>
      </c>
      <c r="G4107" t="s">
        <v>398</v>
      </c>
      <c r="H4107" t="s">
        <v>437</v>
      </c>
      <c r="I4107" t="s">
        <v>368</v>
      </c>
      <c r="J4107" t="s">
        <v>17</v>
      </c>
      <c r="K4107" s="13">
        <v>12884613</v>
      </c>
      <c r="L4107" s="8">
        <v>128846.13</v>
      </c>
      <c r="M4107" s="13">
        <f t="shared" si="97"/>
        <v>12884613</v>
      </c>
    </row>
    <row r="4108" spans="1:13" x14ac:dyDescent="0.25">
      <c r="A4108" s="9" t="s">
        <v>400</v>
      </c>
      <c r="B4108" s="10" t="s">
        <v>733</v>
      </c>
      <c r="C4108" s="5" t="s">
        <v>753</v>
      </c>
      <c r="D4108" t="s">
        <v>22</v>
      </c>
      <c r="E4108" t="s">
        <v>265</v>
      </c>
      <c r="F4108" t="s">
        <v>399</v>
      </c>
      <c r="G4108" t="s">
        <v>398</v>
      </c>
      <c r="H4108" t="s">
        <v>425</v>
      </c>
      <c r="I4108" t="s">
        <v>368</v>
      </c>
      <c r="J4108" t="s">
        <v>17</v>
      </c>
      <c r="K4108" s="13">
        <v>3771512.0000000005</v>
      </c>
      <c r="L4108" s="8">
        <v>37715.120000000003</v>
      </c>
      <c r="M4108" s="13">
        <f t="shared" si="97"/>
        <v>3771512.0000000005</v>
      </c>
    </row>
    <row r="4109" spans="1:13" x14ac:dyDescent="0.25">
      <c r="A4109" s="9" t="s">
        <v>400</v>
      </c>
      <c r="B4109" s="10" t="s">
        <v>733</v>
      </c>
      <c r="C4109" s="5" t="s">
        <v>753</v>
      </c>
      <c r="D4109" t="s">
        <v>22</v>
      </c>
      <c r="E4109" t="s">
        <v>265</v>
      </c>
      <c r="F4109" t="s">
        <v>399</v>
      </c>
      <c r="G4109" t="s">
        <v>432</v>
      </c>
      <c r="H4109" t="s">
        <v>437</v>
      </c>
      <c r="I4109" t="s">
        <v>368</v>
      </c>
      <c r="J4109" t="s">
        <v>17</v>
      </c>
      <c r="K4109" s="13">
        <v>7392789.9999999991</v>
      </c>
      <c r="L4109" s="8">
        <v>73927.899999999994</v>
      </c>
      <c r="M4109" s="13">
        <f t="shared" si="97"/>
        <v>7392789.9999999991</v>
      </c>
    </row>
    <row r="4110" spans="1:13" x14ac:dyDescent="0.25">
      <c r="A4110" s="9" t="s">
        <v>400</v>
      </c>
      <c r="B4110" s="10" t="s">
        <v>733</v>
      </c>
      <c r="C4110" s="5" t="s">
        <v>753</v>
      </c>
      <c r="D4110" t="s">
        <v>22</v>
      </c>
      <c r="E4110" t="s">
        <v>265</v>
      </c>
      <c r="F4110" t="s">
        <v>399</v>
      </c>
      <c r="G4110" t="s">
        <v>432</v>
      </c>
      <c r="H4110" t="s">
        <v>425</v>
      </c>
      <c r="I4110" t="s">
        <v>368</v>
      </c>
      <c r="J4110" t="s">
        <v>17</v>
      </c>
      <c r="K4110" s="13">
        <v>2481627</v>
      </c>
      <c r="L4110" s="8">
        <v>24816.27</v>
      </c>
      <c r="M4110" s="13">
        <f t="shared" si="97"/>
        <v>2481627</v>
      </c>
    </row>
    <row r="4111" spans="1:13" x14ac:dyDescent="0.25">
      <c r="A4111" s="9" t="s">
        <v>400</v>
      </c>
      <c r="B4111" s="10" t="s">
        <v>733</v>
      </c>
      <c r="C4111" s="5" t="s">
        <v>753</v>
      </c>
      <c r="D4111" t="s">
        <v>22</v>
      </c>
      <c r="E4111" t="s">
        <v>265</v>
      </c>
      <c r="F4111" t="s">
        <v>453</v>
      </c>
      <c r="G4111" t="s">
        <v>434</v>
      </c>
      <c r="H4111" t="s">
        <v>437</v>
      </c>
      <c r="I4111" t="s">
        <v>368</v>
      </c>
      <c r="J4111" t="s">
        <v>306</v>
      </c>
      <c r="K4111" s="13">
        <v>4876304</v>
      </c>
      <c r="L4111" s="8">
        <v>48763.040000000001</v>
      </c>
      <c r="M4111" s="13">
        <f t="shared" si="97"/>
        <v>4876304</v>
      </c>
    </row>
    <row r="4112" spans="1:13" x14ac:dyDescent="0.25">
      <c r="A4112" s="9" t="s">
        <v>400</v>
      </c>
      <c r="B4112" s="10" t="s">
        <v>733</v>
      </c>
      <c r="C4112" s="5" t="s">
        <v>753</v>
      </c>
      <c r="D4112" t="s">
        <v>22</v>
      </c>
      <c r="E4112" t="s">
        <v>265</v>
      </c>
      <c r="F4112" t="s">
        <v>453</v>
      </c>
      <c r="G4112" t="s">
        <v>434</v>
      </c>
      <c r="H4112" t="s">
        <v>438</v>
      </c>
      <c r="I4112" t="s">
        <v>439</v>
      </c>
      <c r="J4112" t="s">
        <v>306</v>
      </c>
      <c r="K4112" s="13">
        <v>3565165</v>
      </c>
      <c r="L4112" s="8">
        <v>35651.65</v>
      </c>
      <c r="M4112" s="13">
        <f t="shared" si="97"/>
        <v>3565165</v>
      </c>
    </row>
    <row r="4113" spans="1:13" x14ac:dyDescent="0.25">
      <c r="A4113" s="9" t="s">
        <v>400</v>
      </c>
      <c r="B4113" s="10" t="s">
        <v>733</v>
      </c>
      <c r="C4113" s="5" t="s">
        <v>753</v>
      </c>
      <c r="D4113" t="s">
        <v>22</v>
      </c>
      <c r="E4113" t="s">
        <v>265</v>
      </c>
      <c r="F4113" t="s">
        <v>453</v>
      </c>
      <c r="G4113" t="s">
        <v>434</v>
      </c>
      <c r="H4113" t="s">
        <v>440</v>
      </c>
      <c r="I4113" t="s">
        <v>368</v>
      </c>
      <c r="J4113" t="s">
        <v>17</v>
      </c>
      <c r="K4113" s="13">
        <v>90864</v>
      </c>
      <c r="L4113" s="8">
        <v>908.64</v>
      </c>
      <c r="M4113" s="13">
        <f t="shared" si="97"/>
        <v>90864</v>
      </c>
    </row>
    <row r="4114" spans="1:13" x14ac:dyDescent="0.25">
      <c r="A4114" s="9" t="s">
        <v>400</v>
      </c>
      <c r="B4114" s="10" t="s">
        <v>733</v>
      </c>
      <c r="C4114" s="5" t="s">
        <v>753</v>
      </c>
      <c r="D4114" t="s">
        <v>22</v>
      </c>
      <c r="E4114" t="s">
        <v>265</v>
      </c>
      <c r="F4114" t="s">
        <v>453</v>
      </c>
      <c r="G4114" t="s">
        <v>434</v>
      </c>
      <c r="H4114" t="s">
        <v>441</v>
      </c>
      <c r="I4114" t="s">
        <v>439</v>
      </c>
      <c r="J4114" t="s">
        <v>17</v>
      </c>
      <c r="K4114" s="13">
        <v>2039</v>
      </c>
      <c r="L4114" s="8">
        <v>20.39</v>
      </c>
      <c r="M4114" s="13">
        <f t="shared" si="97"/>
        <v>2039</v>
      </c>
    </row>
    <row r="4115" spans="1:13" x14ac:dyDescent="0.25">
      <c r="A4115" s="9" t="s">
        <v>400</v>
      </c>
      <c r="B4115" s="10" t="s">
        <v>733</v>
      </c>
      <c r="C4115" s="5" t="s">
        <v>753</v>
      </c>
      <c r="D4115" t="s">
        <v>22</v>
      </c>
      <c r="E4115" t="s">
        <v>265</v>
      </c>
      <c r="F4115" t="s">
        <v>453</v>
      </c>
      <c r="G4115" t="s">
        <v>434</v>
      </c>
      <c r="H4115" t="s">
        <v>425</v>
      </c>
      <c r="I4115" t="s">
        <v>368</v>
      </c>
      <c r="J4115" t="s">
        <v>306</v>
      </c>
      <c r="K4115" s="13">
        <v>1848687</v>
      </c>
      <c r="L4115" s="8">
        <v>18486.87</v>
      </c>
      <c r="M4115" s="13">
        <f t="shared" si="97"/>
        <v>1848687</v>
      </c>
    </row>
    <row r="4116" spans="1:13" x14ac:dyDescent="0.25">
      <c r="A4116" s="9" t="s">
        <v>400</v>
      </c>
      <c r="B4116" s="10" t="s">
        <v>733</v>
      </c>
      <c r="C4116" s="5" t="s">
        <v>753</v>
      </c>
      <c r="D4116" t="s">
        <v>22</v>
      </c>
      <c r="E4116" t="s">
        <v>265</v>
      </c>
      <c r="F4116" t="s">
        <v>453</v>
      </c>
      <c r="G4116" t="s">
        <v>434</v>
      </c>
      <c r="H4116" t="s">
        <v>425</v>
      </c>
      <c r="I4116" t="s">
        <v>439</v>
      </c>
      <c r="J4116" t="s">
        <v>306</v>
      </c>
      <c r="K4116" s="13">
        <v>1672931.0000000002</v>
      </c>
      <c r="L4116" s="8">
        <v>16729.310000000001</v>
      </c>
      <c r="M4116" s="13">
        <f t="shared" si="97"/>
        <v>1672931.0000000002</v>
      </c>
    </row>
    <row r="4117" spans="1:13" x14ac:dyDescent="0.25">
      <c r="A4117" s="9" t="s">
        <v>400</v>
      </c>
      <c r="B4117" s="10" t="s">
        <v>733</v>
      </c>
      <c r="C4117" s="5" t="s">
        <v>753</v>
      </c>
      <c r="D4117" t="s">
        <v>22</v>
      </c>
      <c r="E4117" t="s">
        <v>265</v>
      </c>
      <c r="F4117" t="s">
        <v>453</v>
      </c>
      <c r="G4117" t="s">
        <v>434</v>
      </c>
      <c r="H4117" t="s">
        <v>444</v>
      </c>
      <c r="I4117" t="s">
        <v>368</v>
      </c>
      <c r="J4117" t="s">
        <v>17</v>
      </c>
      <c r="K4117" s="13">
        <v>19893</v>
      </c>
      <c r="L4117" s="8">
        <v>198.93</v>
      </c>
      <c r="M4117" s="13">
        <f t="shared" si="97"/>
        <v>19893</v>
      </c>
    </row>
    <row r="4118" spans="1:13" x14ac:dyDescent="0.25">
      <c r="A4118" s="9" t="s">
        <v>400</v>
      </c>
      <c r="B4118" s="10" t="s">
        <v>733</v>
      </c>
      <c r="C4118" s="5" t="s">
        <v>753</v>
      </c>
      <c r="D4118" t="s">
        <v>22</v>
      </c>
      <c r="E4118" t="s">
        <v>265</v>
      </c>
      <c r="F4118" t="s">
        <v>453</v>
      </c>
      <c r="G4118" t="s">
        <v>434</v>
      </c>
      <c r="H4118" t="s">
        <v>445</v>
      </c>
      <c r="I4118" t="s">
        <v>439</v>
      </c>
      <c r="J4118" t="s">
        <v>17</v>
      </c>
      <c r="K4118" s="13">
        <v>440.00000000000006</v>
      </c>
      <c r="L4118" s="8">
        <v>4.4000000000000004</v>
      </c>
      <c r="M4118" s="13">
        <f t="shared" si="97"/>
        <v>440.00000000000006</v>
      </c>
    </row>
    <row r="4119" spans="1:13" x14ac:dyDescent="0.25">
      <c r="A4119" s="9" t="s">
        <v>400</v>
      </c>
      <c r="B4119" s="10" t="s">
        <v>733</v>
      </c>
      <c r="C4119" s="5" t="s">
        <v>753</v>
      </c>
      <c r="D4119" t="s">
        <v>22</v>
      </c>
      <c r="E4119" t="s">
        <v>265</v>
      </c>
      <c r="F4119" t="s">
        <v>453</v>
      </c>
      <c r="G4119" t="s">
        <v>434</v>
      </c>
      <c r="H4119" t="s">
        <v>428</v>
      </c>
      <c r="I4119" t="s">
        <v>15</v>
      </c>
      <c r="J4119" t="s">
        <v>17</v>
      </c>
      <c r="K4119" s="14">
        <v>-754</v>
      </c>
      <c r="L4119" s="8">
        <v>-7.54</v>
      </c>
      <c r="M4119" s="14">
        <f t="shared" si="97"/>
        <v>-754</v>
      </c>
    </row>
    <row r="4120" spans="1:13" x14ac:dyDescent="0.25">
      <c r="A4120" s="9" t="s">
        <v>400</v>
      </c>
      <c r="B4120" s="10" t="s">
        <v>733</v>
      </c>
      <c r="C4120" s="5" t="s">
        <v>753</v>
      </c>
      <c r="D4120" t="s">
        <v>22</v>
      </c>
      <c r="E4120" t="s">
        <v>265</v>
      </c>
      <c r="F4120" t="s">
        <v>56</v>
      </c>
      <c r="G4120" t="s">
        <v>458</v>
      </c>
      <c r="H4120" t="s">
        <v>459</v>
      </c>
      <c r="I4120" t="s">
        <v>368</v>
      </c>
      <c r="J4120" t="s">
        <v>17</v>
      </c>
      <c r="K4120" s="13">
        <v>27000</v>
      </c>
      <c r="L4120" s="8">
        <v>270</v>
      </c>
      <c r="M4120" s="13">
        <f t="shared" si="97"/>
        <v>27000</v>
      </c>
    </row>
    <row r="4121" spans="1:13" x14ac:dyDescent="0.25">
      <c r="A4121" s="9" t="s">
        <v>400</v>
      </c>
      <c r="B4121" s="10" t="s">
        <v>733</v>
      </c>
      <c r="C4121" s="5" t="s">
        <v>753</v>
      </c>
      <c r="D4121" t="s">
        <v>22</v>
      </c>
      <c r="E4121" t="s">
        <v>265</v>
      </c>
      <c r="F4121" t="s">
        <v>56</v>
      </c>
      <c r="G4121" t="s">
        <v>458</v>
      </c>
      <c r="H4121" t="s">
        <v>445</v>
      </c>
      <c r="I4121" t="s">
        <v>368</v>
      </c>
      <c r="J4121" t="s">
        <v>17</v>
      </c>
      <c r="K4121" s="13">
        <v>5900</v>
      </c>
      <c r="L4121" s="8">
        <v>59</v>
      </c>
      <c r="M4121" s="13">
        <f t="shared" si="97"/>
        <v>5900</v>
      </c>
    </row>
    <row r="4122" spans="1:13" x14ac:dyDescent="0.25">
      <c r="A4122" s="9" t="s">
        <v>400</v>
      </c>
      <c r="B4122" s="10" t="s">
        <v>733</v>
      </c>
      <c r="C4122" s="5" t="s">
        <v>753</v>
      </c>
      <c r="D4122" t="s">
        <v>22</v>
      </c>
      <c r="E4122" t="s">
        <v>265</v>
      </c>
      <c r="F4122" t="s">
        <v>32</v>
      </c>
      <c r="G4122" t="s">
        <v>412</v>
      </c>
      <c r="H4122" t="s">
        <v>437</v>
      </c>
      <c r="I4122" t="s">
        <v>368</v>
      </c>
      <c r="J4122" t="s">
        <v>17</v>
      </c>
      <c r="K4122" s="13">
        <v>1160640</v>
      </c>
      <c r="L4122" s="8">
        <v>11606.4</v>
      </c>
      <c r="M4122" s="13">
        <f t="shared" si="97"/>
        <v>1160640</v>
      </c>
    </row>
    <row r="4123" spans="1:13" x14ac:dyDescent="0.25">
      <c r="A4123" s="9" t="s">
        <v>400</v>
      </c>
      <c r="B4123" s="10" t="s">
        <v>733</v>
      </c>
      <c r="C4123" s="5" t="s">
        <v>753</v>
      </c>
      <c r="D4123" t="s">
        <v>22</v>
      </c>
      <c r="E4123" t="s">
        <v>265</v>
      </c>
      <c r="F4123" t="s">
        <v>32</v>
      </c>
      <c r="G4123" t="s">
        <v>412</v>
      </c>
      <c r="H4123" t="s">
        <v>440</v>
      </c>
      <c r="I4123" t="s">
        <v>368</v>
      </c>
      <c r="J4123" t="s">
        <v>17</v>
      </c>
      <c r="K4123" s="13">
        <v>68184</v>
      </c>
      <c r="L4123" s="8">
        <v>681.84</v>
      </c>
      <c r="M4123" s="13">
        <f t="shared" si="97"/>
        <v>68184</v>
      </c>
    </row>
    <row r="4124" spans="1:13" x14ac:dyDescent="0.25">
      <c r="A4124" s="9" t="s">
        <v>400</v>
      </c>
      <c r="B4124" s="10" t="s">
        <v>733</v>
      </c>
      <c r="C4124" s="5" t="s">
        <v>753</v>
      </c>
      <c r="D4124" t="s">
        <v>22</v>
      </c>
      <c r="E4124" t="s">
        <v>265</v>
      </c>
      <c r="F4124" t="s">
        <v>32</v>
      </c>
      <c r="G4124" t="s">
        <v>412</v>
      </c>
      <c r="H4124" t="s">
        <v>425</v>
      </c>
      <c r="I4124" t="s">
        <v>368</v>
      </c>
      <c r="J4124" t="s">
        <v>17</v>
      </c>
      <c r="K4124" s="13">
        <v>253594.99999999997</v>
      </c>
      <c r="L4124" s="8">
        <v>2535.9499999999998</v>
      </c>
      <c r="M4124" s="13">
        <f t="shared" si="97"/>
        <v>253594.99999999997</v>
      </c>
    </row>
    <row r="4125" spans="1:13" x14ac:dyDescent="0.25">
      <c r="A4125" s="9" t="s">
        <v>400</v>
      </c>
      <c r="B4125" s="10" t="s">
        <v>733</v>
      </c>
      <c r="C4125" s="5" t="s">
        <v>753</v>
      </c>
      <c r="D4125" t="s">
        <v>22</v>
      </c>
      <c r="E4125" t="s">
        <v>265</v>
      </c>
      <c r="F4125" t="s">
        <v>32</v>
      </c>
      <c r="G4125" t="s">
        <v>412</v>
      </c>
      <c r="H4125" t="s">
        <v>444</v>
      </c>
      <c r="I4125" t="s">
        <v>368</v>
      </c>
      <c r="J4125" t="s">
        <v>17</v>
      </c>
      <c r="K4125" s="13">
        <v>14900</v>
      </c>
      <c r="L4125" s="8">
        <v>149</v>
      </c>
      <c r="M4125" s="13">
        <f t="shared" si="97"/>
        <v>14900</v>
      </c>
    </row>
    <row r="4126" spans="1:13" x14ac:dyDescent="0.25">
      <c r="A4126" s="9" t="s">
        <v>400</v>
      </c>
      <c r="B4126" s="10" t="s">
        <v>733</v>
      </c>
      <c r="C4126" s="5" t="s">
        <v>753</v>
      </c>
      <c r="D4126" t="s">
        <v>22</v>
      </c>
      <c r="E4126" t="s">
        <v>265</v>
      </c>
      <c r="F4126" t="s">
        <v>32</v>
      </c>
      <c r="G4126" t="s">
        <v>413</v>
      </c>
      <c r="H4126" t="s">
        <v>438</v>
      </c>
      <c r="I4126" t="s">
        <v>465</v>
      </c>
      <c r="J4126" t="s">
        <v>17</v>
      </c>
      <c r="K4126" s="13">
        <v>1127017</v>
      </c>
      <c r="L4126" s="8">
        <v>11270.17</v>
      </c>
      <c r="M4126" s="13">
        <f t="shared" si="97"/>
        <v>1127017</v>
      </c>
    </row>
    <row r="4127" spans="1:13" x14ac:dyDescent="0.25">
      <c r="A4127" s="9" t="s">
        <v>400</v>
      </c>
      <c r="B4127" s="10" t="s">
        <v>733</v>
      </c>
      <c r="C4127" s="5" t="s">
        <v>753</v>
      </c>
      <c r="D4127" t="s">
        <v>22</v>
      </c>
      <c r="E4127" t="s">
        <v>265</v>
      </c>
      <c r="F4127" t="s">
        <v>32</v>
      </c>
      <c r="G4127" t="s">
        <v>413</v>
      </c>
      <c r="H4127" t="s">
        <v>441</v>
      </c>
      <c r="I4127" t="s">
        <v>465</v>
      </c>
      <c r="J4127" t="s">
        <v>17</v>
      </c>
      <c r="K4127" s="13">
        <v>10892</v>
      </c>
      <c r="L4127" s="8">
        <v>108.92</v>
      </c>
      <c r="M4127" s="13">
        <f t="shared" si="97"/>
        <v>10892</v>
      </c>
    </row>
    <row r="4128" spans="1:13" x14ac:dyDescent="0.25">
      <c r="A4128" s="9" t="s">
        <v>400</v>
      </c>
      <c r="B4128" s="10" t="s">
        <v>733</v>
      </c>
      <c r="C4128" s="5" t="s">
        <v>753</v>
      </c>
      <c r="D4128" t="s">
        <v>22</v>
      </c>
      <c r="E4128" t="s">
        <v>265</v>
      </c>
      <c r="F4128" t="s">
        <v>32</v>
      </c>
      <c r="G4128" t="s">
        <v>413</v>
      </c>
      <c r="H4128" t="s">
        <v>425</v>
      </c>
      <c r="I4128" t="s">
        <v>465</v>
      </c>
      <c r="J4128" t="s">
        <v>17</v>
      </c>
      <c r="K4128" s="13">
        <v>874379.00000000012</v>
      </c>
      <c r="L4128" s="8">
        <v>8743.7900000000009</v>
      </c>
      <c r="M4128" s="13">
        <f t="shared" si="97"/>
        <v>874379.00000000012</v>
      </c>
    </row>
    <row r="4129" spans="1:13" x14ac:dyDescent="0.25">
      <c r="A4129" s="9" t="s">
        <v>400</v>
      </c>
      <c r="B4129" s="10" t="s">
        <v>733</v>
      </c>
      <c r="C4129" s="5" t="s">
        <v>753</v>
      </c>
      <c r="D4129" t="s">
        <v>22</v>
      </c>
      <c r="E4129" t="s">
        <v>265</v>
      </c>
      <c r="F4129" t="s">
        <v>32</v>
      </c>
      <c r="G4129" t="s">
        <v>413</v>
      </c>
      <c r="H4129" t="s">
        <v>445</v>
      </c>
      <c r="I4129" t="s">
        <v>465</v>
      </c>
      <c r="J4129" t="s">
        <v>17</v>
      </c>
      <c r="K4129" s="13">
        <v>2380</v>
      </c>
      <c r="L4129" s="8">
        <v>23.8</v>
      </c>
      <c r="M4129" s="13">
        <f t="shared" si="97"/>
        <v>2380</v>
      </c>
    </row>
    <row r="4130" spans="1:13" x14ac:dyDescent="0.25">
      <c r="A4130" s="9" t="s">
        <v>400</v>
      </c>
      <c r="B4130" s="10" t="s">
        <v>733</v>
      </c>
      <c r="C4130" s="5" t="s">
        <v>753</v>
      </c>
      <c r="D4130" t="s">
        <v>22</v>
      </c>
      <c r="E4130" t="s">
        <v>265</v>
      </c>
      <c r="F4130" t="s">
        <v>32</v>
      </c>
      <c r="G4130" t="s">
        <v>460</v>
      </c>
      <c r="H4130" t="s">
        <v>437</v>
      </c>
      <c r="I4130" t="s">
        <v>368</v>
      </c>
      <c r="J4130" t="s">
        <v>17</v>
      </c>
      <c r="K4130" s="13">
        <v>16469428</v>
      </c>
      <c r="L4130" s="8">
        <v>164694.28</v>
      </c>
      <c r="M4130" s="13">
        <f t="shared" si="97"/>
        <v>16469428</v>
      </c>
    </row>
    <row r="4131" spans="1:13" x14ac:dyDescent="0.25">
      <c r="A4131" s="9" t="s">
        <v>400</v>
      </c>
      <c r="B4131" s="10" t="s">
        <v>733</v>
      </c>
      <c r="C4131" s="5" t="s">
        <v>753</v>
      </c>
      <c r="D4131" t="s">
        <v>22</v>
      </c>
      <c r="E4131" t="s">
        <v>265</v>
      </c>
      <c r="F4131" t="s">
        <v>32</v>
      </c>
      <c r="G4131" t="s">
        <v>460</v>
      </c>
      <c r="H4131" t="s">
        <v>440</v>
      </c>
      <c r="I4131" t="s">
        <v>368</v>
      </c>
      <c r="J4131" t="s">
        <v>17</v>
      </c>
      <c r="K4131" s="13">
        <v>262493</v>
      </c>
      <c r="L4131" s="8">
        <v>2624.93</v>
      </c>
      <c r="M4131" s="13">
        <f t="shared" si="97"/>
        <v>262493</v>
      </c>
    </row>
    <row r="4132" spans="1:13" x14ac:dyDescent="0.25">
      <c r="A4132" s="9" t="s">
        <v>400</v>
      </c>
      <c r="B4132" s="10" t="s">
        <v>733</v>
      </c>
      <c r="C4132" s="5" t="s">
        <v>753</v>
      </c>
      <c r="D4132" t="s">
        <v>22</v>
      </c>
      <c r="E4132" t="s">
        <v>265</v>
      </c>
      <c r="F4132" t="s">
        <v>32</v>
      </c>
      <c r="G4132" t="s">
        <v>460</v>
      </c>
      <c r="H4132" t="s">
        <v>440</v>
      </c>
      <c r="I4132" t="s">
        <v>368</v>
      </c>
      <c r="J4132" t="s">
        <v>17</v>
      </c>
      <c r="K4132" s="13">
        <v>607578</v>
      </c>
      <c r="L4132" s="8">
        <v>6075.78</v>
      </c>
      <c r="M4132" s="13">
        <f t="shared" si="97"/>
        <v>607578</v>
      </c>
    </row>
    <row r="4133" spans="1:13" x14ac:dyDescent="0.25">
      <c r="A4133" s="9" t="s">
        <v>400</v>
      </c>
      <c r="B4133" s="10" t="s">
        <v>733</v>
      </c>
      <c r="C4133" s="5" t="s">
        <v>753</v>
      </c>
      <c r="D4133" t="s">
        <v>22</v>
      </c>
      <c r="E4133" t="s">
        <v>265</v>
      </c>
      <c r="F4133" t="s">
        <v>32</v>
      </c>
      <c r="G4133" t="s">
        <v>460</v>
      </c>
      <c r="H4133" t="s">
        <v>425</v>
      </c>
      <c r="I4133" t="s">
        <v>368</v>
      </c>
      <c r="J4133" t="s">
        <v>17</v>
      </c>
      <c r="K4133" s="13">
        <v>5706207</v>
      </c>
      <c r="L4133" s="8">
        <v>57062.07</v>
      </c>
      <c r="M4133" s="13">
        <f t="shared" si="97"/>
        <v>5706207</v>
      </c>
    </row>
    <row r="4134" spans="1:13" x14ac:dyDescent="0.25">
      <c r="A4134" s="9" t="s">
        <v>400</v>
      </c>
      <c r="B4134" s="10" t="s">
        <v>733</v>
      </c>
      <c r="C4134" s="5" t="s">
        <v>753</v>
      </c>
      <c r="D4134" t="s">
        <v>22</v>
      </c>
      <c r="E4134" t="s">
        <v>265</v>
      </c>
      <c r="F4134" t="s">
        <v>32</v>
      </c>
      <c r="G4134" t="s">
        <v>460</v>
      </c>
      <c r="H4134" t="s">
        <v>444</v>
      </c>
      <c r="I4134" t="s">
        <v>368</v>
      </c>
      <c r="J4134" t="s">
        <v>17</v>
      </c>
      <c r="K4134" s="13">
        <v>49985</v>
      </c>
      <c r="L4134" s="8">
        <v>499.85</v>
      </c>
      <c r="M4134" s="13">
        <f t="shared" si="97"/>
        <v>49985</v>
      </c>
    </row>
    <row r="4135" spans="1:13" x14ac:dyDescent="0.25">
      <c r="A4135" s="9" t="s">
        <v>400</v>
      </c>
      <c r="B4135" s="10" t="s">
        <v>733</v>
      </c>
      <c r="C4135" s="5" t="s">
        <v>753</v>
      </c>
      <c r="D4135" t="s">
        <v>22</v>
      </c>
      <c r="E4135" t="s">
        <v>265</v>
      </c>
      <c r="F4135" t="s">
        <v>32</v>
      </c>
      <c r="G4135" t="s">
        <v>460</v>
      </c>
      <c r="H4135" t="s">
        <v>444</v>
      </c>
      <c r="I4135" t="s">
        <v>368</v>
      </c>
      <c r="J4135" t="s">
        <v>17</v>
      </c>
      <c r="K4135" s="13">
        <v>133041</v>
      </c>
      <c r="L4135" s="8">
        <v>1330.41</v>
      </c>
      <c r="M4135" s="13">
        <f t="shared" si="97"/>
        <v>133041</v>
      </c>
    </row>
    <row r="4136" spans="1:13" x14ac:dyDescent="0.25">
      <c r="A4136" s="9" t="s">
        <v>400</v>
      </c>
      <c r="B4136" s="10" t="s">
        <v>733</v>
      </c>
      <c r="C4136" s="5" t="s">
        <v>753</v>
      </c>
      <c r="D4136" t="s">
        <v>22</v>
      </c>
      <c r="E4136" t="s">
        <v>265</v>
      </c>
      <c r="F4136" t="s">
        <v>32</v>
      </c>
      <c r="G4136" t="s">
        <v>460</v>
      </c>
      <c r="H4136" t="s">
        <v>480</v>
      </c>
      <c r="I4136" t="s">
        <v>15</v>
      </c>
      <c r="J4136" t="s">
        <v>17</v>
      </c>
      <c r="K4136" s="13">
        <v>9000</v>
      </c>
      <c r="L4136" s="8">
        <v>90</v>
      </c>
      <c r="M4136" s="13">
        <f t="shared" si="97"/>
        <v>9000</v>
      </c>
    </row>
    <row r="4137" spans="1:13" x14ac:dyDescent="0.25">
      <c r="A4137" s="9" t="s">
        <v>400</v>
      </c>
      <c r="B4137" s="10" t="s">
        <v>733</v>
      </c>
      <c r="C4137" s="5" t="s">
        <v>753</v>
      </c>
      <c r="D4137" t="s">
        <v>22</v>
      </c>
      <c r="E4137" t="s">
        <v>265</v>
      </c>
      <c r="F4137" t="s">
        <v>14</v>
      </c>
      <c r="G4137" t="s">
        <v>319</v>
      </c>
      <c r="H4137" t="s">
        <v>428</v>
      </c>
      <c r="I4137" t="s">
        <v>15</v>
      </c>
      <c r="J4137" t="s">
        <v>17</v>
      </c>
      <c r="K4137" s="13">
        <v>85859</v>
      </c>
      <c r="L4137" s="8">
        <v>858.59</v>
      </c>
      <c r="M4137" s="13">
        <f t="shared" si="97"/>
        <v>85859</v>
      </c>
    </row>
    <row r="4138" spans="1:13" x14ac:dyDescent="0.25">
      <c r="A4138" s="9" t="s">
        <v>400</v>
      </c>
      <c r="B4138" s="10" t="s">
        <v>733</v>
      </c>
      <c r="C4138" s="5" t="s">
        <v>753</v>
      </c>
      <c r="D4138" t="s">
        <v>22</v>
      </c>
      <c r="E4138" t="s">
        <v>265</v>
      </c>
      <c r="F4138" t="s">
        <v>14</v>
      </c>
      <c r="G4138" t="s">
        <v>530</v>
      </c>
      <c r="H4138" t="s">
        <v>438</v>
      </c>
      <c r="I4138" t="s">
        <v>531</v>
      </c>
      <c r="J4138" t="s">
        <v>17</v>
      </c>
      <c r="K4138" s="13">
        <v>3081640</v>
      </c>
      <c r="L4138" s="8">
        <v>30816.400000000001</v>
      </c>
      <c r="M4138" s="13">
        <f t="shared" si="97"/>
        <v>3081640</v>
      </c>
    </row>
    <row r="4139" spans="1:13" x14ac:dyDescent="0.25">
      <c r="A4139" s="9" t="s">
        <v>400</v>
      </c>
      <c r="B4139" s="10" t="s">
        <v>733</v>
      </c>
      <c r="C4139" s="5" t="s">
        <v>753</v>
      </c>
      <c r="D4139" t="s">
        <v>22</v>
      </c>
      <c r="E4139" t="s">
        <v>265</v>
      </c>
      <c r="F4139" t="s">
        <v>14</v>
      </c>
      <c r="G4139" t="s">
        <v>530</v>
      </c>
      <c r="H4139" t="s">
        <v>438</v>
      </c>
      <c r="I4139" t="s">
        <v>439</v>
      </c>
      <c r="J4139" t="s">
        <v>17</v>
      </c>
      <c r="K4139" s="13">
        <v>930770.99999999988</v>
      </c>
      <c r="L4139" s="8">
        <v>9307.7099999999991</v>
      </c>
      <c r="M4139" s="13">
        <f t="shared" si="97"/>
        <v>930770.99999999988</v>
      </c>
    </row>
    <row r="4140" spans="1:13" x14ac:dyDescent="0.25">
      <c r="A4140" s="9" t="s">
        <v>400</v>
      </c>
      <c r="B4140" s="10" t="s">
        <v>733</v>
      </c>
      <c r="C4140" s="5" t="s">
        <v>753</v>
      </c>
      <c r="D4140" t="s">
        <v>22</v>
      </c>
      <c r="E4140" t="s">
        <v>265</v>
      </c>
      <c r="F4140" t="s">
        <v>14</v>
      </c>
      <c r="G4140" t="s">
        <v>530</v>
      </c>
      <c r="H4140" t="s">
        <v>441</v>
      </c>
      <c r="I4140" t="s">
        <v>531</v>
      </c>
      <c r="J4140" t="s">
        <v>17</v>
      </c>
      <c r="K4140" s="13">
        <v>8986</v>
      </c>
      <c r="L4140" s="8">
        <v>89.86</v>
      </c>
      <c r="M4140" s="13">
        <f t="shared" si="97"/>
        <v>8986</v>
      </c>
    </row>
    <row r="4141" spans="1:13" x14ac:dyDescent="0.25">
      <c r="A4141" s="9" t="s">
        <v>400</v>
      </c>
      <c r="B4141" s="10" t="s">
        <v>733</v>
      </c>
      <c r="C4141" s="5" t="s">
        <v>753</v>
      </c>
      <c r="D4141" t="s">
        <v>22</v>
      </c>
      <c r="E4141" t="s">
        <v>265</v>
      </c>
      <c r="F4141" t="s">
        <v>14</v>
      </c>
      <c r="G4141" t="s">
        <v>530</v>
      </c>
      <c r="H4141" t="s">
        <v>425</v>
      </c>
      <c r="I4141" t="s">
        <v>531</v>
      </c>
      <c r="J4141" t="s">
        <v>17</v>
      </c>
      <c r="K4141" s="13">
        <v>691304</v>
      </c>
      <c r="L4141" s="8">
        <v>6913.04</v>
      </c>
      <c r="M4141" s="13">
        <f t="shared" si="97"/>
        <v>691304</v>
      </c>
    </row>
    <row r="4142" spans="1:13" x14ac:dyDescent="0.25">
      <c r="A4142" s="9" t="s">
        <v>400</v>
      </c>
      <c r="B4142" s="10" t="s">
        <v>733</v>
      </c>
      <c r="C4142" s="5" t="s">
        <v>753</v>
      </c>
      <c r="D4142" t="s">
        <v>22</v>
      </c>
      <c r="E4142" t="s">
        <v>265</v>
      </c>
      <c r="F4142" t="s">
        <v>14</v>
      </c>
      <c r="G4142" t="s">
        <v>530</v>
      </c>
      <c r="H4142" t="s">
        <v>425</v>
      </c>
      <c r="I4142" t="s">
        <v>439</v>
      </c>
      <c r="J4142" t="s">
        <v>17</v>
      </c>
      <c r="K4142" s="13">
        <v>523122</v>
      </c>
      <c r="L4142" s="8">
        <v>5231.22</v>
      </c>
      <c r="M4142" s="13">
        <f t="shared" si="97"/>
        <v>523122</v>
      </c>
    </row>
    <row r="4143" spans="1:13" x14ac:dyDescent="0.25">
      <c r="A4143" s="9" t="s">
        <v>400</v>
      </c>
      <c r="B4143" s="10" t="s">
        <v>733</v>
      </c>
      <c r="C4143" s="5" t="s">
        <v>753</v>
      </c>
      <c r="D4143" t="s">
        <v>22</v>
      </c>
      <c r="E4143" t="s">
        <v>265</v>
      </c>
      <c r="F4143" t="s">
        <v>14</v>
      </c>
      <c r="G4143" t="s">
        <v>530</v>
      </c>
      <c r="H4143" t="s">
        <v>445</v>
      </c>
      <c r="I4143" t="s">
        <v>531</v>
      </c>
      <c r="J4143" t="s">
        <v>17</v>
      </c>
      <c r="K4143" s="13">
        <v>1963</v>
      </c>
      <c r="L4143" s="8">
        <v>19.63</v>
      </c>
      <c r="M4143" s="13">
        <f t="shared" si="97"/>
        <v>1963</v>
      </c>
    </row>
    <row r="4144" spans="1:13" x14ac:dyDescent="0.25">
      <c r="A4144" s="9" t="s">
        <v>400</v>
      </c>
      <c r="B4144" s="10" t="s">
        <v>733</v>
      </c>
      <c r="C4144" s="5" t="s">
        <v>753</v>
      </c>
      <c r="D4144" t="s">
        <v>22</v>
      </c>
      <c r="E4144" t="s">
        <v>265</v>
      </c>
      <c r="F4144" t="s">
        <v>462</v>
      </c>
      <c r="G4144" t="s">
        <v>463</v>
      </c>
      <c r="H4144" t="s">
        <v>464</v>
      </c>
      <c r="I4144" t="s">
        <v>284</v>
      </c>
      <c r="J4144" t="s">
        <v>17</v>
      </c>
      <c r="K4144" s="13">
        <v>21019760</v>
      </c>
      <c r="L4144" s="8">
        <v>210197.6</v>
      </c>
      <c r="M4144" s="13">
        <f t="shared" si="97"/>
        <v>21019760</v>
      </c>
    </row>
    <row r="4145" spans="1:13" x14ac:dyDescent="0.25">
      <c r="A4145" s="9" t="s">
        <v>400</v>
      </c>
      <c r="B4145" s="10" t="s">
        <v>733</v>
      </c>
      <c r="C4145" s="5" t="s">
        <v>753</v>
      </c>
      <c r="D4145" t="s">
        <v>22</v>
      </c>
      <c r="E4145" t="s">
        <v>265</v>
      </c>
      <c r="F4145" t="s">
        <v>462</v>
      </c>
      <c r="G4145" t="s">
        <v>463</v>
      </c>
      <c r="H4145" t="s">
        <v>437</v>
      </c>
      <c r="I4145" t="s">
        <v>368</v>
      </c>
      <c r="J4145" t="s">
        <v>17</v>
      </c>
      <c r="K4145" s="13">
        <v>6125077</v>
      </c>
      <c r="L4145" s="8">
        <v>61250.77</v>
      </c>
      <c r="M4145" s="13">
        <f t="shared" si="97"/>
        <v>6125077</v>
      </c>
    </row>
    <row r="4146" spans="1:13" x14ac:dyDescent="0.25">
      <c r="A4146" s="9" t="s">
        <v>400</v>
      </c>
      <c r="B4146" s="10" t="s">
        <v>733</v>
      </c>
      <c r="C4146" s="5" t="s">
        <v>753</v>
      </c>
      <c r="D4146" t="s">
        <v>22</v>
      </c>
      <c r="E4146" t="s">
        <v>265</v>
      </c>
      <c r="F4146" t="s">
        <v>462</v>
      </c>
      <c r="G4146" t="s">
        <v>463</v>
      </c>
      <c r="H4146" t="s">
        <v>438</v>
      </c>
      <c r="I4146" t="s">
        <v>465</v>
      </c>
      <c r="J4146" t="s">
        <v>17</v>
      </c>
      <c r="K4146" s="13">
        <v>6738560.0000000009</v>
      </c>
      <c r="L4146" s="8">
        <v>67385.600000000006</v>
      </c>
      <c r="M4146" s="13">
        <f t="shared" si="97"/>
        <v>6738560.0000000009</v>
      </c>
    </row>
    <row r="4147" spans="1:13" x14ac:dyDescent="0.25">
      <c r="A4147" s="9" t="s">
        <v>400</v>
      </c>
      <c r="B4147" s="10" t="s">
        <v>733</v>
      </c>
      <c r="C4147" s="5" t="s">
        <v>753</v>
      </c>
      <c r="D4147" t="s">
        <v>22</v>
      </c>
      <c r="E4147" t="s">
        <v>265</v>
      </c>
      <c r="F4147" t="s">
        <v>462</v>
      </c>
      <c r="G4147" t="s">
        <v>463</v>
      </c>
      <c r="H4147" t="s">
        <v>466</v>
      </c>
      <c r="I4147" t="s">
        <v>465</v>
      </c>
      <c r="J4147" t="s">
        <v>17</v>
      </c>
      <c r="K4147" s="13">
        <v>4610</v>
      </c>
      <c r="L4147" s="8">
        <v>46.1</v>
      </c>
      <c r="M4147" s="13">
        <f t="shared" si="97"/>
        <v>4610</v>
      </c>
    </row>
    <row r="4148" spans="1:13" x14ac:dyDescent="0.25">
      <c r="A4148" s="9" t="s">
        <v>400</v>
      </c>
      <c r="B4148" s="10" t="s">
        <v>733</v>
      </c>
      <c r="C4148" s="5" t="s">
        <v>753</v>
      </c>
      <c r="D4148" t="s">
        <v>22</v>
      </c>
      <c r="E4148" t="s">
        <v>265</v>
      </c>
      <c r="F4148" t="s">
        <v>462</v>
      </c>
      <c r="G4148" t="s">
        <v>463</v>
      </c>
      <c r="H4148" t="s">
        <v>441</v>
      </c>
      <c r="I4148" t="s">
        <v>465</v>
      </c>
      <c r="J4148" t="s">
        <v>17</v>
      </c>
      <c r="K4148" s="13">
        <v>499</v>
      </c>
      <c r="L4148" s="8">
        <v>4.99</v>
      </c>
      <c r="M4148" s="13">
        <f t="shared" si="97"/>
        <v>499</v>
      </c>
    </row>
    <row r="4149" spans="1:13" x14ac:dyDescent="0.25">
      <c r="A4149" s="9" t="s">
        <v>400</v>
      </c>
      <c r="B4149" s="10" t="s">
        <v>733</v>
      </c>
      <c r="C4149" s="5" t="s">
        <v>753</v>
      </c>
      <c r="D4149" t="s">
        <v>22</v>
      </c>
      <c r="E4149" t="s">
        <v>265</v>
      </c>
      <c r="F4149" t="s">
        <v>462</v>
      </c>
      <c r="G4149" t="s">
        <v>463</v>
      </c>
      <c r="H4149" t="s">
        <v>443</v>
      </c>
      <c r="I4149" t="s">
        <v>465</v>
      </c>
      <c r="J4149" t="s">
        <v>17</v>
      </c>
      <c r="K4149" s="13">
        <v>25000</v>
      </c>
      <c r="L4149" s="8">
        <v>250</v>
      </c>
      <c r="M4149" s="13">
        <f t="shared" si="97"/>
        <v>25000</v>
      </c>
    </row>
    <row r="4150" spans="1:13" x14ac:dyDescent="0.25">
      <c r="A4150" s="9" t="s">
        <v>400</v>
      </c>
      <c r="B4150" s="10" t="s">
        <v>733</v>
      </c>
      <c r="C4150" s="5" t="s">
        <v>753</v>
      </c>
      <c r="D4150" t="s">
        <v>22</v>
      </c>
      <c r="E4150" t="s">
        <v>265</v>
      </c>
      <c r="F4150" t="s">
        <v>462</v>
      </c>
      <c r="G4150" t="s">
        <v>463</v>
      </c>
      <c r="H4150" t="s">
        <v>425</v>
      </c>
      <c r="I4150" t="s">
        <v>284</v>
      </c>
      <c r="J4150" t="s">
        <v>17</v>
      </c>
      <c r="K4150" s="13">
        <v>6156983</v>
      </c>
      <c r="L4150" s="8">
        <v>61569.83</v>
      </c>
      <c r="M4150" s="13">
        <f t="shared" si="97"/>
        <v>6156983</v>
      </c>
    </row>
    <row r="4151" spans="1:13" x14ac:dyDescent="0.25">
      <c r="A4151" s="9" t="s">
        <v>400</v>
      </c>
      <c r="B4151" s="10" t="s">
        <v>733</v>
      </c>
      <c r="C4151" s="5" t="s">
        <v>753</v>
      </c>
      <c r="D4151" t="s">
        <v>22</v>
      </c>
      <c r="E4151" t="s">
        <v>265</v>
      </c>
      <c r="F4151" t="s">
        <v>462</v>
      </c>
      <c r="G4151" t="s">
        <v>463</v>
      </c>
      <c r="H4151" t="s">
        <v>425</v>
      </c>
      <c r="I4151" t="s">
        <v>368</v>
      </c>
      <c r="J4151" t="s">
        <v>17</v>
      </c>
      <c r="K4151" s="13">
        <v>1862974.0000000002</v>
      </c>
      <c r="L4151" s="8">
        <v>18629.740000000002</v>
      </c>
      <c r="M4151" s="13">
        <f t="shared" si="97"/>
        <v>1862974.0000000002</v>
      </c>
    </row>
    <row r="4152" spans="1:13" x14ac:dyDescent="0.25">
      <c r="A4152" s="9" t="s">
        <v>400</v>
      </c>
      <c r="B4152" s="10" t="s">
        <v>733</v>
      </c>
      <c r="C4152" s="5" t="s">
        <v>753</v>
      </c>
      <c r="D4152" t="s">
        <v>22</v>
      </c>
      <c r="E4152" t="s">
        <v>265</v>
      </c>
      <c r="F4152" t="s">
        <v>462</v>
      </c>
      <c r="G4152" t="s">
        <v>463</v>
      </c>
      <c r="H4152" t="s">
        <v>425</v>
      </c>
      <c r="I4152" t="s">
        <v>465</v>
      </c>
      <c r="J4152" t="s">
        <v>17</v>
      </c>
      <c r="K4152" s="13">
        <v>2996612</v>
      </c>
      <c r="L4152" s="8">
        <v>29966.12</v>
      </c>
      <c r="M4152" s="13">
        <f t="shared" si="97"/>
        <v>2996612</v>
      </c>
    </row>
    <row r="4153" spans="1:13" x14ac:dyDescent="0.25">
      <c r="A4153" s="9" t="s">
        <v>400</v>
      </c>
      <c r="B4153" s="10" t="s">
        <v>733</v>
      </c>
      <c r="C4153" s="5" t="s">
        <v>753</v>
      </c>
      <c r="D4153" t="s">
        <v>22</v>
      </c>
      <c r="E4153" t="s">
        <v>265</v>
      </c>
      <c r="F4153" t="s">
        <v>462</v>
      </c>
      <c r="G4153" t="s">
        <v>463</v>
      </c>
      <c r="H4153" t="s">
        <v>444</v>
      </c>
      <c r="I4153" t="s">
        <v>465</v>
      </c>
      <c r="J4153" t="s">
        <v>17</v>
      </c>
      <c r="K4153" s="13">
        <v>5461</v>
      </c>
      <c r="L4153" s="8">
        <v>54.61</v>
      </c>
      <c r="M4153" s="13">
        <f t="shared" si="97"/>
        <v>5461</v>
      </c>
    </row>
    <row r="4154" spans="1:13" x14ac:dyDescent="0.25">
      <c r="A4154" s="9" t="s">
        <v>400</v>
      </c>
      <c r="B4154" s="10" t="s">
        <v>733</v>
      </c>
      <c r="C4154" s="5" t="s">
        <v>753</v>
      </c>
      <c r="D4154" t="s">
        <v>22</v>
      </c>
      <c r="E4154" t="s">
        <v>265</v>
      </c>
      <c r="F4154" t="s">
        <v>462</v>
      </c>
      <c r="G4154" t="s">
        <v>463</v>
      </c>
      <c r="H4154" t="s">
        <v>445</v>
      </c>
      <c r="I4154" t="s">
        <v>465</v>
      </c>
      <c r="J4154" t="s">
        <v>17</v>
      </c>
      <c r="K4154" s="13">
        <v>1116</v>
      </c>
      <c r="L4154" s="8">
        <v>11.16</v>
      </c>
      <c r="M4154" s="13">
        <f t="shared" si="97"/>
        <v>1116</v>
      </c>
    </row>
    <row r="4155" spans="1:13" x14ac:dyDescent="0.25">
      <c r="A4155" s="9" t="s">
        <v>400</v>
      </c>
      <c r="B4155" s="10" t="s">
        <v>733</v>
      </c>
      <c r="C4155" s="5" t="s">
        <v>753</v>
      </c>
      <c r="D4155" t="s">
        <v>22</v>
      </c>
      <c r="E4155" t="s">
        <v>265</v>
      </c>
      <c r="F4155" t="s">
        <v>462</v>
      </c>
      <c r="G4155" t="s">
        <v>463</v>
      </c>
      <c r="H4155" t="s">
        <v>446</v>
      </c>
      <c r="I4155" t="s">
        <v>15</v>
      </c>
      <c r="J4155" t="s">
        <v>17</v>
      </c>
      <c r="K4155" s="13">
        <v>66665</v>
      </c>
      <c r="L4155" s="8">
        <v>666.65</v>
      </c>
      <c r="M4155" s="13">
        <f t="shared" si="97"/>
        <v>66665</v>
      </c>
    </row>
    <row r="4156" spans="1:13" x14ac:dyDescent="0.25">
      <c r="A4156" s="9" t="s">
        <v>400</v>
      </c>
      <c r="B4156" s="10" t="s">
        <v>733</v>
      </c>
      <c r="C4156" s="5" t="s">
        <v>753</v>
      </c>
      <c r="D4156" t="s">
        <v>22</v>
      </c>
      <c r="E4156" t="s">
        <v>265</v>
      </c>
      <c r="F4156" t="s">
        <v>462</v>
      </c>
      <c r="G4156" t="s">
        <v>463</v>
      </c>
      <c r="H4156" t="s">
        <v>468</v>
      </c>
      <c r="I4156" t="s">
        <v>15</v>
      </c>
      <c r="J4156" t="s">
        <v>17</v>
      </c>
      <c r="K4156" s="13">
        <v>1826.0000000000002</v>
      </c>
      <c r="L4156" s="8">
        <v>18.260000000000002</v>
      </c>
      <c r="M4156" s="13">
        <f t="shared" si="97"/>
        <v>1826.0000000000002</v>
      </c>
    </row>
    <row r="4157" spans="1:13" x14ac:dyDescent="0.25">
      <c r="A4157" s="9" t="s">
        <v>400</v>
      </c>
      <c r="B4157" s="10" t="s">
        <v>733</v>
      </c>
      <c r="C4157" s="5" t="s">
        <v>753</v>
      </c>
      <c r="D4157" t="s">
        <v>22</v>
      </c>
      <c r="E4157" t="s">
        <v>265</v>
      </c>
      <c r="F4157" t="s">
        <v>462</v>
      </c>
      <c r="G4157" t="s">
        <v>463</v>
      </c>
      <c r="H4157" t="s">
        <v>447</v>
      </c>
      <c r="I4157" t="s">
        <v>15</v>
      </c>
      <c r="J4157" t="s">
        <v>17</v>
      </c>
      <c r="K4157" s="13">
        <v>12745</v>
      </c>
      <c r="L4157" s="8">
        <v>127.45</v>
      </c>
      <c r="M4157" s="13">
        <f t="shared" si="97"/>
        <v>12745</v>
      </c>
    </row>
    <row r="4158" spans="1:13" x14ac:dyDescent="0.25">
      <c r="A4158" s="9" t="s">
        <v>400</v>
      </c>
      <c r="B4158" s="10" t="s">
        <v>733</v>
      </c>
      <c r="C4158" s="5" t="s">
        <v>753</v>
      </c>
      <c r="D4158" t="s">
        <v>22</v>
      </c>
      <c r="E4158" t="s">
        <v>265</v>
      </c>
      <c r="F4158" t="s">
        <v>462</v>
      </c>
      <c r="G4158" t="s">
        <v>463</v>
      </c>
      <c r="H4158" t="s">
        <v>494</v>
      </c>
      <c r="I4158" t="s">
        <v>15</v>
      </c>
      <c r="J4158" t="s">
        <v>17</v>
      </c>
      <c r="K4158" s="13">
        <v>82030</v>
      </c>
      <c r="L4158" s="8">
        <v>820.3</v>
      </c>
      <c r="M4158" s="13">
        <f t="shared" si="97"/>
        <v>82030</v>
      </c>
    </row>
    <row r="4159" spans="1:13" x14ac:dyDescent="0.25">
      <c r="A4159" s="9" t="s">
        <v>400</v>
      </c>
      <c r="B4159" s="10" t="s">
        <v>733</v>
      </c>
      <c r="C4159" s="5" t="s">
        <v>753</v>
      </c>
      <c r="D4159" t="s">
        <v>22</v>
      </c>
      <c r="E4159" t="s">
        <v>265</v>
      </c>
      <c r="F4159" t="s">
        <v>462</v>
      </c>
      <c r="G4159" t="s">
        <v>463</v>
      </c>
      <c r="H4159" t="s">
        <v>428</v>
      </c>
      <c r="I4159" t="s">
        <v>15</v>
      </c>
      <c r="J4159" t="s">
        <v>17</v>
      </c>
      <c r="K4159" s="13">
        <v>15281</v>
      </c>
      <c r="L4159" s="8">
        <v>152.81</v>
      </c>
      <c r="M4159" s="13">
        <f t="shared" si="97"/>
        <v>15281</v>
      </c>
    </row>
    <row r="4160" spans="1:13" x14ac:dyDescent="0.25">
      <c r="A4160" s="9" t="s">
        <v>400</v>
      </c>
      <c r="B4160" s="10" t="s">
        <v>733</v>
      </c>
      <c r="C4160" s="5" t="s">
        <v>753</v>
      </c>
      <c r="D4160" t="s">
        <v>22</v>
      </c>
      <c r="E4160" t="s">
        <v>265</v>
      </c>
      <c r="F4160" t="s">
        <v>462</v>
      </c>
      <c r="G4160" t="s">
        <v>463</v>
      </c>
      <c r="H4160" t="s">
        <v>449</v>
      </c>
      <c r="I4160" t="s">
        <v>15</v>
      </c>
      <c r="J4160" t="s">
        <v>17</v>
      </c>
      <c r="K4160" s="13">
        <v>22075</v>
      </c>
      <c r="L4160" s="8">
        <v>220.75</v>
      </c>
      <c r="M4160" s="13">
        <f t="shared" si="97"/>
        <v>22075</v>
      </c>
    </row>
    <row r="4161" spans="1:13" x14ac:dyDescent="0.25">
      <c r="A4161" s="9" t="s">
        <v>400</v>
      </c>
      <c r="B4161" s="10" t="s">
        <v>733</v>
      </c>
      <c r="C4161" s="5" t="s">
        <v>753</v>
      </c>
      <c r="D4161" t="s">
        <v>22</v>
      </c>
      <c r="E4161" t="s">
        <v>265</v>
      </c>
      <c r="F4161" t="s">
        <v>462</v>
      </c>
      <c r="G4161" t="s">
        <v>463</v>
      </c>
      <c r="H4161" t="s">
        <v>482</v>
      </c>
      <c r="I4161" t="s">
        <v>15</v>
      </c>
      <c r="J4161" t="s">
        <v>17</v>
      </c>
      <c r="K4161" s="13">
        <v>148832</v>
      </c>
      <c r="L4161" s="8">
        <v>1488.32</v>
      </c>
      <c r="M4161" s="13">
        <f t="shared" si="97"/>
        <v>148832</v>
      </c>
    </row>
    <row r="4162" spans="1:13" x14ac:dyDescent="0.25">
      <c r="A4162" s="9" t="s">
        <v>400</v>
      </c>
      <c r="B4162" s="10" t="s">
        <v>733</v>
      </c>
      <c r="C4162" s="5" t="s">
        <v>753</v>
      </c>
      <c r="D4162" t="s">
        <v>22</v>
      </c>
      <c r="E4162" t="s">
        <v>265</v>
      </c>
      <c r="F4162" t="s">
        <v>49</v>
      </c>
      <c r="G4162" t="s">
        <v>469</v>
      </c>
      <c r="H4162" t="s">
        <v>438</v>
      </c>
      <c r="I4162" t="s">
        <v>82</v>
      </c>
      <c r="J4162" t="s">
        <v>17</v>
      </c>
      <c r="K4162" s="13">
        <v>9414200</v>
      </c>
      <c r="L4162" s="8">
        <v>94142</v>
      </c>
      <c r="M4162" s="13">
        <f t="shared" ref="M4162:M4225" si="98">L4162*100</f>
        <v>9414200</v>
      </c>
    </row>
    <row r="4163" spans="1:13" x14ac:dyDescent="0.25">
      <c r="A4163" s="9" t="s">
        <v>400</v>
      </c>
      <c r="B4163" s="10" t="s">
        <v>733</v>
      </c>
      <c r="C4163" s="5" t="s">
        <v>753</v>
      </c>
      <c r="D4163" t="s">
        <v>22</v>
      </c>
      <c r="E4163" t="s">
        <v>265</v>
      </c>
      <c r="F4163" t="s">
        <v>49</v>
      </c>
      <c r="G4163" t="s">
        <v>469</v>
      </c>
      <c r="H4163" t="s">
        <v>466</v>
      </c>
      <c r="I4163" t="s">
        <v>82</v>
      </c>
      <c r="J4163" t="s">
        <v>17</v>
      </c>
      <c r="K4163" s="13">
        <v>5472</v>
      </c>
      <c r="L4163" s="8">
        <v>54.72</v>
      </c>
      <c r="M4163" s="13">
        <f t="shared" si="98"/>
        <v>5472</v>
      </c>
    </row>
    <row r="4164" spans="1:13" x14ac:dyDescent="0.25">
      <c r="A4164" s="9" t="s">
        <v>400</v>
      </c>
      <c r="B4164" s="10" t="s">
        <v>733</v>
      </c>
      <c r="C4164" s="5" t="s">
        <v>753</v>
      </c>
      <c r="D4164" t="s">
        <v>22</v>
      </c>
      <c r="E4164" t="s">
        <v>265</v>
      </c>
      <c r="F4164" t="s">
        <v>49</v>
      </c>
      <c r="G4164" t="s">
        <v>469</v>
      </c>
      <c r="H4164" t="s">
        <v>441</v>
      </c>
      <c r="I4164" t="s">
        <v>82</v>
      </c>
      <c r="J4164" t="s">
        <v>17</v>
      </c>
      <c r="K4164" s="13">
        <v>36940</v>
      </c>
      <c r="L4164" s="8">
        <v>369.4</v>
      </c>
      <c r="M4164" s="13">
        <f t="shared" si="98"/>
        <v>36940</v>
      </c>
    </row>
    <row r="4165" spans="1:13" x14ac:dyDescent="0.25">
      <c r="A4165" s="9" t="s">
        <v>400</v>
      </c>
      <c r="B4165" s="10" t="s">
        <v>733</v>
      </c>
      <c r="C4165" s="5" t="s">
        <v>753</v>
      </c>
      <c r="D4165" t="s">
        <v>22</v>
      </c>
      <c r="E4165" t="s">
        <v>265</v>
      </c>
      <c r="F4165" t="s">
        <v>49</v>
      </c>
      <c r="G4165" t="s">
        <v>469</v>
      </c>
      <c r="H4165" t="s">
        <v>443</v>
      </c>
      <c r="I4165" t="s">
        <v>82</v>
      </c>
      <c r="J4165" t="s">
        <v>17</v>
      </c>
      <c r="K4165" s="13">
        <v>309000</v>
      </c>
      <c r="L4165" s="8">
        <v>3090</v>
      </c>
      <c r="M4165" s="13">
        <f t="shared" si="98"/>
        <v>309000</v>
      </c>
    </row>
    <row r="4166" spans="1:13" x14ac:dyDescent="0.25">
      <c r="A4166" s="9" t="s">
        <v>400</v>
      </c>
      <c r="B4166" s="10" t="s">
        <v>733</v>
      </c>
      <c r="C4166" s="5" t="s">
        <v>753</v>
      </c>
      <c r="D4166" t="s">
        <v>22</v>
      </c>
      <c r="E4166" t="s">
        <v>265</v>
      </c>
      <c r="F4166" t="s">
        <v>49</v>
      </c>
      <c r="G4166" t="s">
        <v>469</v>
      </c>
      <c r="H4166" t="s">
        <v>425</v>
      </c>
      <c r="I4166" t="s">
        <v>82</v>
      </c>
      <c r="J4166" t="s">
        <v>17</v>
      </c>
      <c r="K4166" s="13">
        <v>3771344</v>
      </c>
      <c r="L4166" s="8">
        <v>37713.440000000002</v>
      </c>
      <c r="M4166" s="13">
        <f t="shared" si="98"/>
        <v>3771344</v>
      </c>
    </row>
    <row r="4167" spans="1:13" x14ac:dyDescent="0.25">
      <c r="A4167" s="9" t="s">
        <v>400</v>
      </c>
      <c r="B4167" s="10" t="s">
        <v>733</v>
      </c>
      <c r="C4167" s="5" t="s">
        <v>753</v>
      </c>
      <c r="D4167" t="s">
        <v>22</v>
      </c>
      <c r="E4167" t="s">
        <v>265</v>
      </c>
      <c r="F4167" t="s">
        <v>49</v>
      </c>
      <c r="G4167" t="s">
        <v>469</v>
      </c>
      <c r="H4167" t="s">
        <v>444</v>
      </c>
      <c r="I4167" t="s">
        <v>82</v>
      </c>
      <c r="J4167" t="s">
        <v>17</v>
      </c>
      <c r="K4167" s="13">
        <v>67566</v>
      </c>
      <c r="L4167" s="8">
        <v>675.66</v>
      </c>
      <c r="M4167" s="13">
        <f t="shared" si="98"/>
        <v>67566</v>
      </c>
    </row>
    <row r="4168" spans="1:13" x14ac:dyDescent="0.25">
      <c r="A4168" s="9" t="s">
        <v>400</v>
      </c>
      <c r="B4168" s="10" t="s">
        <v>733</v>
      </c>
      <c r="C4168" s="5" t="s">
        <v>753</v>
      </c>
      <c r="D4168" t="s">
        <v>22</v>
      </c>
      <c r="E4168" t="s">
        <v>265</v>
      </c>
      <c r="F4168" t="s">
        <v>49</v>
      </c>
      <c r="G4168" t="s">
        <v>469</v>
      </c>
      <c r="H4168" t="s">
        <v>445</v>
      </c>
      <c r="I4168" t="s">
        <v>82</v>
      </c>
      <c r="J4168" t="s">
        <v>17</v>
      </c>
      <c r="K4168" s="13">
        <v>9269</v>
      </c>
      <c r="L4168" s="8">
        <v>92.69</v>
      </c>
      <c r="M4168" s="13">
        <f t="shared" si="98"/>
        <v>9269</v>
      </c>
    </row>
    <row r="4169" spans="1:13" x14ac:dyDescent="0.25">
      <c r="A4169" s="9" t="s">
        <v>400</v>
      </c>
      <c r="B4169" s="10" t="s">
        <v>733</v>
      </c>
      <c r="C4169" s="5" t="s">
        <v>753</v>
      </c>
      <c r="D4169" t="s">
        <v>22</v>
      </c>
      <c r="E4169" t="s">
        <v>265</v>
      </c>
      <c r="F4169" t="s">
        <v>49</v>
      </c>
      <c r="G4169" t="s">
        <v>469</v>
      </c>
      <c r="H4169" t="s">
        <v>428</v>
      </c>
      <c r="I4169" t="s">
        <v>15</v>
      </c>
      <c r="J4169" t="s">
        <v>17</v>
      </c>
      <c r="K4169" s="13">
        <v>474870</v>
      </c>
      <c r="L4169" s="8">
        <v>4748.7</v>
      </c>
      <c r="M4169" s="13">
        <f t="shared" si="98"/>
        <v>474870</v>
      </c>
    </row>
    <row r="4170" spans="1:13" x14ac:dyDescent="0.25">
      <c r="A4170" s="9" t="s">
        <v>400</v>
      </c>
      <c r="B4170" s="10" t="s">
        <v>733</v>
      </c>
      <c r="C4170" s="5" t="s">
        <v>753</v>
      </c>
      <c r="D4170" t="s">
        <v>22</v>
      </c>
      <c r="E4170" t="s">
        <v>265</v>
      </c>
      <c r="F4170" t="s">
        <v>49</v>
      </c>
      <c r="G4170" t="s">
        <v>470</v>
      </c>
      <c r="H4170" t="s">
        <v>471</v>
      </c>
      <c r="I4170" t="s">
        <v>15</v>
      </c>
      <c r="J4170" t="s">
        <v>17</v>
      </c>
      <c r="K4170" s="13">
        <v>199960</v>
      </c>
      <c r="L4170" s="8">
        <v>1999.6</v>
      </c>
      <c r="M4170" s="13">
        <f t="shared" si="98"/>
        <v>199960</v>
      </c>
    </row>
    <row r="4171" spans="1:13" x14ac:dyDescent="0.25">
      <c r="A4171" s="9" t="s">
        <v>400</v>
      </c>
      <c r="B4171" s="10" t="s">
        <v>733</v>
      </c>
      <c r="C4171" s="5" t="s">
        <v>753</v>
      </c>
      <c r="D4171" t="s">
        <v>22</v>
      </c>
      <c r="E4171" t="s">
        <v>265</v>
      </c>
      <c r="F4171" t="s">
        <v>49</v>
      </c>
      <c r="G4171" t="s">
        <v>470</v>
      </c>
      <c r="H4171" t="s">
        <v>472</v>
      </c>
      <c r="I4171" t="s">
        <v>15</v>
      </c>
      <c r="J4171" t="s">
        <v>17</v>
      </c>
      <c r="K4171" s="13">
        <v>1160452</v>
      </c>
      <c r="L4171" s="8">
        <v>11604.52</v>
      </c>
      <c r="M4171" s="13">
        <f t="shared" si="98"/>
        <v>1160452</v>
      </c>
    </row>
    <row r="4172" spans="1:13" x14ac:dyDescent="0.25">
      <c r="A4172" s="9" t="s">
        <v>400</v>
      </c>
      <c r="B4172" s="10" t="s">
        <v>733</v>
      </c>
      <c r="C4172" s="5" t="s">
        <v>753</v>
      </c>
      <c r="D4172" t="s">
        <v>22</v>
      </c>
      <c r="E4172" t="s">
        <v>265</v>
      </c>
      <c r="F4172" t="s">
        <v>49</v>
      </c>
      <c r="G4172" t="s">
        <v>470</v>
      </c>
      <c r="H4172" t="s">
        <v>473</v>
      </c>
      <c r="I4172" t="s">
        <v>15</v>
      </c>
      <c r="J4172" t="s">
        <v>17</v>
      </c>
      <c r="K4172" s="13">
        <v>3928680.0000000005</v>
      </c>
      <c r="L4172" s="8">
        <v>39286.800000000003</v>
      </c>
      <c r="M4172" s="13">
        <f t="shared" si="98"/>
        <v>3928680.0000000005</v>
      </c>
    </row>
    <row r="4173" spans="1:13" x14ac:dyDescent="0.25">
      <c r="A4173" s="9" t="s">
        <v>400</v>
      </c>
      <c r="B4173" s="10" t="s">
        <v>733</v>
      </c>
      <c r="C4173" s="5" t="s">
        <v>753</v>
      </c>
      <c r="D4173" t="s">
        <v>22</v>
      </c>
      <c r="E4173" t="s">
        <v>265</v>
      </c>
      <c r="F4173" t="s">
        <v>492</v>
      </c>
      <c r="G4173" t="s">
        <v>530</v>
      </c>
      <c r="H4173" t="s">
        <v>438</v>
      </c>
      <c r="I4173" t="s">
        <v>531</v>
      </c>
      <c r="J4173" t="s">
        <v>17</v>
      </c>
      <c r="K4173" s="13">
        <v>1193470</v>
      </c>
      <c r="L4173" s="8">
        <v>11934.7</v>
      </c>
      <c r="M4173" s="13">
        <f t="shared" si="98"/>
        <v>1193470</v>
      </c>
    </row>
    <row r="4174" spans="1:13" x14ac:dyDescent="0.25">
      <c r="A4174" s="9" t="s">
        <v>400</v>
      </c>
      <c r="B4174" s="10" t="s">
        <v>733</v>
      </c>
      <c r="C4174" s="5" t="s">
        <v>753</v>
      </c>
      <c r="D4174" t="s">
        <v>22</v>
      </c>
      <c r="E4174" t="s">
        <v>265</v>
      </c>
      <c r="F4174" t="s">
        <v>492</v>
      </c>
      <c r="G4174" t="s">
        <v>530</v>
      </c>
      <c r="H4174" t="s">
        <v>441</v>
      </c>
      <c r="I4174" t="s">
        <v>531</v>
      </c>
      <c r="J4174" t="s">
        <v>17</v>
      </c>
      <c r="K4174" s="13">
        <v>18244</v>
      </c>
      <c r="L4174" s="8">
        <v>182.44</v>
      </c>
      <c r="M4174" s="13">
        <f t="shared" si="98"/>
        <v>18244</v>
      </c>
    </row>
    <row r="4175" spans="1:13" x14ac:dyDescent="0.25">
      <c r="A4175" s="9" t="s">
        <v>400</v>
      </c>
      <c r="B4175" s="10" t="s">
        <v>733</v>
      </c>
      <c r="C4175" s="5" t="s">
        <v>753</v>
      </c>
      <c r="D4175" t="s">
        <v>22</v>
      </c>
      <c r="E4175" t="s">
        <v>265</v>
      </c>
      <c r="F4175" t="s">
        <v>492</v>
      </c>
      <c r="G4175" t="s">
        <v>530</v>
      </c>
      <c r="H4175" t="s">
        <v>425</v>
      </c>
      <c r="I4175" t="s">
        <v>531</v>
      </c>
      <c r="J4175" t="s">
        <v>17</v>
      </c>
      <c r="K4175" s="13">
        <v>267370</v>
      </c>
      <c r="L4175" s="8">
        <v>2673.7</v>
      </c>
      <c r="M4175" s="13">
        <f t="shared" si="98"/>
        <v>267370</v>
      </c>
    </row>
    <row r="4176" spans="1:13" x14ac:dyDescent="0.25">
      <c r="A4176" s="9" t="s">
        <v>400</v>
      </c>
      <c r="B4176" s="10" t="s">
        <v>733</v>
      </c>
      <c r="C4176" s="5" t="s">
        <v>753</v>
      </c>
      <c r="D4176" t="s">
        <v>22</v>
      </c>
      <c r="E4176" t="s">
        <v>265</v>
      </c>
      <c r="F4176" t="s">
        <v>492</v>
      </c>
      <c r="G4176" t="s">
        <v>530</v>
      </c>
      <c r="H4176" t="s">
        <v>445</v>
      </c>
      <c r="I4176" t="s">
        <v>531</v>
      </c>
      <c r="J4176" t="s">
        <v>17</v>
      </c>
      <c r="K4176" s="13">
        <v>3986.9999999999995</v>
      </c>
      <c r="L4176" s="8">
        <v>39.869999999999997</v>
      </c>
      <c r="M4176" s="13">
        <f t="shared" si="98"/>
        <v>3986.9999999999995</v>
      </c>
    </row>
    <row r="4177" spans="1:14" x14ac:dyDescent="0.25">
      <c r="A4177" s="76" t="s">
        <v>400</v>
      </c>
      <c r="B4177" s="77" t="s">
        <v>733</v>
      </c>
      <c r="C4177" s="75" t="s">
        <v>754</v>
      </c>
      <c r="D4177" s="75" t="s">
        <v>22</v>
      </c>
      <c r="E4177" s="75" t="s">
        <v>271</v>
      </c>
      <c r="F4177" s="75" t="s">
        <v>399</v>
      </c>
      <c r="G4177" s="77" t="s">
        <v>519</v>
      </c>
      <c r="H4177" s="75" t="s">
        <v>438</v>
      </c>
      <c r="I4177" s="75" t="s">
        <v>439</v>
      </c>
      <c r="J4177" s="75" t="s">
        <v>17</v>
      </c>
      <c r="K4177" s="79">
        <v>143118</v>
      </c>
      <c r="L4177" s="80">
        <v>1431.18</v>
      </c>
      <c r="M4177" s="79">
        <f t="shared" si="98"/>
        <v>143118</v>
      </c>
      <c r="N4177" s="75" t="s">
        <v>913</v>
      </c>
    </row>
    <row r="4178" spans="1:14" x14ac:dyDescent="0.25">
      <c r="A4178" s="76" t="s">
        <v>400</v>
      </c>
      <c r="B4178" s="77" t="s">
        <v>733</v>
      </c>
      <c r="C4178" s="75" t="s">
        <v>754</v>
      </c>
      <c r="D4178" s="75" t="s">
        <v>22</v>
      </c>
      <c r="E4178" s="75" t="s">
        <v>271</v>
      </c>
      <c r="F4178" s="75" t="s">
        <v>399</v>
      </c>
      <c r="G4178" s="77" t="s">
        <v>519</v>
      </c>
      <c r="H4178" s="75" t="s">
        <v>425</v>
      </c>
      <c r="I4178" s="75" t="s">
        <v>439</v>
      </c>
      <c r="J4178" s="75" t="s">
        <v>17</v>
      </c>
      <c r="K4178" s="79">
        <v>32251</v>
      </c>
      <c r="L4178" s="80">
        <v>322.51</v>
      </c>
      <c r="M4178" s="79">
        <f t="shared" si="98"/>
        <v>32251</v>
      </c>
      <c r="N4178" s="75" t="s">
        <v>913</v>
      </c>
    </row>
    <row r="4179" spans="1:14" x14ac:dyDescent="0.25">
      <c r="A4179" s="9" t="s">
        <v>400</v>
      </c>
      <c r="B4179" s="10" t="s">
        <v>733</v>
      </c>
      <c r="C4179" s="5" t="s">
        <v>754</v>
      </c>
      <c r="D4179" t="s">
        <v>22</v>
      </c>
      <c r="E4179" t="s">
        <v>271</v>
      </c>
      <c r="F4179" t="s">
        <v>399</v>
      </c>
      <c r="G4179" t="s">
        <v>519</v>
      </c>
      <c r="H4179" t="s">
        <v>437</v>
      </c>
      <c r="I4179" t="s">
        <v>368</v>
      </c>
      <c r="J4179" t="s">
        <v>17</v>
      </c>
      <c r="K4179" s="13">
        <v>58864719.999999993</v>
      </c>
      <c r="L4179" s="8">
        <v>588647.19999999995</v>
      </c>
      <c r="M4179" s="13">
        <f t="shared" si="98"/>
        <v>58864719.999999993</v>
      </c>
    </row>
    <row r="4180" spans="1:14" x14ac:dyDescent="0.25">
      <c r="A4180" s="9" t="s">
        <v>400</v>
      </c>
      <c r="B4180" s="10" t="s">
        <v>733</v>
      </c>
      <c r="C4180" s="5" t="s">
        <v>754</v>
      </c>
      <c r="D4180" t="s">
        <v>22</v>
      </c>
      <c r="E4180" t="s">
        <v>271</v>
      </c>
      <c r="F4180" t="s">
        <v>399</v>
      </c>
      <c r="G4180" t="s">
        <v>519</v>
      </c>
      <c r="H4180" t="s">
        <v>438</v>
      </c>
      <c r="I4180" t="s">
        <v>439</v>
      </c>
      <c r="J4180" t="s">
        <v>17</v>
      </c>
      <c r="K4180" s="13">
        <v>1443891</v>
      </c>
      <c r="L4180" s="8">
        <v>14438.91</v>
      </c>
      <c r="M4180" s="13">
        <f t="shared" si="98"/>
        <v>1443891</v>
      </c>
    </row>
    <row r="4181" spans="1:14" x14ac:dyDescent="0.25">
      <c r="A4181" s="9" t="s">
        <v>400</v>
      </c>
      <c r="B4181" s="10" t="s">
        <v>733</v>
      </c>
      <c r="C4181" s="5" t="s">
        <v>754</v>
      </c>
      <c r="D4181" t="s">
        <v>22</v>
      </c>
      <c r="E4181" t="s">
        <v>271</v>
      </c>
      <c r="F4181" t="s">
        <v>399</v>
      </c>
      <c r="G4181" t="s">
        <v>519</v>
      </c>
      <c r="H4181" t="s">
        <v>440</v>
      </c>
      <c r="I4181" t="s">
        <v>368</v>
      </c>
      <c r="J4181" t="s">
        <v>17</v>
      </c>
      <c r="K4181" s="13">
        <v>238386</v>
      </c>
      <c r="L4181" s="8">
        <v>2383.86</v>
      </c>
      <c r="M4181" s="13">
        <f t="shared" si="98"/>
        <v>238386</v>
      </c>
    </row>
    <row r="4182" spans="1:14" x14ac:dyDescent="0.25">
      <c r="A4182" s="9" t="s">
        <v>400</v>
      </c>
      <c r="B4182" s="10" t="s">
        <v>733</v>
      </c>
      <c r="C4182" s="5" t="s">
        <v>754</v>
      </c>
      <c r="D4182" t="s">
        <v>22</v>
      </c>
      <c r="E4182" t="s">
        <v>271</v>
      </c>
      <c r="F4182" t="s">
        <v>399</v>
      </c>
      <c r="G4182" t="s">
        <v>519</v>
      </c>
      <c r="H4182" t="s">
        <v>440</v>
      </c>
      <c r="I4182" t="s">
        <v>368</v>
      </c>
      <c r="J4182" t="s">
        <v>17</v>
      </c>
      <c r="K4182" s="13">
        <v>406831</v>
      </c>
      <c r="L4182" s="8">
        <v>4068.31</v>
      </c>
      <c r="M4182" s="13">
        <f t="shared" si="98"/>
        <v>406831</v>
      </c>
    </row>
    <row r="4183" spans="1:14" x14ac:dyDescent="0.25">
      <c r="A4183" s="9" t="s">
        <v>400</v>
      </c>
      <c r="B4183" s="10" t="s">
        <v>733</v>
      </c>
      <c r="C4183" s="5" t="s">
        <v>754</v>
      </c>
      <c r="D4183" t="s">
        <v>22</v>
      </c>
      <c r="E4183" t="s">
        <v>271</v>
      </c>
      <c r="F4183" t="s">
        <v>399</v>
      </c>
      <c r="G4183" t="s">
        <v>519</v>
      </c>
      <c r="H4183" t="s">
        <v>441</v>
      </c>
      <c r="I4183" t="s">
        <v>439</v>
      </c>
      <c r="J4183" t="s">
        <v>17</v>
      </c>
      <c r="K4183" s="13">
        <v>1073</v>
      </c>
      <c r="L4183" s="8">
        <v>10.73</v>
      </c>
      <c r="M4183" s="13">
        <f t="shared" si="98"/>
        <v>1073</v>
      </c>
    </row>
    <row r="4184" spans="1:14" x14ac:dyDescent="0.25">
      <c r="A4184" s="9" t="s">
        <v>400</v>
      </c>
      <c r="B4184" s="10" t="s">
        <v>733</v>
      </c>
      <c r="C4184" s="5" t="s">
        <v>754</v>
      </c>
      <c r="D4184" t="s">
        <v>22</v>
      </c>
      <c r="E4184" t="s">
        <v>271</v>
      </c>
      <c r="F4184" t="s">
        <v>399</v>
      </c>
      <c r="G4184" t="s">
        <v>519</v>
      </c>
      <c r="H4184" t="s">
        <v>442</v>
      </c>
      <c r="I4184" t="s">
        <v>368</v>
      </c>
      <c r="J4184" t="s">
        <v>17</v>
      </c>
      <c r="K4184" s="13">
        <v>50000</v>
      </c>
      <c r="L4184" s="8">
        <v>500</v>
      </c>
      <c r="M4184" s="13">
        <f t="shared" si="98"/>
        <v>50000</v>
      </c>
    </row>
    <row r="4185" spans="1:14" x14ac:dyDescent="0.25">
      <c r="A4185" s="9" t="s">
        <v>400</v>
      </c>
      <c r="B4185" s="10" t="s">
        <v>733</v>
      </c>
      <c r="C4185" s="5" t="s">
        <v>754</v>
      </c>
      <c r="D4185" t="s">
        <v>22</v>
      </c>
      <c r="E4185" t="s">
        <v>271</v>
      </c>
      <c r="F4185" t="s">
        <v>399</v>
      </c>
      <c r="G4185" t="s">
        <v>519</v>
      </c>
      <c r="H4185" t="s">
        <v>425</v>
      </c>
      <c r="I4185" t="s">
        <v>368</v>
      </c>
      <c r="J4185" t="s">
        <v>17</v>
      </c>
      <c r="K4185" s="13">
        <v>18324284</v>
      </c>
      <c r="L4185" s="8">
        <v>183242.84</v>
      </c>
      <c r="M4185" s="13">
        <f t="shared" si="98"/>
        <v>18324284</v>
      </c>
    </row>
    <row r="4186" spans="1:14" x14ac:dyDescent="0.25">
      <c r="A4186" s="9" t="s">
        <v>400</v>
      </c>
      <c r="B4186" s="10" t="s">
        <v>733</v>
      </c>
      <c r="C4186" s="5" t="s">
        <v>754</v>
      </c>
      <c r="D4186" t="s">
        <v>22</v>
      </c>
      <c r="E4186" t="s">
        <v>271</v>
      </c>
      <c r="F4186" t="s">
        <v>399</v>
      </c>
      <c r="G4186" t="s">
        <v>519</v>
      </c>
      <c r="H4186" t="s">
        <v>425</v>
      </c>
      <c r="I4186" t="s">
        <v>439</v>
      </c>
      <c r="J4186" t="s">
        <v>17</v>
      </c>
      <c r="K4186" s="13">
        <v>380746</v>
      </c>
      <c r="L4186" s="8">
        <v>3807.46</v>
      </c>
      <c r="M4186" s="13">
        <f t="shared" si="98"/>
        <v>380746</v>
      </c>
    </row>
    <row r="4187" spans="1:14" x14ac:dyDescent="0.25">
      <c r="A4187" s="9" t="s">
        <v>400</v>
      </c>
      <c r="B4187" s="10" t="s">
        <v>733</v>
      </c>
      <c r="C4187" s="5" t="s">
        <v>754</v>
      </c>
      <c r="D4187" t="s">
        <v>22</v>
      </c>
      <c r="E4187" t="s">
        <v>271</v>
      </c>
      <c r="F4187" t="s">
        <v>399</v>
      </c>
      <c r="G4187" t="s">
        <v>519</v>
      </c>
      <c r="H4187" t="s">
        <v>444</v>
      </c>
      <c r="I4187" t="s">
        <v>368</v>
      </c>
      <c r="J4187" t="s">
        <v>17</v>
      </c>
      <c r="K4187" s="13">
        <v>62948</v>
      </c>
      <c r="L4187" s="8">
        <v>629.48</v>
      </c>
      <c r="M4187" s="13">
        <f t="shared" si="98"/>
        <v>62948</v>
      </c>
    </row>
    <row r="4188" spans="1:14" x14ac:dyDescent="0.25">
      <c r="A4188" s="9" t="s">
        <v>400</v>
      </c>
      <c r="B4188" s="10" t="s">
        <v>733</v>
      </c>
      <c r="C4188" s="5" t="s">
        <v>754</v>
      </c>
      <c r="D4188" t="s">
        <v>22</v>
      </c>
      <c r="E4188" t="s">
        <v>271</v>
      </c>
      <c r="F4188" t="s">
        <v>399</v>
      </c>
      <c r="G4188" t="s">
        <v>519</v>
      </c>
      <c r="H4188" t="s">
        <v>444</v>
      </c>
      <c r="I4188" t="s">
        <v>368</v>
      </c>
      <c r="J4188" t="s">
        <v>17</v>
      </c>
      <c r="K4188" s="13">
        <v>87539</v>
      </c>
      <c r="L4188" s="8">
        <v>875.39</v>
      </c>
      <c r="M4188" s="13">
        <f t="shared" si="98"/>
        <v>87539</v>
      </c>
    </row>
    <row r="4189" spans="1:14" x14ac:dyDescent="0.25">
      <c r="A4189" s="9" t="s">
        <v>400</v>
      </c>
      <c r="B4189" s="10" t="s">
        <v>733</v>
      </c>
      <c r="C4189" s="5" t="s">
        <v>754</v>
      </c>
      <c r="D4189" t="s">
        <v>22</v>
      </c>
      <c r="E4189" t="s">
        <v>271</v>
      </c>
      <c r="F4189" t="s">
        <v>399</v>
      </c>
      <c r="G4189" t="s">
        <v>519</v>
      </c>
      <c r="H4189" t="s">
        <v>445</v>
      </c>
      <c r="I4189" t="s">
        <v>439</v>
      </c>
      <c r="J4189" t="s">
        <v>17</v>
      </c>
      <c r="K4189" s="13">
        <v>235</v>
      </c>
      <c r="L4189" s="8">
        <v>2.35</v>
      </c>
      <c r="M4189" s="13">
        <f t="shared" si="98"/>
        <v>235</v>
      </c>
    </row>
    <row r="4190" spans="1:14" x14ac:dyDescent="0.25">
      <c r="A4190" s="9" t="s">
        <v>400</v>
      </c>
      <c r="B4190" s="10" t="s">
        <v>733</v>
      </c>
      <c r="C4190" s="5" t="s">
        <v>754</v>
      </c>
      <c r="D4190" t="s">
        <v>22</v>
      </c>
      <c r="E4190" t="s">
        <v>271</v>
      </c>
      <c r="F4190" t="s">
        <v>399</v>
      </c>
      <c r="G4190" t="s">
        <v>519</v>
      </c>
      <c r="H4190" t="s">
        <v>446</v>
      </c>
      <c r="I4190" t="s">
        <v>15</v>
      </c>
      <c r="J4190" t="s">
        <v>17</v>
      </c>
      <c r="K4190" s="13">
        <v>37500</v>
      </c>
      <c r="L4190" s="8">
        <v>375</v>
      </c>
      <c r="M4190" s="13">
        <f t="shared" si="98"/>
        <v>37500</v>
      </c>
    </row>
    <row r="4191" spans="1:14" x14ac:dyDescent="0.25">
      <c r="A4191" s="9" t="s">
        <v>400</v>
      </c>
      <c r="B4191" s="10" t="s">
        <v>733</v>
      </c>
      <c r="C4191" s="5" t="s">
        <v>754</v>
      </c>
      <c r="D4191" t="s">
        <v>22</v>
      </c>
      <c r="E4191" t="s">
        <v>271</v>
      </c>
      <c r="F4191" t="s">
        <v>399</v>
      </c>
      <c r="G4191" t="s">
        <v>519</v>
      </c>
      <c r="H4191" t="s">
        <v>485</v>
      </c>
      <c r="I4191" t="s">
        <v>15</v>
      </c>
      <c r="J4191" t="s">
        <v>17</v>
      </c>
      <c r="K4191" s="13">
        <v>128404</v>
      </c>
      <c r="L4191" s="8">
        <v>1284.04</v>
      </c>
      <c r="M4191" s="13">
        <f t="shared" si="98"/>
        <v>128404</v>
      </c>
    </row>
    <row r="4192" spans="1:14" x14ac:dyDescent="0.25">
      <c r="A4192" s="9" t="s">
        <v>400</v>
      </c>
      <c r="B4192" s="10" t="s">
        <v>733</v>
      </c>
      <c r="C4192" s="5" t="s">
        <v>754</v>
      </c>
      <c r="D4192" t="s">
        <v>22</v>
      </c>
      <c r="E4192" t="s">
        <v>271</v>
      </c>
      <c r="F4192" t="s">
        <v>399</v>
      </c>
      <c r="G4192" t="s">
        <v>519</v>
      </c>
      <c r="H4192" t="s">
        <v>518</v>
      </c>
      <c r="I4192" t="s">
        <v>15</v>
      </c>
      <c r="J4192" t="s">
        <v>17</v>
      </c>
      <c r="K4192" s="13">
        <v>25500</v>
      </c>
      <c r="L4192" s="8">
        <v>255</v>
      </c>
      <c r="M4192" s="13">
        <f t="shared" si="98"/>
        <v>25500</v>
      </c>
    </row>
    <row r="4193" spans="1:13" x14ac:dyDescent="0.25">
      <c r="A4193" s="9" t="s">
        <v>400</v>
      </c>
      <c r="B4193" s="10" t="s">
        <v>733</v>
      </c>
      <c r="C4193" s="5" t="s">
        <v>754</v>
      </c>
      <c r="D4193" t="s">
        <v>22</v>
      </c>
      <c r="E4193" t="s">
        <v>271</v>
      </c>
      <c r="F4193" t="s">
        <v>399</v>
      </c>
      <c r="G4193" t="s">
        <v>458</v>
      </c>
      <c r="H4193" t="s">
        <v>437</v>
      </c>
      <c r="I4193" t="s">
        <v>368</v>
      </c>
      <c r="J4193" t="s">
        <v>17</v>
      </c>
      <c r="K4193" s="13">
        <v>4772213</v>
      </c>
      <c r="L4193" s="8">
        <v>47722.13</v>
      </c>
      <c r="M4193" s="13">
        <f t="shared" si="98"/>
        <v>4772213</v>
      </c>
    </row>
    <row r="4194" spans="1:13" x14ac:dyDescent="0.25">
      <c r="A4194" s="9" t="s">
        <v>400</v>
      </c>
      <c r="B4194" s="10" t="s">
        <v>733</v>
      </c>
      <c r="C4194" s="5" t="s">
        <v>754</v>
      </c>
      <c r="D4194" t="s">
        <v>22</v>
      </c>
      <c r="E4194" t="s">
        <v>271</v>
      </c>
      <c r="F4194" t="s">
        <v>399</v>
      </c>
      <c r="G4194" t="s">
        <v>458</v>
      </c>
      <c r="H4194" t="s">
        <v>425</v>
      </c>
      <c r="I4194" t="s">
        <v>368</v>
      </c>
      <c r="J4194" t="s">
        <v>17</v>
      </c>
      <c r="K4194" s="13">
        <v>1898627</v>
      </c>
      <c r="L4194" s="8">
        <v>18986.27</v>
      </c>
      <c r="M4194" s="13">
        <f t="shared" si="98"/>
        <v>1898627</v>
      </c>
    </row>
    <row r="4195" spans="1:13" x14ac:dyDescent="0.25">
      <c r="A4195" s="9" t="s">
        <v>400</v>
      </c>
      <c r="B4195" s="10" t="s">
        <v>733</v>
      </c>
      <c r="C4195" s="5" t="s">
        <v>754</v>
      </c>
      <c r="D4195" t="s">
        <v>22</v>
      </c>
      <c r="E4195" t="s">
        <v>271</v>
      </c>
      <c r="F4195" t="s">
        <v>399</v>
      </c>
      <c r="G4195" t="s">
        <v>425</v>
      </c>
      <c r="H4195" t="s">
        <v>437</v>
      </c>
      <c r="I4195" t="s">
        <v>368</v>
      </c>
      <c r="J4195" t="s">
        <v>17</v>
      </c>
      <c r="K4195" s="13">
        <v>7521561</v>
      </c>
      <c r="L4195" s="8">
        <v>75215.61</v>
      </c>
      <c r="M4195" s="13">
        <f t="shared" si="98"/>
        <v>7521561</v>
      </c>
    </row>
    <row r="4196" spans="1:13" x14ac:dyDescent="0.25">
      <c r="A4196" s="9" t="s">
        <v>400</v>
      </c>
      <c r="B4196" s="10" t="s">
        <v>733</v>
      </c>
      <c r="C4196" s="5" t="s">
        <v>754</v>
      </c>
      <c r="D4196" t="s">
        <v>22</v>
      </c>
      <c r="E4196" t="s">
        <v>271</v>
      </c>
      <c r="F4196" t="s">
        <v>399</v>
      </c>
      <c r="G4196" t="s">
        <v>425</v>
      </c>
      <c r="H4196" t="s">
        <v>440</v>
      </c>
      <c r="I4196" t="s">
        <v>368</v>
      </c>
      <c r="J4196" t="s">
        <v>17</v>
      </c>
      <c r="K4196" s="13">
        <v>1411504</v>
      </c>
      <c r="L4196" s="8">
        <v>14115.04</v>
      </c>
      <c r="M4196" s="13">
        <f t="shared" si="98"/>
        <v>1411504</v>
      </c>
    </row>
    <row r="4197" spans="1:13" x14ac:dyDescent="0.25">
      <c r="A4197" s="9" t="s">
        <v>400</v>
      </c>
      <c r="B4197" s="10" t="s">
        <v>733</v>
      </c>
      <c r="C4197" s="5" t="s">
        <v>754</v>
      </c>
      <c r="D4197" t="s">
        <v>22</v>
      </c>
      <c r="E4197" t="s">
        <v>271</v>
      </c>
      <c r="F4197" t="s">
        <v>399</v>
      </c>
      <c r="G4197" t="s">
        <v>425</v>
      </c>
      <c r="H4197" t="s">
        <v>425</v>
      </c>
      <c r="I4197" t="s">
        <v>368</v>
      </c>
      <c r="J4197" t="s">
        <v>17</v>
      </c>
      <c r="K4197" s="13">
        <v>2854443</v>
      </c>
      <c r="L4197" s="8">
        <v>28544.43</v>
      </c>
      <c r="M4197" s="13">
        <f t="shared" si="98"/>
        <v>2854443</v>
      </c>
    </row>
    <row r="4198" spans="1:13" x14ac:dyDescent="0.25">
      <c r="A4198" s="9" t="s">
        <v>400</v>
      </c>
      <c r="B4198" s="10" t="s">
        <v>733</v>
      </c>
      <c r="C4198" s="5" t="s">
        <v>754</v>
      </c>
      <c r="D4198" t="s">
        <v>22</v>
      </c>
      <c r="E4198" t="s">
        <v>271</v>
      </c>
      <c r="F4198" t="s">
        <v>399</v>
      </c>
      <c r="G4198" t="s">
        <v>425</v>
      </c>
      <c r="H4198" t="s">
        <v>444</v>
      </c>
      <c r="I4198" t="s">
        <v>368</v>
      </c>
      <c r="J4198" t="s">
        <v>17</v>
      </c>
      <c r="K4198" s="13">
        <v>309141</v>
      </c>
      <c r="L4198" s="8">
        <v>3091.41</v>
      </c>
      <c r="M4198" s="13">
        <f t="shared" si="98"/>
        <v>309141</v>
      </c>
    </row>
    <row r="4199" spans="1:13" x14ac:dyDescent="0.25">
      <c r="A4199" s="9" t="s">
        <v>400</v>
      </c>
      <c r="B4199" s="10" t="s">
        <v>733</v>
      </c>
      <c r="C4199" s="5" t="s">
        <v>754</v>
      </c>
      <c r="D4199" t="s">
        <v>22</v>
      </c>
      <c r="E4199" t="s">
        <v>271</v>
      </c>
      <c r="F4199" t="s">
        <v>399</v>
      </c>
      <c r="G4199" t="s">
        <v>425</v>
      </c>
      <c r="H4199" t="s">
        <v>480</v>
      </c>
      <c r="I4199" t="s">
        <v>15</v>
      </c>
      <c r="J4199" t="s">
        <v>17</v>
      </c>
      <c r="K4199" s="13">
        <v>16962</v>
      </c>
      <c r="L4199" s="8">
        <v>169.62</v>
      </c>
      <c r="M4199" s="13">
        <f t="shared" si="98"/>
        <v>16962</v>
      </c>
    </row>
    <row r="4200" spans="1:13" x14ac:dyDescent="0.25">
      <c r="A4200" s="9" t="s">
        <v>400</v>
      </c>
      <c r="B4200" s="10" t="s">
        <v>733</v>
      </c>
      <c r="C4200" s="5" t="s">
        <v>754</v>
      </c>
      <c r="D4200" t="s">
        <v>22</v>
      </c>
      <c r="E4200" t="s">
        <v>271</v>
      </c>
      <c r="F4200" t="s">
        <v>399</v>
      </c>
      <c r="G4200" t="s">
        <v>425</v>
      </c>
      <c r="H4200" t="s">
        <v>428</v>
      </c>
      <c r="I4200" t="s">
        <v>15</v>
      </c>
      <c r="J4200" t="s">
        <v>17</v>
      </c>
      <c r="K4200" s="13">
        <v>67916</v>
      </c>
      <c r="L4200" s="8">
        <v>679.16</v>
      </c>
      <c r="M4200" s="13">
        <f t="shared" si="98"/>
        <v>67916</v>
      </c>
    </row>
    <row r="4201" spans="1:13" x14ac:dyDescent="0.25">
      <c r="A4201" s="9" t="s">
        <v>400</v>
      </c>
      <c r="B4201" s="10" t="s">
        <v>733</v>
      </c>
      <c r="C4201" s="5" t="s">
        <v>754</v>
      </c>
      <c r="D4201" t="s">
        <v>22</v>
      </c>
      <c r="E4201" t="s">
        <v>271</v>
      </c>
      <c r="F4201" t="s">
        <v>399</v>
      </c>
      <c r="G4201" t="s">
        <v>425</v>
      </c>
      <c r="H4201" t="s">
        <v>457</v>
      </c>
      <c r="I4201" t="s">
        <v>15</v>
      </c>
      <c r="J4201" t="s">
        <v>17</v>
      </c>
      <c r="K4201" s="13">
        <v>22243</v>
      </c>
      <c r="L4201" s="8">
        <v>222.43</v>
      </c>
      <c r="M4201" s="13">
        <f t="shared" si="98"/>
        <v>22243</v>
      </c>
    </row>
    <row r="4202" spans="1:13" x14ac:dyDescent="0.25">
      <c r="A4202" s="9" t="s">
        <v>400</v>
      </c>
      <c r="B4202" s="10" t="s">
        <v>733</v>
      </c>
      <c r="C4202" s="5" t="s">
        <v>754</v>
      </c>
      <c r="D4202" t="s">
        <v>22</v>
      </c>
      <c r="E4202" t="s">
        <v>271</v>
      </c>
      <c r="F4202" t="s">
        <v>399</v>
      </c>
      <c r="G4202" t="s">
        <v>446</v>
      </c>
      <c r="H4202" t="s">
        <v>437</v>
      </c>
      <c r="I4202" t="s">
        <v>368</v>
      </c>
      <c r="J4202" t="s">
        <v>17</v>
      </c>
      <c r="K4202" s="13">
        <v>28428159.999999996</v>
      </c>
      <c r="L4202" s="8">
        <v>284281.59999999998</v>
      </c>
      <c r="M4202" s="13">
        <f t="shared" si="98"/>
        <v>28428159.999999996</v>
      </c>
    </row>
    <row r="4203" spans="1:13" x14ac:dyDescent="0.25">
      <c r="A4203" s="9" t="s">
        <v>400</v>
      </c>
      <c r="B4203" s="10" t="s">
        <v>733</v>
      </c>
      <c r="C4203" s="5" t="s">
        <v>754</v>
      </c>
      <c r="D4203" t="s">
        <v>22</v>
      </c>
      <c r="E4203" t="s">
        <v>271</v>
      </c>
      <c r="F4203" t="s">
        <v>399</v>
      </c>
      <c r="G4203" t="s">
        <v>446</v>
      </c>
      <c r="H4203" t="s">
        <v>440</v>
      </c>
      <c r="I4203" t="s">
        <v>368</v>
      </c>
      <c r="J4203" t="s">
        <v>17</v>
      </c>
      <c r="K4203" s="13">
        <v>132668</v>
      </c>
      <c r="L4203" s="8">
        <v>1326.68</v>
      </c>
      <c r="M4203" s="13">
        <f t="shared" si="98"/>
        <v>132668</v>
      </c>
    </row>
    <row r="4204" spans="1:13" x14ac:dyDescent="0.25">
      <c r="A4204" s="9" t="s">
        <v>400</v>
      </c>
      <c r="B4204" s="10" t="s">
        <v>733</v>
      </c>
      <c r="C4204" s="5" t="s">
        <v>754</v>
      </c>
      <c r="D4204" t="s">
        <v>22</v>
      </c>
      <c r="E4204" t="s">
        <v>271</v>
      </c>
      <c r="F4204" t="s">
        <v>399</v>
      </c>
      <c r="G4204" t="s">
        <v>446</v>
      </c>
      <c r="H4204" t="s">
        <v>440</v>
      </c>
      <c r="I4204" t="s">
        <v>368</v>
      </c>
      <c r="J4204" t="s">
        <v>17</v>
      </c>
      <c r="K4204" s="13">
        <v>230371</v>
      </c>
      <c r="L4204" s="8">
        <v>2303.71</v>
      </c>
      <c r="M4204" s="13">
        <f t="shared" si="98"/>
        <v>230371</v>
      </c>
    </row>
    <row r="4205" spans="1:13" x14ac:dyDescent="0.25">
      <c r="A4205" s="9" t="s">
        <v>400</v>
      </c>
      <c r="B4205" s="10" t="s">
        <v>733</v>
      </c>
      <c r="C4205" s="5" t="s">
        <v>754</v>
      </c>
      <c r="D4205" t="s">
        <v>22</v>
      </c>
      <c r="E4205" t="s">
        <v>271</v>
      </c>
      <c r="F4205" t="s">
        <v>399</v>
      </c>
      <c r="G4205" t="s">
        <v>446</v>
      </c>
      <c r="H4205" t="s">
        <v>442</v>
      </c>
      <c r="I4205" t="s">
        <v>368</v>
      </c>
      <c r="J4205" t="s">
        <v>17</v>
      </c>
      <c r="K4205" s="13">
        <v>99995</v>
      </c>
      <c r="L4205" s="8">
        <v>999.95</v>
      </c>
      <c r="M4205" s="13">
        <f t="shared" si="98"/>
        <v>99995</v>
      </c>
    </row>
    <row r="4206" spans="1:13" x14ac:dyDescent="0.25">
      <c r="A4206" s="9" t="s">
        <v>400</v>
      </c>
      <c r="B4206" s="10" t="s">
        <v>733</v>
      </c>
      <c r="C4206" s="5" t="s">
        <v>754</v>
      </c>
      <c r="D4206" t="s">
        <v>22</v>
      </c>
      <c r="E4206" t="s">
        <v>271</v>
      </c>
      <c r="F4206" t="s">
        <v>399</v>
      </c>
      <c r="G4206" t="s">
        <v>446</v>
      </c>
      <c r="H4206" t="s">
        <v>425</v>
      </c>
      <c r="I4206" t="s">
        <v>368</v>
      </c>
      <c r="J4206" t="s">
        <v>17</v>
      </c>
      <c r="K4206" s="13">
        <v>9006938</v>
      </c>
      <c r="L4206" s="8">
        <v>90069.38</v>
      </c>
      <c r="M4206" s="13">
        <f t="shared" si="98"/>
        <v>9006938</v>
      </c>
    </row>
    <row r="4207" spans="1:13" x14ac:dyDescent="0.25">
      <c r="A4207" s="9" t="s">
        <v>400</v>
      </c>
      <c r="B4207" s="10" t="s">
        <v>733</v>
      </c>
      <c r="C4207" s="5" t="s">
        <v>754</v>
      </c>
      <c r="D4207" t="s">
        <v>22</v>
      </c>
      <c r="E4207" t="s">
        <v>271</v>
      </c>
      <c r="F4207" t="s">
        <v>399</v>
      </c>
      <c r="G4207" t="s">
        <v>446</v>
      </c>
      <c r="H4207" t="s">
        <v>444</v>
      </c>
      <c r="I4207" t="s">
        <v>368</v>
      </c>
      <c r="J4207" t="s">
        <v>17</v>
      </c>
      <c r="K4207" s="13">
        <v>47440</v>
      </c>
      <c r="L4207" s="8">
        <v>474.4</v>
      </c>
      <c r="M4207" s="13">
        <f t="shared" si="98"/>
        <v>47440</v>
      </c>
    </row>
    <row r="4208" spans="1:13" x14ac:dyDescent="0.25">
      <c r="A4208" s="9" t="s">
        <v>400</v>
      </c>
      <c r="B4208" s="10" t="s">
        <v>733</v>
      </c>
      <c r="C4208" s="5" t="s">
        <v>754</v>
      </c>
      <c r="D4208" t="s">
        <v>22</v>
      </c>
      <c r="E4208" t="s">
        <v>271</v>
      </c>
      <c r="F4208" t="s">
        <v>399</v>
      </c>
      <c r="G4208" t="s">
        <v>446</v>
      </c>
      <c r="H4208" t="s">
        <v>444</v>
      </c>
      <c r="I4208" t="s">
        <v>368</v>
      </c>
      <c r="J4208" t="s">
        <v>17</v>
      </c>
      <c r="K4208" s="13">
        <v>50466</v>
      </c>
      <c r="L4208" s="8">
        <v>504.66</v>
      </c>
      <c r="M4208" s="13">
        <f t="shared" si="98"/>
        <v>50466</v>
      </c>
    </row>
    <row r="4209" spans="1:13" x14ac:dyDescent="0.25">
      <c r="A4209" s="9" t="s">
        <v>400</v>
      </c>
      <c r="B4209" s="10" t="s">
        <v>733</v>
      </c>
      <c r="C4209" s="5" t="s">
        <v>754</v>
      </c>
      <c r="D4209" t="s">
        <v>22</v>
      </c>
      <c r="E4209" t="s">
        <v>271</v>
      </c>
      <c r="F4209" t="s">
        <v>399</v>
      </c>
      <c r="G4209" t="s">
        <v>446</v>
      </c>
      <c r="H4209" t="s">
        <v>428</v>
      </c>
      <c r="I4209" t="s">
        <v>15</v>
      </c>
      <c r="J4209" t="s">
        <v>17</v>
      </c>
      <c r="K4209" s="13">
        <v>48595</v>
      </c>
      <c r="L4209" s="8">
        <v>485.95</v>
      </c>
      <c r="M4209" s="13">
        <f t="shared" si="98"/>
        <v>48595</v>
      </c>
    </row>
    <row r="4210" spans="1:13" x14ac:dyDescent="0.25">
      <c r="A4210" s="9" t="s">
        <v>400</v>
      </c>
      <c r="B4210" s="10" t="s">
        <v>733</v>
      </c>
      <c r="C4210" s="5" t="s">
        <v>754</v>
      </c>
      <c r="D4210" t="s">
        <v>22</v>
      </c>
      <c r="E4210" t="s">
        <v>271</v>
      </c>
      <c r="F4210" t="s">
        <v>399</v>
      </c>
      <c r="G4210" t="s">
        <v>521</v>
      </c>
      <c r="H4210" t="s">
        <v>437</v>
      </c>
      <c r="I4210" t="s">
        <v>368</v>
      </c>
      <c r="J4210" t="s">
        <v>17</v>
      </c>
      <c r="K4210" s="13">
        <v>4971587</v>
      </c>
      <c r="L4210" s="8">
        <v>49715.87</v>
      </c>
      <c r="M4210" s="13">
        <f t="shared" si="98"/>
        <v>4971587</v>
      </c>
    </row>
    <row r="4211" spans="1:13" x14ac:dyDescent="0.25">
      <c r="A4211" s="9" t="s">
        <v>400</v>
      </c>
      <c r="B4211" s="10" t="s">
        <v>733</v>
      </c>
      <c r="C4211" s="5" t="s">
        <v>754</v>
      </c>
      <c r="D4211" t="s">
        <v>22</v>
      </c>
      <c r="E4211" t="s">
        <v>271</v>
      </c>
      <c r="F4211" t="s">
        <v>399</v>
      </c>
      <c r="G4211" t="s">
        <v>521</v>
      </c>
      <c r="H4211" t="s">
        <v>425</v>
      </c>
      <c r="I4211" t="s">
        <v>368</v>
      </c>
      <c r="J4211" t="s">
        <v>17</v>
      </c>
      <c r="K4211" s="13">
        <v>1942931.0000000002</v>
      </c>
      <c r="L4211" s="8">
        <v>19429.310000000001</v>
      </c>
      <c r="M4211" s="13">
        <f t="shared" si="98"/>
        <v>1942931.0000000002</v>
      </c>
    </row>
    <row r="4212" spans="1:13" x14ac:dyDescent="0.25">
      <c r="A4212" s="9" t="s">
        <v>400</v>
      </c>
      <c r="B4212" s="10" t="s">
        <v>733</v>
      </c>
      <c r="C4212" s="5" t="s">
        <v>754</v>
      </c>
      <c r="D4212" t="s">
        <v>22</v>
      </c>
      <c r="E4212" t="s">
        <v>271</v>
      </c>
      <c r="F4212" t="s">
        <v>399</v>
      </c>
      <c r="G4212" t="s">
        <v>521</v>
      </c>
      <c r="H4212" t="s">
        <v>428</v>
      </c>
      <c r="I4212" t="s">
        <v>15</v>
      </c>
      <c r="J4212" t="s">
        <v>17</v>
      </c>
      <c r="K4212" s="13">
        <v>61292.999999999993</v>
      </c>
      <c r="L4212" s="8">
        <v>612.92999999999995</v>
      </c>
      <c r="M4212" s="13">
        <f t="shared" si="98"/>
        <v>61292.999999999993</v>
      </c>
    </row>
    <row r="4213" spans="1:13" x14ac:dyDescent="0.25">
      <c r="A4213" s="9" t="s">
        <v>400</v>
      </c>
      <c r="B4213" s="10" t="s">
        <v>733</v>
      </c>
      <c r="C4213" s="5" t="s">
        <v>754</v>
      </c>
      <c r="D4213" t="s">
        <v>22</v>
      </c>
      <c r="E4213" t="s">
        <v>271</v>
      </c>
      <c r="F4213" t="s">
        <v>399</v>
      </c>
      <c r="G4213" t="s">
        <v>428</v>
      </c>
      <c r="H4213" t="s">
        <v>437</v>
      </c>
      <c r="I4213" t="s">
        <v>368</v>
      </c>
      <c r="J4213" t="s">
        <v>17</v>
      </c>
      <c r="K4213" s="13">
        <v>14097632</v>
      </c>
      <c r="L4213" s="8">
        <v>140976.32000000001</v>
      </c>
      <c r="M4213" s="13">
        <f t="shared" si="98"/>
        <v>14097632</v>
      </c>
    </row>
    <row r="4214" spans="1:13" x14ac:dyDescent="0.25">
      <c r="A4214" s="9" t="s">
        <v>400</v>
      </c>
      <c r="B4214" s="10" t="s">
        <v>733</v>
      </c>
      <c r="C4214" s="5" t="s">
        <v>754</v>
      </c>
      <c r="D4214" t="s">
        <v>22</v>
      </c>
      <c r="E4214" t="s">
        <v>271</v>
      </c>
      <c r="F4214" t="s">
        <v>399</v>
      </c>
      <c r="G4214" t="s">
        <v>428</v>
      </c>
      <c r="H4214" t="s">
        <v>440</v>
      </c>
      <c r="I4214" t="s">
        <v>368</v>
      </c>
      <c r="J4214" t="s">
        <v>17</v>
      </c>
      <c r="K4214" s="13">
        <v>107657</v>
      </c>
      <c r="L4214" s="8">
        <v>1076.57</v>
      </c>
      <c r="M4214" s="13">
        <f t="shared" si="98"/>
        <v>107657</v>
      </c>
    </row>
    <row r="4215" spans="1:13" x14ac:dyDescent="0.25">
      <c r="A4215" s="9" t="s">
        <v>400</v>
      </c>
      <c r="B4215" s="10" t="s">
        <v>733</v>
      </c>
      <c r="C4215" s="5" t="s">
        <v>754</v>
      </c>
      <c r="D4215" t="s">
        <v>22</v>
      </c>
      <c r="E4215" t="s">
        <v>271</v>
      </c>
      <c r="F4215" t="s">
        <v>399</v>
      </c>
      <c r="G4215" t="s">
        <v>428</v>
      </c>
      <c r="H4215" t="s">
        <v>440</v>
      </c>
      <c r="I4215" t="s">
        <v>368</v>
      </c>
      <c r="J4215" t="s">
        <v>17</v>
      </c>
      <c r="K4215" s="13">
        <v>119214.00000000001</v>
      </c>
      <c r="L4215" s="8">
        <v>1192.1400000000001</v>
      </c>
      <c r="M4215" s="13">
        <f t="shared" si="98"/>
        <v>119214.00000000001</v>
      </c>
    </row>
    <row r="4216" spans="1:13" x14ac:dyDescent="0.25">
      <c r="A4216" s="9" t="s">
        <v>400</v>
      </c>
      <c r="B4216" s="10" t="s">
        <v>733</v>
      </c>
      <c r="C4216" s="5" t="s">
        <v>754</v>
      </c>
      <c r="D4216" t="s">
        <v>22</v>
      </c>
      <c r="E4216" t="s">
        <v>271</v>
      </c>
      <c r="F4216" t="s">
        <v>399</v>
      </c>
      <c r="G4216" t="s">
        <v>428</v>
      </c>
      <c r="H4216" t="s">
        <v>442</v>
      </c>
      <c r="I4216" t="s">
        <v>368</v>
      </c>
      <c r="J4216" t="s">
        <v>17</v>
      </c>
      <c r="K4216" s="13">
        <v>31814.999999999996</v>
      </c>
      <c r="L4216" s="8">
        <v>318.14999999999998</v>
      </c>
      <c r="M4216" s="13">
        <f t="shared" si="98"/>
        <v>31814.999999999996</v>
      </c>
    </row>
    <row r="4217" spans="1:13" x14ac:dyDescent="0.25">
      <c r="A4217" s="9" t="s">
        <v>400</v>
      </c>
      <c r="B4217" s="10" t="s">
        <v>733</v>
      </c>
      <c r="C4217" s="5" t="s">
        <v>754</v>
      </c>
      <c r="D4217" t="s">
        <v>22</v>
      </c>
      <c r="E4217" t="s">
        <v>271</v>
      </c>
      <c r="F4217" t="s">
        <v>399</v>
      </c>
      <c r="G4217" t="s">
        <v>428</v>
      </c>
      <c r="H4217" t="s">
        <v>425</v>
      </c>
      <c r="I4217" t="s">
        <v>368</v>
      </c>
      <c r="J4217" t="s">
        <v>17</v>
      </c>
      <c r="K4217" s="13">
        <v>4384856</v>
      </c>
      <c r="L4217" s="8">
        <v>43848.56</v>
      </c>
      <c r="M4217" s="13">
        <f t="shared" si="98"/>
        <v>4384856</v>
      </c>
    </row>
    <row r="4218" spans="1:13" x14ac:dyDescent="0.25">
      <c r="A4218" s="9" t="s">
        <v>400</v>
      </c>
      <c r="B4218" s="10" t="s">
        <v>733</v>
      </c>
      <c r="C4218" s="5" t="s">
        <v>754</v>
      </c>
      <c r="D4218" t="s">
        <v>22</v>
      </c>
      <c r="E4218" t="s">
        <v>271</v>
      </c>
      <c r="F4218" t="s">
        <v>399</v>
      </c>
      <c r="G4218" t="s">
        <v>428</v>
      </c>
      <c r="H4218" t="s">
        <v>444</v>
      </c>
      <c r="I4218" t="s">
        <v>368</v>
      </c>
      <c r="J4218" t="s">
        <v>17</v>
      </c>
      <c r="K4218" s="13">
        <v>30591.000000000004</v>
      </c>
      <c r="L4218" s="8">
        <v>305.91000000000003</v>
      </c>
      <c r="M4218" s="13">
        <f t="shared" si="98"/>
        <v>30591.000000000004</v>
      </c>
    </row>
    <row r="4219" spans="1:13" x14ac:dyDescent="0.25">
      <c r="A4219" s="9" t="s">
        <v>400</v>
      </c>
      <c r="B4219" s="10" t="s">
        <v>733</v>
      </c>
      <c r="C4219" s="5" t="s">
        <v>754</v>
      </c>
      <c r="D4219" t="s">
        <v>22</v>
      </c>
      <c r="E4219" t="s">
        <v>271</v>
      </c>
      <c r="F4219" t="s">
        <v>399</v>
      </c>
      <c r="G4219" t="s">
        <v>428</v>
      </c>
      <c r="H4219" t="s">
        <v>444</v>
      </c>
      <c r="I4219" t="s">
        <v>368</v>
      </c>
      <c r="J4219" t="s">
        <v>17</v>
      </c>
      <c r="K4219" s="13">
        <v>26125</v>
      </c>
      <c r="L4219" s="8">
        <v>261.25</v>
      </c>
      <c r="M4219" s="13">
        <f t="shared" si="98"/>
        <v>26125</v>
      </c>
    </row>
    <row r="4220" spans="1:13" x14ac:dyDescent="0.25">
      <c r="A4220" s="9" t="s">
        <v>400</v>
      </c>
      <c r="B4220" s="10" t="s">
        <v>733</v>
      </c>
      <c r="C4220" s="5" t="s">
        <v>754</v>
      </c>
      <c r="D4220" t="s">
        <v>22</v>
      </c>
      <c r="E4220" t="s">
        <v>271</v>
      </c>
      <c r="F4220" t="s">
        <v>399</v>
      </c>
      <c r="G4220" t="s">
        <v>428</v>
      </c>
      <c r="H4220" t="s">
        <v>428</v>
      </c>
      <c r="I4220" t="s">
        <v>15</v>
      </c>
      <c r="J4220" t="s">
        <v>17</v>
      </c>
      <c r="K4220" s="13">
        <v>12047</v>
      </c>
      <c r="L4220" s="8">
        <v>120.47</v>
      </c>
      <c r="M4220" s="13">
        <f t="shared" si="98"/>
        <v>12047</v>
      </c>
    </row>
    <row r="4221" spans="1:13" x14ac:dyDescent="0.25">
      <c r="A4221" s="9" t="s">
        <v>400</v>
      </c>
      <c r="B4221" s="10" t="s">
        <v>733</v>
      </c>
      <c r="C4221" s="5" t="s">
        <v>754</v>
      </c>
      <c r="D4221" t="s">
        <v>22</v>
      </c>
      <c r="E4221" t="s">
        <v>271</v>
      </c>
      <c r="F4221" t="s">
        <v>399</v>
      </c>
      <c r="G4221" t="s">
        <v>517</v>
      </c>
      <c r="H4221" t="s">
        <v>437</v>
      </c>
      <c r="I4221" t="s">
        <v>368</v>
      </c>
      <c r="J4221" t="s">
        <v>17</v>
      </c>
      <c r="K4221" s="13">
        <v>20229610</v>
      </c>
      <c r="L4221" s="8">
        <v>202296.1</v>
      </c>
      <c r="M4221" s="13">
        <f t="shared" si="98"/>
        <v>20229610</v>
      </c>
    </row>
    <row r="4222" spans="1:13" x14ac:dyDescent="0.25">
      <c r="A4222" s="9" t="s">
        <v>400</v>
      </c>
      <c r="B4222" s="10" t="s">
        <v>733</v>
      </c>
      <c r="C4222" s="5" t="s">
        <v>754</v>
      </c>
      <c r="D4222" t="s">
        <v>22</v>
      </c>
      <c r="E4222" t="s">
        <v>271</v>
      </c>
      <c r="F4222" t="s">
        <v>399</v>
      </c>
      <c r="G4222" t="s">
        <v>517</v>
      </c>
      <c r="H4222" t="s">
        <v>440</v>
      </c>
      <c r="I4222" t="s">
        <v>368</v>
      </c>
      <c r="J4222" t="s">
        <v>17</v>
      </c>
      <c r="K4222" s="13">
        <v>3368476</v>
      </c>
      <c r="L4222" s="8">
        <v>33684.76</v>
      </c>
      <c r="M4222" s="13">
        <f t="shared" si="98"/>
        <v>3368476</v>
      </c>
    </row>
    <row r="4223" spans="1:13" x14ac:dyDescent="0.25">
      <c r="A4223" s="9" t="s">
        <v>400</v>
      </c>
      <c r="B4223" s="10" t="s">
        <v>733</v>
      </c>
      <c r="C4223" s="5" t="s">
        <v>754</v>
      </c>
      <c r="D4223" t="s">
        <v>22</v>
      </c>
      <c r="E4223" t="s">
        <v>271</v>
      </c>
      <c r="F4223" t="s">
        <v>399</v>
      </c>
      <c r="G4223" t="s">
        <v>517</v>
      </c>
      <c r="H4223" t="s">
        <v>425</v>
      </c>
      <c r="I4223" t="s">
        <v>368</v>
      </c>
      <c r="J4223" t="s">
        <v>17</v>
      </c>
      <c r="K4223" s="13">
        <v>7010216</v>
      </c>
      <c r="L4223" s="8">
        <v>70102.16</v>
      </c>
      <c r="M4223" s="13">
        <f t="shared" si="98"/>
        <v>7010216</v>
      </c>
    </row>
    <row r="4224" spans="1:13" x14ac:dyDescent="0.25">
      <c r="A4224" s="9" t="s">
        <v>400</v>
      </c>
      <c r="B4224" s="10" t="s">
        <v>733</v>
      </c>
      <c r="C4224" s="5" t="s">
        <v>754</v>
      </c>
      <c r="D4224" t="s">
        <v>22</v>
      </c>
      <c r="E4224" t="s">
        <v>271</v>
      </c>
      <c r="F4224" t="s">
        <v>399</v>
      </c>
      <c r="G4224" t="s">
        <v>517</v>
      </c>
      <c r="H4224" t="s">
        <v>444</v>
      </c>
      <c r="I4224" t="s">
        <v>368</v>
      </c>
      <c r="J4224" t="s">
        <v>17</v>
      </c>
      <c r="K4224" s="13">
        <v>738102</v>
      </c>
      <c r="L4224" s="8">
        <v>7381.02</v>
      </c>
      <c r="M4224" s="13">
        <f t="shared" si="98"/>
        <v>738102</v>
      </c>
    </row>
    <row r="4225" spans="1:13" x14ac:dyDescent="0.25">
      <c r="A4225" s="9" t="s">
        <v>400</v>
      </c>
      <c r="B4225" s="10" t="s">
        <v>733</v>
      </c>
      <c r="C4225" s="5" t="s">
        <v>754</v>
      </c>
      <c r="D4225" t="s">
        <v>22</v>
      </c>
      <c r="E4225" t="s">
        <v>271</v>
      </c>
      <c r="F4225" t="s">
        <v>399</v>
      </c>
      <c r="G4225" t="s">
        <v>483</v>
      </c>
      <c r="H4225" t="s">
        <v>428</v>
      </c>
      <c r="I4225" t="s">
        <v>15</v>
      </c>
      <c r="J4225" t="s">
        <v>17</v>
      </c>
      <c r="K4225" s="13">
        <v>150000</v>
      </c>
      <c r="L4225" s="8">
        <v>1500</v>
      </c>
      <c r="M4225" s="13">
        <f t="shared" si="98"/>
        <v>150000</v>
      </c>
    </row>
    <row r="4226" spans="1:13" x14ac:dyDescent="0.25">
      <c r="A4226" s="9" t="s">
        <v>400</v>
      </c>
      <c r="B4226" s="10" t="s">
        <v>733</v>
      </c>
      <c r="C4226" s="5" t="s">
        <v>754</v>
      </c>
      <c r="D4226" t="s">
        <v>22</v>
      </c>
      <c r="E4226" t="s">
        <v>271</v>
      </c>
      <c r="F4226" t="s">
        <v>399</v>
      </c>
      <c r="G4226" t="s">
        <v>499</v>
      </c>
      <c r="H4226" t="s">
        <v>437</v>
      </c>
      <c r="I4226" t="s">
        <v>368</v>
      </c>
      <c r="J4226" t="s">
        <v>17</v>
      </c>
      <c r="K4226" s="13">
        <v>10275343</v>
      </c>
      <c r="L4226" s="8">
        <v>102753.43</v>
      </c>
      <c r="M4226" s="13">
        <f t="shared" ref="M4226:M4289" si="99">L4226*100</f>
        <v>10275343</v>
      </c>
    </row>
    <row r="4227" spans="1:13" x14ac:dyDescent="0.25">
      <c r="A4227" s="9" t="s">
        <v>400</v>
      </c>
      <c r="B4227" s="10" t="s">
        <v>733</v>
      </c>
      <c r="C4227" s="5" t="s">
        <v>754</v>
      </c>
      <c r="D4227" t="s">
        <v>22</v>
      </c>
      <c r="E4227" t="s">
        <v>271</v>
      </c>
      <c r="F4227" t="s">
        <v>399</v>
      </c>
      <c r="G4227" t="s">
        <v>499</v>
      </c>
      <c r="H4227" t="s">
        <v>440</v>
      </c>
      <c r="I4227" t="s">
        <v>368</v>
      </c>
      <c r="J4227" t="s">
        <v>17</v>
      </c>
      <c r="K4227" s="13">
        <v>253711</v>
      </c>
      <c r="L4227" s="8">
        <v>2537.11</v>
      </c>
      <c r="M4227" s="13">
        <f t="shared" si="99"/>
        <v>253711</v>
      </c>
    </row>
    <row r="4228" spans="1:13" x14ac:dyDescent="0.25">
      <c r="A4228" s="9" t="s">
        <v>400</v>
      </c>
      <c r="B4228" s="10" t="s">
        <v>733</v>
      </c>
      <c r="C4228" s="5" t="s">
        <v>754</v>
      </c>
      <c r="D4228" t="s">
        <v>22</v>
      </c>
      <c r="E4228" t="s">
        <v>271</v>
      </c>
      <c r="F4228" t="s">
        <v>399</v>
      </c>
      <c r="G4228" t="s">
        <v>499</v>
      </c>
      <c r="H4228" t="s">
        <v>442</v>
      </c>
      <c r="I4228" t="s">
        <v>368</v>
      </c>
      <c r="J4228" t="s">
        <v>17</v>
      </c>
      <c r="K4228" s="13">
        <v>49995</v>
      </c>
      <c r="L4228" s="8">
        <v>499.95</v>
      </c>
      <c r="M4228" s="13">
        <f t="shared" si="99"/>
        <v>49995</v>
      </c>
    </row>
    <row r="4229" spans="1:13" x14ac:dyDescent="0.25">
      <c r="A4229" s="9" t="s">
        <v>400</v>
      </c>
      <c r="B4229" s="10" t="s">
        <v>733</v>
      </c>
      <c r="C4229" s="5" t="s">
        <v>754</v>
      </c>
      <c r="D4229" t="s">
        <v>22</v>
      </c>
      <c r="E4229" t="s">
        <v>271</v>
      </c>
      <c r="F4229" t="s">
        <v>399</v>
      </c>
      <c r="G4229" t="s">
        <v>499</v>
      </c>
      <c r="H4229" t="s">
        <v>425</v>
      </c>
      <c r="I4229" t="s">
        <v>368</v>
      </c>
      <c r="J4229" t="s">
        <v>17</v>
      </c>
      <c r="K4229" s="13">
        <v>3744915</v>
      </c>
      <c r="L4229" s="8">
        <v>37449.15</v>
      </c>
      <c r="M4229" s="13">
        <f t="shared" si="99"/>
        <v>3744915</v>
      </c>
    </row>
    <row r="4230" spans="1:13" x14ac:dyDescent="0.25">
      <c r="A4230" s="9" t="s">
        <v>400</v>
      </c>
      <c r="B4230" s="10" t="s">
        <v>733</v>
      </c>
      <c r="C4230" s="5" t="s">
        <v>754</v>
      </c>
      <c r="D4230" t="s">
        <v>22</v>
      </c>
      <c r="E4230" t="s">
        <v>271</v>
      </c>
      <c r="F4230" t="s">
        <v>399</v>
      </c>
      <c r="G4230" t="s">
        <v>499</v>
      </c>
      <c r="H4230" t="s">
        <v>444</v>
      </c>
      <c r="I4230" t="s">
        <v>368</v>
      </c>
      <c r="J4230" t="s">
        <v>17</v>
      </c>
      <c r="K4230" s="13">
        <v>66217</v>
      </c>
      <c r="L4230" s="8">
        <v>662.17</v>
      </c>
      <c r="M4230" s="13">
        <f t="shared" si="99"/>
        <v>66217</v>
      </c>
    </row>
    <row r="4231" spans="1:13" x14ac:dyDescent="0.25">
      <c r="A4231" s="9" t="s">
        <v>400</v>
      </c>
      <c r="B4231" s="10" t="s">
        <v>733</v>
      </c>
      <c r="C4231" s="5" t="s">
        <v>754</v>
      </c>
      <c r="D4231" t="s">
        <v>22</v>
      </c>
      <c r="E4231" t="s">
        <v>271</v>
      </c>
      <c r="F4231" t="s">
        <v>399</v>
      </c>
      <c r="G4231" t="s">
        <v>499</v>
      </c>
      <c r="H4231" t="s">
        <v>428</v>
      </c>
      <c r="I4231" t="s">
        <v>15</v>
      </c>
      <c r="J4231" t="s">
        <v>17</v>
      </c>
      <c r="K4231" s="13">
        <v>46430</v>
      </c>
      <c r="L4231" s="8">
        <v>464.3</v>
      </c>
      <c r="M4231" s="13">
        <f t="shared" si="99"/>
        <v>46430</v>
      </c>
    </row>
    <row r="4232" spans="1:13" x14ac:dyDescent="0.25">
      <c r="A4232" s="9" t="s">
        <v>400</v>
      </c>
      <c r="B4232" s="10" t="s">
        <v>733</v>
      </c>
      <c r="C4232" s="5" t="s">
        <v>754</v>
      </c>
      <c r="D4232" t="s">
        <v>22</v>
      </c>
      <c r="E4232" t="s">
        <v>271</v>
      </c>
      <c r="F4232" t="s">
        <v>399</v>
      </c>
      <c r="G4232" t="s">
        <v>451</v>
      </c>
      <c r="H4232" t="s">
        <v>437</v>
      </c>
      <c r="I4232" t="s">
        <v>368</v>
      </c>
      <c r="J4232" t="s">
        <v>17</v>
      </c>
      <c r="K4232" s="13">
        <v>6400123</v>
      </c>
      <c r="L4232" s="8">
        <v>64001.23</v>
      </c>
      <c r="M4232" s="13">
        <f t="shared" si="99"/>
        <v>6400123</v>
      </c>
    </row>
    <row r="4233" spans="1:13" x14ac:dyDescent="0.25">
      <c r="A4233" s="9" t="s">
        <v>400</v>
      </c>
      <c r="B4233" s="10" t="s">
        <v>733</v>
      </c>
      <c r="C4233" s="5" t="s">
        <v>754</v>
      </c>
      <c r="D4233" t="s">
        <v>22</v>
      </c>
      <c r="E4233" t="s">
        <v>271</v>
      </c>
      <c r="F4233" t="s">
        <v>399</v>
      </c>
      <c r="G4233" t="s">
        <v>451</v>
      </c>
      <c r="H4233" t="s">
        <v>440</v>
      </c>
      <c r="I4233" t="s">
        <v>368</v>
      </c>
      <c r="J4233" t="s">
        <v>17</v>
      </c>
      <c r="K4233" s="13">
        <v>107190.00000000001</v>
      </c>
      <c r="L4233" s="8">
        <v>1071.9000000000001</v>
      </c>
      <c r="M4233" s="13">
        <f t="shared" si="99"/>
        <v>107190.00000000001</v>
      </c>
    </row>
    <row r="4234" spans="1:13" x14ac:dyDescent="0.25">
      <c r="A4234" s="9" t="s">
        <v>400</v>
      </c>
      <c r="B4234" s="10" t="s">
        <v>733</v>
      </c>
      <c r="C4234" s="5" t="s">
        <v>754</v>
      </c>
      <c r="D4234" t="s">
        <v>22</v>
      </c>
      <c r="E4234" t="s">
        <v>271</v>
      </c>
      <c r="F4234" t="s">
        <v>399</v>
      </c>
      <c r="G4234" t="s">
        <v>451</v>
      </c>
      <c r="H4234" t="s">
        <v>452</v>
      </c>
      <c r="I4234" t="s">
        <v>368</v>
      </c>
      <c r="J4234" t="s">
        <v>17</v>
      </c>
      <c r="K4234" s="13">
        <v>722041</v>
      </c>
      <c r="L4234" s="8">
        <v>7220.41</v>
      </c>
      <c r="M4234" s="13">
        <f t="shared" si="99"/>
        <v>722041</v>
      </c>
    </row>
    <row r="4235" spans="1:13" x14ac:dyDescent="0.25">
      <c r="A4235" s="9" t="s">
        <v>400</v>
      </c>
      <c r="B4235" s="10" t="s">
        <v>733</v>
      </c>
      <c r="C4235" s="5" t="s">
        <v>754</v>
      </c>
      <c r="D4235" t="s">
        <v>22</v>
      </c>
      <c r="E4235" t="s">
        <v>271</v>
      </c>
      <c r="F4235" t="s">
        <v>399</v>
      </c>
      <c r="G4235" t="s">
        <v>451</v>
      </c>
      <c r="H4235" t="s">
        <v>425</v>
      </c>
      <c r="I4235" t="s">
        <v>368</v>
      </c>
      <c r="J4235" t="s">
        <v>17</v>
      </c>
      <c r="K4235" s="13">
        <v>2200363</v>
      </c>
      <c r="L4235" s="8">
        <v>22003.63</v>
      </c>
      <c r="M4235" s="13">
        <f t="shared" si="99"/>
        <v>2200363</v>
      </c>
    </row>
    <row r="4236" spans="1:13" x14ac:dyDescent="0.25">
      <c r="A4236" s="9" t="s">
        <v>400</v>
      </c>
      <c r="B4236" s="10" t="s">
        <v>733</v>
      </c>
      <c r="C4236" s="5" t="s">
        <v>754</v>
      </c>
      <c r="D4236" t="s">
        <v>22</v>
      </c>
      <c r="E4236" t="s">
        <v>271</v>
      </c>
      <c r="F4236" t="s">
        <v>399</v>
      </c>
      <c r="G4236" t="s">
        <v>451</v>
      </c>
      <c r="H4236" t="s">
        <v>444</v>
      </c>
      <c r="I4236" t="s">
        <v>368</v>
      </c>
      <c r="J4236" t="s">
        <v>17</v>
      </c>
      <c r="K4236" s="13">
        <v>178232</v>
      </c>
      <c r="L4236" s="8">
        <v>1782.32</v>
      </c>
      <c r="M4236" s="13">
        <f t="shared" si="99"/>
        <v>178232</v>
      </c>
    </row>
    <row r="4237" spans="1:13" x14ac:dyDescent="0.25">
      <c r="A4237" s="9" t="s">
        <v>400</v>
      </c>
      <c r="B4237" s="10" t="s">
        <v>733</v>
      </c>
      <c r="C4237" s="5" t="s">
        <v>754</v>
      </c>
      <c r="D4237" t="s">
        <v>22</v>
      </c>
      <c r="E4237" t="s">
        <v>271</v>
      </c>
      <c r="F4237" t="s">
        <v>399</v>
      </c>
      <c r="G4237" t="s">
        <v>500</v>
      </c>
      <c r="H4237" t="s">
        <v>498</v>
      </c>
      <c r="I4237" t="s">
        <v>368</v>
      </c>
      <c r="J4237" t="s">
        <v>17</v>
      </c>
      <c r="K4237" s="13">
        <v>28000</v>
      </c>
      <c r="L4237" s="8">
        <v>280</v>
      </c>
      <c r="M4237" s="13">
        <f t="shared" si="99"/>
        <v>28000</v>
      </c>
    </row>
    <row r="4238" spans="1:13" x14ac:dyDescent="0.25">
      <c r="A4238" s="9" t="s">
        <v>400</v>
      </c>
      <c r="B4238" s="10" t="s">
        <v>733</v>
      </c>
      <c r="C4238" s="5" t="s">
        <v>754</v>
      </c>
      <c r="D4238" t="s">
        <v>22</v>
      </c>
      <c r="E4238" t="s">
        <v>271</v>
      </c>
      <c r="F4238" t="s">
        <v>399</v>
      </c>
      <c r="G4238" t="s">
        <v>500</v>
      </c>
      <c r="H4238" t="s">
        <v>444</v>
      </c>
      <c r="I4238" t="s">
        <v>368</v>
      </c>
      <c r="J4238" t="s">
        <v>17</v>
      </c>
      <c r="K4238" s="13">
        <v>6118</v>
      </c>
      <c r="L4238" s="8">
        <v>61.18</v>
      </c>
      <c r="M4238" s="13">
        <f t="shared" si="99"/>
        <v>6118</v>
      </c>
    </row>
    <row r="4239" spans="1:13" x14ac:dyDescent="0.25">
      <c r="A4239" s="9" t="s">
        <v>400</v>
      </c>
      <c r="B4239" s="10" t="s">
        <v>733</v>
      </c>
      <c r="C4239" s="5" t="s">
        <v>754</v>
      </c>
      <c r="D4239" t="s">
        <v>22</v>
      </c>
      <c r="E4239" t="s">
        <v>271</v>
      </c>
      <c r="F4239" t="s">
        <v>399</v>
      </c>
      <c r="G4239" t="s">
        <v>500</v>
      </c>
      <c r="H4239" t="s">
        <v>446</v>
      </c>
      <c r="I4239" t="s">
        <v>15</v>
      </c>
      <c r="J4239" t="s">
        <v>17</v>
      </c>
      <c r="K4239" s="13">
        <v>21668</v>
      </c>
      <c r="L4239" s="8">
        <v>216.68</v>
      </c>
      <c r="M4239" s="13">
        <f t="shared" si="99"/>
        <v>21668</v>
      </c>
    </row>
    <row r="4240" spans="1:13" x14ac:dyDescent="0.25">
      <c r="A4240" s="9" t="s">
        <v>400</v>
      </c>
      <c r="B4240" s="10" t="s">
        <v>733</v>
      </c>
      <c r="C4240" s="5" t="s">
        <v>754</v>
      </c>
      <c r="D4240" t="s">
        <v>22</v>
      </c>
      <c r="E4240" t="s">
        <v>271</v>
      </c>
      <c r="F4240" t="s">
        <v>399</v>
      </c>
      <c r="G4240" t="s">
        <v>500</v>
      </c>
      <c r="H4240" t="s">
        <v>480</v>
      </c>
      <c r="I4240" t="s">
        <v>15</v>
      </c>
      <c r="J4240" t="s">
        <v>17</v>
      </c>
      <c r="K4240" s="13">
        <v>101694</v>
      </c>
      <c r="L4240" s="8">
        <v>1016.94</v>
      </c>
      <c r="M4240" s="13">
        <f t="shared" si="99"/>
        <v>101694</v>
      </c>
    </row>
    <row r="4241" spans="1:13" x14ac:dyDescent="0.25">
      <c r="A4241" s="9" t="s">
        <v>400</v>
      </c>
      <c r="B4241" s="10" t="s">
        <v>733</v>
      </c>
      <c r="C4241" s="5" t="s">
        <v>754</v>
      </c>
      <c r="D4241" t="s">
        <v>22</v>
      </c>
      <c r="E4241" t="s">
        <v>271</v>
      </c>
      <c r="F4241" t="s">
        <v>399</v>
      </c>
      <c r="G4241" t="s">
        <v>500</v>
      </c>
      <c r="H4241" t="s">
        <v>428</v>
      </c>
      <c r="I4241" t="s">
        <v>15</v>
      </c>
      <c r="J4241" t="s">
        <v>17</v>
      </c>
      <c r="K4241" s="13">
        <v>8798</v>
      </c>
      <c r="L4241" s="8">
        <v>87.98</v>
      </c>
      <c r="M4241" s="13">
        <f t="shared" si="99"/>
        <v>8798</v>
      </c>
    </row>
    <row r="4242" spans="1:13" x14ac:dyDescent="0.25">
      <c r="A4242" s="9" t="s">
        <v>400</v>
      </c>
      <c r="B4242" s="10" t="s">
        <v>733</v>
      </c>
      <c r="C4242" s="5" t="s">
        <v>754</v>
      </c>
      <c r="D4242" t="s">
        <v>22</v>
      </c>
      <c r="E4242" t="s">
        <v>271</v>
      </c>
      <c r="F4242" t="s">
        <v>399</v>
      </c>
      <c r="G4242" t="s">
        <v>501</v>
      </c>
      <c r="H4242" t="s">
        <v>446</v>
      </c>
      <c r="I4242" t="s">
        <v>15</v>
      </c>
      <c r="J4242" t="s">
        <v>17</v>
      </c>
      <c r="K4242" s="13">
        <v>14000</v>
      </c>
      <c r="L4242" s="8">
        <v>140</v>
      </c>
      <c r="M4242" s="13">
        <f t="shared" si="99"/>
        <v>14000</v>
      </c>
    </row>
    <row r="4243" spans="1:13" x14ac:dyDescent="0.25">
      <c r="A4243" s="9" t="s">
        <v>400</v>
      </c>
      <c r="B4243" s="10" t="s">
        <v>733</v>
      </c>
      <c r="C4243" s="5" t="s">
        <v>754</v>
      </c>
      <c r="D4243" t="s">
        <v>22</v>
      </c>
      <c r="E4243" t="s">
        <v>271</v>
      </c>
      <c r="F4243" t="s">
        <v>399</v>
      </c>
      <c r="G4243" t="s">
        <v>501</v>
      </c>
      <c r="H4243" t="s">
        <v>480</v>
      </c>
      <c r="I4243" t="s">
        <v>15</v>
      </c>
      <c r="J4243" t="s">
        <v>17</v>
      </c>
      <c r="K4243" s="13">
        <v>68300</v>
      </c>
      <c r="L4243" s="8">
        <v>683</v>
      </c>
      <c r="M4243" s="13">
        <f t="shared" si="99"/>
        <v>68300</v>
      </c>
    </row>
    <row r="4244" spans="1:13" x14ac:dyDescent="0.25">
      <c r="A4244" s="9" t="s">
        <v>400</v>
      </c>
      <c r="B4244" s="10" t="s">
        <v>733</v>
      </c>
      <c r="C4244" s="5" t="s">
        <v>754</v>
      </c>
      <c r="D4244" t="s">
        <v>22</v>
      </c>
      <c r="E4244" t="s">
        <v>271</v>
      </c>
      <c r="F4244" t="s">
        <v>399</v>
      </c>
      <c r="G4244" t="s">
        <v>398</v>
      </c>
      <c r="H4244" t="s">
        <v>437</v>
      </c>
      <c r="I4244" t="s">
        <v>368</v>
      </c>
      <c r="J4244" t="s">
        <v>17</v>
      </c>
      <c r="K4244" s="13">
        <v>31541103.000000004</v>
      </c>
      <c r="L4244" s="8">
        <v>315411.03000000003</v>
      </c>
      <c r="M4244" s="13">
        <f t="shared" si="99"/>
        <v>31541103.000000004</v>
      </c>
    </row>
    <row r="4245" spans="1:13" x14ac:dyDescent="0.25">
      <c r="A4245" s="9" t="s">
        <v>400</v>
      </c>
      <c r="B4245" s="10" t="s">
        <v>733</v>
      </c>
      <c r="C4245" s="5" t="s">
        <v>754</v>
      </c>
      <c r="D4245" t="s">
        <v>22</v>
      </c>
      <c r="E4245" t="s">
        <v>271</v>
      </c>
      <c r="F4245" t="s">
        <v>399</v>
      </c>
      <c r="G4245" t="s">
        <v>398</v>
      </c>
      <c r="H4245" t="s">
        <v>440</v>
      </c>
      <c r="I4245" t="s">
        <v>368</v>
      </c>
      <c r="J4245" t="s">
        <v>17</v>
      </c>
      <c r="K4245" s="13">
        <v>557356</v>
      </c>
      <c r="L4245" s="8">
        <v>5573.56</v>
      </c>
      <c r="M4245" s="13">
        <f t="shared" si="99"/>
        <v>557356</v>
      </c>
    </row>
    <row r="4246" spans="1:13" x14ac:dyDescent="0.25">
      <c r="A4246" s="9" t="s">
        <v>400</v>
      </c>
      <c r="B4246" s="10" t="s">
        <v>733</v>
      </c>
      <c r="C4246" s="5" t="s">
        <v>754</v>
      </c>
      <c r="D4246" t="s">
        <v>22</v>
      </c>
      <c r="E4246" t="s">
        <v>271</v>
      </c>
      <c r="F4246" t="s">
        <v>399</v>
      </c>
      <c r="G4246" t="s">
        <v>398</v>
      </c>
      <c r="H4246" t="s">
        <v>425</v>
      </c>
      <c r="I4246" t="s">
        <v>368</v>
      </c>
      <c r="J4246" t="s">
        <v>17</v>
      </c>
      <c r="K4246" s="13">
        <v>10678708</v>
      </c>
      <c r="L4246" s="8">
        <v>106787.08</v>
      </c>
      <c r="M4246" s="13">
        <f t="shared" si="99"/>
        <v>10678708</v>
      </c>
    </row>
    <row r="4247" spans="1:13" x14ac:dyDescent="0.25">
      <c r="A4247" s="9" t="s">
        <v>400</v>
      </c>
      <c r="B4247" s="10" t="s">
        <v>733</v>
      </c>
      <c r="C4247" s="5" t="s">
        <v>754</v>
      </c>
      <c r="D4247" t="s">
        <v>22</v>
      </c>
      <c r="E4247" t="s">
        <v>271</v>
      </c>
      <c r="F4247" t="s">
        <v>399</v>
      </c>
      <c r="G4247" t="s">
        <v>398</v>
      </c>
      <c r="H4247" t="s">
        <v>444</v>
      </c>
      <c r="I4247" t="s">
        <v>368</v>
      </c>
      <c r="J4247" t="s">
        <v>17</v>
      </c>
      <c r="K4247" s="13">
        <v>114455</v>
      </c>
      <c r="L4247" s="8">
        <v>1144.55</v>
      </c>
      <c r="M4247" s="13">
        <f t="shared" si="99"/>
        <v>114455</v>
      </c>
    </row>
    <row r="4248" spans="1:13" x14ac:dyDescent="0.25">
      <c r="A4248" s="9" t="s">
        <v>400</v>
      </c>
      <c r="B4248" s="10" t="s">
        <v>733</v>
      </c>
      <c r="C4248" s="5" t="s">
        <v>754</v>
      </c>
      <c r="D4248" t="s">
        <v>22</v>
      </c>
      <c r="E4248" t="s">
        <v>271</v>
      </c>
      <c r="F4248" t="s">
        <v>399</v>
      </c>
      <c r="G4248" t="s">
        <v>398</v>
      </c>
      <c r="H4248" t="s">
        <v>428</v>
      </c>
      <c r="I4248" t="s">
        <v>15</v>
      </c>
      <c r="J4248" t="s">
        <v>17</v>
      </c>
      <c r="K4248" s="13">
        <v>63171</v>
      </c>
      <c r="L4248" s="8">
        <v>631.71</v>
      </c>
      <c r="M4248" s="13">
        <f t="shared" si="99"/>
        <v>63171</v>
      </c>
    </row>
    <row r="4249" spans="1:13" x14ac:dyDescent="0.25">
      <c r="A4249" s="9" t="s">
        <v>400</v>
      </c>
      <c r="B4249" s="10" t="s">
        <v>733</v>
      </c>
      <c r="C4249" s="5" t="s">
        <v>754</v>
      </c>
      <c r="D4249" t="s">
        <v>22</v>
      </c>
      <c r="E4249" t="s">
        <v>271</v>
      </c>
      <c r="F4249" t="s">
        <v>399</v>
      </c>
      <c r="G4249" t="s">
        <v>432</v>
      </c>
      <c r="H4249" t="s">
        <v>437</v>
      </c>
      <c r="I4249" t="s">
        <v>368</v>
      </c>
      <c r="J4249" t="s">
        <v>17</v>
      </c>
      <c r="K4249" s="13">
        <v>24235505</v>
      </c>
      <c r="L4249" s="8">
        <v>242355.05</v>
      </c>
      <c r="M4249" s="13">
        <f t="shared" si="99"/>
        <v>24235505</v>
      </c>
    </row>
    <row r="4250" spans="1:13" x14ac:dyDescent="0.25">
      <c r="A4250" s="9" t="s">
        <v>400</v>
      </c>
      <c r="B4250" s="10" t="s">
        <v>733</v>
      </c>
      <c r="C4250" s="5" t="s">
        <v>754</v>
      </c>
      <c r="D4250" t="s">
        <v>22</v>
      </c>
      <c r="E4250" t="s">
        <v>271</v>
      </c>
      <c r="F4250" t="s">
        <v>399</v>
      </c>
      <c r="G4250" t="s">
        <v>432</v>
      </c>
      <c r="H4250" t="s">
        <v>440</v>
      </c>
      <c r="I4250" t="s">
        <v>368</v>
      </c>
      <c r="J4250" t="s">
        <v>17</v>
      </c>
      <c r="K4250" s="13">
        <v>87405</v>
      </c>
      <c r="L4250" s="8">
        <v>874.05</v>
      </c>
      <c r="M4250" s="13">
        <f t="shared" si="99"/>
        <v>87405</v>
      </c>
    </row>
    <row r="4251" spans="1:13" x14ac:dyDescent="0.25">
      <c r="A4251" s="9" t="s">
        <v>400</v>
      </c>
      <c r="B4251" s="10" t="s">
        <v>733</v>
      </c>
      <c r="C4251" s="5" t="s">
        <v>754</v>
      </c>
      <c r="D4251" t="s">
        <v>22</v>
      </c>
      <c r="E4251" t="s">
        <v>271</v>
      </c>
      <c r="F4251" t="s">
        <v>399</v>
      </c>
      <c r="G4251" t="s">
        <v>432</v>
      </c>
      <c r="H4251" t="s">
        <v>425</v>
      </c>
      <c r="I4251" t="s">
        <v>368</v>
      </c>
      <c r="J4251" t="s">
        <v>17</v>
      </c>
      <c r="K4251" s="13">
        <v>7698706</v>
      </c>
      <c r="L4251" s="8">
        <v>76987.06</v>
      </c>
      <c r="M4251" s="13">
        <f t="shared" si="99"/>
        <v>7698706</v>
      </c>
    </row>
    <row r="4252" spans="1:13" x14ac:dyDescent="0.25">
      <c r="A4252" s="9" t="s">
        <v>400</v>
      </c>
      <c r="B4252" s="10" t="s">
        <v>733</v>
      </c>
      <c r="C4252" s="5" t="s">
        <v>754</v>
      </c>
      <c r="D4252" t="s">
        <v>22</v>
      </c>
      <c r="E4252" t="s">
        <v>271</v>
      </c>
      <c r="F4252" t="s">
        <v>399</v>
      </c>
      <c r="G4252" t="s">
        <v>432</v>
      </c>
      <c r="H4252" t="s">
        <v>444</v>
      </c>
      <c r="I4252" t="s">
        <v>368</v>
      </c>
      <c r="J4252" t="s">
        <v>17</v>
      </c>
      <c r="K4252" s="13">
        <v>19112</v>
      </c>
      <c r="L4252" s="8">
        <v>191.12</v>
      </c>
      <c r="M4252" s="13">
        <f t="shared" si="99"/>
        <v>19112</v>
      </c>
    </row>
    <row r="4253" spans="1:13" x14ac:dyDescent="0.25">
      <c r="A4253" s="9" t="s">
        <v>400</v>
      </c>
      <c r="B4253" s="10" t="s">
        <v>733</v>
      </c>
      <c r="C4253" s="5" t="s">
        <v>754</v>
      </c>
      <c r="D4253" t="s">
        <v>22</v>
      </c>
      <c r="E4253" t="s">
        <v>271</v>
      </c>
      <c r="F4253" t="s">
        <v>399</v>
      </c>
      <c r="G4253" t="s">
        <v>432</v>
      </c>
      <c r="H4253" t="s">
        <v>428</v>
      </c>
      <c r="I4253" t="s">
        <v>15</v>
      </c>
      <c r="J4253" t="s">
        <v>17</v>
      </c>
      <c r="K4253" s="13">
        <v>35326</v>
      </c>
      <c r="L4253" s="8">
        <v>353.26</v>
      </c>
      <c r="M4253" s="13">
        <f t="shared" si="99"/>
        <v>35326</v>
      </c>
    </row>
    <row r="4254" spans="1:13" x14ac:dyDescent="0.25">
      <c r="A4254" s="9" t="s">
        <v>400</v>
      </c>
      <c r="B4254" s="10" t="s">
        <v>733</v>
      </c>
      <c r="C4254" s="5" t="s">
        <v>754</v>
      </c>
      <c r="D4254" t="s">
        <v>22</v>
      </c>
      <c r="E4254" t="s">
        <v>271</v>
      </c>
      <c r="F4254" t="s">
        <v>453</v>
      </c>
      <c r="G4254" t="s">
        <v>434</v>
      </c>
      <c r="H4254" t="s">
        <v>437</v>
      </c>
      <c r="I4254" t="s">
        <v>368</v>
      </c>
      <c r="J4254" t="s">
        <v>306</v>
      </c>
      <c r="K4254" s="13">
        <v>18324177</v>
      </c>
      <c r="L4254" s="8">
        <v>183241.77</v>
      </c>
      <c r="M4254" s="13">
        <f t="shared" si="99"/>
        <v>18324177</v>
      </c>
    </row>
    <row r="4255" spans="1:13" x14ac:dyDescent="0.25">
      <c r="A4255" s="9" t="s">
        <v>400</v>
      </c>
      <c r="B4255" s="10" t="s">
        <v>733</v>
      </c>
      <c r="C4255" s="5" t="s">
        <v>754</v>
      </c>
      <c r="D4255" t="s">
        <v>22</v>
      </c>
      <c r="E4255" t="s">
        <v>271</v>
      </c>
      <c r="F4255" t="s">
        <v>453</v>
      </c>
      <c r="G4255" t="s">
        <v>434</v>
      </c>
      <c r="H4255" t="s">
        <v>438</v>
      </c>
      <c r="I4255" t="s">
        <v>439</v>
      </c>
      <c r="J4255" t="s">
        <v>306</v>
      </c>
      <c r="K4255" s="13">
        <v>9478535</v>
      </c>
      <c r="L4255" s="8">
        <v>94785.35</v>
      </c>
      <c r="M4255" s="13">
        <f t="shared" si="99"/>
        <v>9478535</v>
      </c>
    </row>
    <row r="4256" spans="1:13" x14ac:dyDescent="0.25">
      <c r="A4256" s="9" t="s">
        <v>400</v>
      </c>
      <c r="B4256" s="10" t="s">
        <v>733</v>
      </c>
      <c r="C4256" s="5" t="s">
        <v>754</v>
      </c>
      <c r="D4256" t="s">
        <v>22</v>
      </c>
      <c r="E4256" t="s">
        <v>271</v>
      </c>
      <c r="F4256" t="s">
        <v>453</v>
      </c>
      <c r="G4256" t="s">
        <v>434</v>
      </c>
      <c r="H4256" t="s">
        <v>440</v>
      </c>
      <c r="I4256" t="s">
        <v>368</v>
      </c>
      <c r="J4256" t="s">
        <v>17</v>
      </c>
      <c r="K4256" s="13">
        <v>114552</v>
      </c>
      <c r="L4256" s="8">
        <v>1145.52</v>
      </c>
      <c r="M4256" s="13">
        <f t="shared" si="99"/>
        <v>114552</v>
      </c>
    </row>
    <row r="4257" spans="1:13" x14ac:dyDescent="0.25">
      <c r="A4257" s="9" t="s">
        <v>400</v>
      </c>
      <c r="B4257" s="10" t="s">
        <v>733</v>
      </c>
      <c r="C4257" s="5" t="s">
        <v>754</v>
      </c>
      <c r="D4257" t="s">
        <v>22</v>
      </c>
      <c r="E4257" t="s">
        <v>271</v>
      </c>
      <c r="F4257" t="s">
        <v>453</v>
      </c>
      <c r="G4257" t="s">
        <v>434</v>
      </c>
      <c r="H4257" t="s">
        <v>441</v>
      </c>
      <c r="I4257" t="s">
        <v>439</v>
      </c>
      <c r="J4257" t="s">
        <v>17</v>
      </c>
      <c r="K4257" s="13">
        <v>29823</v>
      </c>
      <c r="L4257" s="8">
        <v>298.23</v>
      </c>
      <c r="M4257" s="13">
        <f t="shared" si="99"/>
        <v>29823</v>
      </c>
    </row>
    <row r="4258" spans="1:13" x14ac:dyDescent="0.25">
      <c r="A4258" s="9" t="s">
        <v>400</v>
      </c>
      <c r="B4258" s="10" t="s">
        <v>733</v>
      </c>
      <c r="C4258" s="5" t="s">
        <v>754</v>
      </c>
      <c r="D4258" t="s">
        <v>22</v>
      </c>
      <c r="E4258" t="s">
        <v>271</v>
      </c>
      <c r="F4258" t="s">
        <v>453</v>
      </c>
      <c r="G4258" t="s">
        <v>434</v>
      </c>
      <c r="H4258" t="s">
        <v>441</v>
      </c>
      <c r="I4258" t="s">
        <v>439</v>
      </c>
      <c r="J4258" t="s">
        <v>17</v>
      </c>
      <c r="K4258" s="13">
        <v>34349</v>
      </c>
      <c r="L4258" s="8">
        <v>343.49</v>
      </c>
      <c r="M4258" s="13">
        <f t="shared" si="99"/>
        <v>34349</v>
      </c>
    </row>
    <row r="4259" spans="1:13" x14ac:dyDescent="0.25">
      <c r="A4259" s="9" t="s">
        <v>400</v>
      </c>
      <c r="B4259" s="10" t="s">
        <v>733</v>
      </c>
      <c r="C4259" s="5" t="s">
        <v>754</v>
      </c>
      <c r="D4259" t="s">
        <v>22</v>
      </c>
      <c r="E4259" t="s">
        <v>271</v>
      </c>
      <c r="F4259" t="s">
        <v>453</v>
      </c>
      <c r="G4259" t="s">
        <v>434</v>
      </c>
      <c r="H4259" t="s">
        <v>443</v>
      </c>
      <c r="I4259" t="s">
        <v>439</v>
      </c>
      <c r="J4259" t="s">
        <v>17</v>
      </c>
      <c r="K4259" s="13">
        <v>40000</v>
      </c>
      <c r="L4259" s="8">
        <v>400</v>
      </c>
      <c r="M4259" s="13">
        <f t="shared" si="99"/>
        <v>40000</v>
      </c>
    </row>
    <row r="4260" spans="1:13" x14ac:dyDescent="0.25">
      <c r="A4260" s="9" t="s">
        <v>400</v>
      </c>
      <c r="B4260" s="10" t="s">
        <v>733</v>
      </c>
      <c r="C4260" s="5" t="s">
        <v>754</v>
      </c>
      <c r="D4260" t="s">
        <v>22</v>
      </c>
      <c r="E4260" t="s">
        <v>271</v>
      </c>
      <c r="F4260" t="s">
        <v>453</v>
      </c>
      <c r="G4260" t="s">
        <v>434</v>
      </c>
      <c r="H4260" t="s">
        <v>425</v>
      </c>
      <c r="I4260" t="s">
        <v>368</v>
      </c>
      <c r="J4260" t="s">
        <v>306</v>
      </c>
      <c r="K4260" s="13">
        <v>6950564</v>
      </c>
      <c r="L4260" s="8">
        <v>69505.64</v>
      </c>
      <c r="M4260" s="13">
        <f t="shared" si="99"/>
        <v>6950564</v>
      </c>
    </row>
    <row r="4261" spans="1:13" x14ac:dyDescent="0.25">
      <c r="A4261" s="9" t="s">
        <v>400</v>
      </c>
      <c r="B4261" s="10" t="s">
        <v>733</v>
      </c>
      <c r="C4261" s="5" t="s">
        <v>754</v>
      </c>
      <c r="D4261" t="s">
        <v>22</v>
      </c>
      <c r="E4261" t="s">
        <v>271</v>
      </c>
      <c r="F4261" t="s">
        <v>453</v>
      </c>
      <c r="G4261" t="s">
        <v>434</v>
      </c>
      <c r="H4261" t="s">
        <v>425</v>
      </c>
      <c r="I4261" t="s">
        <v>439</v>
      </c>
      <c r="J4261" t="s">
        <v>306</v>
      </c>
      <c r="K4261" s="13">
        <v>4487103</v>
      </c>
      <c r="L4261" s="8">
        <v>44871.03</v>
      </c>
      <c r="M4261" s="13">
        <f t="shared" si="99"/>
        <v>4487103</v>
      </c>
    </row>
    <row r="4262" spans="1:13" x14ac:dyDescent="0.25">
      <c r="A4262" s="9" t="s">
        <v>400</v>
      </c>
      <c r="B4262" s="10" t="s">
        <v>733</v>
      </c>
      <c r="C4262" s="5" t="s">
        <v>754</v>
      </c>
      <c r="D4262" t="s">
        <v>22</v>
      </c>
      <c r="E4262" t="s">
        <v>271</v>
      </c>
      <c r="F4262" t="s">
        <v>453</v>
      </c>
      <c r="G4262" t="s">
        <v>434</v>
      </c>
      <c r="H4262" t="s">
        <v>444</v>
      </c>
      <c r="I4262" t="s">
        <v>368</v>
      </c>
      <c r="J4262" t="s">
        <v>17</v>
      </c>
      <c r="K4262" s="13">
        <v>24977</v>
      </c>
      <c r="L4262" s="8">
        <v>249.77</v>
      </c>
      <c r="M4262" s="13">
        <f t="shared" si="99"/>
        <v>24977</v>
      </c>
    </row>
    <row r="4263" spans="1:13" x14ac:dyDescent="0.25">
      <c r="A4263" s="9" t="s">
        <v>400</v>
      </c>
      <c r="B4263" s="10" t="s">
        <v>733</v>
      </c>
      <c r="C4263" s="5" t="s">
        <v>754</v>
      </c>
      <c r="D4263" t="s">
        <v>22</v>
      </c>
      <c r="E4263" t="s">
        <v>271</v>
      </c>
      <c r="F4263" t="s">
        <v>453</v>
      </c>
      <c r="G4263" t="s">
        <v>434</v>
      </c>
      <c r="H4263" t="s">
        <v>444</v>
      </c>
      <c r="I4263" t="s">
        <v>439</v>
      </c>
      <c r="J4263" t="s">
        <v>17</v>
      </c>
      <c r="K4263" s="13">
        <v>8740</v>
      </c>
      <c r="L4263" s="8">
        <v>87.4</v>
      </c>
      <c r="M4263" s="13">
        <f t="shared" si="99"/>
        <v>8740</v>
      </c>
    </row>
    <row r="4264" spans="1:13" x14ac:dyDescent="0.25">
      <c r="A4264" s="9" t="s">
        <v>400</v>
      </c>
      <c r="B4264" s="10" t="s">
        <v>733</v>
      </c>
      <c r="C4264" s="5" t="s">
        <v>754</v>
      </c>
      <c r="D4264" t="s">
        <v>22</v>
      </c>
      <c r="E4264" t="s">
        <v>271</v>
      </c>
      <c r="F4264" t="s">
        <v>453</v>
      </c>
      <c r="G4264" t="s">
        <v>434</v>
      </c>
      <c r="H4264" t="s">
        <v>445</v>
      </c>
      <c r="I4264" t="s">
        <v>439</v>
      </c>
      <c r="J4264" t="s">
        <v>17</v>
      </c>
      <c r="K4264" s="13">
        <v>6514</v>
      </c>
      <c r="L4264" s="8">
        <v>65.14</v>
      </c>
      <c r="M4264" s="13">
        <f t="shared" si="99"/>
        <v>6514</v>
      </c>
    </row>
    <row r="4265" spans="1:13" x14ac:dyDescent="0.25">
      <c r="A4265" s="9" t="s">
        <v>400</v>
      </c>
      <c r="B4265" s="10" t="s">
        <v>733</v>
      </c>
      <c r="C4265" s="5" t="s">
        <v>754</v>
      </c>
      <c r="D4265" t="s">
        <v>22</v>
      </c>
      <c r="E4265" t="s">
        <v>271</v>
      </c>
      <c r="F4265" t="s">
        <v>453</v>
      </c>
      <c r="G4265" t="s">
        <v>434</v>
      </c>
      <c r="H4265" t="s">
        <v>445</v>
      </c>
      <c r="I4265" t="s">
        <v>439</v>
      </c>
      <c r="J4265" t="s">
        <v>17</v>
      </c>
      <c r="K4265" s="13">
        <v>7504.0000000000009</v>
      </c>
      <c r="L4265" s="8">
        <v>75.040000000000006</v>
      </c>
      <c r="M4265" s="13">
        <f t="shared" si="99"/>
        <v>7504.0000000000009</v>
      </c>
    </row>
    <row r="4266" spans="1:13" x14ac:dyDescent="0.25">
      <c r="A4266" s="9" t="s">
        <v>400</v>
      </c>
      <c r="B4266" s="10" t="s">
        <v>733</v>
      </c>
      <c r="C4266" s="5" t="s">
        <v>754</v>
      </c>
      <c r="D4266" t="s">
        <v>22</v>
      </c>
      <c r="E4266" t="s">
        <v>271</v>
      </c>
      <c r="F4266" t="s">
        <v>453</v>
      </c>
      <c r="G4266" t="s">
        <v>434</v>
      </c>
      <c r="H4266" t="s">
        <v>428</v>
      </c>
      <c r="I4266" t="s">
        <v>15</v>
      </c>
      <c r="J4266" t="s">
        <v>17</v>
      </c>
      <c r="K4266" s="13">
        <v>99177</v>
      </c>
      <c r="L4266" s="8">
        <v>991.77</v>
      </c>
      <c r="M4266" s="13">
        <f t="shared" si="99"/>
        <v>99177</v>
      </c>
    </row>
    <row r="4267" spans="1:13" x14ac:dyDescent="0.25">
      <c r="A4267" s="9" t="s">
        <v>400</v>
      </c>
      <c r="B4267" s="10" t="s">
        <v>733</v>
      </c>
      <c r="C4267" s="5" t="s">
        <v>754</v>
      </c>
      <c r="D4267" t="s">
        <v>22</v>
      </c>
      <c r="E4267" t="s">
        <v>271</v>
      </c>
      <c r="F4267" t="s">
        <v>503</v>
      </c>
      <c r="G4267" t="s">
        <v>519</v>
      </c>
      <c r="H4267" t="s">
        <v>504</v>
      </c>
      <c r="I4267" t="s">
        <v>368</v>
      </c>
      <c r="J4267" t="s">
        <v>308</v>
      </c>
      <c r="K4267" s="13">
        <v>890526</v>
      </c>
      <c r="L4267" s="8">
        <v>8905.26</v>
      </c>
      <c r="M4267" s="13">
        <f t="shared" si="99"/>
        <v>890526</v>
      </c>
    </row>
    <row r="4268" spans="1:13" x14ac:dyDescent="0.25">
      <c r="A4268" s="9" t="s">
        <v>400</v>
      </c>
      <c r="B4268" s="10" t="s">
        <v>733</v>
      </c>
      <c r="C4268" s="5" t="s">
        <v>754</v>
      </c>
      <c r="D4268" t="s">
        <v>22</v>
      </c>
      <c r="E4268" t="s">
        <v>271</v>
      </c>
      <c r="F4268" t="s">
        <v>503</v>
      </c>
      <c r="G4268" t="s">
        <v>519</v>
      </c>
      <c r="H4268" t="s">
        <v>444</v>
      </c>
      <c r="I4268" t="s">
        <v>368</v>
      </c>
      <c r="J4268" t="s">
        <v>308</v>
      </c>
      <c r="K4268" s="13">
        <v>192639</v>
      </c>
      <c r="L4268" s="8">
        <v>1926.39</v>
      </c>
      <c r="M4268" s="13">
        <f t="shared" si="99"/>
        <v>192639</v>
      </c>
    </row>
    <row r="4269" spans="1:13" x14ac:dyDescent="0.25">
      <c r="A4269" s="9" t="s">
        <v>400</v>
      </c>
      <c r="B4269" s="10" t="s">
        <v>733</v>
      </c>
      <c r="C4269" s="5" t="s">
        <v>754</v>
      </c>
      <c r="D4269" t="s">
        <v>22</v>
      </c>
      <c r="E4269" t="s">
        <v>271</v>
      </c>
      <c r="F4269" t="s">
        <v>503</v>
      </c>
      <c r="G4269" t="s">
        <v>426</v>
      </c>
      <c r="H4269" t="s">
        <v>437</v>
      </c>
      <c r="I4269" t="s">
        <v>368</v>
      </c>
      <c r="J4269" t="s">
        <v>308</v>
      </c>
      <c r="K4269" s="13">
        <v>3728690</v>
      </c>
      <c r="L4269" s="8">
        <v>37286.9</v>
      </c>
      <c r="M4269" s="13">
        <f t="shared" si="99"/>
        <v>3728690</v>
      </c>
    </row>
    <row r="4270" spans="1:13" x14ac:dyDescent="0.25">
      <c r="A4270" s="9" t="s">
        <v>400</v>
      </c>
      <c r="B4270" s="10" t="s">
        <v>733</v>
      </c>
      <c r="C4270" s="5" t="s">
        <v>754</v>
      </c>
      <c r="D4270" t="s">
        <v>22</v>
      </c>
      <c r="E4270" t="s">
        <v>271</v>
      </c>
      <c r="F4270" t="s">
        <v>503</v>
      </c>
      <c r="G4270" t="s">
        <v>426</v>
      </c>
      <c r="H4270" t="s">
        <v>440</v>
      </c>
      <c r="I4270" t="s">
        <v>368</v>
      </c>
      <c r="J4270" t="s">
        <v>308</v>
      </c>
      <c r="K4270" s="13">
        <v>333948</v>
      </c>
      <c r="L4270" s="8">
        <v>3339.48</v>
      </c>
      <c r="M4270" s="13">
        <f t="shared" si="99"/>
        <v>333948</v>
      </c>
    </row>
    <row r="4271" spans="1:13" x14ac:dyDescent="0.25">
      <c r="A4271" s="9" t="s">
        <v>400</v>
      </c>
      <c r="B4271" s="10" t="s">
        <v>733</v>
      </c>
      <c r="C4271" s="5" t="s">
        <v>754</v>
      </c>
      <c r="D4271" t="s">
        <v>22</v>
      </c>
      <c r="E4271" t="s">
        <v>271</v>
      </c>
      <c r="F4271" t="s">
        <v>503</v>
      </c>
      <c r="G4271" t="s">
        <v>426</v>
      </c>
      <c r="H4271" t="s">
        <v>425</v>
      </c>
      <c r="I4271" t="s">
        <v>368</v>
      </c>
      <c r="J4271" t="s">
        <v>308</v>
      </c>
      <c r="K4271" s="13">
        <v>1373533</v>
      </c>
      <c r="L4271" s="8">
        <v>13735.33</v>
      </c>
      <c r="M4271" s="13">
        <f t="shared" si="99"/>
        <v>1373533</v>
      </c>
    </row>
    <row r="4272" spans="1:13" x14ac:dyDescent="0.25">
      <c r="A4272" s="9" t="s">
        <v>400</v>
      </c>
      <c r="B4272" s="10" t="s">
        <v>733</v>
      </c>
      <c r="C4272" s="5" t="s">
        <v>754</v>
      </c>
      <c r="D4272" t="s">
        <v>22</v>
      </c>
      <c r="E4272" t="s">
        <v>271</v>
      </c>
      <c r="F4272" t="s">
        <v>503</v>
      </c>
      <c r="G4272" t="s">
        <v>426</v>
      </c>
      <c r="H4272" t="s">
        <v>444</v>
      </c>
      <c r="I4272" t="s">
        <v>368</v>
      </c>
      <c r="J4272" t="s">
        <v>308</v>
      </c>
      <c r="K4272" s="13">
        <v>65791</v>
      </c>
      <c r="L4272" s="8">
        <v>657.91</v>
      </c>
      <c r="M4272" s="13">
        <f t="shared" si="99"/>
        <v>65791</v>
      </c>
    </row>
    <row r="4273" spans="1:13" x14ac:dyDescent="0.25">
      <c r="A4273" s="9" t="s">
        <v>400</v>
      </c>
      <c r="B4273" s="10" t="s">
        <v>733</v>
      </c>
      <c r="C4273" s="5" t="s">
        <v>754</v>
      </c>
      <c r="D4273" t="s">
        <v>22</v>
      </c>
      <c r="E4273" t="s">
        <v>271</v>
      </c>
      <c r="F4273" t="s">
        <v>503</v>
      </c>
      <c r="G4273" t="s">
        <v>525</v>
      </c>
      <c r="H4273" t="s">
        <v>437</v>
      </c>
      <c r="I4273" t="s">
        <v>368</v>
      </c>
      <c r="J4273" t="s">
        <v>308</v>
      </c>
      <c r="K4273" s="13">
        <v>10259994</v>
      </c>
      <c r="L4273" s="8">
        <v>102599.94</v>
      </c>
      <c r="M4273" s="13">
        <f t="shared" si="99"/>
        <v>10259994</v>
      </c>
    </row>
    <row r="4274" spans="1:13" x14ac:dyDescent="0.25">
      <c r="A4274" s="9" t="s">
        <v>400</v>
      </c>
      <c r="B4274" s="10" t="s">
        <v>733</v>
      </c>
      <c r="C4274" s="5" t="s">
        <v>754</v>
      </c>
      <c r="D4274" t="s">
        <v>22</v>
      </c>
      <c r="E4274" t="s">
        <v>271</v>
      </c>
      <c r="F4274" t="s">
        <v>503</v>
      </c>
      <c r="G4274" t="s">
        <v>525</v>
      </c>
      <c r="H4274" t="s">
        <v>425</v>
      </c>
      <c r="I4274" t="s">
        <v>368</v>
      </c>
      <c r="J4274" t="s">
        <v>308</v>
      </c>
      <c r="K4274" s="13">
        <v>3160505</v>
      </c>
      <c r="L4274" s="8">
        <v>31605.05</v>
      </c>
      <c r="M4274" s="13">
        <f t="shared" si="99"/>
        <v>3160505</v>
      </c>
    </row>
    <row r="4275" spans="1:13" x14ac:dyDescent="0.25">
      <c r="A4275" s="9" t="s">
        <v>400</v>
      </c>
      <c r="B4275" s="10" t="s">
        <v>733</v>
      </c>
      <c r="C4275" s="5" t="s">
        <v>754</v>
      </c>
      <c r="D4275" t="s">
        <v>22</v>
      </c>
      <c r="E4275" t="s">
        <v>271</v>
      </c>
      <c r="F4275" t="s">
        <v>503</v>
      </c>
      <c r="G4275" t="s">
        <v>527</v>
      </c>
      <c r="H4275" t="s">
        <v>437</v>
      </c>
      <c r="I4275" t="s">
        <v>368</v>
      </c>
      <c r="J4275" t="s">
        <v>308</v>
      </c>
      <c r="K4275" s="13">
        <v>2320050</v>
      </c>
      <c r="L4275" s="8">
        <v>23200.5</v>
      </c>
      <c r="M4275" s="13">
        <f t="shared" si="99"/>
        <v>2320050</v>
      </c>
    </row>
    <row r="4276" spans="1:13" x14ac:dyDescent="0.25">
      <c r="A4276" s="9" t="s">
        <v>400</v>
      </c>
      <c r="B4276" s="10" t="s">
        <v>733</v>
      </c>
      <c r="C4276" s="5" t="s">
        <v>754</v>
      </c>
      <c r="D4276" t="s">
        <v>22</v>
      </c>
      <c r="E4276" t="s">
        <v>271</v>
      </c>
      <c r="F4276" t="s">
        <v>503</v>
      </c>
      <c r="G4276" t="s">
        <v>527</v>
      </c>
      <c r="H4276" t="s">
        <v>440</v>
      </c>
      <c r="I4276" t="s">
        <v>368</v>
      </c>
      <c r="J4276" t="s">
        <v>308</v>
      </c>
      <c r="K4276" s="13">
        <v>185611</v>
      </c>
      <c r="L4276" s="8">
        <v>1856.11</v>
      </c>
      <c r="M4276" s="13">
        <f t="shared" si="99"/>
        <v>185611</v>
      </c>
    </row>
    <row r="4277" spans="1:13" x14ac:dyDescent="0.25">
      <c r="A4277" s="9" t="s">
        <v>400</v>
      </c>
      <c r="B4277" s="10" t="s">
        <v>733</v>
      </c>
      <c r="C4277" s="5" t="s">
        <v>754</v>
      </c>
      <c r="D4277" t="s">
        <v>22</v>
      </c>
      <c r="E4277" t="s">
        <v>271</v>
      </c>
      <c r="F4277" t="s">
        <v>503</v>
      </c>
      <c r="G4277" t="s">
        <v>527</v>
      </c>
      <c r="H4277" t="s">
        <v>425</v>
      </c>
      <c r="I4277" t="s">
        <v>368</v>
      </c>
      <c r="J4277" t="s">
        <v>308</v>
      </c>
      <c r="K4277" s="13">
        <v>511785.99999999994</v>
      </c>
      <c r="L4277" s="8">
        <v>5117.8599999999997</v>
      </c>
      <c r="M4277" s="13">
        <f t="shared" si="99"/>
        <v>511785.99999999994</v>
      </c>
    </row>
    <row r="4278" spans="1:13" x14ac:dyDescent="0.25">
      <c r="A4278" s="9" t="s">
        <v>400</v>
      </c>
      <c r="B4278" s="10" t="s">
        <v>733</v>
      </c>
      <c r="C4278" s="5" t="s">
        <v>754</v>
      </c>
      <c r="D4278" t="s">
        <v>22</v>
      </c>
      <c r="E4278" t="s">
        <v>271</v>
      </c>
      <c r="F4278" t="s">
        <v>503</v>
      </c>
      <c r="G4278" t="s">
        <v>527</v>
      </c>
      <c r="H4278" t="s">
        <v>444</v>
      </c>
      <c r="I4278" t="s">
        <v>368</v>
      </c>
      <c r="J4278" t="s">
        <v>308</v>
      </c>
      <c r="K4278" s="13">
        <v>40563</v>
      </c>
      <c r="L4278" s="8">
        <v>405.63</v>
      </c>
      <c r="M4278" s="13">
        <f t="shared" si="99"/>
        <v>40563</v>
      </c>
    </row>
    <row r="4279" spans="1:13" x14ac:dyDescent="0.25">
      <c r="A4279" s="9" t="s">
        <v>400</v>
      </c>
      <c r="B4279" s="10" t="s">
        <v>733</v>
      </c>
      <c r="C4279" s="5" t="s">
        <v>754</v>
      </c>
      <c r="D4279" t="s">
        <v>22</v>
      </c>
      <c r="E4279" t="s">
        <v>271</v>
      </c>
      <c r="F4279" t="s">
        <v>503</v>
      </c>
      <c r="G4279" t="s">
        <v>433</v>
      </c>
      <c r="H4279" t="s">
        <v>437</v>
      </c>
      <c r="I4279" t="s">
        <v>368</v>
      </c>
      <c r="J4279" t="s">
        <v>308</v>
      </c>
      <c r="K4279" s="13">
        <v>4695283</v>
      </c>
      <c r="L4279" s="8">
        <v>46952.83</v>
      </c>
      <c r="M4279" s="13">
        <f t="shared" si="99"/>
        <v>4695283</v>
      </c>
    </row>
    <row r="4280" spans="1:13" x14ac:dyDescent="0.25">
      <c r="A4280" s="9" t="s">
        <v>400</v>
      </c>
      <c r="B4280" s="10" t="s">
        <v>733</v>
      </c>
      <c r="C4280" s="5" t="s">
        <v>754</v>
      </c>
      <c r="D4280" t="s">
        <v>22</v>
      </c>
      <c r="E4280" t="s">
        <v>271</v>
      </c>
      <c r="F4280" t="s">
        <v>503</v>
      </c>
      <c r="G4280" t="s">
        <v>433</v>
      </c>
      <c r="H4280" t="s">
        <v>440</v>
      </c>
      <c r="I4280" t="s">
        <v>368</v>
      </c>
      <c r="J4280" t="s">
        <v>17</v>
      </c>
      <c r="K4280" s="13">
        <v>238686</v>
      </c>
      <c r="L4280" s="8">
        <v>2386.86</v>
      </c>
      <c r="M4280" s="13">
        <f t="shared" si="99"/>
        <v>238686</v>
      </c>
    </row>
    <row r="4281" spans="1:13" x14ac:dyDescent="0.25">
      <c r="A4281" s="9" t="s">
        <v>400</v>
      </c>
      <c r="B4281" s="10" t="s">
        <v>733</v>
      </c>
      <c r="C4281" s="5" t="s">
        <v>754</v>
      </c>
      <c r="D4281" t="s">
        <v>22</v>
      </c>
      <c r="E4281" t="s">
        <v>271</v>
      </c>
      <c r="F4281" t="s">
        <v>503</v>
      </c>
      <c r="G4281" t="s">
        <v>433</v>
      </c>
      <c r="H4281" t="s">
        <v>440</v>
      </c>
      <c r="I4281" t="s">
        <v>368</v>
      </c>
      <c r="J4281" t="s">
        <v>308</v>
      </c>
      <c r="K4281" s="13">
        <v>122755</v>
      </c>
      <c r="L4281" s="8">
        <v>1227.55</v>
      </c>
      <c r="M4281" s="13">
        <f t="shared" si="99"/>
        <v>122755</v>
      </c>
    </row>
    <row r="4282" spans="1:13" x14ac:dyDescent="0.25">
      <c r="A4282" s="9" t="s">
        <v>400</v>
      </c>
      <c r="B4282" s="10" t="s">
        <v>733</v>
      </c>
      <c r="C4282" s="5" t="s">
        <v>754</v>
      </c>
      <c r="D4282" t="s">
        <v>22</v>
      </c>
      <c r="E4282" t="s">
        <v>271</v>
      </c>
      <c r="F4282" t="s">
        <v>503</v>
      </c>
      <c r="G4282" t="s">
        <v>433</v>
      </c>
      <c r="H4282" t="s">
        <v>442</v>
      </c>
      <c r="I4282" t="s">
        <v>368</v>
      </c>
      <c r="J4282" t="s">
        <v>17</v>
      </c>
      <c r="K4282" s="13">
        <v>49995</v>
      </c>
      <c r="L4282" s="8">
        <v>499.95</v>
      </c>
      <c r="M4282" s="13">
        <f t="shared" si="99"/>
        <v>49995</v>
      </c>
    </row>
    <row r="4283" spans="1:13" x14ac:dyDescent="0.25">
      <c r="A4283" s="9" t="s">
        <v>400</v>
      </c>
      <c r="B4283" s="10" t="s">
        <v>733</v>
      </c>
      <c r="C4283" s="5" t="s">
        <v>754</v>
      </c>
      <c r="D4283" t="s">
        <v>22</v>
      </c>
      <c r="E4283" t="s">
        <v>271</v>
      </c>
      <c r="F4283" t="s">
        <v>503</v>
      </c>
      <c r="G4283" t="s">
        <v>433</v>
      </c>
      <c r="H4283" t="s">
        <v>425</v>
      </c>
      <c r="I4283" t="s">
        <v>368</v>
      </c>
      <c r="J4283" t="s">
        <v>308</v>
      </c>
      <c r="K4283" s="13">
        <v>1733329</v>
      </c>
      <c r="L4283" s="8">
        <v>17333.29</v>
      </c>
      <c r="M4283" s="13">
        <f t="shared" si="99"/>
        <v>1733329</v>
      </c>
    </row>
    <row r="4284" spans="1:13" x14ac:dyDescent="0.25">
      <c r="A4284" s="9" t="s">
        <v>400</v>
      </c>
      <c r="B4284" s="10" t="s">
        <v>733</v>
      </c>
      <c r="C4284" s="5" t="s">
        <v>754</v>
      </c>
      <c r="D4284" t="s">
        <v>22</v>
      </c>
      <c r="E4284" t="s">
        <v>271</v>
      </c>
      <c r="F4284" t="s">
        <v>503</v>
      </c>
      <c r="G4284" t="s">
        <v>433</v>
      </c>
      <c r="H4284" t="s">
        <v>444</v>
      </c>
      <c r="I4284" t="s">
        <v>368</v>
      </c>
      <c r="J4284" t="s">
        <v>17</v>
      </c>
      <c r="K4284" s="13">
        <v>10947</v>
      </c>
      <c r="L4284" s="8">
        <v>109.47</v>
      </c>
      <c r="M4284" s="13">
        <f t="shared" si="99"/>
        <v>10947</v>
      </c>
    </row>
    <row r="4285" spans="1:13" x14ac:dyDescent="0.25">
      <c r="A4285" s="9" t="s">
        <v>400</v>
      </c>
      <c r="B4285" s="10" t="s">
        <v>733</v>
      </c>
      <c r="C4285" s="5" t="s">
        <v>754</v>
      </c>
      <c r="D4285" t="s">
        <v>22</v>
      </c>
      <c r="E4285" t="s">
        <v>271</v>
      </c>
      <c r="F4285" t="s">
        <v>503</v>
      </c>
      <c r="G4285" t="s">
        <v>433</v>
      </c>
      <c r="H4285" t="s">
        <v>444</v>
      </c>
      <c r="I4285" t="s">
        <v>368</v>
      </c>
      <c r="J4285" t="s">
        <v>17</v>
      </c>
      <c r="K4285" s="13">
        <v>52266</v>
      </c>
      <c r="L4285" s="8">
        <v>522.66</v>
      </c>
      <c r="M4285" s="13">
        <f t="shared" si="99"/>
        <v>52266</v>
      </c>
    </row>
    <row r="4286" spans="1:13" x14ac:dyDescent="0.25">
      <c r="A4286" s="9" t="s">
        <v>400</v>
      </c>
      <c r="B4286" s="10" t="s">
        <v>733</v>
      </c>
      <c r="C4286" s="5" t="s">
        <v>754</v>
      </c>
      <c r="D4286" t="s">
        <v>22</v>
      </c>
      <c r="E4286" t="s">
        <v>271</v>
      </c>
      <c r="F4286" t="s">
        <v>503</v>
      </c>
      <c r="G4286" t="s">
        <v>433</v>
      </c>
      <c r="H4286" t="s">
        <v>444</v>
      </c>
      <c r="I4286" t="s">
        <v>368</v>
      </c>
      <c r="J4286" t="s">
        <v>308</v>
      </c>
      <c r="K4286" s="13">
        <v>23964</v>
      </c>
      <c r="L4286" s="8">
        <v>239.64</v>
      </c>
      <c r="M4286" s="13">
        <f t="shared" si="99"/>
        <v>23964</v>
      </c>
    </row>
    <row r="4287" spans="1:13" x14ac:dyDescent="0.25">
      <c r="A4287" s="9" t="s">
        <v>400</v>
      </c>
      <c r="B4287" s="10" t="s">
        <v>733</v>
      </c>
      <c r="C4287" s="5" t="s">
        <v>754</v>
      </c>
      <c r="D4287" t="s">
        <v>22</v>
      </c>
      <c r="E4287" t="s">
        <v>271</v>
      </c>
      <c r="F4287" t="s">
        <v>503</v>
      </c>
      <c r="G4287" t="s">
        <v>263</v>
      </c>
      <c r="H4287" t="s">
        <v>446</v>
      </c>
      <c r="I4287" t="s">
        <v>15</v>
      </c>
      <c r="J4287" t="s">
        <v>308</v>
      </c>
      <c r="K4287" s="14">
        <v>-800000</v>
      </c>
      <c r="L4287" s="8">
        <v>-8000</v>
      </c>
      <c r="M4287" s="14">
        <f t="shared" si="99"/>
        <v>-800000</v>
      </c>
    </row>
    <row r="4288" spans="1:13" x14ac:dyDescent="0.25">
      <c r="A4288" s="9" t="s">
        <v>400</v>
      </c>
      <c r="B4288" s="10" t="s">
        <v>733</v>
      </c>
      <c r="C4288" s="5" t="s">
        <v>754</v>
      </c>
      <c r="D4288" t="s">
        <v>22</v>
      </c>
      <c r="E4288" t="s">
        <v>271</v>
      </c>
      <c r="F4288" t="s">
        <v>503</v>
      </c>
      <c r="G4288" t="s">
        <v>263</v>
      </c>
      <c r="H4288" t="s">
        <v>428</v>
      </c>
      <c r="I4288" t="s">
        <v>15</v>
      </c>
      <c r="J4288" t="s">
        <v>308</v>
      </c>
      <c r="K4288" s="13">
        <v>1207</v>
      </c>
      <c r="L4288" s="8">
        <v>12.07</v>
      </c>
      <c r="M4288" s="13">
        <f t="shared" si="99"/>
        <v>1207</v>
      </c>
    </row>
    <row r="4289" spans="1:13" x14ac:dyDescent="0.25">
      <c r="A4289" s="9" t="s">
        <v>400</v>
      </c>
      <c r="B4289" s="10" t="s">
        <v>733</v>
      </c>
      <c r="C4289" s="5" t="s">
        <v>754</v>
      </c>
      <c r="D4289" t="s">
        <v>22</v>
      </c>
      <c r="E4289" t="s">
        <v>271</v>
      </c>
      <c r="F4289" t="s">
        <v>89</v>
      </c>
      <c r="G4289" t="s">
        <v>369</v>
      </c>
      <c r="H4289" t="s">
        <v>505</v>
      </c>
      <c r="I4289" t="s">
        <v>368</v>
      </c>
      <c r="J4289" t="s">
        <v>17</v>
      </c>
      <c r="K4289" s="13">
        <v>408448</v>
      </c>
      <c r="L4289" s="8">
        <v>4084.48</v>
      </c>
      <c r="M4289" s="13">
        <f t="shared" si="99"/>
        <v>408448</v>
      </c>
    </row>
    <row r="4290" spans="1:13" x14ac:dyDescent="0.25">
      <c r="A4290" s="9" t="s">
        <v>400</v>
      </c>
      <c r="B4290" s="10" t="s">
        <v>733</v>
      </c>
      <c r="C4290" s="5" t="s">
        <v>754</v>
      </c>
      <c r="D4290" t="s">
        <v>22</v>
      </c>
      <c r="E4290" t="s">
        <v>271</v>
      </c>
      <c r="F4290" t="s">
        <v>89</v>
      </c>
      <c r="G4290" t="s">
        <v>369</v>
      </c>
      <c r="H4290" t="s">
        <v>505</v>
      </c>
      <c r="I4290" t="s">
        <v>439</v>
      </c>
      <c r="J4290" t="s">
        <v>17</v>
      </c>
      <c r="K4290" s="13">
        <v>665765</v>
      </c>
      <c r="L4290" s="8">
        <v>6657.65</v>
      </c>
      <c r="M4290" s="13">
        <f t="shared" ref="M4290:M4353" si="100">L4290*100</f>
        <v>665765</v>
      </c>
    </row>
    <row r="4291" spans="1:13" x14ac:dyDescent="0.25">
      <c r="A4291" s="9" t="s">
        <v>400</v>
      </c>
      <c r="B4291" s="10" t="s">
        <v>733</v>
      </c>
      <c r="C4291" s="5" t="s">
        <v>754</v>
      </c>
      <c r="D4291" t="s">
        <v>22</v>
      </c>
      <c r="E4291" t="s">
        <v>271</v>
      </c>
      <c r="F4291" t="s">
        <v>89</v>
      </c>
      <c r="G4291" t="s">
        <v>369</v>
      </c>
      <c r="H4291" t="s">
        <v>444</v>
      </c>
      <c r="I4291" t="s">
        <v>368</v>
      </c>
      <c r="J4291" t="s">
        <v>17</v>
      </c>
      <c r="K4291" s="13">
        <v>89244</v>
      </c>
      <c r="L4291" s="8">
        <v>892.44</v>
      </c>
      <c r="M4291" s="13">
        <f t="shared" si="100"/>
        <v>89244</v>
      </c>
    </row>
    <row r="4292" spans="1:13" x14ac:dyDescent="0.25">
      <c r="A4292" s="9" t="s">
        <v>400</v>
      </c>
      <c r="B4292" s="10" t="s">
        <v>733</v>
      </c>
      <c r="C4292" s="5" t="s">
        <v>754</v>
      </c>
      <c r="D4292" t="s">
        <v>22</v>
      </c>
      <c r="E4292" t="s">
        <v>271</v>
      </c>
      <c r="F4292" t="s">
        <v>89</v>
      </c>
      <c r="G4292" t="s">
        <v>369</v>
      </c>
      <c r="H4292" t="s">
        <v>444</v>
      </c>
      <c r="I4292" t="s">
        <v>439</v>
      </c>
      <c r="J4292" t="s">
        <v>17</v>
      </c>
      <c r="K4292" s="13">
        <v>145470</v>
      </c>
      <c r="L4292" s="8">
        <v>1454.7</v>
      </c>
      <c r="M4292" s="13">
        <f t="shared" si="100"/>
        <v>145470</v>
      </c>
    </row>
    <row r="4293" spans="1:13" x14ac:dyDescent="0.25">
      <c r="A4293" s="9" t="s">
        <v>400</v>
      </c>
      <c r="B4293" s="10" t="s">
        <v>733</v>
      </c>
      <c r="C4293" s="5" t="s">
        <v>754</v>
      </c>
      <c r="D4293" t="s">
        <v>22</v>
      </c>
      <c r="E4293" t="s">
        <v>271</v>
      </c>
      <c r="F4293" t="s">
        <v>89</v>
      </c>
      <c r="G4293" t="s">
        <v>378</v>
      </c>
      <c r="H4293" t="s">
        <v>505</v>
      </c>
      <c r="I4293" t="s">
        <v>439</v>
      </c>
      <c r="J4293" t="s">
        <v>17</v>
      </c>
      <c r="K4293" s="13">
        <v>2180067</v>
      </c>
      <c r="L4293" s="8">
        <v>21800.67</v>
      </c>
      <c r="M4293" s="13">
        <f t="shared" si="100"/>
        <v>2180067</v>
      </c>
    </row>
    <row r="4294" spans="1:13" x14ac:dyDescent="0.25">
      <c r="A4294" s="9" t="s">
        <v>400</v>
      </c>
      <c r="B4294" s="10" t="s">
        <v>733</v>
      </c>
      <c r="C4294" s="5" t="s">
        <v>754</v>
      </c>
      <c r="D4294" t="s">
        <v>22</v>
      </c>
      <c r="E4294" t="s">
        <v>271</v>
      </c>
      <c r="F4294" t="s">
        <v>89</v>
      </c>
      <c r="G4294" t="s">
        <v>378</v>
      </c>
      <c r="H4294" t="s">
        <v>444</v>
      </c>
      <c r="I4294" t="s">
        <v>439</v>
      </c>
      <c r="J4294" t="s">
        <v>17</v>
      </c>
      <c r="K4294" s="13">
        <v>476345</v>
      </c>
      <c r="L4294" s="8">
        <v>4763.45</v>
      </c>
      <c r="M4294" s="13">
        <f t="shared" si="100"/>
        <v>476345</v>
      </c>
    </row>
    <row r="4295" spans="1:13" x14ac:dyDescent="0.25">
      <c r="A4295" s="9" t="s">
        <v>400</v>
      </c>
      <c r="B4295" s="10" t="s">
        <v>733</v>
      </c>
      <c r="C4295" s="5" t="s">
        <v>754</v>
      </c>
      <c r="D4295" t="s">
        <v>22</v>
      </c>
      <c r="E4295" t="s">
        <v>271</v>
      </c>
      <c r="F4295" t="s">
        <v>89</v>
      </c>
      <c r="G4295" t="s">
        <v>379</v>
      </c>
      <c r="H4295" t="s">
        <v>505</v>
      </c>
      <c r="I4295" t="s">
        <v>439</v>
      </c>
      <c r="J4295" t="s">
        <v>17</v>
      </c>
      <c r="K4295" s="13">
        <v>1728580</v>
      </c>
      <c r="L4295" s="8">
        <v>17285.8</v>
      </c>
      <c r="M4295" s="13">
        <f t="shared" si="100"/>
        <v>1728580</v>
      </c>
    </row>
    <row r="4296" spans="1:13" x14ac:dyDescent="0.25">
      <c r="A4296" s="9" t="s">
        <v>400</v>
      </c>
      <c r="B4296" s="10" t="s">
        <v>733</v>
      </c>
      <c r="C4296" s="5" t="s">
        <v>754</v>
      </c>
      <c r="D4296" t="s">
        <v>22</v>
      </c>
      <c r="E4296" t="s">
        <v>271</v>
      </c>
      <c r="F4296" t="s">
        <v>89</v>
      </c>
      <c r="G4296" t="s">
        <v>379</v>
      </c>
      <c r="H4296" t="s">
        <v>444</v>
      </c>
      <c r="I4296" t="s">
        <v>439</v>
      </c>
      <c r="J4296" t="s">
        <v>17</v>
      </c>
      <c r="K4296" s="13">
        <v>377685</v>
      </c>
      <c r="L4296" s="8">
        <v>3776.85</v>
      </c>
      <c r="M4296" s="13">
        <f t="shared" si="100"/>
        <v>377685</v>
      </c>
    </row>
    <row r="4297" spans="1:13" x14ac:dyDescent="0.25">
      <c r="A4297" s="9" t="s">
        <v>400</v>
      </c>
      <c r="B4297" s="10" t="s">
        <v>733</v>
      </c>
      <c r="C4297" s="5" t="s">
        <v>754</v>
      </c>
      <c r="D4297" t="s">
        <v>22</v>
      </c>
      <c r="E4297" t="s">
        <v>271</v>
      </c>
      <c r="F4297" t="s">
        <v>89</v>
      </c>
      <c r="G4297" t="s">
        <v>380</v>
      </c>
      <c r="H4297" t="s">
        <v>505</v>
      </c>
      <c r="I4297" t="s">
        <v>368</v>
      </c>
      <c r="J4297" t="s">
        <v>17</v>
      </c>
      <c r="K4297" s="13">
        <v>550964</v>
      </c>
      <c r="L4297" s="8">
        <v>5509.64</v>
      </c>
      <c r="M4297" s="13">
        <f t="shared" si="100"/>
        <v>550964</v>
      </c>
    </row>
    <row r="4298" spans="1:13" x14ac:dyDescent="0.25">
      <c r="A4298" s="9" t="s">
        <v>400</v>
      </c>
      <c r="B4298" s="10" t="s">
        <v>733</v>
      </c>
      <c r="C4298" s="5" t="s">
        <v>754</v>
      </c>
      <c r="D4298" t="s">
        <v>22</v>
      </c>
      <c r="E4298" t="s">
        <v>271</v>
      </c>
      <c r="F4298" t="s">
        <v>89</v>
      </c>
      <c r="G4298" t="s">
        <v>380</v>
      </c>
      <c r="H4298" t="s">
        <v>444</v>
      </c>
      <c r="I4298" t="s">
        <v>368</v>
      </c>
      <c r="J4298" t="s">
        <v>17</v>
      </c>
      <c r="K4298" s="13">
        <v>120401</v>
      </c>
      <c r="L4298" s="8">
        <v>1204.01</v>
      </c>
      <c r="M4298" s="13">
        <f t="shared" si="100"/>
        <v>120401</v>
      </c>
    </row>
    <row r="4299" spans="1:13" x14ac:dyDescent="0.25">
      <c r="A4299" s="9" t="s">
        <v>400</v>
      </c>
      <c r="B4299" s="10" t="s">
        <v>733</v>
      </c>
      <c r="C4299" s="5" t="s">
        <v>754</v>
      </c>
      <c r="D4299" t="s">
        <v>22</v>
      </c>
      <c r="E4299" t="s">
        <v>271</v>
      </c>
      <c r="F4299" t="s">
        <v>89</v>
      </c>
      <c r="G4299" t="s">
        <v>370</v>
      </c>
      <c r="H4299" t="s">
        <v>505</v>
      </c>
      <c r="I4299" t="s">
        <v>368</v>
      </c>
      <c r="J4299" t="s">
        <v>17</v>
      </c>
      <c r="K4299" s="13">
        <v>345684</v>
      </c>
      <c r="L4299" s="8">
        <v>3456.84</v>
      </c>
      <c r="M4299" s="13">
        <f t="shared" si="100"/>
        <v>345684</v>
      </c>
    </row>
    <row r="4300" spans="1:13" x14ac:dyDescent="0.25">
      <c r="A4300" s="9" t="s">
        <v>400</v>
      </c>
      <c r="B4300" s="10" t="s">
        <v>733</v>
      </c>
      <c r="C4300" s="5" t="s">
        <v>754</v>
      </c>
      <c r="D4300" t="s">
        <v>22</v>
      </c>
      <c r="E4300" t="s">
        <v>271</v>
      </c>
      <c r="F4300" t="s">
        <v>89</v>
      </c>
      <c r="G4300" t="s">
        <v>370</v>
      </c>
      <c r="H4300" t="s">
        <v>505</v>
      </c>
      <c r="I4300" t="s">
        <v>439</v>
      </c>
      <c r="J4300" t="s">
        <v>17</v>
      </c>
      <c r="K4300" s="13">
        <v>382468</v>
      </c>
      <c r="L4300" s="8">
        <v>3824.68</v>
      </c>
      <c r="M4300" s="13">
        <f t="shared" si="100"/>
        <v>382468</v>
      </c>
    </row>
    <row r="4301" spans="1:13" x14ac:dyDescent="0.25">
      <c r="A4301" s="9" t="s">
        <v>400</v>
      </c>
      <c r="B4301" s="10" t="s">
        <v>733</v>
      </c>
      <c r="C4301" s="5" t="s">
        <v>754</v>
      </c>
      <c r="D4301" t="s">
        <v>22</v>
      </c>
      <c r="E4301" t="s">
        <v>271</v>
      </c>
      <c r="F4301" t="s">
        <v>89</v>
      </c>
      <c r="G4301" t="s">
        <v>370</v>
      </c>
      <c r="H4301" t="s">
        <v>444</v>
      </c>
      <c r="I4301" t="s">
        <v>368</v>
      </c>
      <c r="J4301" t="s">
        <v>17</v>
      </c>
      <c r="K4301" s="13">
        <v>75529</v>
      </c>
      <c r="L4301" s="8">
        <v>755.29</v>
      </c>
      <c r="M4301" s="13">
        <f t="shared" si="100"/>
        <v>75529</v>
      </c>
    </row>
    <row r="4302" spans="1:13" x14ac:dyDescent="0.25">
      <c r="A4302" s="9" t="s">
        <v>400</v>
      </c>
      <c r="B4302" s="10" t="s">
        <v>733</v>
      </c>
      <c r="C4302" s="5" t="s">
        <v>754</v>
      </c>
      <c r="D4302" t="s">
        <v>22</v>
      </c>
      <c r="E4302" t="s">
        <v>271</v>
      </c>
      <c r="F4302" t="s">
        <v>89</v>
      </c>
      <c r="G4302" t="s">
        <v>370</v>
      </c>
      <c r="H4302" t="s">
        <v>444</v>
      </c>
      <c r="I4302" t="s">
        <v>439</v>
      </c>
      <c r="J4302" t="s">
        <v>17</v>
      </c>
      <c r="K4302" s="13">
        <v>83571</v>
      </c>
      <c r="L4302" s="8">
        <v>835.71</v>
      </c>
      <c r="M4302" s="13">
        <f t="shared" si="100"/>
        <v>83571</v>
      </c>
    </row>
    <row r="4303" spans="1:13" x14ac:dyDescent="0.25">
      <c r="A4303" s="9" t="s">
        <v>400</v>
      </c>
      <c r="B4303" s="10" t="s">
        <v>733</v>
      </c>
      <c r="C4303" s="5" t="s">
        <v>754</v>
      </c>
      <c r="D4303" t="s">
        <v>22</v>
      </c>
      <c r="E4303" t="s">
        <v>271</v>
      </c>
      <c r="F4303" t="s">
        <v>89</v>
      </c>
      <c r="G4303" t="s">
        <v>381</v>
      </c>
      <c r="H4303" t="s">
        <v>505</v>
      </c>
      <c r="I4303" t="s">
        <v>368</v>
      </c>
      <c r="J4303" t="s">
        <v>17</v>
      </c>
      <c r="K4303" s="13">
        <v>462888</v>
      </c>
      <c r="L4303" s="8">
        <v>4628.88</v>
      </c>
      <c r="M4303" s="13">
        <f t="shared" si="100"/>
        <v>462888</v>
      </c>
    </row>
    <row r="4304" spans="1:13" x14ac:dyDescent="0.25">
      <c r="A4304" s="9" t="s">
        <v>400</v>
      </c>
      <c r="B4304" s="10" t="s">
        <v>733</v>
      </c>
      <c r="C4304" s="5" t="s">
        <v>754</v>
      </c>
      <c r="D4304" t="s">
        <v>22</v>
      </c>
      <c r="E4304" t="s">
        <v>271</v>
      </c>
      <c r="F4304" t="s">
        <v>89</v>
      </c>
      <c r="G4304" t="s">
        <v>381</v>
      </c>
      <c r="H4304" t="s">
        <v>505</v>
      </c>
      <c r="I4304" t="s">
        <v>439</v>
      </c>
      <c r="J4304" t="s">
        <v>17</v>
      </c>
      <c r="K4304" s="13">
        <v>675547</v>
      </c>
      <c r="L4304" s="8">
        <v>6755.47</v>
      </c>
      <c r="M4304" s="13">
        <f t="shared" si="100"/>
        <v>675547</v>
      </c>
    </row>
    <row r="4305" spans="1:13" x14ac:dyDescent="0.25">
      <c r="A4305" s="9" t="s">
        <v>400</v>
      </c>
      <c r="B4305" s="10" t="s">
        <v>733</v>
      </c>
      <c r="C4305" s="5" t="s">
        <v>754</v>
      </c>
      <c r="D4305" t="s">
        <v>22</v>
      </c>
      <c r="E4305" t="s">
        <v>271</v>
      </c>
      <c r="F4305" t="s">
        <v>89</v>
      </c>
      <c r="G4305" t="s">
        <v>381</v>
      </c>
      <c r="H4305" t="s">
        <v>444</v>
      </c>
      <c r="I4305" t="s">
        <v>368</v>
      </c>
      <c r="J4305" t="s">
        <v>17</v>
      </c>
      <c r="K4305" s="13">
        <v>101153</v>
      </c>
      <c r="L4305" s="8">
        <v>1011.53</v>
      </c>
      <c r="M4305" s="13">
        <f t="shared" si="100"/>
        <v>101153</v>
      </c>
    </row>
    <row r="4306" spans="1:13" x14ac:dyDescent="0.25">
      <c r="A4306" s="9" t="s">
        <v>400</v>
      </c>
      <c r="B4306" s="10" t="s">
        <v>733</v>
      </c>
      <c r="C4306" s="5" t="s">
        <v>754</v>
      </c>
      <c r="D4306" t="s">
        <v>22</v>
      </c>
      <c r="E4306" t="s">
        <v>271</v>
      </c>
      <c r="F4306" t="s">
        <v>89</v>
      </c>
      <c r="G4306" t="s">
        <v>381</v>
      </c>
      <c r="H4306" t="s">
        <v>444</v>
      </c>
      <c r="I4306" t="s">
        <v>439</v>
      </c>
      <c r="J4306" t="s">
        <v>17</v>
      </c>
      <c r="K4306" s="13">
        <v>147610</v>
      </c>
      <c r="L4306" s="8">
        <v>1476.1</v>
      </c>
      <c r="M4306" s="13">
        <f t="shared" si="100"/>
        <v>147610</v>
      </c>
    </row>
    <row r="4307" spans="1:13" x14ac:dyDescent="0.25">
      <c r="A4307" s="9" t="s">
        <v>400</v>
      </c>
      <c r="B4307" s="10" t="s">
        <v>733</v>
      </c>
      <c r="C4307" s="5" t="s">
        <v>754</v>
      </c>
      <c r="D4307" t="s">
        <v>22</v>
      </c>
      <c r="E4307" t="s">
        <v>271</v>
      </c>
      <c r="F4307" t="s">
        <v>89</v>
      </c>
      <c r="G4307" t="s">
        <v>371</v>
      </c>
      <c r="H4307" t="s">
        <v>505</v>
      </c>
      <c r="I4307" t="s">
        <v>368</v>
      </c>
      <c r="J4307" t="s">
        <v>17</v>
      </c>
      <c r="K4307" s="13">
        <v>4865060</v>
      </c>
      <c r="L4307" s="8">
        <v>48650.6</v>
      </c>
      <c r="M4307" s="13">
        <f t="shared" si="100"/>
        <v>4865060</v>
      </c>
    </row>
    <row r="4308" spans="1:13" x14ac:dyDescent="0.25">
      <c r="A4308" s="9" t="s">
        <v>400</v>
      </c>
      <c r="B4308" s="10" t="s">
        <v>733</v>
      </c>
      <c r="C4308" s="5" t="s">
        <v>754</v>
      </c>
      <c r="D4308" t="s">
        <v>22</v>
      </c>
      <c r="E4308" t="s">
        <v>271</v>
      </c>
      <c r="F4308" t="s">
        <v>89</v>
      </c>
      <c r="G4308" t="s">
        <v>371</v>
      </c>
      <c r="H4308" t="s">
        <v>505</v>
      </c>
      <c r="I4308" t="s">
        <v>439</v>
      </c>
      <c r="J4308" t="s">
        <v>17</v>
      </c>
      <c r="K4308" s="13">
        <v>742036</v>
      </c>
      <c r="L4308" s="8">
        <v>7420.36</v>
      </c>
      <c r="M4308" s="13">
        <f t="shared" si="100"/>
        <v>742036</v>
      </c>
    </row>
    <row r="4309" spans="1:13" x14ac:dyDescent="0.25">
      <c r="A4309" s="9" t="s">
        <v>400</v>
      </c>
      <c r="B4309" s="10" t="s">
        <v>733</v>
      </c>
      <c r="C4309" s="5" t="s">
        <v>754</v>
      </c>
      <c r="D4309" t="s">
        <v>22</v>
      </c>
      <c r="E4309" t="s">
        <v>271</v>
      </c>
      <c r="F4309" t="s">
        <v>89</v>
      </c>
      <c r="G4309" t="s">
        <v>371</v>
      </c>
      <c r="H4309" t="s">
        <v>425</v>
      </c>
      <c r="I4309" t="s">
        <v>368</v>
      </c>
      <c r="J4309" t="s">
        <v>17</v>
      </c>
      <c r="K4309" s="13">
        <v>68508</v>
      </c>
      <c r="L4309" s="8">
        <v>685.08</v>
      </c>
      <c r="M4309" s="13">
        <f t="shared" si="100"/>
        <v>68508</v>
      </c>
    </row>
    <row r="4310" spans="1:13" x14ac:dyDescent="0.25">
      <c r="A4310" s="9" t="s">
        <v>400</v>
      </c>
      <c r="B4310" s="10" t="s">
        <v>733</v>
      </c>
      <c r="C4310" s="5" t="s">
        <v>754</v>
      </c>
      <c r="D4310" t="s">
        <v>22</v>
      </c>
      <c r="E4310" t="s">
        <v>271</v>
      </c>
      <c r="F4310" t="s">
        <v>89</v>
      </c>
      <c r="G4310" t="s">
        <v>371</v>
      </c>
      <c r="H4310" t="s">
        <v>425</v>
      </c>
      <c r="I4310" t="s">
        <v>439</v>
      </c>
      <c r="J4310" t="s">
        <v>17</v>
      </c>
      <c r="K4310" s="13">
        <v>6228</v>
      </c>
      <c r="L4310" s="8">
        <v>62.28</v>
      </c>
      <c r="M4310" s="13">
        <f t="shared" si="100"/>
        <v>6228</v>
      </c>
    </row>
    <row r="4311" spans="1:13" x14ac:dyDescent="0.25">
      <c r="A4311" s="9" t="s">
        <v>400</v>
      </c>
      <c r="B4311" s="10" t="s">
        <v>733</v>
      </c>
      <c r="C4311" s="5" t="s">
        <v>754</v>
      </c>
      <c r="D4311" t="s">
        <v>22</v>
      </c>
      <c r="E4311" t="s">
        <v>271</v>
      </c>
      <c r="F4311" t="s">
        <v>89</v>
      </c>
      <c r="G4311" t="s">
        <v>371</v>
      </c>
      <c r="H4311" t="s">
        <v>444</v>
      </c>
      <c r="I4311" t="s">
        <v>368</v>
      </c>
      <c r="J4311" t="s">
        <v>17</v>
      </c>
      <c r="K4311" s="13">
        <v>1065024</v>
      </c>
      <c r="L4311" s="8">
        <v>10650.24</v>
      </c>
      <c r="M4311" s="13">
        <f t="shared" si="100"/>
        <v>1065024</v>
      </c>
    </row>
    <row r="4312" spans="1:13" x14ac:dyDescent="0.25">
      <c r="A4312" s="9" t="s">
        <v>400</v>
      </c>
      <c r="B4312" s="10" t="s">
        <v>733</v>
      </c>
      <c r="C4312" s="5" t="s">
        <v>754</v>
      </c>
      <c r="D4312" t="s">
        <v>22</v>
      </c>
      <c r="E4312" t="s">
        <v>271</v>
      </c>
      <c r="F4312" t="s">
        <v>89</v>
      </c>
      <c r="G4312" t="s">
        <v>371</v>
      </c>
      <c r="H4312" t="s">
        <v>444</v>
      </c>
      <c r="I4312" t="s">
        <v>439</v>
      </c>
      <c r="J4312" t="s">
        <v>17</v>
      </c>
      <c r="K4312" s="13">
        <v>162142</v>
      </c>
      <c r="L4312" s="8">
        <v>1621.42</v>
      </c>
      <c r="M4312" s="13">
        <f t="shared" si="100"/>
        <v>162142</v>
      </c>
    </row>
    <row r="4313" spans="1:13" x14ac:dyDescent="0.25">
      <c r="A4313" s="9" t="s">
        <v>400</v>
      </c>
      <c r="B4313" s="10" t="s">
        <v>733</v>
      </c>
      <c r="C4313" s="5" t="s">
        <v>754</v>
      </c>
      <c r="D4313" t="s">
        <v>22</v>
      </c>
      <c r="E4313" t="s">
        <v>271</v>
      </c>
      <c r="F4313" t="s">
        <v>89</v>
      </c>
      <c r="G4313" t="s">
        <v>384</v>
      </c>
      <c r="H4313" t="s">
        <v>505</v>
      </c>
      <c r="I4313" t="s">
        <v>368</v>
      </c>
      <c r="J4313" t="s">
        <v>17</v>
      </c>
      <c r="K4313" s="13">
        <v>394468</v>
      </c>
      <c r="L4313" s="8">
        <v>3944.68</v>
      </c>
      <c r="M4313" s="13">
        <f t="shared" si="100"/>
        <v>394468</v>
      </c>
    </row>
    <row r="4314" spans="1:13" x14ac:dyDescent="0.25">
      <c r="A4314" s="9" t="s">
        <v>400</v>
      </c>
      <c r="B4314" s="10" t="s">
        <v>733</v>
      </c>
      <c r="C4314" s="5" t="s">
        <v>754</v>
      </c>
      <c r="D4314" t="s">
        <v>22</v>
      </c>
      <c r="E4314" t="s">
        <v>271</v>
      </c>
      <c r="F4314" t="s">
        <v>89</v>
      </c>
      <c r="G4314" t="s">
        <v>384</v>
      </c>
      <c r="H4314" t="s">
        <v>505</v>
      </c>
      <c r="I4314" t="s">
        <v>439</v>
      </c>
      <c r="J4314" t="s">
        <v>17</v>
      </c>
      <c r="K4314" s="13">
        <v>689896</v>
      </c>
      <c r="L4314" s="8">
        <v>6898.96</v>
      </c>
      <c r="M4314" s="13">
        <f t="shared" si="100"/>
        <v>689896</v>
      </c>
    </row>
    <row r="4315" spans="1:13" x14ac:dyDescent="0.25">
      <c r="A4315" s="9" t="s">
        <v>400</v>
      </c>
      <c r="B4315" s="10" t="s">
        <v>733</v>
      </c>
      <c r="C4315" s="5" t="s">
        <v>754</v>
      </c>
      <c r="D4315" t="s">
        <v>22</v>
      </c>
      <c r="E4315" t="s">
        <v>271</v>
      </c>
      <c r="F4315" t="s">
        <v>89</v>
      </c>
      <c r="G4315" t="s">
        <v>384</v>
      </c>
      <c r="H4315" t="s">
        <v>444</v>
      </c>
      <c r="I4315" t="s">
        <v>368</v>
      </c>
      <c r="J4315" t="s">
        <v>17</v>
      </c>
      <c r="K4315" s="13">
        <v>86202</v>
      </c>
      <c r="L4315" s="8">
        <v>862.02</v>
      </c>
      <c r="M4315" s="13">
        <f t="shared" si="100"/>
        <v>86202</v>
      </c>
    </row>
    <row r="4316" spans="1:13" x14ac:dyDescent="0.25">
      <c r="A4316" s="9" t="s">
        <v>400</v>
      </c>
      <c r="B4316" s="10" t="s">
        <v>733</v>
      </c>
      <c r="C4316" s="5" t="s">
        <v>754</v>
      </c>
      <c r="D4316" t="s">
        <v>22</v>
      </c>
      <c r="E4316" t="s">
        <v>271</v>
      </c>
      <c r="F4316" t="s">
        <v>89</v>
      </c>
      <c r="G4316" t="s">
        <v>384</v>
      </c>
      <c r="H4316" t="s">
        <v>444</v>
      </c>
      <c r="I4316" t="s">
        <v>439</v>
      </c>
      <c r="J4316" t="s">
        <v>17</v>
      </c>
      <c r="K4316" s="13">
        <v>150742</v>
      </c>
      <c r="L4316" s="8">
        <v>1507.42</v>
      </c>
      <c r="M4316" s="13">
        <f t="shared" si="100"/>
        <v>150742</v>
      </c>
    </row>
    <row r="4317" spans="1:13" x14ac:dyDescent="0.25">
      <c r="A4317" s="9" t="s">
        <v>400</v>
      </c>
      <c r="B4317" s="10" t="s">
        <v>733</v>
      </c>
      <c r="C4317" s="5" t="s">
        <v>754</v>
      </c>
      <c r="D4317" t="s">
        <v>22</v>
      </c>
      <c r="E4317" t="s">
        <v>271</v>
      </c>
      <c r="F4317" t="s">
        <v>89</v>
      </c>
      <c r="G4317" t="s">
        <v>373</v>
      </c>
      <c r="H4317" t="s">
        <v>505</v>
      </c>
      <c r="I4317" t="s">
        <v>439</v>
      </c>
      <c r="J4317" t="s">
        <v>17</v>
      </c>
      <c r="K4317" s="13">
        <v>2002433.0000000002</v>
      </c>
      <c r="L4317" s="8">
        <v>20024.330000000002</v>
      </c>
      <c r="M4317" s="13">
        <f t="shared" si="100"/>
        <v>2002433.0000000002</v>
      </c>
    </row>
    <row r="4318" spans="1:13" x14ac:dyDescent="0.25">
      <c r="A4318" s="9" t="s">
        <v>400</v>
      </c>
      <c r="B4318" s="10" t="s">
        <v>733</v>
      </c>
      <c r="C4318" s="5" t="s">
        <v>754</v>
      </c>
      <c r="D4318" t="s">
        <v>22</v>
      </c>
      <c r="E4318" t="s">
        <v>271</v>
      </c>
      <c r="F4318" t="s">
        <v>89</v>
      </c>
      <c r="G4318" t="s">
        <v>373</v>
      </c>
      <c r="H4318" t="s">
        <v>444</v>
      </c>
      <c r="I4318" t="s">
        <v>439</v>
      </c>
      <c r="J4318" t="s">
        <v>17</v>
      </c>
      <c r="K4318" s="13">
        <v>437529</v>
      </c>
      <c r="L4318" s="8">
        <v>4375.29</v>
      </c>
      <c r="M4318" s="13">
        <f t="shared" si="100"/>
        <v>437529</v>
      </c>
    </row>
    <row r="4319" spans="1:13" x14ac:dyDescent="0.25">
      <c r="A4319" s="9" t="s">
        <v>400</v>
      </c>
      <c r="B4319" s="10" t="s">
        <v>733</v>
      </c>
      <c r="C4319" s="5" t="s">
        <v>754</v>
      </c>
      <c r="D4319" t="s">
        <v>22</v>
      </c>
      <c r="E4319" t="s">
        <v>271</v>
      </c>
      <c r="F4319" t="s">
        <v>89</v>
      </c>
      <c r="G4319" t="s">
        <v>374</v>
      </c>
      <c r="H4319" t="s">
        <v>505</v>
      </c>
      <c r="I4319" t="s">
        <v>368</v>
      </c>
      <c r="J4319" t="s">
        <v>17</v>
      </c>
      <c r="K4319" s="13">
        <v>1217742</v>
      </c>
      <c r="L4319" s="8">
        <v>12177.42</v>
      </c>
      <c r="M4319" s="13">
        <f t="shared" si="100"/>
        <v>1217742</v>
      </c>
    </row>
    <row r="4320" spans="1:13" x14ac:dyDescent="0.25">
      <c r="A4320" s="9" t="s">
        <v>400</v>
      </c>
      <c r="B4320" s="10" t="s">
        <v>733</v>
      </c>
      <c r="C4320" s="5" t="s">
        <v>754</v>
      </c>
      <c r="D4320" t="s">
        <v>22</v>
      </c>
      <c r="E4320" t="s">
        <v>271</v>
      </c>
      <c r="F4320" t="s">
        <v>89</v>
      </c>
      <c r="G4320" t="s">
        <v>374</v>
      </c>
      <c r="H4320" t="s">
        <v>505</v>
      </c>
      <c r="I4320" t="s">
        <v>439</v>
      </c>
      <c r="J4320" t="s">
        <v>17</v>
      </c>
      <c r="K4320" s="13">
        <v>1690513</v>
      </c>
      <c r="L4320" s="8">
        <v>16905.13</v>
      </c>
      <c r="M4320" s="13">
        <f t="shared" si="100"/>
        <v>1690513</v>
      </c>
    </row>
    <row r="4321" spans="1:13" x14ac:dyDescent="0.25">
      <c r="A4321" s="9" t="s">
        <v>400</v>
      </c>
      <c r="B4321" s="10" t="s">
        <v>733</v>
      </c>
      <c r="C4321" s="5" t="s">
        <v>754</v>
      </c>
      <c r="D4321" t="s">
        <v>22</v>
      </c>
      <c r="E4321" t="s">
        <v>271</v>
      </c>
      <c r="F4321" t="s">
        <v>89</v>
      </c>
      <c r="G4321" t="s">
        <v>374</v>
      </c>
      <c r="H4321" t="s">
        <v>444</v>
      </c>
      <c r="I4321" t="s">
        <v>368</v>
      </c>
      <c r="J4321" t="s">
        <v>17</v>
      </c>
      <c r="K4321" s="13">
        <v>265334</v>
      </c>
      <c r="L4321" s="8">
        <v>2653.34</v>
      </c>
      <c r="M4321" s="13">
        <f t="shared" si="100"/>
        <v>265334</v>
      </c>
    </row>
    <row r="4322" spans="1:13" x14ac:dyDescent="0.25">
      <c r="A4322" s="9" t="s">
        <v>400</v>
      </c>
      <c r="B4322" s="10" t="s">
        <v>733</v>
      </c>
      <c r="C4322" s="5" t="s">
        <v>754</v>
      </c>
      <c r="D4322" t="s">
        <v>22</v>
      </c>
      <c r="E4322" t="s">
        <v>271</v>
      </c>
      <c r="F4322" t="s">
        <v>89</v>
      </c>
      <c r="G4322" t="s">
        <v>374</v>
      </c>
      <c r="H4322" t="s">
        <v>444</v>
      </c>
      <c r="I4322" t="s">
        <v>439</v>
      </c>
      <c r="J4322" t="s">
        <v>17</v>
      </c>
      <c r="K4322" s="13">
        <v>369375</v>
      </c>
      <c r="L4322" s="8">
        <v>3693.75</v>
      </c>
      <c r="M4322" s="13">
        <f t="shared" si="100"/>
        <v>369375</v>
      </c>
    </row>
    <row r="4323" spans="1:13" x14ac:dyDescent="0.25">
      <c r="A4323" s="9" t="s">
        <v>400</v>
      </c>
      <c r="B4323" s="10" t="s">
        <v>733</v>
      </c>
      <c r="C4323" s="5" t="s">
        <v>754</v>
      </c>
      <c r="D4323" t="s">
        <v>22</v>
      </c>
      <c r="E4323" t="s">
        <v>271</v>
      </c>
      <c r="F4323" t="s">
        <v>89</v>
      </c>
      <c r="G4323" t="s">
        <v>385</v>
      </c>
      <c r="H4323" t="s">
        <v>505</v>
      </c>
      <c r="I4323" t="s">
        <v>368</v>
      </c>
      <c r="J4323" t="s">
        <v>17</v>
      </c>
      <c r="K4323" s="13">
        <v>550964</v>
      </c>
      <c r="L4323" s="8">
        <v>5509.64</v>
      </c>
      <c r="M4323" s="13">
        <f t="shared" si="100"/>
        <v>550964</v>
      </c>
    </row>
    <row r="4324" spans="1:13" x14ac:dyDescent="0.25">
      <c r="A4324" s="9" t="s">
        <v>400</v>
      </c>
      <c r="B4324" s="10" t="s">
        <v>733</v>
      </c>
      <c r="C4324" s="5" t="s">
        <v>754</v>
      </c>
      <c r="D4324" t="s">
        <v>22</v>
      </c>
      <c r="E4324" t="s">
        <v>271</v>
      </c>
      <c r="F4324" t="s">
        <v>89</v>
      </c>
      <c r="G4324" t="s">
        <v>385</v>
      </c>
      <c r="H4324" t="s">
        <v>444</v>
      </c>
      <c r="I4324" t="s">
        <v>368</v>
      </c>
      <c r="J4324" t="s">
        <v>17</v>
      </c>
      <c r="K4324" s="13">
        <v>120395</v>
      </c>
      <c r="L4324" s="8">
        <v>1203.95</v>
      </c>
      <c r="M4324" s="13">
        <f t="shared" si="100"/>
        <v>120395</v>
      </c>
    </row>
    <row r="4325" spans="1:13" x14ac:dyDescent="0.25">
      <c r="A4325" s="9" t="s">
        <v>400</v>
      </c>
      <c r="B4325" s="10" t="s">
        <v>733</v>
      </c>
      <c r="C4325" s="5" t="s">
        <v>754</v>
      </c>
      <c r="D4325" t="s">
        <v>22</v>
      </c>
      <c r="E4325" t="s">
        <v>271</v>
      </c>
      <c r="F4325" t="s">
        <v>89</v>
      </c>
      <c r="G4325" t="s">
        <v>375</v>
      </c>
      <c r="H4325" t="s">
        <v>505</v>
      </c>
      <c r="I4325" t="s">
        <v>368</v>
      </c>
      <c r="J4325" t="s">
        <v>17</v>
      </c>
      <c r="K4325" s="13">
        <v>333362</v>
      </c>
      <c r="L4325" s="8">
        <v>3333.62</v>
      </c>
      <c r="M4325" s="13">
        <f t="shared" si="100"/>
        <v>333362</v>
      </c>
    </row>
    <row r="4326" spans="1:13" x14ac:dyDescent="0.25">
      <c r="A4326" s="9" t="s">
        <v>400</v>
      </c>
      <c r="B4326" s="10" t="s">
        <v>733</v>
      </c>
      <c r="C4326" s="5" t="s">
        <v>754</v>
      </c>
      <c r="D4326" t="s">
        <v>22</v>
      </c>
      <c r="E4326" t="s">
        <v>271</v>
      </c>
      <c r="F4326" t="s">
        <v>89</v>
      </c>
      <c r="G4326" t="s">
        <v>375</v>
      </c>
      <c r="H4326" t="s">
        <v>444</v>
      </c>
      <c r="I4326" t="s">
        <v>368</v>
      </c>
      <c r="J4326" t="s">
        <v>17</v>
      </c>
      <c r="K4326" s="13">
        <v>72843</v>
      </c>
      <c r="L4326" s="8">
        <v>728.43</v>
      </c>
      <c r="M4326" s="13">
        <f t="shared" si="100"/>
        <v>72843</v>
      </c>
    </row>
    <row r="4327" spans="1:13" x14ac:dyDescent="0.25">
      <c r="A4327" s="9" t="s">
        <v>400</v>
      </c>
      <c r="B4327" s="10" t="s">
        <v>733</v>
      </c>
      <c r="C4327" s="5" t="s">
        <v>754</v>
      </c>
      <c r="D4327" t="s">
        <v>22</v>
      </c>
      <c r="E4327" t="s">
        <v>271</v>
      </c>
      <c r="F4327" t="s">
        <v>89</v>
      </c>
      <c r="G4327" t="s">
        <v>387</v>
      </c>
      <c r="H4327" t="s">
        <v>505</v>
      </c>
      <c r="I4327" t="s">
        <v>439</v>
      </c>
      <c r="J4327" t="s">
        <v>17</v>
      </c>
      <c r="K4327" s="13">
        <v>452347</v>
      </c>
      <c r="L4327" s="8">
        <v>4523.47</v>
      </c>
      <c r="M4327" s="13">
        <f t="shared" si="100"/>
        <v>452347</v>
      </c>
    </row>
    <row r="4328" spans="1:13" x14ac:dyDescent="0.25">
      <c r="A4328" s="9" t="s">
        <v>400</v>
      </c>
      <c r="B4328" s="10" t="s">
        <v>733</v>
      </c>
      <c r="C4328" s="5" t="s">
        <v>754</v>
      </c>
      <c r="D4328" t="s">
        <v>22</v>
      </c>
      <c r="E4328" t="s">
        <v>271</v>
      </c>
      <c r="F4328" t="s">
        <v>89</v>
      </c>
      <c r="G4328" t="s">
        <v>387</v>
      </c>
      <c r="H4328" t="s">
        <v>444</v>
      </c>
      <c r="I4328" t="s">
        <v>439</v>
      </c>
      <c r="J4328" t="s">
        <v>17</v>
      </c>
      <c r="K4328" s="13">
        <v>98838</v>
      </c>
      <c r="L4328" s="8">
        <v>988.38</v>
      </c>
      <c r="M4328" s="13">
        <f t="shared" si="100"/>
        <v>98838</v>
      </c>
    </row>
    <row r="4329" spans="1:13" x14ac:dyDescent="0.25">
      <c r="A4329" s="9" t="s">
        <v>400</v>
      </c>
      <c r="B4329" s="10" t="s">
        <v>733</v>
      </c>
      <c r="C4329" s="5" t="s">
        <v>754</v>
      </c>
      <c r="D4329" t="s">
        <v>22</v>
      </c>
      <c r="E4329" t="s">
        <v>271</v>
      </c>
      <c r="F4329" t="s">
        <v>89</v>
      </c>
      <c r="G4329" t="s">
        <v>376</v>
      </c>
      <c r="H4329" t="s">
        <v>505</v>
      </c>
      <c r="I4329" t="s">
        <v>439</v>
      </c>
      <c r="J4329" t="s">
        <v>17</v>
      </c>
      <c r="K4329" s="13">
        <v>1328988</v>
      </c>
      <c r="L4329" s="8">
        <v>13289.88</v>
      </c>
      <c r="M4329" s="13">
        <f t="shared" si="100"/>
        <v>1328988</v>
      </c>
    </row>
    <row r="4330" spans="1:13" x14ac:dyDescent="0.25">
      <c r="A4330" s="9" t="s">
        <v>400</v>
      </c>
      <c r="B4330" s="10" t="s">
        <v>733</v>
      </c>
      <c r="C4330" s="5" t="s">
        <v>754</v>
      </c>
      <c r="D4330" t="s">
        <v>22</v>
      </c>
      <c r="E4330" t="s">
        <v>271</v>
      </c>
      <c r="F4330" t="s">
        <v>89</v>
      </c>
      <c r="G4330" t="s">
        <v>376</v>
      </c>
      <c r="H4330" t="s">
        <v>444</v>
      </c>
      <c r="I4330" t="s">
        <v>439</v>
      </c>
      <c r="J4330" t="s">
        <v>17</v>
      </c>
      <c r="K4330" s="13">
        <v>288768</v>
      </c>
      <c r="L4330" s="8">
        <v>2887.68</v>
      </c>
      <c r="M4330" s="13">
        <f t="shared" si="100"/>
        <v>288768</v>
      </c>
    </row>
    <row r="4331" spans="1:13" x14ac:dyDescent="0.25">
      <c r="A4331" s="9" t="s">
        <v>400</v>
      </c>
      <c r="B4331" s="10" t="s">
        <v>733</v>
      </c>
      <c r="C4331" s="5" t="s">
        <v>754</v>
      </c>
      <c r="D4331" t="s">
        <v>22</v>
      </c>
      <c r="E4331" t="s">
        <v>271</v>
      </c>
      <c r="F4331" t="s">
        <v>89</v>
      </c>
      <c r="G4331" t="s">
        <v>377</v>
      </c>
      <c r="H4331" t="s">
        <v>505</v>
      </c>
      <c r="I4331" t="s">
        <v>368</v>
      </c>
      <c r="J4331" t="s">
        <v>17</v>
      </c>
      <c r="K4331" s="13">
        <v>777192</v>
      </c>
      <c r="L4331" s="8">
        <v>7771.92</v>
      </c>
      <c r="M4331" s="13">
        <f t="shared" si="100"/>
        <v>777192</v>
      </c>
    </row>
    <row r="4332" spans="1:13" x14ac:dyDescent="0.25">
      <c r="A4332" s="9" t="s">
        <v>400</v>
      </c>
      <c r="B4332" s="10" t="s">
        <v>733</v>
      </c>
      <c r="C4332" s="5" t="s">
        <v>754</v>
      </c>
      <c r="D4332" t="s">
        <v>22</v>
      </c>
      <c r="E4332" t="s">
        <v>271</v>
      </c>
      <c r="F4332" t="s">
        <v>89</v>
      </c>
      <c r="G4332" t="s">
        <v>377</v>
      </c>
      <c r="H4332" t="s">
        <v>505</v>
      </c>
      <c r="I4332" t="s">
        <v>439</v>
      </c>
      <c r="J4332" t="s">
        <v>17</v>
      </c>
      <c r="K4332" s="13">
        <v>438745</v>
      </c>
      <c r="L4332" s="8">
        <v>4387.45</v>
      </c>
      <c r="M4332" s="13">
        <f t="shared" si="100"/>
        <v>438745</v>
      </c>
    </row>
    <row r="4333" spans="1:13" x14ac:dyDescent="0.25">
      <c r="A4333" s="9" t="s">
        <v>400</v>
      </c>
      <c r="B4333" s="10" t="s">
        <v>733</v>
      </c>
      <c r="C4333" s="5" t="s">
        <v>754</v>
      </c>
      <c r="D4333" t="s">
        <v>22</v>
      </c>
      <c r="E4333" t="s">
        <v>271</v>
      </c>
      <c r="F4333" t="s">
        <v>89</v>
      </c>
      <c r="G4333" t="s">
        <v>377</v>
      </c>
      <c r="H4333" t="s">
        <v>444</v>
      </c>
      <c r="I4333" t="s">
        <v>368</v>
      </c>
      <c r="J4333" t="s">
        <v>17</v>
      </c>
      <c r="K4333" s="13">
        <v>159814</v>
      </c>
      <c r="L4333" s="8">
        <v>1598.14</v>
      </c>
      <c r="M4333" s="13">
        <f t="shared" si="100"/>
        <v>159814</v>
      </c>
    </row>
    <row r="4334" spans="1:13" x14ac:dyDescent="0.25">
      <c r="A4334" s="9" t="s">
        <v>400</v>
      </c>
      <c r="B4334" s="10" t="s">
        <v>733</v>
      </c>
      <c r="C4334" s="5" t="s">
        <v>754</v>
      </c>
      <c r="D4334" t="s">
        <v>22</v>
      </c>
      <c r="E4334" t="s">
        <v>271</v>
      </c>
      <c r="F4334" t="s">
        <v>89</v>
      </c>
      <c r="G4334" t="s">
        <v>377</v>
      </c>
      <c r="H4334" t="s">
        <v>444</v>
      </c>
      <c r="I4334" t="s">
        <v>439</v>
      </c>
      <c r="J4334" t="s">
        <v>17</v>
      </c>
      <c r="K4334" s="13">
        <v>95862</v>
      </c>
      <c r="L4334" s="8">
        <v>958.62</v>
      </c>
      <c r="M4334" s="13">
        <f t="shared" si="100"/>
        <v>95862</v>
      </c>
    </row>
    <row r="4335" spans="1:13" x14ac:dyDescent="0.25">
      <c r="A4335" s="9" t="s">
        <v>400</v>
      </c>
      <c r="B4335" s="10" t="s">
        <v>733</v>
      </c>
      <c r="C4335" s="5" t="s">
        <v>754</v>
      </c>
      <c r="D4335" t="s">
        <v>22</v>
      </c>
      <c r="E4335" t="s">
        <v>271</v>
      </c>
      <c r="F4335" t="s">
        <v>89</v>
      </c>
      <c r="G4335" t="s">
        <v>388</v>
      </c>
      <c r="H4335" t="s">
        <v>505</v>
      </c>
      <c r="I4335" t="s">
        <v>439</v>
      </c>
      <c r="J4335" t="s">
        <v>17</v>
      </c>
      <c r="K4335" s="13">
        <v>543061</v>
      </c>
      <c r="L4335" s="8">
        <v>5430.61</v>
      </c>
      <c r="M4335" s="13">
        <f t="shared" si="100"/>
        <v>543061</v>
      </c>
    </row>
    <row r="4336" spans="1:13" x14ac:dyDescent="0.25">
      <c r="A4336" s="9" t="s">
        <v>400</v>
      </c>
      <c r="B4336" s="10" t="s">
        <v>733</v>
      </c>
      <c r="C4336" s="5" t="s">
        <v>754</v>
      </c>
      <c r="D4336" t="s">
        <v>22</v>
      </c>
      <c r="E4336" t="s">
        <v>271</v>
      </c>
      <c r="F4336" t="s">
        <v>89</v>
      </c>
      <c r="G4336" t="s">
        <v>388</v>
      </c>
      <c r="H4336" t="s">
        <v>444</v>
      </c>
      <c r="I4336" t="s">
        <v>439</v>
      </c>
      <c r="J4336" t="s">
        <v>17</v>
      </c>
      <c r="K4336" s="13">
        <v>117913.00000000001</v>
      </c>
      <c r="L4336" s="8">
        <v>1179.1300000000001</v>
      </c>
      <c r="M4336" s="13">
        <f t="shared" si="100"/>
        <v>117913.00000000001</v>
      </c>
    </row>
    <row r="4337" spans="1:13" x14ac:dyDescent="0.25">
      <c r="A4337" s="9" t="s">
        <v>400</v>
      </c>
      <c r="B4337" s="10" t="s">
        <v>733</v>
      </c>
      <c r="C4337" s="5" t="s">
        <v>754</v>
      </c>
      <c r="D4337" t="s">
        <v>22</v>
      </c>
      <c r="E4337" t="s">
        <v>271</v>
      </c>
      <c r="F4337" t="s">
        <v>89</v>
      </c>
      <c r="G4337" t="s">
        <v>529</v>
      </c>
      <c r="H4337" t="s">
        <v>505</v>
      </c>
      <c r="I4337" t="s">
        <v>368</v>
      </c>
      <c r="J4337" t="s">
        <v>17</v>
      </c>
      <c r="K4337" s="13">
        <v>314394</v>
      </c>
      <c r="L4337" s="8">
        <v>3143.94</v>
      </c>
      <c r="M4337" s="13">
        <f t="shared" si="100"/>
        <v>314394</v>
      </c>
    </row>
    <row r="4338" spans="1:13" x14ac:dyDescent="0.25">
      <c r="A4338" s="9" t="s">
        <v>400</v>
      </c>
      <c r="B4338" s="10" t="s">
        <v>733</v>
      </c>
      <c r="C4338" s="5" t="s">
        <v>754</v>
      </c>
      <c r="D4338" t="s">
        <v>22</v>
      </c>
      <c r="E4338" t="s">
        <v>271</v>
      </c>
      <c r="F4338" t="s">
        <v>89</v>
      </c>
      <c r="G4338" t="s">
        <v>529</v>
      </c>
      <c r="H4338" t="s">
        <v>444</v>
      </c>
      <c r="I4338" t="s">
        <v>368</v>
      </c>
      <c r="J4338" t="s">
        <v>17</v>
      </c>
      <c r="K4338" s="13">
        <v>68702</v>
      </c>
      <c r="L4338" s="8">
        <v>687.02</v>
      </c>
      <c r="M4338" s="13">
        <f t="shared" si="100"/>
        <v>68702</v>
      </c>
    </row>
    <row r="4339" spans="1:13" x14ac:dyDescent="0.25">
      <c r="A4339" s="9" t="s">
        <v>400</v>
      </c>
      <c r="B4339" s="10" t="s">
        <v>733</v>
      </c>
      <c r="C4339" s="5" t="s">
        <v>754</v>
      </c>
      <c r="D4339" t="s">
        <v>22</v>
      </c>
      <c r="E4339" t="s">
        <v>271</v>
      </c>
      <c r="F4339" t="s">
        <v>89</v>
      </c>
      <c r="G4339" t="s">
        <v>90</v>
      </c>
      <c r="H4339" t="s">
        <v>452</v>
      </c>
      <c r="I4339" t="s">
        <v>368</v>
      </c>
      <c r="J4339" t="s">
        <v>17</v>
      </c>
      <c r="K4339" s="13">
        <v>1829966</v>
      </c>
      <c r="L4339" s="8">
        <v>18299.66</v>
      </c>
      <c r="M4339" s="13">
        <f t="shared" si="100"/>
        <v>1829966</v>
      </c>
    </row>
    <row r="4340" spans="1:13" x14ac:dyDescent="0.25">
      <c r="A4340" s="9" t="s">
        <v>400</v>
      </c>
      <c r="B4340" s="10" t="s">
        <v>733</v>
      </c>
      <c r="C4340" s="5" t="s">
        <v>754</v>
      </c>
      <c r="D4340" t="s">
        <v>22</v>
      </c>
      <c r="E4340" t="s">
        <v>271</v>
      </c>
      <c r="F4340" t="s">
        <v>89</v>
      </c>
      <c r="G4340" t="s">
        <v>90</v>
      </c>
      <c r="H4340" t="s">
        <v>444</v>
      </c>
      <c r="I4340" t="s">
        <v>368</v>
      </c>
      <c r="J4340" t="s">
        <v>17</v>
      </c>
      <c r="K4340" s="13">
        <v>399555</v>
      </c>
      <c r="L4340" s="8">
        <v>3995.55</v>
      </c>
      <c r="M4340" s="13">
        <f t="shared" si="100"/>
        <v>399555</v>
      </c>
    </row>
    <row r="4341" spans="1:13" x14ac:dyDescent="0.25">
      <c r="A4341" s="9" t="s">
        <v>400</v>
      </c>
      <c r="B4341" s="10" t="s">
        <v>733</v>
      </c>
      <c r="C4341" s="5" t="s">
        <v>754</v>
      </c>
      <c r="D4341" t="s">
        <v>22</v>
      </c>
      <c r="E4341" t="s">
        <v>271</v>
      </c>
      <c r="F4341" t="s">
        <v>56</v>
      </c>
      <c r="G4341" t="s">
        <v>458</v>
      </c>
      <c r="H4341" t="s">
        <v>459</v>
      </c>
      <c r="I4341" t="s">
        <v>368</v>
      </c>
      <c r="J4341" t="s">
        <v>17</v>
      </c>
      <c r="K4341" s="13">
        <v>766850</v>
      </c>
      <c r="L4341" s="8">
        <v>7668.5</v>
      </c>
      <c r="M4341" s="13">
        <f t="shared" si="100"/>
        <v>766850</v>
      </c>
    </row>
    <row r="4342" spans="1:13" x14ac:dyDescent="0.25">
      <c r="A4342" s="9" t="s">
        <v>400</v>
      </c>
      <c r="B4342" s="10" t="s">
        <v>733</v>
      </c>
      <c r="C4342" s="5" t="s">
        <v>754</v>
      </c>
      <c r="D4342" t="s">
        <v>22</v>
      </c>
      <c r="E4342" t="s">
        <v>271</v>
      </c>
      <c r="F4342" t="s">
        <v>56</v>
      </c>
      <c r="G4342" t="s">
        <v>458</v>
      </c>
      <c r="H4342" t="s">
        <v>445</v>
      </c>
      <c r="I4342" t="s">
        <v>368</v>
      </c>
      <c r="J4342" t="s">
        <v>17</v>
      </c>
      <c r="K4342" s="13">
        <v>164720</v>
      </c>
      <c r="L4342" s="8">
        <v>1647.2</v>
      </c>
      <c r="M4342" s="13">
        <f t="shared" si="100"/>
        <v>164720</v>
      </c>
    </row>
    <row r="4343" spans="1:13" x14ac:dyDescent="0.25">
      <c r="A4343" s="9" t="s">
        <v>400</v>
      </c>
      <c r="B4343" s="10" t="s">
        <v>733</v>
      </c>
      <c r="C4343" s="5" t="s">
        <v>754</v>
      </c>
      <c r="D4343" t="s">
        <v>22</v>
      </c>
      <c r="E4343" t="s">
        <v>271</v>
      </c>
      <c r="F4343" t="s">
        <v>32</v>
      </c>
      <c r="G4343" t="s">
        <v>413</v>
      </c>
      <c r="H4343" t="s">
        <v>438</v>
      </c>
      <c r="I4343" t="s">
        <v>465</v>
      </c>
      <c r="J4343" t="s">
        <v>17</v>
      </c>
      <c r="K4343" s="13">
        <v>1163783</v>
      </c>
      <c r="L4343" s="8">
        <v>11637.83</v>
      </c>
      <c r="M4343" s="13">
        <f t="shared" si="100"/>
        <v>1163783</v>
      </c>
    </row>
    <row r="4344" spans="1:13" x14ac:dyDescent="0.25">
      <c r="A4344" s="9" t="s">
        <v>400</v>
      </c>
      <c r="B4344" s="10" t="s">
        <v>733</v>
      </c>
      <c r="C4344" s="5" t="s">
        <v>754</v>
      </c>
      <c r="D4344" t="s">
        <v>22</v>
      </c>
      <c r="E4344" t="s">
        <v>271</v>
      </c>
      <c r="F4344" t="s">
        <v>32</v>
      </c>
      <c r="G4344" t="s">
        <v>413</v>
      </c>
      <c r="H4344" t="s">
        <v>441</v>
      </c>
      <c r="I4344" t="s">
        <v>465</v>
      </c>
      <c r="J4344" t="s">
        <v>17</v>
      </c>
      <c r="K4344" s="13">
        <v>455</v>
      </c>
      <c r="L4344" s="8">
        <v>4.55</v>
      </c>
      <c r="M4344" s="13">
        <f t="shared" si="100"/>
        <v>455</v>
      </c>
    </row>
    <row r="4345" spans="1:13" x14ac:dyDescent="0.25">
      <c r="A4345" s="9" t="s">
        <v>400</v>
      </c>
      <c r="B4345" s="10" t="s">
        <v>733</v>
      </c>
      <c r="C4345" s="5" t="s">
        <v>754</v>
      </c>
      <c r="D4345" t="s">
        <v>22</v>
      </c>
      <c r="E4345" t="s">
        <v>271</v>
      </c>
      <c r="F4345" t="s">
        <v>32</v>
      </c>
      <c r="G4345" t="s">
        <v>413</v>
      </c>
      <c r="H4345" t="s">
        <v>425</v>
      </c>
      <c r="I4345" t="s">
        <v>465</v>
      </c>
      <c r="J4345" t="s">
        <v>17</v>
      </c>
      <c r="K4345" s="13">
        <v>236175</v>
      </c>
      <c r="L4345" s="8">
        <v>2361.75</v>
      </c>
      <c r="M4345" s="13">
        <f t="shared" si="100"/>
        <v>236175</v>
      </c>
    </row>
    <row r="4346" spans="1:13" x14ac:dyDescent="0.25">
      <c r="A4346" s="9" t="s">
        <v>400</v>
      </c>
      <c r="B4346" s="10" t="s">
        <v>733</v>
      </c>
      <c r="C4346" s="5" t="s">
        <v>754</v>
      </c>
      <c r="D4346" t="s">
        <v>22</v>
      </c>
      <c r="E4346" t="s">
        <v>271</v>
      </c>
      <c r="F4346" t="s">
        <v>32</v>
      </c>
      <c r="G4346" t="s">
        <v>413</v>
      </c>
      <c r="H4346" t="s">
        <v>445</v>
      </c>
      <c r="I4346" t="s">
        <v>465</v>
      </c>
      <c r="J4346" t="s">
        <v>17</v>
      </c>
      <c r="K4346" s="13">
        <v>100</v>
      </c>
      <c r="L4346" s="8">
        <v>1</v>
      </c>
      <c r="M4346" s="13">
        <f t="shared" si="100"/>
        <v>100</v>
      </c>
    </row>
    <row r="4347" spans="1:13" x14ac:dyDescent="0.25">
      <c r="A4347" s="9" t="s">
        <v>400</v>
      </c>
      <c r="B4347" s="10" t="s">
        <v>733</v>
      </c>
      <c r="C4347" s="5" t="s">
        <v>754</v>
      </c>
      <c r="D4347" t="s">
        <v>22</v>
      </c>
      <c r="E4347" t="s">
        <v>271</v>
      </c>
      <c r="F4347" t="s">
        <v>32</v>
      </c>
      <c r="G4347" t="s">
        <v>460</v>
      </c>
      <c r="H4347" t="s">
        <v>437</v>
      </c>
      <c r="I4347" t="s">
        <v>368</v>
      </c>
      <c r="J4347" t="s">
        <v>17</v>
      </c>
      <c r="K4347" s="13">
        <v>11223702</v>
      </c>
      <c r="L4347" s="8">
        <v>112237.02</v>
      </c>
      <c r="M4347" s="13">
        <f t="shared" si="100"/>
        <v>11223702</v>
      </c>
    </row>
    <row r="4348" spans="1:13" x14ac:dyDescent="0.25">
      <c r="A4348" s="9" t="s">
        <v>400</v>
      </c>
      <c r="B4348" s="10" t="s">
        <v>733</v>
      </c>
      <c r="C4348" s="5" t="s">
        <v>754</v>
      </c>
      <c r="D4348" t="s">
        <v>22</v>
      </c>
      <c r="E4348" t="s">
        <v>271</v>
      </c>
      <c r="F4348" t="s">
        <v>32</v>
      </c>
      <c r="G4348" t="s">
        <v>460</v>
      </c>
      <c r="H4348" t="s">
        <v>438</v>
      </c>
      <c r="I4348" t="s">
        <v>531</v>
      </c>
      <c r="J4348" t="s">
        <v>17</v>
      </c>
      <c r="K4348" s="13">
        <v>5658160</v>
      </c>
      <c r="L4348" s="8">
        <v>56581.599999999999</v>
      </c>
      <c r="M4348" s="13">
        <f t="shared" si="100"/>
        <v>5658160</v>
      </c>
    </row>
    <row r="4349" spans="1:13" x14ac:dyDescent="0.25">
      <c r="A4349" s="9" t="s">
        <v>400</v>
      </c>
      <c r="B4349" s="10" t="s">
        <v>733</v>
      </c>
      <c r="C4349" s="5" t="s">
        <v>754</v>
      </c>
      <c r="D4349" t="s">
        <v>22</v>
      </c>
      <c r="E4349" t="s">
        <v>271</v>
      </c>
      <c r="F4349" t="s">
        <v>32</v>
      </c>
      <c r="G4349" t="s">
        <v>460</v>
      </c>
      <c r="H4349" t="s">
        <v>440</v>
      </c>
      <c r="I4349" t="s">
        <v>368</v>
      </c>
      <c r="J4349" t="s">
        <v>17</v>
      </c>
      <c r="K4349" s="13">
        <v>80925</v>
      </c>
      <c r="L4349" s="8">
        <v>809.25</v>
      </c>
      <c r="M4349" s="13">
        <f t="shared" si="100"/>
        <v>80925</v>
      </c>
    </row>
    <row r="4350" spans="1:13" x14ac:dyDescent="0.25">
      <c r="A4350" s="9" t="s">
        <v>400</v>
      </c>
      <c r="B4350" s="10" t="s">
        <v>733</v>
      </c>
      <c r="C4350" s="5" t="s">
        <v>754</v>
      </c>
      <c r="D4350" t="s">
        <v>22</v>
      </c>
      <c r="E4350" t="s">
        <v>271</v>
      </c>
      <c r="F4350" t="s">
        <v>32</v>
      </c>
      <c r="G4350" t="s">
        <v>460</v>
      </c>
      <c r="H4350" t="s">
        <v>425</v>
      </c>
      <c r="I4350" t="s">
        <v>368</v>
      </c>
      <c r="J4350" t="s">
        <v>17</v>
      </c>
      <c r="K4350" s="13">
        <v>3548155.0000000005</v>
      </c>
      <c r="L4350" s="8">
        <v>35481.550000000003</v>
      </c>
      <c r="M4350" s="13">
        <f t="shared" si="100"/>
        <v>3548155.0000000005</v>
      </c>
    </row>
    <row r="4351" spans="1:13" x14ac:dyDescent="0.25">
      <c r="A4351" s="9" t="s">
        <v>400</v>
      </c>
      <c r="B4351" s="10" t="s">
        <v>733</v>
      </c>
      <c r="C4351" s="5" t="s">
        <v>754</v>
      </c>
      <c r="D4351" t="s">
        <v>22</v>
      </c>
      <c r="E4351" t="s">
        <v>271</v>
      </c>
      <c r="F4351" t="s">
        <v>32</v>
      </c>
      <c r="G4351" t="s">
        <v>460</v>
      </c>
      <c r="H4351" t="s">
        <v>425</v>
      </c>
      <c r="I4351" t="s">
        <v>531</v>
      </c>
      <c r="J4351" t="s">
        <v>17</v>
      </c>
      <c r="K4351" s="13">
        <v>2083009</v>
      </c>
      <c r="L4351" s="8">
        <v>20830.09</v>
      </c>
      <c r="M4351" s="13">
        <f t="shared" si="100"/>
        <v>2083009</v>
      </c>
    </row>
    <row r="4352" spans="1:13" x14ac:dyDescent="0.25">
      <c r="A4352" s="9" t="s">
        <v>400</v>
      </c>
      <c r="B4352" s="10" t="s">
        <v>733</v>
      </c>
      <c r="C4352" s="5" t="s">
        <v>754</v>
      </c>
      <c r="D4352" t="s">
        <v>22</v>
      </c>
      <c r="E4352" t="s">
        <v>271</v>
      </c>
      <c r="F4352" t="s">
        <v>32</v>
      </c>
      <c r="G4352" t="s">
        <v>460</v>
      </c>
      <c r="H4352" t="s">
        <v>444</v>
      </c>
      <c r="I4352" t="s">
        <v>368</v>
      </c>
      <c r="J4352" t="s">
        <v>17</v>
      </c>
      <c r="K4352" s="13">
        <v>17685</v>
      </c>
      <c r="L4352" s="8">
        <v>176.85</v>
      </c>
      <c r="M4352" s="13">
        <f t="shared" si="100"/>
        <v>17685</v>
      </c>
    </row>
    <row r="4353" spans="1:13" x14ac:dyDescent="0.25">
      <c r="A4353" s="9" t="s">
        <v>400</v>
      </c>
      <c r="B4353" s="10" t="s">
        <v>733</v>
      </c>
      <c r="C4353" s="5" t="s">
        <v>754</v>
      </c>
      <c r="D4353" t="s">
        <v>22</v>
      </c>
      <c r="E4353" t="s">
        <v>271</v>
      </c>
      <c r="F4353" t="s">
        <v>32</v>
      </c>
      <c r="G4353" t="s">
        <v>460</v>
      </c>
      <c r="H4353" t="s">
        <v>428</v>
      </c>
      <c r="I4353" t="s">
        <v>15</v>
      </c>
      <c r="J4353" t="s">
        <v>17</v>
      </c>
      <c r="K4353" s="13">
        <v>148846</v>
      </c>
      <c r="L4353" s="8">
        <v>1488.46</v>
      </c>
      <c r="M4353" s="13">
        <f t="shared" si="100"/>
        <v>148846</v>
      </c>
    </row>
    <row r="4354" spans="1:13" x14ac:dyDescent="0.25">
      <c r="A4354" s="9" t="s">
        <v>400</v>
      </c>
      <c r="B4354" s="10" t="s">
        <v>733</v>
      </c>
      <c r="C4354" s="5" t="s">
        <v>754</v>
      </c>
      <c r="D4354" t="s">
        <v>22</v>
      </c>
      <c r="E4354" t="s">
        <v>271</v>
      </c>
      <c r="F4354" t="s">
        <v>32</v>
      </c>
      <c r="G4354" t="s">
        <v>461</v>
      </c>
      <c r="H4354" t="s">
        <v>437</v>
      </c>
      <c r="I4354" t="s">
        <v>368</v>
      </c>
      <c r="J4354" t="s">
        <v>306</v>
      </c>
      <c r="K4354" s="13">
        <v>3499032</v>
      </c>
      <c r="L4354" s="8">
        <v>34990.32</v>
      </c>
      <c r="M4354" s="13">
        <f t="shared" ref="M4354:M4417" si="101">L4354*100</f>
        <v>3499032</v>
      </c>
    </row>
    <row r="4355" spans="1:13" x14ac:dyDescent="0.25">
      <c r="A4355" s="9" t="s">
        <v>400</v>
      </c>
      <c r="B4355" s="10" t="s">
        <v>733</v>
      </c>
      <c r="C4355" s="5" t="s">
        <v>754</v>
      </c>
      <c r="D4355" t="s">
        <v>22</v>
      </c>
      <c r="E4355" t="s">
        <v>271</v>
      </c>
      <c r="F4355" t="s">
        <v>32</v>
      </c>
      <c r="G4355" t="s">
        <v>461</v>
      </c>
      <c r="H4355" t="s">
        <v>425</v>
      </c>
      <c r="I4355" t="s">
        <v>368</v>
      </c>
      <c r="J4355" t="s">
        <v>306</v>
      </c>
      <c r="K4355" s="13">
        <v>1196647</v>
      </c>
      <c r="L4355" s="8">
        <v>11966.47</v>
      </c>
      <c r="M4355" s="13">
        <f t="shared" si="101"/>
        <v>1196647</v>
      </c>
    </row>
    <row r="4356" spans="1:13" x14ac:dyDescent="0.25">
      <c r="A4356" s="9" t="s">
        <v>400</v>
      </c>
      <c r="B4356" s="10" t="s">
        <v>733</v>
      </c>
      <c r="C4356" s="5" t="s">
        <v>754</v>
      </c>
      <c r="D4356" t="s">
        <v>22</v>
      </c>
      <c r="E4356" t="s">
        <v>271</v>
      </c>
      <c r="F4356" t="s">
        <v>14</v>
      </c>
      <c r="G4356" t="s">
        <v>319</v>
      </c>
      <c r="H4356" t="s">
        <v>446</v>
      </c>
      <c r="I4356" t="s">
        <v>15</v>
      </c>
      <c r="J4356" t="s">
        <v>17</v>
      </c>
      <c r="K4356" s="13">
        <v>15000</v>
      </c>
      <c r="L4356" s="8">
        <v>150</v>
      </c>
      <c r="M4356" s="13">
        <f t="shared" si="101"/>
        <v>15000</v>
      </c>
    </row>
    <row r="4357" spans="1:13" x14ac:dyDescent="0.25">
      <c r="A4357" s="9" t="s">
        <v>400</v>
      </c>
      <c r="B4357" s="10" t="s">
        <v>733</v>
      </c>
      <c r="C4357" s="5" t="s">
        <v>754</v>
      </c>
      <c r="D4357" t="s">
        <v>22</v>
      </c>
      <c r="E4357" t="s">
        <v>271</v>
      </c>
      <c r="F4357" t="s">
        <v>14</v>
      </c>
      <c r="G4357" t="s">
        <v>486</v>
      </c>
      <c r="H4357" t="s">
        <v>438</v>
      </c>
      <c r="I4357" t="s">
        <v>439</v>
      </c>
      <c r="J4357" t="s">
        <v>17</v>
      </c>
      <c r="K4357" s="13">
        <v>2428947</v>
      </c>
      <c r="L4357" s="8">
        <v>24289.47</v>
      </c>
      <c r="M4357" s="13">
        <f t="shared" si="101"/>
        <v>2428947</v>
      </c>
    </row>
    <row r="4358" spans="1:13" x14ac:dyDescent="0.25">
      <c r="A4358" s="9" t="s">
        <v>400</v>
      </c>
      <c r="B4358" s="10" t="s">
        <v>733</v>
      </c>
      <c r="C4358" s="5" t="s">
        <v>754</v>
      </c>
      <c r="D4358" t="s">
        <v>22</v>
      </c>
      <c r="E4358" t="s">
        <v>271</v>
      </c>
      <c r="F4358" t="s">
        <v>14</v>
      </c>
      <c r="G4358" t="s">
        <v>486</v>
      </c>
      <c r="H4358" t="s">
        <v>441</v>
      </c>
      <c r="I4358" t="s">
        <v>439</v>
      </c>
      <c r="J4358" t="s">
        <v>17</v>
      </c>
      <c r="K4358" s="13">
        <v>5158</v>
      </c>
      <c r="L4358" s="8">
        <v>51.58</v>
      </c>
      <c r="M4358" s="13">
        <f t="shared" si="101"/>
        <v>5158</v>
      </c>
    </row>
    <row r="4359" spans="1:13" x14ac:dyDescent="0.25">
      <c r="A4359" s="9" t="s">
        <v>400</v>
      </c>
      <c r="B4359" s="10" t="s">
        <v>733</v>
      </c>
      <c r="C4359" s="5" t="s">
        <v>754</v>
      </c>
      <c r="D4359" t="s">
        <v>22</v>
      </c>
      <c r="E4359" t="s">
        <v>271</v>
      </c>
      <c r="F4359" t="s">
        <v>14</v>
      </c>
      <c r="G4359" t="s">
        <v>486</v>
      </c>
      <c r="H4359" t="s">
        <v>443</v>
      </c>
      <c r="I4359" t="s">
        <v>439</v>
      </c>
      <c r="J4359" t="s">
        <v>17</v>
      </c>
      <c r="K4359" s="13">
        <v>30000</v>
      </c>
      <c r="L4359" s="8">
        <v>300</v>
      </c>
      <c r="M4359" s="13">
        <f t="shared" si="101"/>
        <v>30000</v>
      </c>
    </row>
    <row r="4360" spans="1:13" x14ac:dyDescent="0.25">
      <c r="A4360" s="9" t="s">
        <v>400</v>
      </c>
      <c r="B4360" s="10" t="s">
        <v>733</v>
      </c>
      <c r="C4360" s="5" t="s">
        <v>754</v>
      </c>
      <c r="D4360" t="s">
        <v>22</v>
      </c>
      <c r="E4360" t="s">
        <v>271</v>
      </c>
      <c r="F4360" t="s">
        <v>14</v>
      </c>
      <c r="G4360" t="s">
        <v>486</v>
      </c>
      <c r="H4360" t="s">
        <v>425</v>
      </c>
      <c r="I4360" t="s">
        <v>439</v>
      </c>
      <c r="J4360" t="s">
        <v>17</v>
      </c>
      <c r="K4360" s="13">
        <v>547481</v>
      </c>
      <c r="L4360" s="8">
        <v>5474.81</v>
      </c>
      <c r="M4360" s="13">
        <f t="shared" si="101"/>
        <v>547481</v>
      </c>
    </row>
    <row r="4361" spans="1:13" x14ac:dyDescent="0.25">
      <c r="A4361" s="9" t="s">
        <v>400</v>
      </c>
      <c r="B4361" s="10" t="s">
        <v>733</v>
      </c>
      <c r="C4361" s="5" t="s">
        <v>754</v>
      </c>
      <c r="D4361" t="s">
        <v>22</v>
      </c>
      <c r="E4361" t="s">
        <v>271</v>
      </c>
      <c r="F4361" t="s">
        <v>14</v>
      </c>
      <c r="G4361" t="s">
        <v>486</v>
      </c>
      <c r="H4361" t="s">
        <v>444</v>
      </c>
      <c r="I4361" t="s">
        <v>439</v>
      </c>
      <c r="J4361" t="s">
        <v>17</v>
      </c>
      <c r="K4361" s="13">
        <v>6555</v>
      </c>
      <c r="L4361" s="8">
        <v>65.55</v>
      </c>
      <c r="M4361" s="13">
        <f t="shared" si="101"/>
        <v>6555</v>
      </c>
    </row>
    <row r="4362" spans="1:13" x14ac:dyDescent="0.25">
      <c r="A4362" s="9" t="s">
        <v>400</v>
      </c>
      <c r="B4362" s="10" t="s">
        <v>733</v>
      </c>
      <c r="C4362" s="5" t="s">
        <v>754</v>
      </c>
      <c r="D4362" t="s">
        <v>22</v>
      </c>
      <c r="E4362" t="s">
        <v>271</v>
      </c>
      <c r="F4362" t="s">
        <v>14</v>
      </c>
      <c r="G4362" t="s">
        <v>486</v>
      </c>
      <c r="H4362" t="s">
        <v>445</v>
      </c>
      <c r="I4362" t="s">
        <v>439</v>
      </c>
      <c r="J4362" t="s">
        <v>17</v>
      </c>
      <c r="K4362" s="13">
        <v>1127</v>
      </c>
      <c r="L4362" s="8">
        <v>11.27</v>
      </c>
      <c r="M4362" s="13">
        <f t="shared" si="101"/>
        <v>1127</v>
      </c>
    </row>
    <row r="4363" spans="1:13" x14ac:dyDescent="0.25">
      <c r="A4363" s="9" t="s">
        <v>400</v>
      </c>
      <c r="B4363" s="10" t="s">
        <v>733</v>
      </c>
      <c r="C4363" s="5" t="s">
        <v>754</v>
      </c>
      <c r="D4363" t="s">
        <v>22</v>
      </c>
      <c r="E4363" t="s">
        <v>271</v>
      </c>
      <c r="F4363" t="s">
        <v>14</v>
      </c>
      <c r="G4363" t="s">
        <v>486</v>
      </c>
      <c r="H4363" t="s">
        <v>428</v>
      </c>
      <c r="I4363" t="s">
        <v>15</v>
      </c>
      <c r="J4363" t="s">
        <v>17</v>
      </c>
      <c r="K4363" s="13">
        <v>344336</v>
      </c>
      <c r="L4363" s="8">
        <v>3443.36</v>
      </c>
      <c r="M4363" s="13">
        <f t="shared" si="101"/>
        <v>344336</v>
      </c>
    </row>
    <row r="4364" spans="1:13" x14ac:dyDescent="0.25">
      <c r="A4364" s="9" t="s">
        <v>400</v>
      </c>
      <c r="B4364" s="10" t="s">
        <v>733</v>
      </c>
      <c r="C4364" s="5" t="s">
        <v>754</v>
      </c>
      <c r="D4364" t="s">
        <v>22</v>
      </c>
      <c r="E4364" t="s">
        <v>271</v>
      </c>
      <c r="F4364" t="s">
        <v>462</v>
      </c>
      <c r="G4364" t="s">
        <v>463</v>
      </c>
      <c r="H4364" t="s">
        <v>464</v>
      </c>
      <c r="I4364" t="s">
        <v>284</v>
      </c>
      <c r="J4364" t="s">
        <v>17</v>
      </c>
      <c r="K4364" s="13">
        <v>34043320</v>
      </c>
      <c r="L4364" s="8">
        <v>340433.2</v>
      </c>
      <c r="M4364" s="13">
        <f t="shared" si="101"/>
        <v>34043320</v>
      </c>
    </row>
    <row r="4365" spans="1:13" x14ac:dyDescent="0.25">
      <c r="A4365" s="9" t="s">
        <v>400</v>
      </c>
      <c r="B4365" s="10" t="s">
        <v>733</v>
      </c>
      <c r="C4365" s="5" t="s">
        <v>754</v>
      </c>
      <c r="D4365" t="s">
        <v>22</v>
      </c>
      <c r="E4365" t="s">
        <v>271</v>
      </c>
      <c r="F4365" t="s">
        <v>462</v>
      </c>
      <c r="G4365" t="s">
        <v>463</v>
      </c>
      <c r="H4365" t="s">
        <v>437</v>
      </c>
      <c r="I4365" t="s">
        <v>368</v>
      </c>
      <c r="J4365" t="s">
        <v>17</v>
      </c>
      <c r="K4365" s="13">
        <v>11952496</v>
      </c>
      <c r="L4365" s="8">
        <v>119524.96</v>
      </c>
      <c r="M4365" s="13">
        <f t="shared" si="101"/>
        <v>11952496</v>
      </c>
    </row>
    <row r="4366" spans="1:13" x14ac:dyDescent="0.25">
      <c r="A4366" s="9" t="s">
        <v>400</v>
      </c>
      <c r="B4366" s="10" t="s">
        <v>733</v>
      </c>
      <c r="C4366" s="5" t="s">
        <v>754</v>
      </c>
      <c r="D4366" t="s">
        <v>22</v>
      </c>
      <c r="E4366" t="s">
        <v>271</v>
      </c>
      <c r="F4366" t="s">
        <v>462</v>
      </c>
      <c r="G4366" t="s">
        <v>463</v>
      </c>
      <c r="H4366" t="s">
        <v>438</v>
      </c>
      <c r="I4366" t="s">
        <v>465</v>
      </c>
      <c r="J4366" t="s">
        <v>17</v>
      </c>
      <c r="K4366" s="13">
        <v>22379232</v>
      </c>
      <c r="L4366" s="8">
        <v>223792.32</v>
      </c>
      <c r="M4366" s="13">
        <f t="shared" si="101"/>
        <v>22379232</v>
      </c>
    </row>
    <row r="4367" spans="1:13" x14ac:dyDescent="0.25">
      <c r="A4367" s="9" t="s">
        <v>400</v>
      </c>
      <c r="B4367" s="10" t="s">
        <v>733</v>
      </c>
      <c r="C4367" s="5" t="s">
        <v>754</v>
      </c>
      <c r="D4367" t="s">
        <v>22</v>
      </c>
      <c r="E4367" t="s">
        <v>271</v>
      </c>
      <c r="F4367" t="s">
        <v>462</v>
      </c>
      <c r="G4367" t="s">
        <v>463</v>
      </c>
      <c r="H4367" t="s">
        <v>466</v>
      </c>
      <c r="I4367" t="s">
        <v>465</v>
      </c>
      <c r="J4367" t="s">
        <v>17</v>
      </c>
      <c r="K4367" s="13">
        <v>81231</v>
      </c>
      <c r="L4367" s="8">
        <v>812.31</v>
      </c>
      <c r="M4367" s="13">
        <f t="shared" si="101"/>
        <v>81231</v>
      </c>
    </row>
    <row r="4368" spans="1:13" x14ac:dyDescent="0.25">
      <c r="A4368" s="9" t="s">
        <v>400</v>
      </c>
      <c r="B4368" s="10" t="s">
        <v>733</v>
      </c>
      <c r="C4368" s="5" t="s">
        <v>754</v>
      </c>
      <c r="D4368" t="s">
        <v>22</v>
      </c>
      <c r="E4368" t="s">
        <v>271</v>
      </c>
      <c r="F4368" t="s">
        <v>462</v>
      </c>
      <c r="G4368" t="s">
        <v>463</v>
      </c>
      <c r="H4368" t="s">
        <v>440</v>
      </c>
      <c r="I4368" t="s">
        <v>368</v>
      </c>
      <c r="J4368" t="s">
        <v>17</v>
      </c>
      <c r="K4368" s="13">
        <v>147562</v>
      </c>
      <c r="L4368" s="8">
        <v>1475.62</v>
      </c>
      <c r="M4368" s="13">
        <f t="shared" si="101"/>
        <v>147562</v>
      </c>
    </row>
    <row r="4369" spans="1:13" x14ac:dyDescent="0.25">
      <c r="A4369" s="9" t="s">
        <v>400</v>
      </c>
      <c r="B4369" s="10" t="s">
        <v>733</v>
      </c>
      <c r="C4369" s="5" t="s">
        <v>754</v>
      </c>
      <c r="D4369" t="s">
        <v>22</v>
      </c>
      <c r="E4369" t="s">
        <v>271</v>
      </c>
      <c r="F4369" t="s">
        <v>462</v>
      </c>
      <c r="G4369" t="s">
        <v>463</v>
      </c>
      <c r="H4369" t="s">
        <v>441</v>
      </c>
      <c r="I4369" t="s">
        <v>368</v>
      </c>
      <c r="J4369" t="s">
        <v>17</v>
      </c>
      <c r="K4369" s="13">
        <v>59696</v>
      </c>
      <c r="L4369" s="8">
        <v>596.96</v>
      </c>
      <c r="M4369" s="13">
        <f t="shared" si="101"/>
        <v>59696</v>
      </c>
    </row>
    <row r="4370" spans="1:13" x14ac:dyDescent="0.25">
      <c r="A4370" s="9" t="s">
        <v>400</v>
      </c>
      <c r="B4370" s="10" t="s">
        <v>733</v>
      </c>
      <c r="C4370" s="5" t="s">
        <v>754</v>
      </c>
      <c r="D4370" t="s">
        <v>22</v>
      </c>
      <c r="E4370" t="s">
        <v>271</v>
      </c>
      <c r="F4370" t="s">
        <v>462</v>
      </c>
      <c r="G4370" t="s">
        <v>463</v>
      </c>
      <c r="H4370" t="s">
        <v>441</v>
      </c>
      <c r="I4370" t="s">
        <v>465</v>
      </c>
      <c r="J4370" t="s">
        <v>17</v>
      </c>
      <c r="K4370" s="13">
        <v>56185</v>
      </c>
      <c r="L4370" s="8">
        <v>561.85</v>
      </c>
      <c r="M4370" s="13">
        <f t="shared" si="101"/>
        <v>56185</v>
      </c>
    </row>
    <row r="4371" spans="1:13" x14ac:dyDescent="0.25">
      <c r="A4371" s="9" t="s">
        <v>400</v>
      </c>
      <c r="B4371" s="10" t="s">
        <v>733</v>
      </c>
      <c r="C4371" s="5" t="s">
        <v>754</v>
      </c>
      <c r="D4371" t="s">
        <v>22</v>
      </c>
      <c r="E4371" t="s">
        <v>271</v>
      </c>
      <c r="F4371" t="s">
        <v>462</v>
      </c>
      <c r="G4371" t="s">
        <v>463</v>
      </c>
      <c r="H4371" t="s">
        <v>467</v>
      </c>
      <c r="I4371" t="s">
        <v>284</v>
      </c>
      <c r="J4371" t="s">
        <v>17</v>
      </c>
      <c r="K4371" s="13">
        <v>156000</v>
      </c>
      <c r="L4371" s="8">
        <v>1560</v>
      </c>
      <c r="M4371" s="13">
        <f t="shared" si="101"/>
        <v>156000</v>
      </c>
    </row>
    <row r="4372" spans="1:13" x14ac:dyDescent="0.25">
      <c r="A4372" s="9" t="s">
        <v>400</v>
      </c>
      <c r="B4372" s="10" t="s">
        <v>733</v>
      </c>
      <c r="C4372" s="5" t="s">
        <v>754</v>
      </c>
      <c r="D4372" t="s">
        <v>22</v>
      </c>
      <c r="E4372" t="s">
        <v>271</v>
      </c>
      <c r="F4372" t="s">
        <v>462</v>
      </c>
      <c r="G4372" t="s">
        <v>463</v>
      </c>
      <c r="H4372" t="s">
        <v>443</v>
      </c>
      <c r="I4372" t="s">
        <v>465</v>
      </c>
      <c r="J4372" t="s">
        <v>17</v>
      </c>
      <c r="K4372" s="13">
        <v>269500</v>
      </c>
      <c r="L4372" s="8">
        <v>2695</v>
      </c>
      <c r="M4372" s="13">
        <f t="shared" si="101"/>
        <v>269500</v>
      </c>
    </row>
    <row r="4373" spans="1:13" x14ac:dyDescent="0.25">
      <c r="A4373" s="9" t="s">
        <v>400</v>
      </c>
      <c r="B4373" s="10" t="s">
        <v>733</v>
      </c>
      <c r="C4373" s="5" t="s">
        <v>754</v>
      </c>
      <c r="D4373" t="s">
        <v>22</v>
      </c>
      <c r="E4373" t="s">
        <v>271</v>
      </c>
      <c r="F4373" t="s">
        <v>462</v>
      </c>
      <c r="G4373" t="s">
        <v>463</v>
      </c>
      <c r="H4373" t="s">
        <v>425</v>
      </c>
      <c r="I4373" t="s">
        <v>284</v>
      </c>
      <c r="J4373" t="s">
        <v>17</v>
      </c>
      <c r="K4373" s="13">
        <v>10057660</v>
      </c>
      <c r="L4373" s="8">
        <v>100576.6</v>
      </c>
      <c r="M4373" s="13">
        <f t="shared" si="101"/>
        <v>10057660</v>
      </c>
    </row>
    <row r="4374" spans="1:13" x14ac:dyDescent="0.25">
      <c r="A4374" s="9" t="s">
        <v>400</v>
      </c>
      <c r="B4374" s="10" t="s">
        <v>733</v>
      </c>
      <c r="C4374" s="5" t="s">
        <v>754</v>
      </c>
      <c r="D4374" t="s">
        <v>22</v>
      </c>
      <c r="E4374" t="s">
        <v>271</v>
      </c>
      <c r="F4374" t="s">
        <v>462</v>
      </c>
      <c r="G4374" t="s">
        <v>463</v>
      </c>
      <c r="H4374" t="s">
        <v>425</v>
      </c>
      <c r="I4374" t="s">
        <v>368</v>
      </c>
      <c r="J4374" t="s">
        <v>17</v>
      </c>
      <c r="K4374" s="13">
        <v>3426537.9999999995</v>
      </c>
      <c r="L4374" s="8">
        <v>34265.379999999997</v>
      </c>
      <c r="M4374" s="13">
        <f t="shared" si="101"/>
        <v>3426537.9999999995</v>
      </c>
    </row>
    <row r="4375" spans="1:13" x14ac:dyDescent="0.25">
      <c r="A4375" s="9" t="s">
        <v>400</v>
      </c>
      <c r="B4375" s="10" t="s">
        <v>733</v>
      </c>
      <c r="C4375" s="5" t="s">
        <v>754</v>
      </c>
      <c r="D4375" t="s">
        <v>22</v>
      </c>
      <c r="E4375" t="s">
        <v>271</v>
      </c>
      <c r="F4375" t="s">
        <v>462</v>
      </c>
      <c r="G4375" t="s">
        <v>463</v>
      </c>
      <c r="H4375" t="s">
        <v>425</v>
      </c>
      <c r="I4375" t="s">
        <v>465</v>
      </c>
      <c r="J4375" t="s">
        <v>17</v>
      </c>
      <c r="K4375" s="13">
        <v>8100014</v>
      </c>
      <c r="L4375" s="8">
        <v>81000.14</v>
      </c>
      <c r="M4375" s="13">
        <f t="shared" si="101"/>
        <v>8100014</v>
      </c>
    </row>
    <row r="4376" spans="1:13" x14ac:dyDescent="0.25">
      <c r="A4376" s="9" t="s">
        <v>400</v>
      </c>
      <c r="B4376" s="10" t="s">
        <v>733</v>
      </c>
      <c r="C4376" s="5" t="s">
        <v>754</v>
      </c>
      <c r="D4376" t="s">
        <v>22</v>
      </c>
      <c r="E4376" t="s">
        <v>271</v>
      </c>
      <c r="F4376" t="s">
        <v>462</v>
      </c>
      <c r="G4376" t="s">
        <v>463</v>
      </c>
      <c r="H4376" t="s">
        <v>444</v>
      </c>
      <c r="I4376" t="s">
        <v>368</v>
      </c>
      <c r="J4376" t="s">
        <v>17</v>
      </c>
      <c r="K4376" s="13">
        <v>32289.999999999996</v>
      </c>
      <c r="L4376" s="8">
        <v>322.89999999999998</v>
      </c>
      <c r="M4376" s="13">
        <f t="shared" si="101"/>
        <v>32289.999999999996</v>
      </c>
    </row>
    <row r="4377" spans="1:13" x14ac:dyDescent="0.25">
      <c r="A4377" s="9" t="s">
        <v>400</v>
      </c>
      <c r="B4377" s="10" t="s">
        <v>733</v>
      </c>
      <c r="C4377" s="5" t="s">
        <v>754</v>
      </c>
      <c r="D4377" t="s">
        <v>22</v>
      </c>
      <c r="E4377" t="s">
        <v>271</v>
      </c>
      <c r="F4377" t="s">
        <v>462</v>
      </c>
      <c r="G4377" t="s">
        <v>463</v>
      </c>
      <c r="H4377" t="s">
        <v>444</v>
      </c>
      <c r="I4377" t="s">
        <v>465</v>
      </c>
      <c r="J4377" t="s">
        <v>17</v>
      </c>
      <c r="K4377" s="13">
        <v>53730.999999999993</v>
      </c>
      <c r="L4377" s="8">
        <v>537.30999999999995</v>
      </c>
      <c r="M4377" s="13">
        <f t="shared" si="101"/>
        <v>53730.999999999993</v>
      </c>
    </row>
    <row r="4378" spans="1:13" x14ac:dyDescent="0.25">
      <c r="A4378" s="9" t="s">
        <v>400</v>
      </c>
      <c r="B4378" s="10" t="s">
        <v>733</v>
      </c>
      <c r="C4378" s="5" t="s">
        <v>754</v>
      </c>
      <c r="D4378" t="s">
        <v>22</v>
      </c>
      <c r="E4378" t="s">
        <v>271</v>
      </c>
      <c r="F4378" t="s">
        <v>462</v>
      </c>
      <c r="G4378" t="s">
        <v>463</v>
      </c>
      <c r="H4378" t="s">
        <v>445</v>
      </c>
      <c r="I4378" t="s">
        <v>284</v>
      </c>
      <c r="J4378" t="s">
        <v>17</v>
      </c>
      <c r="K4378" s="13">
        <v>2280</v>
      </c>
      <c r="L4378" s="8">
        <v>22.8</v>
      </c>
      <c r="M4378" s="13">
        <f t="shared" si="101"/>
        <v>2280</v>
      </c>
    </row>
    <row r="4379" spans="1:13" x14ac:dyDescent="0.25">
      <c r="A4379" s="9" t="s">
        <v>400</v>
      </c>
      <c r="B4379" s="10" t="s">
        <v>733</v>
      </c>
      <c r="C4379" s="5" t="s">
        <v>754</v>
      </c>
      <c r="D4379" t="s">
        <v>22</v>
      </c>
      <c r="E4379" t="s">
        <v>271</v>
      </c>
      <c r="F4379" t="s">
        <v>462</v>
      </c>
      <c r="G4379" t="s">
        <v>463</v>
      </c>
      <c r="H4379" t="s">
        <v>445</v>
      </c>
      <c r="I4379" t="s">
        <v>368</v>
      </c>
      <c r="J4379" t="s">
        <v>17</v>
      </c>
      <c r="K4379" s="13">
        <v>13046</v>
      </c>
      <c r="L4379" s="8">
        <v>130.46</v>
      </c>
      <c r="M4379" s="13">
        <f t="shared" si="101"/>
        <v>13046</v>
      </c>
    </row>
    <row r="4380" spans="1:13" x14ac:dyDescent="0.25">
      <c r="A4380" s="9" t="s">
        <v>400</v>
      </c>
      <c r="B4380" s="10" t="s">
        <v>733</v>
      </c>
      <c r="C4380" s="5" t="s">
        <v>754</v>
      </c>
      <c r="D4380" t="s">
        <v>22</v>
      </c>
      <c r="E4380" t="s">
        <v>271</v>
      </c>
      <c r="F4380" t="s">
        <v>462</v>
      </c>
      <c r="G4380" t="s">
        <v>463</v>
      </c>
      <c r="H4380" t="s">
        <v>445</v>
      </c>
      <c r="I4380" t="s">
        <v>465</v>
      </c>
      <c r="J4380" t="s">
        <v>17</v>
      </c>
      <c r="K4380" s="13">
        <v>28252.999999999996</v>
      </c>
      <c r="L4380" s="8">
        <v>282.52999999999997</v>
      </c>
      <c r="M4380" s="13">
        <f t="shared" si="101"/>
        <v>28252.999999999996</v>
      </c>
    </row>
    <row r="4381" spans="1:13" x14ac:dyDescent="0.25">
      <c r="A4381" s="9" t="s">
        <v>400</v>
      </c>
      <c r="B4381" s="10" t="s">
        <v>733</v>
      </c>
      <c r="C4381" s="5" t="s">
        <v>754</v>
      </c>
      <c r="D4381" t="s">
        <v>22</v>
      </c>
      <c r="E4381" t="s">
        <v>271</v>
      </c>
      <c r="F4381" t="s">
        <v>462</v>
      </c>
      <c r="G4381" t="s">
        <v>463</v>
      </c>
      <c r="H4381" t="s">
        <v>446</v>
      </c>
      <c r="I4381" t="s">
        <v>15</v>
      </c>
      <c r="J4381" t="s">
        <v>17</v>
      </c>
      <c r="K4381" s="13">
        <v>4496156</v>
      </c>
      <c r="L4381" s="8">
        <v>44961.56</v>
      </c>
      <c r="M4381" s="13">
        <f t="shared" si="101"/>
        <v>4496156</v>
      </c>
    </row>
    <row r="4382" spans="1:13" x14ac:dyDescent="0.25">
      <c r="A4382" s="9" t="s">
        <v>400</v>
      </c>
      <c r="B4382" s="10" t="s">
        <v>733</v>
      </c>
      <c r="C4382" s="5" t="s">
        <v>754</v>
      </c>
      <c r="D4382" t="s">
        <v>22</v>
      </c>
      <c r="E4382" t="s">
        <v>271</v>
      </c>
      <c r="F4382" t="s">
        <v>462</v>
      </c>
      <c r="G4382" t="s">
        <v>463</v>
      </c>
      <c r="H4382" t="s">
        <v>468</v>
      </c>
      <c r="I4382" t="s">
        <v>15</v>
      </c>
      <c r="J4382" t="s">
        <v>17</v>
      </c>
      <c r="K4382" s="13">
        <v>4286</v>
      </c>
      <c r="L4382" s="8">
        <v>42.86</v>
      </c>
      <c r="M4382" s="13">
        <f t="shared" si="101"/>
        <v>4286</v>
      </c>
    </row>
    <row r="4383" spans="1:13" x14ac:dyDescent="0.25">
      <c r="A4383" s="9" t="s">
        <v>400</v>
      </c>
      <c r="B4383" s="10" t="s">
        <v>733</v>
      </c>
      <c r="C4383" s="5" t="s">
        <v>754</v>
      </c>
      <c r="D4383" t="s">
        <v>22</v>
      </c>
      <c r="E4383" t="s">
        <v>271</v>
      </c>
      <c r="F4383" t="s">
        <v>462</v>
      </c>
      <c r="G4383" t="s">
        <v>463</v>
      </c>
      <c r="H4383" t="s">
        <v>447</v>
      </c>
      <c r="I4383" t="s">
        <v>15</v>
      </c>
      <c r="J4383" t="s">
        <v>17</v>
      </c>
      <c r="K4383" s="13">
        <v>9845</v>
      </c>
      <c r="L4383" s="8">
        <v>98.45</v>
      </c>
      <c r="M4383" s="13">
        <f t="shared" si="101"/>
        <v>9845</v>
      </c>
    </row>
    <row r="4384" spans="1:13" x14ac:dyDescent="0.25">
      <c r="A4384" s="9" t="s">
        <v>400</v>
      </c>
      <c r="B4384" s="10" t="s">
        <v>733</v>
      </c>
      <c r="C4384" s="5" t="s">
        <v>754</v>
      </c>
      <c r="D4384" t="s">
        <v>22</v>
      </c>
      <c r="E4384" t="s">
        <v>271</v>
      </c>
      <c r="F4384" t="s">
        <v>462</v>
      </c>
      <c r="G4384" t="s">
        <v>463</v>
      </c>
      <c r="H4384" t="s">
        <v>448</v>
      </c>
      <c r="I4384" t="s">
        <v>15</v>
      </c>
      <c r="J4384" t="s">
        <v>17</v>
      </c>
      <c r="K4384" s="14">
        <v>-315362</v>
      </c>
      <c r="L4384" s="8">
        <v>-3153.62</v>
      </c>
      <c r="M4384" s="14">
        <f t="shared" si="101"/>
        <v>-315362</v>
      </c>
    </row>
    <row r="4385" spans="1:13" x14ac:dyDescent="0.25">
      <c r="A4385" s="9" t="s">
        <v>400</v>
      </c>
      <c r="B4385" s="10" t="s">
        <v>733</v>
      </c>
      <c r="C4385" s="5" t="s">
        <v>754</v>
      </c>
      <c r="D4385" t="s">
        <v>22</v>
      </c>
      <c r="E4385" t="s">
        <v>271</v>
      </c>
      <c r="F4385" t="s">
        <v>462</v>
      </c>
      <c r="G4385" t="s">
        <v>463</v>
      </c>
      <c r="H4385" t="s">
        <v>428</v>
      </c>
      <c r="I4385" t="s">
        <v>15</v>
      </c>
      <c r="J4385" t="s">
        <v>17</v>
      </c>
      <c r="K4385" s="13">
        <v>1083729</v>
      </c>
      <c r="L4385" s="8">
        <v>10837.29</v>
      </c>
      <c r="M4385" s="13">
        <f t="shared" si="101"/>
        <v>1083729</v>
      </c>
    </row>
    <row r="4386" spans="1:13" x14ac:dyDescent="0.25">
      <c r="A4386" s="9" t="s">
        <v>400</v>
      </c>
      <c r="B4386" s="10" t="s">
        <v>733</v>
      </c>
      <c r="C4386" s="5" t="s">
        <v>754</v>
      </c>
      <c r="D4386" t="s">
        <v>22</v>
      </c>
      <c r="E4386" t="s">
        <v>271</v>
      </c>
      <c r="F4386" t="s">
        <v>462</v>
      </c>
      <c r="G4386" t="s">
        <v>532</v>
      </c>
      <c r="H4386" t="s">
        <v>533</v>
      </c>
      <c r="I4386" t="s">
        <v>368</v>
      </c>
      <c r="J4386" t="s">
        <v>17</v>
      </c>
      <c r="K4386" s="13">
        <v>1505860</v>
      </c>
      <c r="L4386" s="8">
        <v>15058.6</v>
      </c>
      <c r="M4386" s="13">
        <f t="shared" si="101"/>
        <v>1505860</v>
      </c>
    </row>
    <row r="4387" spans="1:13" x14ac:dyDescent="0.25">
      <c r="A4387" s="9" t="s">
        <v>400</v>
      </c>
      <c r="B4387" s="10" t="s">
        <v>733</v>
      </c>
      <c r="C4387" s="5" t="s">
        <v>754</v>
      </c>
      <c r="D4387" t="s">
        <v>22</v>
      </c>
      <c r="E4387" t="s">
        <v>271</v>
      </c>
      <c r="F4387" t="s">
        <v>462</v>
      </c>
      <c r="G4387" t="s">
        <v>532</v>
      </c>
      <c r="H4387" t="s">
        <v>444</v>
      </c>
      <c r="I4387" t="s">
        <v>368</v>
      </c>
      <c r="J4387" t="s">
        <v>17</v>
      </c>
      <c r="K4387" s="13">
        <v>328610</v>
      </c>
      <c r="L4387" s="8">
        <v>3286.1</v>
      </c>
      <c r="M4387" s="13">
        <f t="shared" si="101"/>
        <v>328610</v>
      </c>
    </row>
    <row r="4388" spans="1:13" x14ac:dyDescent="0.25">
      <c r="A4388" s="9" t="s">
        <v>400</v>
      </c>
      <c r="B4388" s="10" t="s">
        <v>733</v>
      </c>
      <c r="C4388" s="5" t="s">
        <v>754</v>
      </c>
      <c r="D4388" t="s">
        <v>22</v>
      </c>
      <c r="E4388" t="s">
        <v>271</v>
      </c>
      <c r="F4388" t="s">
        <v>49</v>
      </c>
      <c r="G4388" t="s">
        <v>469</v>
      </c>
      <c r="H4388" t="s">
        <v>438</v>
      </c>
      <c r="I4388" t="s">
        <v>82</v>
      </c>
      <c r="J4388" t="s">
        <v>17</v>
      </c>
      <c r="K4388" s="13">
        <v>18573791</v>
      </c>
      <c r="L4388" s="8">
        <v>185737.91</v>
      </c>
      <c r="M4388" s="13">
        <f t="shared" si="101"/>
        <v>18573791</v>
      </c>
    </row>
    <row r="4389" spans="1:13" x14ac:dyDescent="0.25">
      <c r="A4389" s="9" t="s">
        <v>400</v>
      </c>
      <c r="B4389" s="10" t="s">
        <v>733</v>
      </c>
      <c r="C4389" s="5" t="s">
        <v>754</v>
      </c>
      <c r="D4389" t="s">
        <v>22</v>
      </c>
      <c r="E4389" t="s">
        <v>271</v>
      </c>
      <c r="F4389" t="s">
        <v>49</v>
      </c>
      <c r="G4389" t="s">
        <v>469</v>
      </c>
      <c r="H4389" t="s">
        <v>466</v>
      </c>
      <c r="I4389" t="s">
        <v>82</v>
      </c>
      <c r="J4389" t="s">
        <v>17</v>
      </c>
      <c r="K4389" s="13">
        <v>91284</v>
      </c>
      <c r="L4389" s="8">
        <v>912.84</v>
      </c>
      <c r="M4389" s="13">
        <f t="shared" si="101"/>
        <v>91284</v>
      </c>
    </row>
    <row r="4390" spans="1:13" x14ac:dyDescent="0.25">
      <c r="A4390" s="9" t="s">
        <v>400</v>
      </c>
      <c r="B4390" s="10" t="s">
        <v>733</v>
      </c>
      <c r="C4390" s="5" t="s">
        <v>754</v>
      </c>
      <c r="D4390" t="s">
        <v>22</v>
      </c>
      <c r="E4390" t="s">
        <v>271</v>
      </c>
      <c r="F4390" t="s">
        <v>49</v>
      </c>
      <c r="G4390" t="s">
        <v>469</v>
      </c>
      <c r="H4390" t="s">
        <v>441</v>
      </c>
      <c r="I4390" t="s">
        <v>82</v>
      </c>
      <c r="J4390" t="s">
        <v>17</v>
      </c>
      <c r="K4390" s="13">
        <v>1456</v>
      </c>
      <c r="L4390" s="8">
        <v>14.56</v>
      </c>
      <c r="M4390" s="13">
        <f t="shared" si="101"/>
        <v>1456</v>
      </c>
    </row>
    <row r="4391" spans="1:13" x14ac:dyDescent="0.25">
      <c r="A4391" s="9" t="s">
        <v>400</v>
      </c>
      <c r="B4391" s="10" t="s">
        <v>733</v>
      </c>
      <c r="C4391" s="5" t="s">
        <v>754</v>
      </c>
      <c r="D4391" t="s">
        <v>22</v>
      </c>
      <c r="E4391" t="s">
        <v>271</v>
      </c>
      <c r="F4391" t="s">
        <v>49</v>
      </c>
      <c r="G4391" t="s">
        <v>469</v>
      </c>
      <c r="H4391" t="s">
        <v>443</v>
      </c>
      <c r="I4391" t="s">
        <v>82</v>
      </c>
      <c r="J4391" t="s">
        <v>17</v>
      </c>
      <c r="K4391" s="13">
        <v>100000</v>
      </c>
      <c r="L4391" s="8">
        <v>1000</v>
      </c>
      <c r="M4391" s="13">
        <f t="shared" si="101"/>
        <v>100000</v>
      </c>
    </row>
    <row r="4392" spans="1:13" x14ac:dyDescent="0.25">
      <c r="A4392" s="9" t="s">
        <v>400</v>
      </c>
      <c r="B4392" s="10" t="s">
        <v>733</v>
      </c>
      <c r="C4392" s="5" t="s">
        <v>754</v>
      </c>
      <c r="D4392" t="s">
        <v>22</v>
      </c>
      <c r="E4392" t="s">
        <v>271</v>
      </c>
      <c r="F4392" t="s">
        <v>49</v>
      </c>
      <c r="G4392" t="s">
        <v>469</v>
      </c>
      <c r="H4392" t="s">
        <v>425</v>
      </c>
      <c r="I4392" t="s">
        <v>82</v>
      </c>
      <c r="J4392" t="s">
        <v>17</v>
      </c>
      <c r="K4392" s="13">
        <v>8526866</v>
      </c>
      <c r="L4392" s="8">
        <v>85268.66</v>
      </c>
      <c r="M4392" s="13">
        <f t="shared" si="101"/>
        <v>8526866</v>
      </c>
    </row>
    <row r="4393" spans="1:13" x14ac:dyDescent="0.25">
      <c r="A4393" s="9" t="s">
        <v>400</v>
      </c>
      <c r="B4393" s="10" t="s">
        <v>733</v>
      </c>
      <c r="C4393" s="5" t="s">
        <v>754</v>
      </c>
      <c r="D4393" t="s">
        <v>22</v>
      </c>
      <c r="E4393" t="s">
        <v>271</v>
      </c>
      <c r="F4393" t="s">
        <v>49</v>
      </c>
      <c r="G4393" t="s">
        <v>469</v>
      </c>
      <c r="H4393" t="s">
        <v>444</v>
      </c>
      <c r="I4393" t="s">
        <v>82</v>
      </c>
      <c r="J4393" t="s">
        <v>17</v>
      </c>
      <c r="K4393" s="13">
        <v>18076</v>
      </c>
      <c r="L4393" s="8">
        <v>180.76</v>
      </c>
      <c r="M4393" s="13">
        <f t="shared" si="101"/>
        <v>18076</v>
      </c>
    </row>
    <row r="4394" spans="1:13" x14ac:dyDescent="0.25">
      <c r="A4394" s="9" t="s">
        <v>400</v>
      </c>
      <c r="B4394" s="10" t="s">
        <v>733</v>
      </c>
      <c r="C4394" s="5" t="s">
        <v>754</v>
      </c>
      <c r="D4394" t="s">
        <v>22</v>
      </c>
      <c r="E4394" t="s">
        <v>271</v>
      </c>
      <c r="F4394" t="s">
        <v>49</v>
      </c>
      <c r="G4394" t="s">
        <v>469</v>
      </c>
      <c r="H4394" t="s">
        <v>445</v>
      </c>
      <c r="I4394" t="s">
        <v>82</v>
      </c>
      <c r="J4394" t="s">
        <v>17</v>
      </c>
      <c r="K4394" s="13">
        <v>17672</v>
      </c>
      <c r="L4394" s="8">
        <v>176.72</v>
      </c>
      <c r="M4394" s="13">
        <f t="shared" si="101"/>
        <v>17672</v>
      </c>
    </row>
    <row r="4395" spans="1:13" x14ac:dyDescent="0.25">
      <c r="A4395" s="9" t="s">
        <v>400</v>
      </c>
      <c r="B4395" s="10" t="s">
        <v>733</v>
      </c>
      <c r="C4395" s="5" t="s">
        <v>754</v>
      </c>
      <c r="D4395" t="s">
        <v>22</v>
      </c>
      <c r="E4395" t="s">
        <v>271</v>
      </c>
      <c r="F4395" t="s">
        <v>49</v>
      </c>
      <c r="G4395" t="s">
        <v>469</v>
      </c>
      <c r="H4395" t="s">
        <v>427</v>
      </c>
      <c r="I4395" t="s">
        <v>15</v>
      </c>
      <c r="J4395" t="s">
        <v>17</v>
      </c>
      <c r="K4395" s="13">
        <v>363526</v>
      </c>
      <c r="L4395" s="8">
        <v>3635.26</v>
      </c>
      <c r="M4395" s="13">
        <f t="shared" si="101"/>
        <v>363526</v>
      </c>
    </row>
    <row r="4396" spans="1:13" x14ac:dyDescent="0.25">
      <c r="A4396" s="9" t="s">
        <v>400</v>
      </c>
      <c r="B4396" s="10" t="s">
        <v>733</v>
      </c>
      <c r="C4396" s="5" t="s">
        <v>754</v>
      </c>
      <c r="D4396" t="s">
        <v>22</v>
      </c>
      <c r="E4396" t="s">
        <v>271</v>
      </c>
      <c r="F4396" t="s">
        <v>49</v>
      </c>
      <c r="G4396" t="s">
        <v>469</v>
      </c>
      <c r="H4396" t="s">
        <v>446</v>
      </c>
      <c r="I4396" t="s">
        <v>15</v>
      </c>
      <c r="J4396" t="s">
        <v>17</v>
      </c>
      <c r="K4396" s="13">
        <v>150000</v>
      </c>
      <c r="L4396" s="8">
        <v>1500</v>
      </c>
      <c r="M4396" s="13">
        <f t="shared" si="101"/>
        <v>150000</v>
      </c>
    </row>
    <row r="4397" spans="1:13" x14ac:dyDescent="0.25">
      <c r="A4397" s="9" t="s">
        <v>400</v>
      </c>
      <c r="B4397" s="10" t="s">
        <v>733</v>
      </c>
      <c r="C4397" s="5" t="s">
        <v>754</v>
      </c>
      <c r="D4397" t="s">
        <v>22</v>
      </c>
      <c r="E4397" t="s">
        <v>271</v>
      </c>
      <c r="F4397" t="s">
        <v>49</v>
      </c>
      <c r="G4397" t="s">
        <v>469</v>
      </c>
      <c r="H4397" t="s">
        <v>428</v>
      </c>
      <c r="I4397" t="s">
        <v>15</v>
      </c>
      <c r="J4397" t="s">
        <v>17</v>
      </c>
      <c r="K4397" s="13">
        <v>3820837.0000000005</v>
      </c>
      <c r="L4397" s="8">
        <v>38208.370000000003</v>
      </c>
      <c r="M4397" s="13">
        <f t="shared" si="101"/>
        <v>3820837.0000000005</v>
      </c>
    </row>
    <row r="4398" spans="1:13" x14ac:dyDescent="0.25">
      <c r="A4398" s="9" t="s">
        <v>400</v>
      </c>
      <c r="B4398" s="10" t="s">
        <v>733</v>
      </c>
      <c r="C4398" s="5" t="s">
        <v>754</v>
      </c>
      <c r="D4398" t="s">
        <v>22</v>
      </c>
      <c r="E4398" t="s">
        <v>271</v>
      </c>
      <c r="F4398" t="s">
        <v>49</v>
      </c>
      <c r="G4398" t="s">
        <v>470</v>
      </c>
      <c r="H4398" t="s">
        <v>487</v>
      </c>
      <c r="I4398" t="s">
        <v>15</v>
      </c>
      <c r="J4398" t="s">
        <v>17</v>
      </c>
      <c r="K4398" s="13">
        <v>1521499</v>
      </c>
      <c r="L4398" s="8">
        <v>15214.99</v>
      </c>
      <c r="M4398" s="13">
        <f t="shared" si="101"/>
        <v>1521499</v>
      </c>
    </row>
    <row r="4399" spans="1:13" x14ac:dyDescent="0.25">
      <c r="A4399" s="9" t="s">
        <v>400</v>
      </c>
      <c r="B4399" s="10" t="s">
        <v>733</v>
      </c>
      <c r="C4399" s="5" t="s">
        <v>754</v>
      </c>
      <c r="D4399" t="s">
        <v>22</v>
      </c>
      <c r="E4399" t="s">
        <v>271</v>
      </c>
      <c r="F4399" t="s">
        <v>49</v>
      </c>
      <c r="G4399" t="s">
        <v>470</v>
      </c>
      <c r="H4399" t="s">
        <v>471</v>
      </c>
      <c r="I4399" t="s">
        <v>15</v>
      </c>
      <c r="J4399" t="s">
        <v>17</v>
      </c>
      <c r="K4399" s="13">
        <v>117794</v>
      </c>
      <c r="L4399" s="8">
        <v>1177.94</v>
      </c>
      <c r="M4399" s="13">
        <f t="shared" si="101"/>
        <v>117794</v>
      </c>
    </row>
    <row r="4400" spans="1:13" x14ac:dyDescent="0.25">
      <c r="A4400" s="9" t="s">
        <v>400</v>
      </c>
      <c r="B4400" s="10" t="s">
        <v>733</v>
      </c>
      <c r="C4400" s="5" t="s">
        <v>754</v>
      </c>
      <c r="D4400" t="s">
        <v>22</v>
      </c>
      <c r="E4400" t="s">
        <v>271</v>
      </c>
      <c r="F4400" t="s">
        <v>49</v>
      </c>
      <c r="G4400" t="s">
        <v>470</v>
      </c>
      <c r="H4400" t="s">
        <v>472</v>
      </c>
      <c r="I4400" t="s">
        <v>15</v>
      </c>
      <c r="J4400" t="s">
        <v>17</v>
      </c>
      <c r="K4400" s="13">
        <v>5075170</v>
      </c>
      <c r="L4400" s="8">
        <v>50751.7</v>
      </c>
      <c r="M4400" s="13">
        <f t="shared" si="101"/>
        <v>5075170</v>
      </c>
    </row>
    <row r="4401" spans="1:13" x14ac:dyDescent="0.25">
      <c r="A4401" s="9" t="s">
        <v>400</v>
      </c>
      <c r="B4401" s="10" t="s">
        <v>733</v>
      </c>
      <c r="C4401" s="5" t="s">
        <v>754</v>
      </c>
      <c r="D4401" t="s">
        <v>22</v>
      </c>
      <c r="E4401" t="s">
        <v>271</v>
      </c>
      <c r="F4401" t="s">
        <v>49</v>
      </c>
      <c r="G4401" t="s">
        <v>470</v>
      </c>
      <c r="H4401" t="s">
        <v>473</v>
      </c>
      <c r="I4401" t="s">
        <v>15</v>
      </c>
      <c r="J4401" t="s">
        <v>17</v>
      </c>
      <c r="K4401" s="13">
        <v>18258369</v>
      </c>
      <c r="L4401" s="8">
        <v>182583.69</v>
      </c>
      <c r="M4401" s="13">
        <f t="shared" si="101"/>
        <v>18258369</v>
      </c>
    </row>
    <row r="4402" spans="1:13" x14ac:dyDescent="0.25">
      <c r="A4402" s="9" t="s">
        <v>400</v>
      </c>
      <c r="B4402" s="10" t="s">
        <v>733</v>
      </c>
      <c r="C4402" s="5" t="s">
        <v>754</v>
      </c>
      <c r="D4402" t="s">
        <v>22</v>
      </c>
      <c r="E4402" t="s">
        <v>271</v>
      </c>
      <c r="F4402" t="s">
        <v>49</v>
      </c>
      <c r="G4402" t="s">
        <v>512</v>
      </c>
      <c r="H4402" t="s">
        <v>438</v>
      </c>
      <c r="I4402" t="s">
        <v>82</v>
      </c>
      <c r="J4402" t="s">
        <v>17</v>
      </c>
      <c r="K4402" s="13">
        <v>6284817</v>
      </c>
      <c r="L4402" s="8">
        <v>62848.17</v>
      </c>
      <c r="M4402" s="13">
        <f t="shared" si="101"/>
        <v>6284817</v>
      </c>
    </row>
    <row r="4403" spans="1:13" x14ac:dyDescent="0.25">
      <c r="A4403" s="9" t="s">
        <v>400</v>
      </c>
      <c r="B4403" s="10" t="s">
        <v>733</v>
      </c>
      <c r="C4403" s="5" t="s">
        <v>754</v>
      </c>
      <c r="D4403" t="s">
        <v>22</v>
      </c>
      <c r="E4403" t="s">
        <v>271</v>
      </c>
      <c r="F4403" t="s">
        <v>49</v>
      </c>
      <c r="G4403" t="s">
        <v>512</v>
      </c>
      <c r="H4403" t="s">
        <v>466</v>
      </c>
      <c r="I4403" t="s">
        <v>82</v>
      </c>
      <c r="J4403" t="s">
        <v>17</v>
      </c>
      <c r="K4403" s="13">
        <v>107481</v>
      </c>
      <c r="L4403" s="8">
        <v>1074.81</v>
      </c>
      <c r="M4403" s="13">
        <f t="shared" si="101"/>
        <v>107481</v>
      </c>
    </row>
    <row r="4404" spans="1:13" x14ac:dyDescent="0.25">
      <c r="A4404" s="9" t="s">
        <v>400</v>
      </c>
      <c r="B4404" s="10" t="s">
        <v>733</v>
      </c>
      <c r="C4404" s="5" t="s">
        <v>754</v>
      </c>
      <c r="D4404" t="s">
        <v>22</v>
      </c>
      <c r="E4404" t="s">
        <v>271</v>
      </c>
      <c r="F4404" t="s">
        <v>49</v>
      </c>
      <c r="G4404" t="s">
        <v>512</v>
      </c>
      <c r="H4404" t="s">
        <v>443</v>
      </c>
      <c r="I4404" t="s">
        <v>82</v>
      </c>
      <c r="J4404" t="s">
        <v>17</v>
      </c>
      <c r="K4404" s="13">
        <v>129500</v>
      </c>
      <c r="L4404" s="8">
        <v>1295</v>
      </c>
      <c r="M4404" s="13">
        <f t="shared" si="101"/>
        <v>129500</v>
      </c>
    </row>
    <row r="4405" spans="1:13" x14ac:dyDescent="0.25">
      <c r="A4405" s="9" t="s">
        <v>400</v>
      </c>
      <c r="B4405" s="10" t="s">
        <v>733</v>
      </c>
      <c r="C4405" s="5" t="s">
        <v>754</v>
      </c>
      <c r="D4405" t="s">
        <v>22</v>
      </c>
      <c r="E4405" t="s">
        <v>271</v>
      </c>
      <c r="F4405" t="s">
        <v>49</v>
      </c>
      <c r="G4405" t="s">
        <v>512</v>
      </c>
      <c r="H4405" t="s">
        <v>425</v>
      </c>
      <c r="I4405" t="s">
        <v>82</v>
      </c>
      <c r="J4405" t="s">
        <v>17</v>
      </c>
      <c r="K4405" s="13">
        <v>3064170</v>
      </c>
      <c r="L4405" s="8">
        <v>30641.7</v>
      </c>
      <c r="M4405" s="13">
        <f t="shared" si="101"/>
        <v>3064170</v>
      </c>
    </row>
    <row r="4406" spans="1:13" x14ac:dyDescent="0.25">
      <c r="A4406" s="9" t="s">
        <v>400</v>
      </c>
      <c r="B4406" s="10" t="s">
        <v>733</v>
      </c>
      <c r="C4406" s="5" t="s">
        <v>754</v>
      </c>
      <c r="D4406" t="s">
        <v>22</v>
      </c>
      <c r="E4406" t="s">
        <v>271</v>
      </c>
      <c r="F4406" t="s">
        <v>49</v>
      </c>
      <c r="G4406" t="s">
        <v>512</v>
      </c>
      <c r="H4406" t="s">
        <v>444</v>
      </c>
      <c r="I4406" t="s">
        <v>82</v>
      </c>
      <c r="J4406" t="s">
        <v>17</v>
      </c>
      <c r="K4406" s="13">
        <v>28297.000000000004</v>
      </c>
      <c r="L4406" s="8">
        <v>282.97000000000003</v>
      </c>
      <c r="M4406" s="13">
        <f t="shared" si="101"/>
        <v>28297.000000000004</v>
      </c>
    </row>
    <row r="4407" spans="1:13" x14ac:dyDescent="0.25">
      <c r="A4407" s="9" t="s">
        <v>400</v>
      </c>
      <c r="B4407" s="10" t="s">
        <v>733</v>
      </c>
      <c r="C4407" s="5" t="s">
        <v>754</v>
      </c>
      <c r="D4407" t="s">
        <v>22</v>
      </c>
      <c r="E4407" t="s">
        <v>271</v>
      </c>
      <c r="F4407" t="s">
        <v>49</v>
      </c>
      <c r="G4407" t="s">
        <v>512</v>
      </c>
      <c r="H4407" t="s">
        <v>445</v>
      </c>
      <c r="I4407" t="s">
        <v>82</v>
      </c>
      <c r="J4407" t="s">
        <v>17</v>
      </c>
      <c r="K4407" s="13">
        <v>23353</v>
      </c>
      <c r="L4407" s="8">
        <v>233.53</v>
      </c>
      <c r="M4407" s="13">
        <f t="shared" si="101"/>
        <v>23353</v>
      </c>
    </row>
    <row r="4408" spans="1:13" x14ac:dyDescent="0.25">
      <c r="A4408" s="9" t="s">
        <v>400</v>
      </c>
      <c r="B4408" s="10" t="s">
        <v>733</v>
      </c>
      <c r="C4408" s="5" t="s">
        <v>754</v>
      </c>
      <c r="D4408" t="s">
        <v>22</v>
      </c>
      <c r="E4408" t="s">
        <v>271</v>
      </c>
      <c r="F4408" t="s">
        <v>492</v>
      </c>
      <c r="G4408" t="s">
        <v>458</v>
      </c>
      <c r="H4408" t="s">
        <v>437</v>
      </c>
      <c r="I4408" t="s">
        <v>368</v>
      </c>
      <c r="J4408" t="s">
        <v>17</v>
      </c>
      <c r="K4408" s="13">
        <v>9409134</v>
      </c>
      <c r="L4408" s="8">
        <v>94091.34</v>
      </c>
      <c r="M4408" s="13">
        <f t="shared" si="101"/>
        <v>9409134</v>
      </c>
    </row>
    <row r="4409" spans="1:13" x14ac:dyDescent="0.25">
      <c r="A4409" s="9" t="s">
        <v>400</v>
      </c>
      <c r="B4409" s="10" t="s">
        <v>733</v>
      </c>
      <c r="C4409" s="5" t="s">
        <v>754</v>
      </c>
      <c r="D4409" t="s">
        <v>22</v>
      </c>
      <c r="E4409" t="s">
        <v>271</v>
      </c>
      <c r="F4409" t="s">
        <v>492</v>
      </c>
      <c r="G4409" t="s">
        <v>458</v>
      </c>
      <c r="H4409" t="s">
        <v>425</v>
      </c>
      <c r="I4409" t="s">
        <v>368</v>
      </c>
      <c r="J4409" t="s">
        <v>17</v>
      </c>
      <c r="K4409" s="13">
        <v>3776092</v>
      </c>
      <c r="L4409" s="8">
        <v>37760.92</v>
      </c>
      <c r="M4409" s="13">
        <f t="shared" si="101"/>
        <v>3776092</v>
      </c>
    </row>
    <row r="4410" spans="1:13" x14ac:dyDescent="0.25">
      <c r="A4410" s="9" t="s">
        <v>400</v>
      </c>
      <c r="B4410" s="10" t="s">
        <v>733</v>
      </c>
      <c r="C4410" s="5" t="s">
        <v>754</v>
      </c>
      <c r="D4410" t="s">
        <v>22</v>
      </c>
      <c r="E4410" t="s">
        <v>271</v>
      </c>
      <c r="F4410" t="s">
        <v>492</v>
      </c>
      <c r="G4410" t="s">
        <v>398</v>
      </c>
      <c r="H4410" t="s">
        <v>437</v>
      </c>
      <c r="I4410" t="s">
        <v>368</v>
      </c>
      <c r="J4410" t="s">
        <v>17</v>
      </c>
      <c r="K4410" s="13">
        <v>4026917</v>
      </c>
      <c r="L4410" s="8">
        <v>40269.17</v>
      </c>
      <c r="M4410" s="13">
        <f t="shared" si="101"/>
        <v>4026917</v>
      </c>
    </row>
    <row r="4411" spans="1:13" x14ac:dyDescent="0.25">
      <c r="A4411" s="9" t="s">
        <v>400</v>
      </c>
      <c r="B4411" s="10" t="s">
        <v>733</v>
      </c>
      <c r="C4411" s="5" t="s">
        <v>754</v>
      </c>
      <c r="D4411" t="s">
        <v>22</v>
      </c>
      <c r="E4411" t="s">
        <v>271</v>
      </c>
      <c r="F4411" t="s">
        <v>492</v>
      </c>
      <c r="G4411" t="s">
        <v>398</v>
      </c>
      <c r="H4411" t="s">
        <v>425</v>
      </c>
      <c r="I4411" t="s">
        <v>368</v>
      </c>
      <c r="J4411" t="s">
        <v>17</v>
      </c>
      <c r="K4411" s="13">
        <v>1318699</v>
      </c>
      <c r="L4411" s="8">
        <v>13186.99</v>
      </c>
      <c r="M4411" s="13">
        <f t="shared" si="101"/>
        <v>1318699</v>
      </c>
    </row>
    <row r="4412" spans="1:13" x14ac:dyDescent="0.25">
      <c r="A4412" s="9" t="s">
        <v>400</v>
      </c>
      <c r="B4412" s="10" t="s">
        <v>733</v>
      </c>
      <c r="C4412" s="11" t="s">
        <v>17</v>
      </c>
      <c r="D4412" t="s">
        <v>22</v>
      </c>
      <c r="E4412" t="s">
        <v>82</v>
      </c>
      <c r="F4412" t="s">
        <v>399</v>
      </c>
      <c r="G4412" t="s">
        <v>536</v>
      </c>
      <c r="H4412" t="s">
        <v>537</v>
      </c>
      <c r="I4412" t="s">
        <v>15</v>
      </c>
      <c r="J4412" t="s">
        <v>17</v>
      </c>
      <c r="K4412" s="13">
        <v>1247000</v>
      </c>
      <c r="L4412" s="8">
        <v>12470</v>
      </c>
      <c r="M4412" s="13">
        <f t="shared" si="101"/>
        <v>1247000</v>
      </c>
    </row>
    <row r="4413" spans="1:13" x14ac:dyDescent="0.25">
      <c r="A4413" s="9" t="s">
        <v>400</v>
      </c>
      <c r="B4413" s="10" t="s">
        <v>733</v>
      </c>
      <c r="C4413" s="11" t="s">
        <v>17</v>
      </c>
      <c r="D4413" t="s">
        <v>22</v>
      </c>
      <c r="E4413" t="s">
        <v>82</v>
      </c>
      <c r="F4413" t="s">
        <v>399</v>
      </c>
      <c r="G4413" t="s">
        <v>536</v>
      </c>
      <c r="H4413" t="s">
        <v>537</v>
      </c>
      <c r="I4413" t="s">
        <v>15</v>
      </c>
      <c r="J4413" t="s">
        <v>538</v>
      </c>
      <c r="K4413" s="13">
        <v>2363390</v>
      </c>
      <c r="L4413" s="8">
        <v>23633.9</v>
      </c>
      <c r="M4413" s="13">
        <f t="shared" si="101"/>
        <v>2363390</v>
      </c>
    </row>
    <row r="4414" spans="1:13" x14ac:dyDescent="0.25">
      <c r="A4414" s="9" t="s">
        <v>400</v>
      </c>
      <c r="B4414" s="10" t="s">
        <v>733</v>
      </c>
      <c r="C4414" s="11" t="s">
        <v>17</v>
      </c>
      <c r="D4414" t="s">
        <v>22</v>
      </c>
      <c r="E4414" t="s">
        <v>82</v>
      </c>
      <c r="F4414" t="s">
        <v>399</v>
      </c>
      <c r="G4414" t="s">
        <v>536</v>
      </c>
      <c r="H4414" t="s">
        <v>537</v>
      </c>
      <c r="I4414" t="s">
        <v>15</v>
      </c>
      <c r="J4414" t="s">
        <v>538</v>
      </c>
      <c r="K4414" s="13">
        <v>1538400</v>
      </c>
      <c r="L4414" s="8">
        <v>15384</v>
      </c>
      <c r="M4414" s="13">
        <f t="shared" si="101"/>
        <v>1538400</v>
      </c>
    </row>
    <row r="4415" spans="1:13" x14ac:dyDescent="0.25">
      <c r="A4415" s="9" t="s">
        <v>400</v>
      </c>
      <c r="B4415" s="10" t="s">
        <v>733</v>
      </c>
      <c r="C4415" s="11" t="s">
        <v>17</v>
      </c>
      <c r="D4415" t="s">
        <v>22</v>
      </c>
      <c r="E4415" t="s">
        <v>82</v>
      </c>
      <c r="F4415" t="s">
        <v>399</v>
      </c>
      <c r="G4415" t="s">
        <v>458</v>
      </c>
      <c r="H4415" t="s">
        <v>539</v>
      </c>
      <c r="I4415" t="s">
        <v>368</v>
      </c>
      <c r="J4415" t="s">
        <v>309</v>
      </c>
      <c r="K4415" s="13">
        <v>94577810</v>
      </c>
      <c r="L4415" s="8">
        <v>945778.1</v>
      </c>
      <c r="M4415" s="13">
        <f t="shared" si="101"/>
        <v>94577810</v>
      </c>
    </row>
    <row r="4416" spans="1:13" x14ac:dyDescent="0.25">
      <c r="A4416" s="9" t="s">
        <v>400</v>
      </c>
      <c r="B4416" s="10" t="s">
        <v>733</v>
      </c>
      <c r="C4416" s="11" t="s">
        <v>17</v>
      </c>
      <c r="D4416" t="s">
        <v>22</v>
      </c>
      <c r="E4416" t="s">
        <v>82</v>
      </c>
      <c r="F4416" t="s">
        <v>399</v>
      </c>
      <c r="G4416" t="s">
        <v>458</v>
      </c>
      <c r="H4416" t="s">
        <v>539</v>
      </c>
      <c r="I4416" t="s">
        <v>439</v>
      </c>
      <c r="J4416" t="s">
        <v>309</v>
      </c>
      <c r="K4416" s="13">
        <v>2718117</v>
      </c>
      <c r="L4416" s="8">
        <v>27181.17</v>
      </c>
      <c r="M4416" s="13">
        <f t="shared" si="101"/>
        <v>2718117</v>
      </c>
    </row>
    <row r="4417" spans="1:14" x14ac:dyDescent="0.25">
      <c r="A4417" s="76" t="s">
        <v>400</v>
      </c>
      <c r="B4417" s="77" t="s">
        <v>733</v>
      </c>
      <c r="C4417" s="78" t="s">
        <v>17</v>
      </c>
      <c r="D4417" s="75" t="s">
        <v>22</v>
      </c>
      <c r="E4417" s="75" t="s">
        <v>82</v>
      </c>
      <c r="F4417" s="75" t="s">
        <v>399</v>
      </c>
      <c r="G4417" s="75" t="s">
        <v>458</v>
      </c>
      <c r="H4417" s="75" t="s">
        <v>539</v>
      </c>
      <c r="I4417" s="77" t="s">
        <v>368</v>
      </c>
      <c r="J4417" s="75" t="s">
        <v>309</v>
      </c>
      <c r="K4417" s="79">
        <v>128</v>
      </c>
      <c r="L4417" s="80">
        <v>1.28</v>
      </c>
      <c r="M4417" s="79">
        <f t="shared" si="101"/>
        <v>128</v>
      </c>
      <c r="N4417" s="75" t="s">
        <v>931</v>
      </c>
    </row>
    <row r="4418" spans="1:14" x14ac:dyDescent="0.25">
      <c r="A4418" s="76" t="s">
        <v>400</v>
      </c>
      <c r="B4418" s="77" t="s">
        <v>733</v>
      </c>
      <c r="C4418" s="78" t="s">
        <v>17</v>
      </c>
      <c r="D4418" s="75" t="s">
        <v>22</v>
      </c>
      <c r="E4418" s="75" t="s">
        <v>82</v>
      </c>
      <c r="F4418" s="77" t="s">
        <v>14</v>
      </c>
      <c r="G4418" s="77" t="s">
        <v>560</v>
      </c>
      <c r="H4418" s="75" t="s">
        <v>464</v>
      </c>
      <c r="I4418" s="75" t="s">
        <v>284</v>
      </c>
      <c r="J4418" s="75" t="s">
        <v>306</v>
      </c>
      <c r="K4418" s="79">
        <v>4865880</v>
      </c>
      <c r="L4418" s="80">
        <v>48658.8</v>
      </c>
      <c r="M4418" s="79">
        <f t="shared" ref="M4418:M4481" si="102">L4418*100</f>
        <v>4865880</v>
      </c>
      <c r="N4418" s="75" t="s">
        <v>912</v>
      </c>
    </row>
    <row r="4419" spans="1:14" x14ac:dyDescent="0.25">
      <c r="A4419" s="9" t="s">
        <v>400</v>
      </c>
      <c r="B4419" s="10" t="s">
        <v>733</v>
      </c>
      <c r="C4419" s="11" t="s">
        <v>17</v>
      </c>
      <c r="D4419" t="s">
        <v>22</v>
      </c>
      <c r="E4419" t="s">
        <v>82</v>
      </c>
      <c r="F4419" t="s">
        <v>453</v>
      </c>
      <c r="G4419" t="s">
        <v>434</v>
      </c>
      <c r="H4419" t="s">
        <v>437</v>
      </c>
      <c r="I4419" t="s">
        <v>368</v>
      </c>
      <c r="J4419" t="s">
        <v>17</v>
      </c>
      <c r="K4419" s="13">
        <v>10095385</v>
      </c>
      <c r="L4419" s="8">
        <v>100953.85</v>
      </c>
      <c r="M4419" s="13">
        <f t="shared" si="102"/>
        <v>10095385</v>
      </c>
    </row>
    <row r="4420" spans="1:14" x14ac:dyDescent="0.25">
      <c r="A4420" s="9" t="s">
        <v>400</v>
      </c>
      <c r="B4420" s="10" t="s">
        <v>733</v>
      </c>
      <c r="C4420" s="11" t="s">
        <v>17</v>
      </c>
      <c r="D4420" t="s">
        <v>22</v>
      </c>
      <c r="E4420" t="s">
        <v>82</v>
      </c>
      <c r="F4420" t="s">
        <v>453</v>
      </c>
      <c r="G4420" t="s">
        <v>434</v>
      </c>
      <c r="H4420" t="s">
        <v>437</v>
      </c>
      <c r="I4420" t="s">
        <v>368</v>
      </c>
      <c r="J4420" t="s">
        <v>306</v>
      </c>
      <c r="K4420" s="13">
        <v>22865477</v>
      </c>
      <c r="L4420" s="8">
        <v>228654.77</v>
      </c>
      <c r="M4420" s="13">
        <f t="shared" si="102"/>
        <v>22865477</v>
      </c>
    </row>
    <row r="4421" spans="1:14" x14ac:dyDescent="0.25">
      <c r="A4421" s="9" t="s">
        <v>400</v>
      </c>
      <c r="B4421" s="10" t="s">
        <v>733</v>
      </c>
      <c r="C4421" s="11" t="s">
        <v>17</v>
      </c>
      <c r="D4421" t="s">
        <v>22</v>
      </c>
      <c r="E4421" t="s">
        <v>82</v>
      </c>
      <c r="F4421" t="s">
        <v>453</v>
      </c>
      <c r="G4421" t="s">
        <v>434</v>
      </c>
      <c r="H4421" t="s">
        <v>498</v>
      </c>
      <c r="I4421" t="s">
        <v>368</v>
      </c>
      <c r="J4421" t="s">
        <v>17</v>
      </c>
      <c r="K4421" s="13">
        <v>71100</v>
      </c>
      <c r="L4421" s="8">
        <v>711</v>
      </c>
      <c r="M4421" s="13">
        <f t="shared" si="102"/>
        <v>71100</v>
      </c>
    </row>
    <row r="4422" spans="1:14" x14ac:dyDescent="0.25">
      <c r="A4422" s="9" t="s">
        <v>400</v>
      </c>
      <c r="B4422" s="10" t="s">
        <v>733</v>
      </c>
      <c r="C4422" s="11" t="s">
        <v>17</v>
      </c>
      <c r="D4422" t="s">
        <v>22</v>
      </c>
      <c r="E4422" t="s">
        <v>82</v>
      </c>
      <c r="F4422" t="s">
        <v>453</v>
      </c>
      <c r="G4422" t="s">
        <v>434</v>
      </c>
      <c r="H4422" t="s">
        <v>540</v>
      </c>
      <c r="I4422" t="s">
        <v>439</v>
      </c>
      <c r="J4422" t="s">
        <v>17</v>
      </c>
      <c r="K4422" s="13">
        <v>9840524</v>
      </c>
      <c r="L4422" s="8">
        <v>98405.24</v>
      </c>
      <c r="M4422" s="13">
        <f t="shared" si="102"/>
        <v>9840524</v>
      </c>
    </row>
    <row r="4423" spans="1:14" x14ac:dyDescent="0.25">
      <c r="A4423" s="9" t="s">
        <v>400</v>
      </c>
      <c r="B4423" s="10" t="s">
        <v>733</v>
      </c>
      <c r="C4423" s="11" t="s">
        <v>17</v>
      </c>
      <c r="D4423" t="s">
        <v>22</v>
      </c>
      <c r="E4423" t="s">
        <v>82</v>
      </c>
      <c r="F4423" t="s">
        <v>453</v>
      </c>
      <c r="G4423" t="s">
        <v>434</v>
      </c>
      <c r="H4423" t="s">
        <v>466</v>
      </c>
      <c r="I4423" t="s">
        <v>439</v>
      </c>
      <c r="J4423" t="s">
        <v>17</v>
      </c>
      <c r="K4423" s="13">
        <v>58825</v>
      </c>
      <c r="L4423" s="8">
        <v>588.25</v>
      </c>
      <c r="M4423" s="13">
        <f t="shared" si="102"/>
        <v>58825</v>
      </c>
    </row>
    <row r="4424" spans="1:14" x14ac:dyDescent="0.25">
      <c r="A4424" s="9" t="s">
        <v>400</v>
      </c>
      <c r="B4424" s="10" t="s">
        <v>733</v>
      </c>
      <c r="C4424" s="11" t="s">
        <v>17</v>
      </c>
      <c r="D4424" t="s">
        <v>22</v>
      </c>
      <c r="E4424" t="s">
        <v>82</v>
      </c>
      <c r="F4424" t="s">
        <v>453</v>
      </c>
      <c r="G4424" t="s">
        <v>434</v>
      </c>
      <c r="H4424" t="s">
        <v>440</v>
      </c>
      <c r="I4424" t="s">
        <v>368</v>
      </c>
      <c r="J4424" t="s">
        <v>17</v>
      </c>
      <c r="K4424" s="13">
        <v>264588</v>
      </c>
      <c r="L4424" s="8">
        <v>2645.88</v>
      </c>
      <c r="M4424" s="13">
        <f t="shared" si="102"/>
        <v>264588</v>
      </c>
    </row>
    <row r="4425" spans="1:14" x14ac:dyDescent="0.25">
      <c r="A4425" s="9" t="s">
        <v>400</v>
      </c>
      <c r="B4425" s="10" t="s">
        <v>733</v>
      </c>
      <c r="C4425" s="11" t="s">
        <v>17</v>
      </c>
      <c r="D4425" t="s">
        <v>22</v>
      </c>
      <c r="E4425" t="s">
        <v>82</v>
      </c>
      <c r="F4425" t="s">
        <v>453</v>
      </c>
      <c r="G4425" t="s">
        <v>434</v>
      </c>
      <c r="H4425" t="s">
        <v>441</v>
      </c>
      <c r="I4425" t="s">
        <v>368</v>
      </c>
      <c r="J4425" t="s">
        <v>17</v>
      </c>
      <c r="K4425" s="13">
        <v>808080</v>
      </c>
      <c r="L4425" s="8">
        <v>8080.8</v>
      </c>
      <c r="M4425" s="13">
        <f t="shared" si="102"/>
        <v>808080</v>
      </c>
    </row>
    <row r="4426" spans="1:14" x14ac:dyDescent="0.25">
      <c r="A4426" s="9" t="s">
        <v>400</v>
      </c>
      <c r="B4426" s="10" t="s">
        <v>733</v>
      </c>
      <c r="C4426" s="11" t="s">
        <v>17</v>
      </c>
      <c r="D4426" t="s">
        <v>22</v>
      </c>
      <c r="E4426" t="s">
        <v>82</v>
      </c>
      <c r="F4426" t="s">
        <v>453</v>
      </c>
      <c r="G4426" t="s">
        <v>434</v>
      </c>
      <c r="H4426" t="s">
        <v>441</v>
      </c>
      <c r="I4426" t="s">
        <v>368</v>
      </c>
      <c r="J4426" t="s">
        <v>306</v>
      </c>
      <c r="K4426" s="13">
        <v>14560</v>
      </c>
      <c r="L4426" s="8">
        <v>145.6</v>
      </c>
      <c r="M4426" s="13">
        <f t="shared" si="102"/>
        <v>14560</v>
      </c>
    </row>
    <row r="4427" spans="1:14" x14ac:dyDescent="0.25">
      <c r="A4427" s="9" t="s">
        <v>400</v>
      </c>
      <c r="B4427" s="10" t="s">
        <v>733</v>
      </c>
      <c r="C4427" s="11" t="s">
        <v>17</v>
      </c>
      <c r="D4427" t="s">
        <v>22</v>
      </c>
      <c r="E4427" t="s">
        <v>82</v>
      </c>
      <c r="F4427" t="s">
        <v>453</v>
      </c>
      <c r="G4427" t="s">
        <v>434</v>
      </c>
      <c r="H4427" t="s">
        <v>441</v>
      </c>
      <c r="I4427" t="s">
        <v>439</v>
      </c>
      <c r="J4427" t="s">
        <v>17</v>
      </c>
      <c r="K4427" s="13">
        <v>829993</v>
      </c>
      <c r="L4427" s="8">
        <v>8299.93</v>
      </c>
      <c r="M4427" s="13">
        <f t="shared" si="102"/>
        <v>829993</v>
      </c>
    </row>
    <row r="4428" spans="1:14" x14ac:dyDescent="0.25">
      <c r="A4428" s="76" t="s">
        <v>400</v>
      </c>
      <c r="B4428" s="77" t="s">
        <v>733</v>
      </c>
      <c r="C4428" s="78" t="s">
        <v>17</v>
      </c>
      <c r="D4428" s="75" t="s">
        <v>22</v>
      </c>
      <c r="E4428" s="75" t="s">
        <v>82</v>
      </c>
      <c r="F4428" s="77" t="s">
        <v>14</v>
      </c>
      <c r="G4428" s="77" t="s">
        <v>560</v>
      </c>
      <c r="H4428" s="75" t="s">
        <v>467</v>
      </c>
      <c r="I4428" s="75" t="s">
        <v>284</v>
      </c>
      <c r="J4428" s="75" t="s">
        <v>17</v>
      </c>
      <c r="K4428" s="79">
        <v>39000</v>
      </c>
      <c r="L4428" s="80">
        <v>390</v>
      </c>
      <c r="M4428" s="79">
        <f t="shared" si="102"/>
        <v>39000</v>
      </c>
      <c r="N4428" s="75" t="s">
        <v>912</v>
      </c>
    </row>
    <row r="4429" spans="1:14" x14ac:dyDescent="0.25">
      <c r="A4429" s="9" t="s">
        <v>400</v>
      </c>
      <c r="B4429" s="10" t="s">
        <v>733</v>
      </c>
      <c r="C4429" s="11" t="s">
        <v>17</v>
      </c>
      <c r="D4429" t="s">
        <v>22</v>
      </c>
      <c r="E4429" t="s">
        <v>82</v>
      </c>
      <c r="F4429" t="s">
        <v>453</v>
      </c>
      <c r="G4429" t="s">
        <v>434</v>
      </c>
      <c r="H4429" t="s">
        <v>541</v>
      </c>
      <c r="I4429" t="s">
        <v>368</v>
      </c>
      <c r="J4429" t="s">
        <v>17</v>
      </c>
      <c r="K4429" s="13">
        <v>421512</v>
      </c>
      <c r="L4429" s="8">
        <v>4215.12</v>
      </c>
      <c r="M4429" s="13">
        <f t="shared" si="102"/>
        <v>421512</v>
      </c>
    </row>
    <row r="4430" spans="1:14" x14ac:dyDescent="0.25">
      <c r="A4430" s="9" t="s">
        <v>400</v>
      </c>
      <c r="B4430" s="10" t="s">
        <v>733</v>
      </c>
      <c r="C4430" s="11" t="s">
        <v>17</v>
      </c>
      <c r="D4430" t="s">
        <v>22</v>
      </c>
      <c r="E4430" t="s">
        <v>82</v>
      </c>
      <c r="F4430" t="s">
        <v>453</v>
      </c>
      <c r="G4430" t="s">
        <v>434</v>
      </c>
      <c r="H4430" t="s">
        <v>542</v>
      </c>
      <c r="I4430" t="s">
        <v>439</v>
      </c>
      <c r="J4430" t="s">
        <v>17</v>
      </c>
      <c r="K4430" s="13">
        <v>715303</v>
      </c>
      <c r="L4430" s="8">
        <v>7153.03</v>
      </c>
      <c r="M4430" s="13">
        <f t="shared" si="102"/>
        <v>715303</v>
      </c>
    </row>
    <row r="4431" spans="1:14" x14ac:dyDescent="0.25">
      <c r="A4431" s="76" t="s">
        <v>400</v>
      </c>
      <c r="B4431" s="77" t="s">
        <v>733</v>
      </c>
      <c r="C4431" s="78" t="s">
        <v>17</v>
      </c>
      <c r="D4431" s="75" t="s">
        <v>22</v>
      </c>
      <c r="E4431" s="75" t="s">
        <v>82</v>
      </c>
      <c r="F4431" s="77" t="s">
        <v>14</v>
      </c>
      <c r="G4431" s="77" t="s">
        <v>560</v>
      </c>
      <c r="H4431" s="75" t="s">
        <v>425</v>
      </c>
      <c r="I4431" s="75" t="s">
        <v>284</v>
      </c>
      <c r="J4431" s="75" t="s">
        <v>306</v>
      </c>
      <c r="K4431" s="79">
        <v>1409164</v>
      </c>
      <c r="L4431" s="80">
        <v>14091.64</v>
      </c>
      <c r="M4431" s="79">
        <f t="shared" si="102"/>
        <v>1409164</v>
      </c>
      <c r="N4431" s="75" t="s">
        <v>905</v>
      </c>
    </row>
    <row r="4432" spans="1:14" x14ac:dyDescent="0.25">
      <c r="A4432" s="9" t="s">
        <v>400</v>
      </c>
      <c r="B4432" s="10" t="s">
        <v>733</v>
      </c>
      <c r="C4432" s="11" t="s">
        <v>17</v>
      </c>
      <c r="D4432" t="s">
        <v>22</v>
      </c>
      <c r="E4432" t="s">
        <v>82</v>
      </c>
      <c r="F4432" t="s">
        <v>453</v>
      </c>
      <c r="G4432" t="s">
        <v>434</v>
      </c>
      <c r="H4432" t="s">
        <v>425</v>
      </c>
      <c r="I4432" t="s">
        <v>368</v>
      </c>
      <c r="J4432" t="s">
        <v>17</v>
      </c>
      <c r="K4432" s="13">
        <v>3498343</v>
      </c>
      <c r="L4432" s="8">
        <v>34983.43</v>
      </c>
      <c r="M4432" s="13">
        <f t="shared" si="102"/>
        <v>3498343</v>
      </c>
    </row>
    <row r="4433" spans="1:14" x14ac:dyDescent="0.25">
      <c r="A4433" s="9" t="s">
        <v>400</v>
      </c>
      <c r="B4433" s="10" t="s">
        <v>733</v>
      </c>
      <c r="C4433" s="11" t="s">
        <v>17</v>
      </c>
      <c r="D4433" t="s">
        <v>22</v>
      </c>
      <c r="E4433" t="s">
        <v>82</v>
      </c>
      <c r="F4433" t="s">
        <v>453</v>
      </c>
      <c r="G4433" t="s">
        <v>434</v>
      </c>
      <c r="H4433" t="s">
        <v>425</v>
      </c>
      <c r="I4433" t="s">
        <v>368</v>
      </c>
      <c r="J4433" t="s">
        <v>306</v>
      </c>
      <c r="K4433" s="13">
        <v>6317543</v>
      </c>
      <c r="L4433" s="8">
        <v>63175.43</v>
      </c>
      <c r="M4433" s="13">
        <f t="shared" si="102"/>
        <v>6317543</v>
      </c>
    </row>
    <row r="4434" spans="1:14" x14ac:dyDescent="0.25">
      <c r="A4434" s="9" t="s">
        <v>400</v>
      </c>
      <c r="B4434" s="10" t="s">
        <v>733</v>
      </c>
      <c r="C4434" s="11" t="s">
        <v>17</v>
      </c>
      <c r="D4434" t="s">
        <v>22</v>
      </c>
      <c r="E4434" t="s">
        <v>82</v>
      </c>
      <c r="F4434" t="s">
        <v>453</v>
      </c>
      <c r="G4434" t="s">
        <v>434</v>
      </c>
      <c r="H4434" t="s">
        <v>444</v>
      </c>
      <c r="I4434" t="s">
        <v>368</v>
      </c>
      <c r="J4434" t="s">
        <v>17</v>
      </c>
      <c r="K4434" s="13">
        <v>159625</v>
      </c>
      <c r="L4434" s="8">
        <v>1596.25</v>
      </c>
      <c r="M4434" s="13">
        <f t="shared" si="102"/>
        <v>159625</v>
      </c>
    </row>
    <row r="4435" spans="1:14" x14ac:dyDescent="0.25">
      <c r="A4435" s="9" t="s">
        <v>400</v>
      </c>
      <c r="B4435" s="10" t="s">
        <v>733</v>
      </c>
      <c r="C4435" s="11" t="s">
        <v>17</v>
      </c>
      <c r="D4435" t="s">
        <v>22</v>
      </c>
      <c r="E4435" t="s">
        <v>82</v>
      </c>
      <c r="F4435" t="s">
        <v>453</v>
      </c>
      <c r="G4435" t="s">
        <v>434</v>
      </c>
      <c r="H4435" t="s">
        <v>444</v>
      </c>
      <c r="I4435" t="s">
        <v>439</v>
      </c>
      <c r="J4435" t="s">
        <v>17</v>
      </c>
      <c r="K4435" s="13">
        <v>2300754</v>
      </c>
      <c r="L4435" s="8">
        <v>23007.54</v>
      </c>
      <c r="M4435" s="13">
        <f t="shared" si="102"/>
        <v>2300754</v>
      </c>
    </row>
    <row r="4436" spans="1:14" x14ac:dyDescent="0.25">
      <c r="A4436" s="76" t="s">
        <v>400</v>
      </c>
      <c r="B4436" s="77" t="s">
        <v>733</v>
      </c>
      <c r="C4436" s="78" t="s">
        <v>17</v>
      </c>
      <c r="D4436" s="75" t="s">
        <v>22</v>
      </c>
      <c r="E4436" s="75" t="s">
        <v>82</v>
      </c>
      <c r="F4436" s="77" t="s">
        <v>14</v>
      </c>
      <c r="G4436" s="77" t="s">
        <v>560</v>
      </c>
      <c r="H4436" s="75" t="s">
        <v>445</v>
      </c>
      <c r="I4436" s="75" t="s">
        <v>284</v>
      </c>
      <c r="J4436" s="75" t="s">
        <v>17</v>
      </c>
      <c r="K4436" s="79">
        <v>517</v>
      </c>
      <c r="L4436" s="80">
        <v>5.17</v>
      </c>
      <c r="M4436" s="79">
        <f t="shared" si="102"/>
        <v>517</v>
      </c>
      <c r="N4436" s="75" t="s">
        <v>905</v>
      </c>
    </row>
    <row r="4437" spans="1:14" x14ac:dyDescent="0.25">
      <c r="A4437" s="9" t="s">
        <v>400</v>
      </c>
      <c r="B4437" s="10" t="s">
        <v>733</v>
      </c>
      <c r="C4437" s="11" t="s">
        <v>17</v>
      </c>
      <c r="D4437" t="s">
        <v>22</v>
      </c>
      <c r="E4437" t="s">
        <v>82</v>
      </c>
      <c r="F4437" t="s">
        <v>453</v>
      </c>
      <c r="G4437" t="s">
        <v>434</v>
      </c>
      <c r="H4437" t="s">
        <v>445</v>
      </c>
      <c r="I4437" t="s">
        <v>368</v>
      </c>
      <c r="J4437" t="s">
        <v>17</v>
      </c>
      <c r="K4437" s="13">
        <v>171499</v>
      </c>
      <c r="L4437" s="8">
        <v>1714.99</v>
      </c>
      <c r="M4437" s="13">
        <f t="shared" si="102"/>
        <v>171499</v>
      </c>
    </row>
    <row r="4438" spans="1:14" x14ac:dyDescent="0.25">
      <c r="A4438" s="9" t="s">
        <v>400</v>
      </c>
      <c r="B4438" s="10" t="s">
        <v>733</v>
      </c>
      <c r="C4438" s="11" t="s">
        <v>17</v>
      </c>
      <c r="D4438" t="s">
        <v>22</v>
      </c>
      <c r="E4438" t="s">
        <v>82</v>
      </c>
      <c r="F4438" t="s">
        <v>453</v>
      </c>
      <c r="G4438" t="s">
        <v>434</v>
      </c>
      <c r="H4438" t="s">
        <v>445</v>
      </c>
      <c r="I4438" t="s">
        <v>368</v>
      </c>
      <c r="J4438" t="s">
        <v>306</v>
      </c>
      <c r="K4438" s="13">
        <v>3136</v>
      </c>
      <c r="L4438" s="8">
        <v>31.36</v>
      </c>
      <c r="M4438" s="13">
        <f t="shared" si="102"/>
        <v>3136</v>
      </c>
    </row>
    <row r="4439" spans="1:14" x14ac:dyDescent="0.25">
      <c r="A4439" s="9" t="s">
        <v>400</v>
      </c>
      <c r="B4439" s="10" t="s">
        <v>733</v>
      </c>
      <c r="C4439" s="11" t="s">
        <v>17</v>
      </c>
      <c r="D4439" t="s">
        <v>22</v>
      </c>
      <c r="E4439" t="s">
        <v>82</v>
      </c>
      <c r="F4439" t="s">
        <v>453</v>
      </c>
      <c r="G4439" t="s">
        <v>434</v>
      </c>
      <c r="H4439" t="s">
        <v>445</v>
      </c>
      <c r="I4439" t="s">
        <v>439</v>
      </c>
      <c r="J4439" t="s">
        <v>17</v>
      </c>
      <c r="K4439" s="13">
        <v>189748</v>
      </c>
      <c r="L4439" s="8">
        <v>1897.48</v>
      </c>
      <c r="M4439" s="13">
        <f t="shared" si="102"/>
        <v>189748</v>
      </c>
    </row>
    <row r="4440" spans="1:14" x14ac:dyDescent="0.25">
      <c r="A4440" s="76" t="s">
        <v>400</v>
      </c>
      <c r="B4440" s="77" t="s">
        <v>733</v>
      </c>
      <c r="C4440" s="78" t="s">
        <v>17</v>
      </c>
      <c r="D4440" s="75" t="s">
        <v>22</v>
      </c>
      <c r="E4440" s="75" t="s">
        <v>82</v>
      </c>
      <c r="F4440" s="75" t="s">
        <v>453</v>
      </c>
      <c r="G4440" s="75" t="s">
        <v>434</v>
      </c>
      <c r="H4440" s="75" t="s">
        <v>539</v>
      </c>
      <c r="I4440" s="77" t="s">
        <v>368</v>
      </c>
      <c r="J4440" s="75" t="s">
        <v>309</v>
      </c>
      <c r="K4440" s="79">
        <v>138652</v>
      </c>
      <c r="L4440" s="80">
        <v>1386.52</v>
      </c>
      <c r="M4440" s="79">
        <f t="shared" si="102"/>
        <v>138652</v>
      </c>
      <c r="N4440" s="75" t="s">
        <v>931</v>
      </c>
    </row>
    <row r="4441" spans="1:14" x14ac:dyDescent="0.25">
      <c r="A4441" s="9" t="s">
        <v>400</v>
      </c>
      <c r="B4441" s="10" t="s">
        <v>733</v>
      </c>
      <c r="C4441" s="11" t="s">
        <v>17</v>
      </c>
      <c r="D4441" t="s">
        <v>22</v>
      </c>
      <c r="E4441" t="s">
        <v>82</v>
      </c>
      <c r="F4441" t="s">
        <v>453</v>
      </c>
      <c r="G4441" t="s">
        <v>434</v>
      </c>
      <c r="H4441" t="s">
        <v>539</v>
      </c>
      <c r="I4441" t="s">
        <v>368</v>
      </c>
      <c r="J4441" t="s">
        <v>309</v>
      </c>
      <c r="K4441" s="13">
        <v>16595250</v>
      </c>
      <c r="L4441" s="8">
        <v>165952.5</v>
      </c>
      <c r="M4441" s="13">
        <f t="shared" si="102"/>
        <v>16595250</v>
      </c>
    </row>
    <row r="4442" spans="1:14" x14ac:dyDescent="0.25">
      <c r="A4442" s="9" t="s">
        <v>400</v>
      </c>
      <c r="B4442" s="10" t="s">
        <v>733</v>
      </c>
      <c r="C4442" s="11" t="s">
        <v>17</v>
      </c>
      <c r="D4442" t="s">
        <v>22</v>
      </c>
      <c r="E4442" t="s">
        <v>82</v>
      </c>
      <c r="F4442" t="s">
        <v>453</v>
      </c>
      <c r="G4442" t="s">
        <v>434</v>
      </c>
      <c r="H4442" t="s">
        <v>539</v>
      </c>
      <c r="I4442" t="s">
        <v>439</v>
      </c>
      <c r="J4442" t="s">
        <v>309</v>
      </c>
      <c r="K4442" s="13">
        <v>8780335</v>
      </c>
      <c r="L4442" s="8">
        <v>87803.35</v>
      </c>
      <c r="M4442" s="13">
        <f t="shared" si="102"/>
        <v>8780335</v>
      </c>
    </row>
    <row r="4443" spans="1:14" x14ac:dyDescent="0.25">
      <c r="A4443" s="9" t="s">
        <v>400</v>
      </c>
      <c r="B4443" s="10" t="s">
        <v>733</v>
      </c>
      <c r="C4443" s="11" t="s">
        <v>17</v>
      </c>
      <c r="D4443" t="s">
        <v>22</v>
      </c>
      <c r="E4443" t="s">
        <v>82</v>
      </c>
      <c r="F4443" t="s">
        <v>453</v>
      </c>
      <c r="G4443" t="s">
        <v>434</v>
      </c>
      <c r="H4443" t="s">
        <v>426</v>
      </c>
      <c r="I4443" t="s">
        <v>15</v>
      </c>
      <c r="J4443" t="s">
        <v>306</v>
      </c>
      <c r="K4443" s="13">
        <v>168200</v>
      </c>
      <c r="L4443" s="8">
        <v>1682</v>
      </c>
      <c r="M4443" s="13">
        <f t="shared" si="102"/>
        <v>168200</v>
      </c>
    </row>
    <row r="4444" spans="1:14" x14ac:dyDescent="0.25">
      <c r="A4444" s="9" t="s">
        <v>400</v>
      </c>
      <c r="B4444" s="10" t="s">
        <v>733</v>
      </c>
      <c r="C4444" s="11" t="s">
        <v>17</v>
      </c>
      <c r="D4444" t="s">
        <v>22</v>
      </c>
      <c r="E4444" t="s">
        <v>82</v>
      </c>
      <c r="F4444" t="s">
        <v>453</v>
      </c>
      <c r="G4444" t="s">
        <v>434</v>
      </c>
      <c r="H4444" t="s">
        <v>446</v>
      </c>
      <c r="I4444" t="s">
        <v>15</v>
      </c>
      <c r="J4444" t="s">
        <v>306</v>
      </c>
      <c r="K4444" s="13">
        <v>1072800</v>
      </c>
      <c r="L4444" s="8">
        <v>10728</v>
      </c>
      <c r="M4444" s="13">
        <f t="shared" si="102"/>
        <v>1072800</v>
      </c>
    </row>
    <row r="4445" spans="1:14" x14ac:dyDescent="0.25">
      <c r="A4445" s="9" t="s">
        <v>400</v>
      </c>
      <c r="B4445" s="10" t="s">
        <v>733</v>
      </c>
      <c r="C4445" s="11" t="s">
        <v>17</v>
      </c>
      <c r="D4445" t="s">
        <v>22</v>
      </c>
      <c r="E4445" t="s">
        <v>82</v>
      </c>
      <c r="F4445" t="s">
        <v>453</v>
      </c>
      <c r="G4445" t="s">
        <v>434</v>
      </c>
      <c r="H4445" t="s">
        <v>447</v>
      </c>
      <c r="I4445" t="s">
        <v>15</v>
      </c>
      <c r="J4445" t="s">
        <v>306</v>
      </c>
      <c r="K4445" s="13">
        <v>26076</v>
      </c>
      <c r="L4445" s="8">
        <v>260.76</v>
      </c>
      <c r="M4445" s="13">
        <f t="shared" si="102"/>
        <v>26076</v>
      </c>
    </row>
    <row r="4446" spans="1:14" x14ac:dyDescent="0.25">
      <c r="A4446" s="9" t="s">
        <v>400</v>
      </c>
      <c r="B4446" s="10" t="s">
        <v>733</v>
      </c>
      <c r="C4446" s="11" t="s">
        <v>17</v>
      </c>
      <c r="D4446" t="s">
        <v>22</v>
      </c>
      <c r="E4446" t="s">
        <v>82</v>
      </c>
      <c r="F4446" t="s">
        <v>453</v>
      </c>
      <c r="G4446" t="s">
        <v>434</v>
      </c>
      <c r="H4446" t="s">
        <v>480</v>
      </c>
      <c r="I4446" t="s">
        <v>15</v>
      </c>
      <c r="J4446" t="s">
        <v>306</v>
      </c>
      <c r="K4446" s="13">
        <v>20000</v>
      </c>
      <c r="L4446" s="8">
        <v>200</v>
      </c>
      <c r="M4446" s="13">
        <f t="shared" si="102"/>
        <v>20000</v>
      </c>
    </row>
    <row r="4447" spans="1:14" x14ac:dyDescent="0.25">
      <c r="A4447" s="9" t="s">
        <v>400</v>
      </c>
      <c r="B4447" s="10" t="s">
        <v>733</v>
      </c>
      <c r="C4447" s="11" t="s">
        <v>17</v>
      </c>
      <c r="D4447" t="s">
        <v>22</v>
      </c>
      <c r="E4447" t="s">
        <v>82</v>
      </c>
      <c r="F4447" t="s">
        <v>453</v>
      </c>
      <c r="G4447" t="s">
        <v>434</v>
      </c>
      <c r="H4447" t="s">
        <v>494</v>
      </c>
      <c r="I4447" t="s">
        <v>15</v>
      </c>
      <c r="J4447" t="s">
        <v>306</v>
      </c>
      <c r="K4447" s="13">
        <v>803371</v>
      </c>
      <c r="L4447" s="8">
        <v>8033.71</v>
      </c>
      <c r="M4447" s="13">
        <f t="shared" si="102"/>
        <v>803371</v>
      </c>
    </row>
    <row r="4448" spans="1:14" x14ac:dyDescent="0.25">
      <c r="A4448" s="9" t="s">
        <v>400</v>
      </c>
      <c r="B4448" s="10" t="s">
        <v>733</v>
      </c>
      <c r="C4448" s="11" t="s">
        <v>17</v>
      </c>
      <c r="D4448" t="s">
        <v>22</v>
      </c>
      <c r="E4448" t="s">
        <v>82</v>
      </c>
      <c r="F4448" t="s">
        <v>453</v>
      </c>
      <c r="G4448" t="s">
        <v>434</v>
      </c>
      <c r="H4448" t="s">
        <v>428</v>
      </c>
      <c r="I4448" t="s">
        <v>15</v>
      </c>
      <c r="J4448" t="s">
        <v>306</v>
      </c>
      <c r="K4448" s="13">
        <v>767849</v>
      </c>
      <c r="L4448" s="8">
        <v>7678.49</v>
      </c>
      <c r="M4448" s="13">
        <f t="shared" si="102"/>
        <v>767849</v>
      </c>
    </row>
    <row r="4449" spans="1:13" x14ac:dyDescent="0.25">
      <c r="A4449" s="9" t="s">
        <v>400</v>
      </c>
      <c r="B4449" s="10" t="s">
        <v>733</v>
      </c>
      <c r="C4449" s="11" t="s">
        <v>17</v>
      </c>
      <c r="D4449" t="s">
        <v>22</v>
      </c>
      <c r="E4449" t="s">
        <v>82</v>
      </c>
      <c r="F4449" t="s">
        <v>453</v>
      </c>
      <c r="G4449" t="s">
        <v>434</v>
      </c>
      <c r="H4449" t="s">
        <v>449</v>
      </c>
      <c r="I4449" t="s">
        <v>15</v>
      </c>
      <c r="J4449" t="s">
        <v>306</v>
      </c>
      <c r="K4449" s="13">
        <v>165803</v>
      </c>
      <c r="L4449" s="8">
        <v>1658.03</v>
      </c>
      <c r="M4449" s="13">
        <f t="shared" si="102"/>
        <v>165803</v>
      </c>
    </row>
    <row r="4450" spans="1:13" x14ac:dyDescent="0.25">
      <c r="A4450" s="9" t="s">
        <v>400</v>
      </c>
      <c r="B4450" s="10" t="s">
        <v>733</v>
      </c>
      <c r="C4450" s="11" t="s">
        <v>17</v>
      </c>
      <c r="D4450" t="s">
        <v>22</v>
      </c>
      <c r="E4450" t="s">
        <v>82</v>
      </c>
      <c r="F4450" t="s">
        <v>453</v>
      </c>
      <c r="G4450" t="s">
        <v>434</v>
      </c>
      <c r="H4450" t="s">
        <v>481</v>
      </c>
      <c r="I4450" t="s">
        <v>15</v>
      </c>
      <c r="J4450" t="s">
        <v>306</v>
      </c>
      <c r="K4450" s="13">
        <v>31708</v>
      </c>
      <c r="L4450" s="8">
        <v>317.08</v>
      </c>
      <c r="M4450" s="13">
        <f t="shared" si="102"/>
        <v>31708</v>
      </c>
    </row>
    <row r="4451" spans="1:13" x14ac:dyDescent="0.25">
      <c r="A4451" s="9" t="s">
        <v>400</v>
      </c>
      <c r="B4451" s="10" t="s">
        <v>733</v>
      </c>
      <c r="C4451" s="11" t="s">
        <v>17</v>
      </c>
      <c r="D4451" t="s">
        <v>22</v>
      </c>
      <c r="E4451" t="s">
        <v>82</v>
      </c>
      <c r="F4451" t="s">
        <v>453</v>
      </c>
      <c r="G4451" t="s">
        <v>543</v>
      </c>
      <c r="H4451" t="s">
        <v>437</v>
      </c>
      <c r="I4451" t="s">
        <v>368</v>
      </c>
      <c r="J4451" t="s">
        <v>306</v>
      </c>
      <c r="K4451" s="13">
        <v>6624461</v>
      </c>
      <c r="L4451" s="8">
        <v>66244.61</v>
      </c>
      <c r="M4451" s="13">
        <f t="shared" si="102"/>
        <v>6624461</v>
      </c>
    </row>
    <row r="4452" spans="1:13" x14ac:dyDescent="0.25">
      <c r="A4452" s="9" t="s">
        <v>400</v>
      </c>
      <c r="B4452" s="10" t="s">
        <v>733</v>
      </c>
      <c r="C4452" s="11" t="s">
        <v>17</v>
      </c>
      <c r="D4452" t="s">
        <v>22</v>
      </c>
      <c r="E4452" t="s">
        <v>82</v>
      </c>
      <c r="F4452" t="s">
        <v>453</v>
      </c>
      <c r="G4452" t="s">
        <v>543</v>
      </c>
      <c r="H4452" t="s">
        <v>425</v>
      </c>
      <c r="I4452" t="s">
        <v>368</v>
      </c>
      <c r="J4452" t="s">
        <v>306</v>
      </c>
      <c r="K4452" s="13">
        <v>2135267</v>
      </c>
      <c r="L4452" s="8">
        <v>21352.67</v>
      </c>
      <c r="M4452" s="13">
        <f t="shared" si="102"/>
        <v>2135267</v>
      </c>
    </row>
    <row r="4453" spans="1:13" x14ac:dyDescent="0.25">
      <c r="A4453" s="9" t="s">
        <v>400</v>
      </c>
      <c r="B4453" s="10" t="s">
        <v>733</v>
      </c>
      <c r="C4453" s="11" t="s">
        <v>17</v>
      </c>
      <c r="D4453" t="s">
        <v>22</v>
      </c>
      <c r="E4453" t="s">
        <v>82</v>
      </c>
      <c r="F4453" t="s">
        <v>453</v>
      </c>
      <c r="G4453" t="s">
        <v>543</v>
      </c>
      <c r="H4453" t="s">
        <v>426</v>
      </c>
      <c r="I4453" t="s">
        <v>15</v>
      </c>
      <c r="J4453" t="s">
        <v>306</v>
      </c>
      <c r="K4453" s="14">
        <v>-170365</v>
      </c>
      <c r="L4453" s="8">
        <v>-1703.65</v>
      </c>
      <c r="M4453" s="14">
        <f t="shared" si="102"/>
        <v>-170365</v>
      </c>
    </row>
    <row r="4454" spans="1:13" x14ac:dyDescent="0.25">
      <c r="A4454" s="9" t="s">
        <v>400</v>
      </c>
      <c r="B4454" s="10" t="s">
        <v>733</v>
      </c>
      <c r="C4454" s="11" t="s">
        <v>17</v>
      </c>
      <c r="D4454" t="s">
        <v>22</v>
      </c>
      <c r="E4454" t="s">
        <v>82</v>
      </c>
      <c r="F4454" t="s">
        <v>453</v>
      </c>
      <c r="G4454" t="s">
        <v>543</v>
      </c>
      <c r="H4454" t="s">
        <v>427</v>
      </c>
      <c r="I4454" t="s">
        <v>15</v>
      </c>
      <c r="J4454" t="s">
        <v>306</v>
      </c>
      <c r="K4454" s="13">
        <v>59500</v>
      </c>
      <c r="L4454" s="8">
        <v>595</v>
      </c>
      <c r="M4454" s="13">
        <f t="shared" si="102"/>
        <v>59500</v>
      </c>
    </row>
    <row r="4455" spans="1:13" x14ac:dyDescent="0.25">
      <c r="A4455" s="9" t="s">
        <v>400</v>
      </c>
      <c r="B4455" s="10" t="s">
        <v>733</v>
      </c>
      <c r="C4455" s="11" t="s">
        <v>17</v>
      </c>
      <c r="D4455" t="s">
        <v>22</v>
      </c>
      <c r="E4455" t="s">
        <v>82</v>
      </c>
      <c r="F4455" t="s">
        <v>453</v>
      </c>
      <c r="G4455" t="s">
        <v>543</v>
      </c>
      <c r="H4455" t="s">
        <v>494</v>
      </c>
      <c r="I4455" t="s">
        <v>15</v>
      </c>
      <c r="J4455" t="s">
        <v>306</v>
      </c>
      <c r="K4455" s="13">
        <v>95498</v>
      </c>
      <c r="L4455" s="8">
        <v>954.98</v>
      </c>
      <c r="M4455" s="13">
        <f t="shared" si="102"/>
        <v>95498</v>
      </c>
    </row>
    <row r="4456" spans="1:13" x14ac:dyDescent="0.25">
      <c r="A4456" s="9" t="s">
        <v>400</v>
      </c>
      <c r="B4456" s="10" t="s">
        <v>733</v>
      </c>
      <c r="C4456" s="11" t="s">
        <v>17</v>
      </c>
      <c r="D4456" t="s">
        <v>22</v>
      </c>
      <c r="E4456" t="s">
        <v>82</v>
      </c>
      <c r="F4456" t="s">
        <v>453</v>
      </c>
      <c r="G4456" t="s">
        <v>543</v>
      </c>
      <c r="H4456" t="s">
        <v>428</v>
      </c>
      <c r="I4456" t="s">
        <v>15</v>
      </c>
      <c r="J4456" t="s">
        <v>306</v>
      </c>
      <c r="K4456" s="13">
        <v>31820</v>
      </c>
      <c r="L4456" s="8">
        <v>318.2</v>
      </c>
      <c r="M4456" s="13">
        <f t="shared" si="102"/>
        <v>31820</v>
      </c>
    </row>
    <row r="4457" spans="1:13" x14ac:dyDescent="0.25">
      <c r="A4457" s="9" t="s">
        <v>400</v>
      </c>
      <c r="B4457" s="10" t="s">
        <v>733</v>
      </c>
      <c r="C4457" s="11" t="s">
        <v>17</v>
      </c>
      <c r="D4457" t="s">
        <v>22</v>
      </c>
      <c r="E4457" t="s">
        <v>82</v>
      </c>
      <c r="F4457" t="s">
        <v>453</v>
      </c>
      <c r="G4457" t="s">
        <v>544</v>
      </c>
      <c r="H4457" t="s">
        <v>437</v>
      </c>
      <c r="I4457" t="s">
        <v>368</v>
      </c>
      <c r="J4457" t="s">
        <v>306</v>
      </c>
      <c r="K4457" s="13">
        <v>4298425</v>
      </c>
      <c r="L4457" s="8">
        <v>42984.25</v>
      </c>
      <c r="M4457" s="13">
        <f t="shared" si="102"/>
        <v>4298425</v>
      </c>
    </row>
    <row r="4458" spans="1:13" x14ac:dyDescent="0.25">
      <c r="A4458" s="9" t="s">
        <v>400</v>
      </c>
      <c r="B4458" s="10" t="s">
        <v>733</v>
      </c>
      <c r="C4458" s="11" t="s">
        <v>17</v>
      </c>
      <c r="D4458" t="s">
        <v>22</v>
      </c>
      <c r="E4458" t="s">
        <v>82</v>
      </c>
      <c r="F4458" t="s">
        <v>453</v>
      </c>
      <c r="G4458" t="s">
        <v>544</v>
      </c>
      <c r="H4458" t="s">
        <v>425</v>
      </c>
      <c r="I4458" t="s">
        <v>368</v>
      </c>
      <c r="J4458" t="s">
        <v>306</v>
      </c>
      <c r="K4458" s="13">
        <v>1624834</v>
      </c>
      <c r="L4458" s="8">
        <v>16248.34</v>
      </c>
      <c r="M4458" s="13">
        <f t="shared" si="102"/>
        <v>1624834</v>
      </c>
    </row>
    <row r="4459" spans="1:13" x14ac:dyDescent="0.25">
      <c r="A4459" s="9" t="s">
        <v>400</v>
      </c>
      <c r="B4459" s="10" t="s">
        <v>733</v>
      </c>
      <c r="C4459" s="11" t="s">
        <v>17</v>
      </c>
      <c r="D4459" t="s">
        <v>22</v>
      </c>
      <c r="E4459" t="s">
        <v>82</v>
      </c>
      <c r="F4459" t="s">
        <v>453</v>
      </c>
      <c r="G4459" t="s">
        <v>544</v>
      </c>
      <c r="H4459" t="s">
        <v>494</v>
      </c>
      <c r="I4459" t="s">
        <v>15</v>
      </c>
      <c r="J4459" t="s">
        <v>306</v>
      </c>
      <c r="K4459" s="13">
        <v>105215.00000000001</v>
      </c>
      <c r="L4459" s="8">
        <v>1052.1500000000001</v>
      </c>
      <c r="M4459" s="13">
        <f t="shared" si="102"/>
        <v>105215.00000000001</v>
      </c>
    </row>
    <row r="4460" spans="1:13" x14ac:dyDescent="0.25">
      <c r="A4460" s="9" t="s">
        <v>400</v>
      </c>
      <c r="B4460" s="10" t="s">
        <v>733</v>
      </c>
      <c r="C4460" s="11" t="s">
        <v>17</v>
      </c>
      <c r="D4460" t="s">
        <v>22</v>
      </c>
      <c r="E4460" t="s">
        <v>82</v>
      </c>
      <c r="F4460" t="s">
        <v>453</v>
      </c>
      <c r="G4460" t="s">
        <v>544</v>
      </c>
      <c r="H4460" t="s">
        <v>428</v>
      </c>
      <c r="I4460" t="s">
        <v>15</v>
      </c>
      <c r="J4460" t="s">
        <v>306</v>
      </c>
      <c r="K4460" s="13">
        <v>48404</v>
      </c>
      <c r="L4460" s="8">
        <v>484.04</v>
      </c>
      <c r="M4460" s="13">
        <f t="shared" si="102"/>
        <v>48404</v>
      </c>
    </row>
    <row r="4461" spans="1:13" x14ac:dyDescent="0.25">
      <c r="A4461" s="9" t="s">
        <v>400</v>
      </c>
      <c r="B4461" s="10" t="s">
        <v>733</v>
      </c>
      <c r="C4461" s="11" t="s">
        <v>17</v>
      </c>
      <c r="D4461" t="s">
        <v>22</v>
      </c>
      <c r="E4461" t="s">
        <v>82</v>
      </c>
      <c r="F4461" t="s">
        <v>453</v>
      </c>
      <c r="G4461" t="s">
        <v>544</v>
      </c>
      <c r="H4461" t="s">
        <v>457</v>
      </c>
      <c r="I4461" t="s">
        <v>15</v>
      </c>
      <c r="J4461" t="s">
        <v>306</v>
      </c>
      <c r="K4461" s="13">
        <v>21132</v>
      </c>
      <c r="L4461" s="8">
        <v>211.32</v>
      </c>
      <c r="M4461" s="13">
        <f t="shared" si="102"/>
        <v>21132</v>
      </c>
    </row>
    <row r="4462" spans="1:13" x14ac:dyDescent="0.25">
      <c r="A4462" s="9" t="s">
        <v>400</v>
      </c>
      <c r="B4462" s="10" t="s">
        <v>733</v>
      </c>
      <c r="C4462" s="11" t="s">
        <v>17</v>
      </c>
      <c r="D4462" t="s">
        <v>22</v>
      </c>
      <c r="E4462" t="s">
        <v>82</v>
      </c>
      <c r="F4462" t="s">
        <v>453</v>
      </c>
      <c r="G4462" t="s">
        <v>454</v>
      </c>
      <c r="H4462" t="s">
        <v>437</v>
      </c>
      <c r="I4462" t="s">
        <v>368</v>
      </c>
      <c r="J4462" t="s">
        <v>306</v>
      </c>
      <c r="K4462" s="13">
        <v>21067732</v>
      </c>
      <c r="L4462" s="8">
        <v>210677.32</v>
      </c>
      <c r="M4462" s="13">
        <f t="shared" si="102"/>
        <v>21067732</v>
      </c>
    </row>
    <row r="4463" spans="1:13" x14ac:dyDescent="0.25">
      <c r="A4463" s="9" t="s">
        <v>400</v>
      </c>
      <c r="B4463" s="10" t="s">
        <v>733</v>
      </c>
      <c r="C4463" s="11" t="s">
        <v>17</v>
      </c>
      <c r="D4463" t="s">
        <v>22</v>
      </c>
      <c r="E4463" t="s">
        <v>82</v>
      </c>
      <c r="F4463" t="s">
        <v>453</v>
      </c>
      <c r="G4463" t="s">
        <v>454</v>
      </c>
      <c r="H4463" t="s">
        <v>440</v>
      </c>
      <c r="I4463" t="s">
        <v>368</v>
      </c>
      <c r="J4463" t="s">
        <v>17</v>
      </c>
      <c r="K4463" s="13">
        <v>127160.99999999999</v>
      </c>
      <c r="L4463" s="8">
        <v>1271.6099999999999</v>
      </c>
      <c r="M4463" s="13">
        <f t="shared" si="102"/>
        <v>127160.99999999999</v>
      </c>
    </row>
    <row r="4464" spans="1:13" x14ac:dyDescent="0.25">
      <c r="A4464" s="9" t="s">
        <v>400</v>
      </c>
      <c r="B4464" s="10" t="s">
        <v>733</v>
      </c>
      <c r="C4464" s="11" t="s">
        <v>17</v>
      </c>
      <c r="D4464" t="s">
        <v>22</v>
      </c>
      <c r="E4464" t="s">
        <v>82</v>
      </c>
      <c r="F4464" t="s">
        <v>453</v>
      </c>
      <c r="G4464" t="s">
        <v>454</v>
      </c>
      <c r="H4464" t="s">
        <v>441</v>
      </c>
      <c r="I4464" t="s">
        <v>368</v>
      </c>
      <c r="J4464" t="s">
        <v>17</v>
      </c>
      <c r="K4464" s="13">
        <v>50960</v>
      </c>
      <c r="L4464" s="8">
        <v>509.6</v>
      </c>
      <c r="M4464" s="13">
        <f t="shared" si="102"/>
        <v>50960</v>
      </c>
    </row>
    <row r="4465" spans="1:13" x14ac:dyDescent="0.25">
      <c r="A4465" s="9" t="s">
        <v>400</v>
      </c>
      <c r="B4465" s="10" t="s">
        <v>733</v>
      </c>
      <c r="C4465" s="11" t="s">
        <v>17</v>
      </c>
      <c r="D4465" t="s">
        <v>22</v>
      </c>
      <c r="E4465" t="s">
        <v>82</v>
      </c>
      <c r="F4465" t="s">
        <v>453</v>
      </c>
      <c r="G4465" t="s">
        <v>454</v>
      </c>
      <c r="H4465" t="s">
        <v>425</v>
      </c>
      <c r="I4465" t="s">
        <v>368</v>
      </c>
      <c r="J4465" t="s">
        <v>306</v>
      </c>
      <c r="K4465" s="13">
        <v>6756253.9999999991</v>
      </c>
      <c r="L4465" s="8">
        <v>67562.539999999994</v>
      </c>
      <c r="M4465" s="13">
        <f t="shared" si="102"/>
        <v>6756253.9999999991</v>
      </c>
    </row>
    <row r="4466" spans="1:13" x14ac:dyDescent="0.25">
      <c r="A4466" s="9" t="s">
        <v>400</v>
      </c>
      <c r="B4466" s="10" t="s">
        <v>733</v>
      </c>
      <c r="C4466" s="11" t="s">
        <v>17</v>
      </c>
      <c r="D4466" t="s">
        <v>22</v>
      </c>
      <c r="E4466" t="s">
        <v>82</v>
      </c>
      <c r="F4466" t="s">
        <v>453</v>
      </c>
      <c r="G4466" t="s">
        <v>454</v>
      </c>
      <c r="H4466" t="s">
        <v>444</v>
      </c>
      <c r="I4466" t="s">
        <v>368</v>
      </c>
      <c r="J4466" t="s">
        <v>17</v>
      </c>
      <c r="K4466" s="13">
        <v>27844</v>
      </c>
      <c r="L4466" s="8">
        <v>278.44</v>
      </c>
      <c r="M4466" s="13">
        <f t="shared" si="102"/>
        <v>27844</v>
      </c>
    </row>
    <row r="4467" spans="1:13" x14ac:dyDescent="0.25">
      <c r="A4467" s="9" t="s">
        <v>400</v>
      </c>
      <c r="B4467" s="10" t="s">
        <v>733</v>
      </c>
      <c r="C4467" s="11" t="s">
        <v>17</v>
      </c>
      <c r="D4467" t="s">
        <v>22</v>
      </c>
      <c r="E4467" t="s">
        <v>82</v>
      </c>
      <c r="F4467" t="s">
        <v>453</v>
      </c>
      <c r="G4467" t="s">
        <v>454</v>
      </c>
      <c r="H4467" t="s">
        <v>445</v>
      </c>
      <c r="I4467" t="s">
        <v>368</v>
      </c>
      <c r="J4467" t="s">
        <v>17</v>
      </c>
      <c r="K4467" s="13">
        <v>11140</v>
      </c>
      <c r="L4467" s="8">
        <v>111.4</v>
      </c>
      <c r="M4467" s="13">
        <f t="shared" si="102"/>
        <v>11140</v>
      </c>
    </row>
    <row r="4468" spans="1:13" x14ac:dyDescent="0.25">
      <c r="A4468" s="9" t="s">
        <v>400</v>
      </c>
      <c r="B4468" s="10" t="s">
        <v>733</v>
      </c>
      <c r="C4468" s="11" t="s">
        <v>17</v>
      </c>
      <c r="D4468" t="s">
        <v>22</v>
      </c>
      <c r="E4468" t="s">
        <v>82</v>
      </c>
      <c r="F4468" t="s">
        <v>453</v>
      </c>
      <c r="G4468" t="s">
        <v>454</v>
      </c>
      <c r="H4468" t="s">
        <v>426</v>
      </c>
      <c r="I4468" t="s">
        <v>15</v>
      </c>
      <c r="J4468" t="s">
        <v>306</v>
      </c>
      <c r="K4468" s="13">
        <v>25839100</v>
      </c>
      <c r="L4468" s="8">
        <v>258391</v>
      </c>
      <c r="M4468" s="13">
        <f t="shared" si="102"/>
        <v>25839100</v>
      </c>
    </row>
    <row r="4469" spans="1:13" x14ac:dyDescent="0.25">
      <c r="A4469" s="9" t="s">
        <v>400</v>
      </c>
      <c r="B4469" s="10" t="s">
        <v>733</v>
      </c>
      <c r="C4469" s="11" t="s">
        <v>17</v>
      </c>
      <c r="D4469" t="s">
        <v>22</v>
      </c>
      <c r="E4469" t="s">
        <v>82</v>
      </c>
      <c r="F4469" t="s">
        <v>453</v>
      </c>
      <c r="G4469" t="s">
        <v>454</v>
      </c>
      <c r="H4469" t="s">
        <v>494</v>
      </c>
      <c r="I4469" t="s">
        <v>15</v>
      </c>
      <c r="J4469" t="s">
        <v>306</v>
      </c>
      <c r="K4469" s="13">
        <v>106185.99999999999</v>
      </c>
      <c r="L4469" s="8">
        <v>1061.8599999999999</v>
      </c>
      <c r="M4469" s="13">
        <f t="shared" si="102"/>
        <v>106185.99999999999</v>
      </c>
    </row>
    <row r="4470" spans="1:13" x14ac:dyDescent="0.25">
      <c r="A4470" s="9" t="s">
        <v>400</v>
      </c>
      <c r="B4470" s="10" t="s">
        <v>733</v>
      </c>
      <c r="C4470" s="11" t="s">
        <v>17</v>
      </c>
      <c r="D4470" t="s">
        <v>22</v>
      </c>
      <c r="E4470" t="s">
        <v>82</v>
      </c>
      <c r="F4470" t="s">
        <v>453</v>
      </c>
      <c r="G4470" t="s">
        <v>454</v>
      </c>
      <c r="H4470" t="s">
        <v>428</v>
      </c>
      <c r="I4470" t="s">
        <v>15</v>
      </c>
      <c r="J4470" t="s">
        <v>306</v>
      </c>
      <c r="K4470" s="13">
        <v>864677</v>
      </c>
      <c r="L4470" s="8">
        <v>8646.77</v>
      </c>
      <c r="M4470" s="13">
        <f t="shared" si="102"/>
        <v>864677</v>
      </c>
    </row>
    <row r="4471" spans="1:13" x14ac:dyDescent="0.25">
      <c r="A4471" s="9" t="s">
        <v>400</v>
      </c>
      <c r="B4471" s="10" t="s">
        <v>733</v>
      </c>
      <c r="C4471" s="11" t="s">
        <v>17</v>
      </c>
      <c r="D4471" t="s">
        <v>22</v>
      </c>
      <c r="E4471" t="s">
        <v>82</v>
      </c>
      <c r="F4471" t="s">
        <v>453</v>
      </c>
      <c r="G4471" t="s">
        <v>545</v>
      </c>
      <c r="H4471" t="s">
        <v>441</v>
      </c>
      <c r="I4471" t="s">
        <v>439</v>
      </c>
      <c r="J4471" t="s">
        <v>17</v>
      </c>
      <c r="K4471" s="13">
        <v>16013.999999999998</v>
      </c>
      <c r="L4471" s="8">
        <v>160.13999999999999</v>
      </c>
      <c r="M4471" s="13">
        <f t="shared" si="102"/>
        <v>16013.999999999998</v>
      </c>
    </row>
    <row r="4472" spans="1:13" x14ac:dyDescent="0.25">
      <c r="A4472" s="9" t="s">
        <v>400</v>
      </c>
      <c r="B4472" s="10" t="s">
        <v>733</v>
      </c>
      <c r="C4472" s="11" t="s">
        <v>17</v>
      </c>
      <c r="D4472" t="s">
        <v>22</v>
      </c>
      <c r="E4472" t="s">
        <v>82</v>
      </c>
      <c r="F4472" t="s">
        <v>453</v>
      </c>
      <c r="G4472" t="s">
        <v>545</v>
      </c>
      <c r="H4472" t="s">
        <v>445</v>
      </c>
      <c r="I4472" t="s">
        <v>439</v>
      </c>
      <c r="J4472" t="s">
        <v>17</v>
      </c>
      <c r="K4472" s="13">
        <v>3459.0000000000005</v>
      </c>
      <c r="L4472" s="8">
        <v>34.590000000000003</v>
      </c>
      <c r="M4472" s="13">
        <f t="shared" si="102"/>
        <v>3459.0000000000005</v>
      </c>
    </row>
    <row r="4473" spans="1:13" x14ac:dyDescent="0.25">
      <c r="A4473" s="9" t="s">
        <v>400</v>
      </c>
      <c r="B4473" s="10" t="s">
        <v>733</v>
      </c>
      <c r="C4473" s="11" t="s">
        <v>17</v>
      </c>
      <c r="D4473" t="s">
        <v>22</v>
      </c>
      <c r="E4473" t="s">
        <v>82</v>
      </c>
      <c r="F4473" t="s">
        <v>453</v>
      </c>
      <c r="G4473" t="s">
        <v>546</v>
      </c>
      <c r="H4473" t="s">
        <v>428</v>
      </c>
      <c r="I4473" t="s">
        <v>15</v>
      </c>
      <c r="J4473" t="s">
        <v>306</v>
      </c>
      <c r="K4473" s="13">
        <v>37500</v>
      </c>
      <c r="L4473" s="8">
        <v>375</v>
      </c>
      <c r="M4473" s="13">
        <f t="shared" si="102"/>
        <v>37500</v>
      </c>
    </row>
    <row r="4474" spans="1:13" x14ac:dyDescent="0.25">
      <c r="A4474" s="9" t="s">
        <v>400</v>
      </c>
      <c r="B4474" s="10" t="s">
        <v>733</v>
      </c>
      <c r="C4474" s="11" t="s">
        <v>17</v>
      </c>
      <c r="D4474" t="s">
        <v>22</v>
      </c>
      <c r="E4474" t="s">
        <v>82</v>
      </c>
      <c r="F4474" t="s">
        <v>503</v>
      </c>
      <c r="G4474" t="s">
        <v>525</v>
      </c>
      <c r="H4474" t="s">
        <v>539</v>
      </c>
      <c r="I4474" t="s">
        <v>368</v>
      </c>
      <c r="J4474" t="s">
        <v>309</v>
      </c>
      <c r="K4474" s="13">
        <v>3677376.9999999995</v>
      </c>
      <c r="L4474" s="8">
        <v>36773.769999999997</v>
      </c>
      <c r="M4474" s="13">
        <f t="shared" si="102"/>
        <v>3677376.9999999995</v>
      </c>
    </row>
    <row r="4475" spans="1:13" x14ac:dyDescent="0.25">
      <c r="A4475" s="9" t="s">
        <v>400</v>
      </c>
      <c r="B4475" s="10" t="s">
        <v>733</v>
      </c>
      <c r="C4475" s="11" t="s">
        <v>17</v>
      </c>
      <c r="D4475" t="s">
        <v>22</v>
      </c>
      <c r="E4475" t="s">
        <v>82</v>
      </c>
      <c r="F4475" t="s">
        <v>89</v>
      </c>
      <c r="G4475" t="s">
        <v>547</v>
      </c>
      <c r="H4475" t="s">
        <v>428</v>
      </c>
      <c r="I4475" t="s">
        <v>15</v>
      </c>
      <c r="J4475" t="s">
        <v>17</v>
      </c>
      <c r="K4475" s="14">
        <v>-1800</v>
      </c>
      <c r="L4475" s="8">
        <v>-18</v>
      </c>
      <c r="M4475" s="14">
        <f t="shared" si="102"/>
        <v>-1800</v>
      </c>
    </row>
    <row r="4476" spans="1:13" x14ac:dyDescent="0.25">
      <c r="A4476" s="9" t="s">
        <v>400</v>
      </c>
      <c r="B4476" s="10" t="s">
        <v>733</v>
      </c>
      <c r="C4476" s="11" t="s">
        <v>17</v>
      </c>
      <c r="D4476" t="s">
        <v>22</v>
      </c>
      <c r="E4476" t="s">
        <v>82</v>
      </c>
      <c r="F4476" t="s">
        <v>293</v>
      </c>
      <c r="G4476" t="s">
        <v>294</v>
      </c>
      <c r="H4476" t="s">
        <v>539</v>
      </c>
      <c r="I4476" t="s">
        <v>368</v>
      </c>
      <c r="J4476" t="s">
        <v>309</v>
      </c>
      <c r="K4476" s="13">
        <v>7746424.0000000009</v>
      </c>
      <c r="L4476" s="8">
        <v>77464.240000000005</v>
      </c>
      <c r="M4476" s="13">
        <f t="shared" si="102"/>
        <v>7746424.0000000009</v>
      </c>
    </row>
    <row r="4477" spans="1:13" x14ac:dyDescent="0.25">
      <c r="A4477" s="9" t="s">
        <v>400</v>
      </c>
      <c r="B4477" s="10" t="s">
        <v>733</v>
      </c>
      <c r="C4477" s="11" t="s">
        <v>17</v>
      </c>
      <c r="D4477" t="s">
        <v>22</v>
      </c>
      <c r="E4477" t="s">
        <v>82</v>
      </c>
      <c r="F4477" t="s">
        <v>293</v>
      </c>
      <c r="G4477" t="s">
        <v>294</v>
      </c>
      <c r="H4477" t="s">
        <v>539</v>
      </c>
      <c r="I4477" t="s">
        <v>439</v>
      </c>
      <c r="J4477" t="s">
        <v>309</v>
      </c>
      <c r="K4477" s="13">
        <v>2117668</v>
      </c>
      <c r="L4477" s="8">
        <v>21176.68</v>
      </c>
      <c r="M4477" s="13">
        <f t="shared" si="102"/>
        <v>2117668</v>
      </c>
    </row>
    <row r="4478" spans="1:13" x14ac:dyDescent="0.25">
      <c r="A4478" s="9" t="s">
        <v>400</v>
      </c>
      <c r="B4478" s="10" t="s">
        <v>733</v>
      </c>
      <c r="C4478" s="11" t="s">
        <v>17</v>
      </c>
      <c r="D4478" t="s">
        <v>22</v>
      </c>
      <c r="E4478" t="s">
        <v>82</v>
      </c>
      <c r="F4478" t="s">
        <v>293</v>
      </c>
      <c r="G4478" t="s">
        <v>294</v>
      </c>
      <c r="H4478" t="s">
        <v>446</v>
      </c>
      <c r="I4478" t="s">
        <v>15</v>
      </c>
      <c r="J4478" t="s">
        <v>17</v>
      </c>
      <c r="K4478" s="13">
        <v>826000</v>
      </c>
      <c r="L4478" s="8">
        <v>8260</v>
      </c>
      <c r="M4478" s="13">
        <f t="shared" si="102"/>
        <v>826000</v>
      </c>
    </row>
    <row r="4479" spans="1:13" x14ac:dyDescent="0.25">
      <c r="A4479" s="9" t="s">
        <v>400</v>
      </c>
      <c r="B4479" s="10" t="s">
        <v>733</v>
      </c>
      <c r="C4479" s="11" t="s">
        <v>17</v>
      </c>
      <c r="D4479" t="s">
        <v>22</v>
      </c>
      <c r="E4479" t="s">
        <v>82</v>
      </c>
      <c r="F4479" t="s">
        <v>56</v>
      </c>
      <c r="G4479" t="s">
        <v>458</v>
      </c>
      <c r="H4479" t="s">
        <v>498</v>
      </c>
      <c r="I4479" t="s">
        <v>368</v>
      </c>
      <c r="J4479" t="s">
        <v>17</v>
      </c>
      <c r="K4479" s="13">
        <v>23208</v>
      </c>
      <c r="L4479" s="8">
        <v>232.08</v>
      </c>
      <c r="M4479" s="13">
        <f t="shared" si="102"/>
        <v>23208</v>
      </c>
    </row>
    <row r="4480" spans="1:13" x14ac:dyDescent="0.25">
      <c r="A4480" s="9" t="s">
        <v>400</v>
      </c>
      <c r="B4480" s="10" t="s">
        <v>733</v>
      </c>
      <c r="C4480" s="11" t="s">
        <v>17</v>
      </c>
      <c r="D4480" t="s">
        <v>22</v>
      </c>
      <c r="E4480" t="s">
        <v>82</v>
      </c>
      <c r="F4480" t="s">
        <v>56</v>
      </c>
      <c r="G4480" t="s">
        <v>458</v>
      </c>
      <c r="H4480" t="s">
        <v>498</v>
      </c>
      <c r="I4480" t="s">
        <v>368</v>
      </c>
      <c r="J4480" t="s">
        <v>17</v>
      </c>
      <c r="K4480" s="13">
        <v>825100</v>
      </c>
      <c r="L4480" s="8">
        <v>8251</v>
      </c>
      <c r="M4480" s="13">
        <f t="shared" si="102"/>
        <v>825100</v>
      </c>
    </row>
    <row r="4481" spans="1:13" x14ac:dyDescent="0.25">
      <c r="A4481" s="9" t="s">
        <v>400</v>
      </c>
      <c r="B4481" s="10" t="s">
        <v>733</v>
      </c>
      <c r="C4481" s="11" t="s">
        <v>17</v>
      </c>
      <c r="D4481" t="s">
        <v>22</v>
      </c>
      <c r="E4481" t="s">
        <v>82</v>
      </c>
      <c r="F4481" t="s">
        <v>56</v>
      </c>
      <c r="G4481" t="s">
        <v>458</v>
      </c>
      <c r="H4481" t="s">
        <v>498</v>
      </c>
      <c r="I4481" t="s">
        <v>368</v>
      </c>
      <c r="J4481" t="s">
        <v>17</v>
      </c>
      <c r="K4481" s="13">
        <v>81149784</v>
      </c>
      <c r="L4481" s="8">
        <v>811497.84</v>
      </c>
      <c r="M4481" s="13">
        <f t="shared" si="102"/>
        <v>81149784</v>
      </c>
    </row>
    <row r="4482" spans="1:13" x14ac:dyDescent="0.25">
      <c r="A4482" s="9" t="s">
        <v>400</v>
      </c>
      <c r="B4482" s="10" t="s">
        <v>733</v>
      </c>
      <c r="C4482" s="11" t="s">
        <v>17</v>
      </c>
      <c r="D4482" t="s">
        <v>22</v>
      </c>
      <c r="E4482" t="s">
        <v>82</v>
      </c>
      <c r="F4482" t="s">
        <v>56</v>
      </c>
      <c r="G4482" t="s">
        <v>458</v>
      </c>
      <c r="H4482" t="s">
        <v>540</v>
      </c>
      <c r="I4482" t="s">
        <v>439</v>
      </c>
      <c r="J4482" t="s">
        <v>17</v>
      </c>
      <c r="K4482" s="13">
        <v>5006448</v>
      </c>
      <c r="L4482" s="8">
        <v>50064.480000000003</v>
      </c>
      <c r="M4482" s="13">
        <f t="shared" ref="M4482:M4545" si="103">L4482*100</f>
        <v>5006448</v>
      </c>
    </row>
    <row r="4483" spans="1:13" x14ac:dyDescent="0.25">
      <c r="A4483" s="9" t="s">
        <v>400</v>
      </c>
      <c r="B4483" s="10" t="s">
        <v>733</v>
      </c>
      <c r="C4483" s="11" t="s">
        <v>17</v>
      </c>
      <c r="D4483" t="s">
        <v>22</v>
      </c>
      <c r="E4483" t="s">
        <v>82</v>
      </c>
      <c r="F4483" t="s">
        <v>56</v>
      </c>
      <c r="G4483" t="s">
        <v>458</v>
      </c>
      <c r="H4483" t="s">
        <v>440</v>
      </c>
      <c r="I4483" t="s">
        <v>368</v>
      </c>
      <c r="J4483" t="s">
        <v>17</v>
      </c>
      <c r="K4483" s="13">
        <v>72552</v>
      </c>
      <c r="L4483" s="8">
        <v>725.52</v>
      </c>
      <c r="M4483" s="13">
        <f t="shared" si="103"/>
        <v>72552</v>
      </c>
    </row>
    <row r="4484" spans="1:13" x14ac:dyDescent="0.25">
      <c r="A4484" s="9" t="s">
        <v>400</v>
      </c>
      <c r="B4484" s="10" t="s">
        <v>733</v>
      </c>
      <c r="C4484" s="11" t="s">
        <v>17</v>
      </c>
      <c r="D4484" t="s">
        <v>22</v>
      </c>
      <c r="E4484" t="s">
        <v>82</v>
      </c>
      <c r="F4484" t="s">
        <v>56</v>
      </c>
      <c r="G4484" t="s">
        <v>458</v>
      </c>
      <c r="H4484" t="s">
        <v>441</v>
      </c>
      <c r="I4484" t="s">
        <v>368</v>
      </c>
      <c r="J4484" t="s">
        <v>17</v>
      </c>
      <c r="K4484" s="13">
        <v>571877</v>
      </c>
      <c r="L4484" s="8">
        <v>5718.77</v>
      </c>
      <c r="M4484" s="13">
        <f t="shared" si="103"/>
        <v>571877</v>
      </c>
    </row>
    <row r="4485" spans="1:13" x14ac:dyDescent="0.25">
      <c r="A4485" s="9" t="s">
        <v>400</v>
      </c>
      <c r="B4485" s="10" t="s">
        <v>733</v>
      </c>
      <c r="C4485" s="11" t="s">
        <v>17</v>
      </c>
      <c r="D4485" t="s">
        <v>22</v>
      </c>
      <c r="E4485" t="s">
        <v>82</v>
      </c>
      <c r="F4485" t="s">
        <v>56</v>
      </c>
      <c r="G4485" t="s">
        <v>458</v>
      </c>
      <c r="H4485" t="s">
        <v>441</v>
      </c>
      <c r="I4485" t="s">
        <v>368</v>
      </c>
      <c r="J4485" t="s">
        <v>17</v>
      </c>
      <c r="K4485" s="13">
        <v>6136</v>
      </c>
      <c r="L4485" s="8">
        <v>61.36</v>
      </c>
      <c r="M4485" s="13">
        <f t="shared" si="103"/>
        <v>6136</v>
      </c>
    </row>
    <row r="4486" spans="1:13" x14ac:dyDescent="0.25">
      <c r="A4486" s="9" t="s">
        <v>400</v>
      </c>
      <c r="B4486" s="10" t="s">
        <v>733</v>
      </c>
      <c r="C4486" s="11" t="s">
        <v>17</v>
      </c>
      <c r="D4486" t="s">
        <v>22</v>
      </c>
      <c r="E4486" t="s">
        <v>82</v>
      </c>
      <c r="F4486" t="s">
        <v>56</v>
      </c>
      <c r="G4486" t="s">
        <v>458</v>
      </c>
      <c r="H4486" t="s">
        <v>441</v>
      </c>
      <c r="I4486" t="s">
        <v>368</v>
      </c>
      <c r="J4486" t="s">
        <v>17</v>
      </c>
      <c r="K4486" s="13">
        <v>8736</v>
      </c>
      <c r="L4486" s="8">
        <v>87.36</v>
      </c>
      <c r="M4486" s="13">
        <f t="shared" si="103"/>
        <v>8736</v>
      </c>
    </row>
    <row r="4487" spans="1:13" x14ac:dyDescent="0.25">
      <c r="A4487" s="9" t="s">
        <v>400</v>
      </c>
      <c r="B4487" s="10" t="s">
        <v>733</v>
      </c>
      <c r="C4487" s="11" t="s">
        <v>17</v>
      </c>
      <c r="D4487" t="s">
        <v>22</v>
      </c>
      <c r="E4487" t="s">
        <v>82</v>
      </c>
      <c r="F4487" t="s">
        <v>56</v>
      </c>
      <c r="G4487" t="s">
        <v>458</v>
      </c>
      <c r="H4487" t="s">
        <v>441</v>
      </c>
      <c r="I4487" t="s">
        <v>439</v>
      </c>
      <c r="J4487" t="s">
        <v>17</v>
      </c>
      <c r="K4487" s="13">
        <v>357694</v>
      </c>
      <c r="L4487" s="8">
        <v>3576.94</v>
      </c>
      <c r="M4487" s="13">
        <f t="shared" si="103"/>
        <v>357694</v>
      </c>
    </row>
    <row r="4488" spans="1:13" x14ac:dyDescent="0.25">
      <c r="A4488" s="9" t="s">
        <v>400</v>
      </c>
      <c r="B4488" s="10" t="s">
        <v>733</v>
      </c>
      <c r="C4488" s="11" t="s">
        <v>17</v>
      </c>
      <c r="D4488" t="s">
        <v>22</v>
      </c>
      <c r="E4488" t="s">
        <v>82</v>
      </c>
      <c r="F4488" t="s">
        <v>56</v>
      </c>
      <c r="G4488" t="s">
        <v>458</v>
      </c>
      <c r="H4488" t="s">
        <v>425</v>
      </c>
      <c r="I4488" t="s">
        <v>368</v>
      </c>
      <c r="J4488" t="s">
        <v>17</v>
      </c>
      <c r="K4488" s="14">
        <v>-57242.999999999993</v>
      </c>
      <c r="L4488" s="8">
        <v>-572.42999999999995</v>
      </c>
      <c r="M4488" s="14">
        <f t="shared" si="103"/>
        <v>-57242.999999999993</v>
      </c>
    </row>
    <row r="4489" spans="1:13" x14ac:dyDescent="0.25">
      <c r="A4489" s="9" t="s">
        <v>400</v>
      </c>
      <c r="B4489" s="10" t="s">
        <v>733</v>
      </c>
      <c r="C4489" s="11" t="s">
        <v>17</v>
      </c>
      <c r="D4489" t="s">
        <v>22</v>
      </c>
      <c r="E4489" t="s">
        <v>82</v>
      </c>
      <c r="F4489" t="s">
        <v>56</v>
      </c>
      <c r="G4489" t="s">
        <v>458</v>
      </c>
      <c r="H4489" t="s">
        <v>425</v>
      </c>
      <c r="I4489" t="s">
        <v>439</v>
      </c>
      <c r="J4489" t="s">
        <v>17</v>
      </c>
      <c r="K4489" s="13">
        <v>673</v>
      </c>
      <c r="L4489" s="8">
        <v>6.73</v>
      </c>
      <c r="M4489" s="13">
        <f t="shared" si="103"/>
        <v>673</v>
      </c>
    </row>
    <row r="4490" spans="1:13" x14ac:dyDescent="0.25">
      <c r="A4490" s="9" t="s">
        <v>400</v>
      </c>
      <c r="B4490" s="10" t="s">
        <v>733</v>
      </c>
      <c r="C4490" s="11" t="s">
        <v>17</v>
      </c>
      <c r="D4490" t="s">
        <v>22</v>
      </c>
      <c r="E4490" t="s">
        <v>82</v>
      </c>
      <c r="F4490" t="s">
        <v>56</v>
      </c>
      <c r="G4490" t="s">
        <v>458</v>
      </c>
      <c r="H4490" t="s">
        <v>444</v>
      </c>
      <c r="I4490" t="s">
        <v>368</v>
      </c>
      <c r="J4490" t="s">
        <v>17</v>
      </c>
      <c r="K4490" s="13">
        <v>4486</v>
      </c>
      <c r="L4490" s="8">
        <v>44.86</v>
      </c>
      <c r="M4490" s="13">
        <f t="shared" si="103"/>
        <v>4486</v>
      </c>
    </row>
    <row r="4491" spans="1:13" x14ac:dyDescent="0.25">
      <c r="A4491" s="9" t="s">
        <v>400</v>
      </c>
      <c r="B4491" s="10" t="s">
        <v>733</v>
      </c>
      <c r="C4491" s="11" t="s">
        <v>17</v>
      </c>
      <c r="D4491" t="s">
        <v>22</v>
      </c>
      <c r="E4491" t="s">
        <v>82</v>
      </c>
      <c r="F4491" t="s">
        <v>56</v>
      </c>
      <c r="G4491" t="s">
        <v>458</v>
      </c>
      <c r="H4491" t="s">
        <v>444</v>
      </c>
      <c r="I4491" t="s">
        <v>368</v>
      </c>
      <c r="J4491" t="s">
        <v>17</v>
      </c>
      <c r="K4491" s="13">
        <v>180386</v>
      </c>
      <c r="L4491" s="8">
        <v>1803.86</v>
      </c>
      <c r="M4491" s="13">
        <f t="shared" si="103"/>
        <v>180386</v>
      </c>
    </row>
    <row r="4492" spans="1:13" x14ac:dyDescent="0.25">
      <c r="A4492" s="9" t="s">
        <v>400</v>
      </c>
      <c r="B4492" s="10" t="s">
        <v>733</v>
      </c>
      <c r="C4492" s="11" t="s">
        <v>17</v>
      </c>
      <c r="D4492" t="s">
        <v>22</v>
      </c>
      <c r="E4492" t="s">
        <v>82</v>
      </c>
      <c r="F4492" t="s">
        <v>56</v>
      </c>
      <c r="G4492" t="s">
        <v>458</v>
      </c>
      <c r="H4492" t="s">
        <v>444</v>
      </c>
      <c r="I4492" t="s">
        <v>368</v>
      </c>
      <c r="J4492" t="s">
        <v>17</v>
      </c>
      <c r="K4492" s="13">
        <v>15883.000000000002</v>
      </c>
      <c r="L4492" s="8">
        <v>158.83000000000001</v>
      </c>
      <c r="M4492" s="13">
        <f t="shared" si="103"/>
        <v>15883.000000000002</v>
      </c>
    </row>
    <row r="4493" spans="1:13" x14ac:dyDescent="0.25">
      <c r="A4493" s="9" t="s">
        <v>400</v>
      </c>
      <c r="B4493" s="10" t="s">
        <v>733</v>
      </c>
      <c r="C4493" s="11" t="s">
        <v>17</v>
      </c>
      <c r="D4493" t="s">
        <v>22</v>
      </c>
      <c r="E4493" t="s">
        <v>82</v>
      </c>
      <c r="F4493" t="s">
        <v>56</v>
      </c>
      <c r="G4493" t="s">
        <v>458</v>
      </c>
      <c r="H4493" t="s">
        <v>444</v>
      </c>
      <c r="I4493" t="s">
        <v>368</v>
      </c>
      <c r="J4493" t="s">
        <v>17</v>
      </c>
      <c r="K4493" s="13">
        <v>17698890</v>
      </c>
      <c r="L4493" s="8">
        <v>176988.9</v>
      </c>
      <c r="M4493" s="13">
        <f t="shared" si="103"/>
        <v>17698890</v>
      </c>
    </row>
    <row r="4494" spans="1:13" x14ac:dyDescent="0.25">
      <c r="A4494" s="9" t="s">
        <v>400</v>
      </c>
      <c r="B4494" s="10" t="s">
        <v>733</v>
      </c>
      <c r="C4494" s="11" t="s">
        <v>17</v>
      </c>
      <c r="D4494" t="s">
        <v>22</v>
      </c>
      <c r="E4494" t="s">
        <v>82</v>
      </c>
      <c r="F4494" t="s">
        <v>56</v>
      </c>
      <c r="G4494" t="s">
        <v>458</v>
      </c>
      <c r="H4494" t="s">
        <v>444</v>
      </c>
      <c r="I4494" t="s">
        <v>439</v>
      </c>
      <c r="J4494" t="s">
        <v>17</v>
      </c>
      <c r="K4494" s="13">
        <v>1093611</v>
      </c>
      <c r="L4494" s="8">
        <v>10936.11</v>
      </c>
      <c r="M4494" s="13">
        <f t="shared" si="103"/>
        <v>1093611</v>
      </c>
    </row>
    <row r="4495" spans="1:13" x14ac:dyDescent="0.25">
      <c r="A4495" s="9" t="s">
        <v>400</v>
      </c>
      <c r="B4495" s="10" t="s">
        <v>733</v>
      </c>
      <c r="C4495" s="11" t="s">
        <v>17</v>
      </c>
      <c r="D4495" t="s">
        <v>22</v>
      </c>
      <c r="E4495" t="s">
        <v>82</v>
      </c>
      <c r="F4495" t="s">
        <v>56</v>
      </c>
      <c r="G4495" t="s">
        <v>458</v>
      </c>
      <c r="H4495" t="s">
        <v>445</v>
      </c>
      <c r="I4495" t="s">
        <v>368</v>
      </c>
      <c r="J4495" t="s">
        <v>17</v>
      </c>
      <c r="K4495" s="13">
        <v>120834.99999999999</v>
      </c>
      <c r="L4495" s="8">
        <v>1208.3499999999999</v>
      </c>
      <c r="M4495" s="13">
        <f t="shared" si="103"/>
        <v>120834.99999999999</v>
      </c>
    </row>
    <row r="4496" spans="1:13" x14ac:dyDescent="0.25">
      <c r="A4496" s="9" t="s">
        <v>400</v>
      </c>
      <c r="B4496" s="10" t="s">
        <v>733</v>
      </c>
      <c r="C4496" s="11" t="s">
        <v>17</v>
      </c>
      <c r="D4496" t="s">
        <v>22</v>
      </c>
      <c r="E4496" t="s">
        <v>82</v>
      </c>
      <c r="F4496" t="s">
        <v>56</v>
      </c>
      <c r="G4496" t="s">
        <v>458</v>
      </c>
      <c r="H4496" t="s">
        <v>445</v>
      </c>
      <c r="I4496" t="s">
        <v>368</v>
      </c>
      <c r="J4496" t="s">
        <v>17</v>
      </c>
      <c r="K4496" s="13">
        <v>1323</v>
      </c>
      <c r="L4496" s="8">
        <v>13.23</v>
      </c>
      <c r="M4496" s="13">
        <f t="shared" si="103"/>
        <v>1323</v>
      </c>
    </row>
    <row r="4497" spans="1:13" x14ac:dyDescent="0.25">
      <c r="A4497" s="9" t="s">
        <v>400</v>
      </c>
      <c r="B4497" s="10" t="s">
        <v>733</v>
      </c>
      <c r="C4497" s="11" t="s">
        <v>17</v>
      </c>
      <c r="D4497" t="s">
        <v>22</v>
      </c>
      <c r="E4497" t="s">
        <v>82</v>
      </c>
      <c r="F4497" t="s">
        <v>56</v>
      </c>
      <c r="G4497" t="s">
        <v>458</v>
      </c>
      <c r="H4497" t="s">
        <v>445</v>
      </c>
      <c r="I4497" t="s">
        <v>368</v>
      </c>
      <c r="J4497" t="s">
        <v>17</v>
      </c>
      <c r="K4497" s="13">
        <v>1907.9999999999998</v>
      </c>
      <c r="L4497" s="8">
        <v>19.079999999999998</v>
      </c>
      <c r="M4497" s="13">
        <f t="shared" si="103"/>
        <v>1907.9999999999998</v>
      </c>
    </row>
    <row r="4498" spans="1:13" x14ac:dyDescent="0.25">
      <c r="A4498" s="9" t="s">
        <v>400</v>
      </c>
      <c r="B4498" s="10" t="s">
        <v>733</v>
      </c>
      <c r="C4498" s="11" t="s">
        <v>17</v>
      </c>
      <c r="D4498" t="s">
        <v>22</v>
      </c>
      <c r="E4498" t="s">
        <v>82</v>
      </c>
      <c r="F4498" t="s">
        <v>56</v>
      </c>
      <c r="G4498" t="s">
        <v>458</v>
      </c>
      <c r="H4498" t="s">
        <v>445</v>
      </c>
      <c r="I4498" t="s">
        <v>439</v>
      </c>
      <c r="J4498" t="s">
        <v>17</v>
      </c>
      <c r="K4498" s="13">
        <v>77864</v>
      </c>
      <c r="L4498" s="8">
        <v>778.64</v>
      </c>
      <c r="M4498" s="13">
        <f t="shared" si="103"/>
        <v>77864</v>
      </c>
    </row>
    <row r="4499" spans="1:13" x14ac:dyDescent="0.25">
      <c r="A4499" s="9" t="s">
        <v>400</v>
      </c>
      <c r="B4499" s="10" t="s">
        <v>733</v>
      </c>
      <c r="C4499" s="11" t="s">
        <v>17</v>
      </c>
      <c r="D4499" t="s">
        <v>22</v>
      </c>
      <c r="E4499" t="s">
        <v>82</v>
      </c>
      <c r="F4499" t="s">
        <v>56</v>
      </c>
      <c r="G4499" t="s">
        <v>458</v>
      </c>
      <c r="H4499" t="s">
        <v>446</v>
      </c>
      <c r="I4499" t="s">
        <v>15</v>
      </c>
      <c r="J4499" t="s">
        <v>17</v>
      </c>
      <c r="K4499" s="13">
        <v>23050100</v>
      </c>
      <c r="L4499" s="8">
        <v>230501</v>
      </c>
      <c r="M4499" s="13">
        <f t="shared" si="103"/>
        <v>23050100</v>
      </c>
    </row>
    <row r="4500" spans="1:13" x14ac:dyDescent="0.25">
      <c r="A4500" s="9" t="s">
        <v>400</v>
      </c>
      <c r="B4500" s="10" t="s">
        <v>733</v>
      </c>
      <c r="C4500" s="11" t="s">
        <v>17</v>
      </c>
      <c r="D4500" t="s">
        <v>22</v>
      </c>
      <c r="E4500" t="s">
        <v>82</v>
      </c>
      <c r="F4500" t="s">
        <v>56</v>
      </c>
      <c r="G4500" t="s">
        <v>458</v>
      </c>
      <c r="H4500" t="s">
        <v>548</v>
      </c>
      <c r="I4500" t="s">
        <v>15</v>
      </c>
      <c r="J4500" t="s">
        <v>17</v>
      </c>
      <c r="K4500" s="13">
        <v>5959448</v>
      </c>
      <c r="L4500" s="8">
        <v>59594.48</v>
      </c>
      <c r="M4500" s="13">
        <f t="shared" si="103"/>
        <v>5959448</v>
      </c>
    </row>
    <row r="4501" spans="1:13" x14ac:dyDescent="0.25">
      <c r="A4501" s="9" t="s">
        <v>400</v>
      </c>
      <c r="B4501" s="10" t="s">
        <v>733</v>
      </c>
      <c r="C4501" s="11" t="s">
        <v>17</v>
      </c>
      <c r="D4501" t="s">
        <v>22</v>
      </c>
      <c r="E4501" t="s">
        <v>82</v>
      </c>
      <c r="F4501" t="s">
        <v>56</v>
      </c>
      <c r="G4501" t="s">
        <v>549</v>
      </c>
      <c r="H4501" t="s">
        <v>550</v>
      </c>
      <c r="I4501" t="s">
        <v>368</v>
      </c>
      <c r="J4501" t="s">
        <v>17</v>
      </c>
      <c r="K4501" s="13">
        <v>940235</v>
      </c>
      <c r="L4501" s="8">
        <v>9402.35</v>
      </c>
      <c r="M4501" s="13">
        <f t="shared" si="103"/>
        <v>940235</v>
      </c>
    </row>
    <row r="4502" spans="1:13" x14ac:dyDescent="0.25">
      <c r="A4502" s="9" t="s">
        <v>400</v>
      </c>
      <c r="B4502" s="10" t="s">
        <v>733</v>
      </c>
      <c r="C4502" s="11" t="s">
        <v>17</v>
      </c>
      <c r="D4502" t="s">
        <v>22</v>
      </c>
      <c r="E4502" t="s">
        <v>82</v>
      </c>
      <c r="F4502" t="s">
        <v>56</v>
      </c>
      <c r="G4502" t="s">
        <v>549</v>
      </c>
      <c r="H4502" t="s">
        <v>550</v>
      </c>
      <c r="I4502" t="s">
        <v>368</v>
      </c>
      <c r="J4502" t="s">
        <v>17</v>
      </c>
      <c r="K4502" s="13">
        <v>9537244</v>
      </c>
      <c r="L4502" s="8">
        <v>95372.44</v>
      </c>
      <c r="M4502" s="13">
        <f t="shared" si="103"/>
        <v>9537244</v>
      </c>
    </row>
    <row r="4503" spans="1:13" x14ac:dyDescent="0.25">
      <c r="A4503" s="9" t="s">
        <v>400</v>
      </c>
      <c r="B4503" s="10" t="s">
        <v>733</v>
      </c>
      <c r="C4503" s="11" t="s">
        <v>17</v>
      </c>
      <c r="D4503" t="s">
        <v>22</v>
      </c>
      <c r="E4503" t="s">
        <v>82</v>
      </c>
      <c r="F4503" t="s">
        <v>56</v>
      </c>
      <c r="G4503" t="s">
        <v>549</v>
      </c>
      <c r="H4503" t="s">
        <v>550</v>
      </c>
      <c r="I4503" t="s">
        <v>439</v>
      </c>
      <c r="J4503" t="s">
        <v>17</v>
      </c>
      <c r="K4503" s="13">
        <v>791256</v>
      </c>
      <c r="L4503" s="8">
        <v>7912.56</v>
      </c>
      <c r="M4503" s="13">
        <f t="shared" si="103"/>
        <v>791256</v>
      </c>
    </row>
    <row r="4504" spans="1:13" x14ac:dyDescent="0.25">
      <c r="A4504" s="9" t="s">
        <v>400</v>
      </c>
      <c r="B4504" s="10" t="s">
        <v>733</v>
      </c>
      <c r="C4504" s="11" t="s">
        <v>17</v>
      </c>
      <c r="D4504" t="s">
        <v>22</v>
      </c>
      <c r="E4504" t="s">
        <v>82</v>
      </c>
      <c r="F4504" t="s">
        <v>56</v>
      </c>
      <c r="G4504" t="s">
        <v>549</v>
      </c>
      <c r="H4504" t="s">
        <v>425</v>
      </c>
      <c r="I4504" t="s">
        <v>368</v>
      </c>
      <c r="J4504" t="s">
        <v>17</v>
      </c>
      <c r="K4504" s="14">
        <v>-41818</v>
      </c>
      <c r="L4504" s="8">
        <v>-418.18</v>
      </c>
      <c r="M4504" s="14">
        <f t="shared" si="103"/>
        <v>-41818</v>
      </c>
    </row>
    <row r="4505" spans="1:13" x14ac:dyDescent="0.25">
      <c r="A4505" s="9" t="s">
        <v>400</v>
      </c>
      <c r="B4505" s="10" t="s">
        <v>733</v>
      </c>
      <c r="C4505" s="11" t="s">
        <v>17</v>
      </c>
      <c r="D4505" t="s">
        <v>22</v>
      </c>
      <c r="E4505" t="s">
        <v>82</v>
      </c>
      <c r="F4505" t="s">
        <v>56</v>
      </c>
      <c r="G4505" t="s">
        <v>549</v>
      </c>
      <c r="H4505" t="s">
        <v>425</v>
      </c>
      <c r="I4505" t="s">
        <v>368</v>
      </c>
      <c r="J4505" t="s">
        <v>17</v>
      </c>
      <c r="K4505" s="14">
        <v>-41900</v>
      </c>
      <c r="L4505" s="8">
        <v>-419</v>
      </c>
      <c r="M4505" s="14">
        <f t="shared" si="103"/>
        <v>-41900</v>
      </c>
    </row>
    <row r="4506" spans="1:13" x14ac:dyDescent="0.25">
      <c r="A4506" s="9" t="s">
        <v>400</v>
      </c>
      <c r="B4506" s="10" t="s">
        <v>733</v>
      </c>
      <c r="C4506" s="11" t="s">
        <v>17</v>
      </c>
      <c r="D4506" t="s">
        <v>22</v>
      </c>
      <c r="E4506" t="s">
        <v>82</v>
      </c>
      <c r="F4506" t="s">
        <v>56</v>
      </c>
      <c r="G4506" t="s">
        <v>549</v>
      </c>
      <c r="H4506" t="s">
        <v>425</v>
      </c>
      <c r="I4506" t="s">
        <v>439</v>
      </c>
      <c r="J4506" t="s">
        <v>17</v>
      </c>
      <c r="K4506" s="14">
        <v>-1067</v>
      </c>
      <c r="L4506" s="8">
        <v>-10.67</v>
      </c>
      <c r="M4506" s="14">
        <f t="shared" si="103"/>
        <v>-1067</v>
      </c>
    </row>
    <row r="4507" spans="1:13" x14ac:dyDescent="0.25">
      <c r="A4507" s="9" t="s">
        <v>400</v>
      </c>
      <c r="B4507" s="10" t="s">
        <v>733</v>
      </c>
      <c r="C4507" s="11" t="s">
        <v>17</v>
      </c>
      <c r="D4507" t="s">
        <v>22</v>
      </c>
      <c r="E4507" t="s">
        <v>82</v>
      </c>
      <c r="F4507" t="s">
        <v>56</v>
      </c>
      <c r="G4507" t="s">
        <v>549</v>
      </c>
      <c r="H4507" t="s">
        <v>444</v>
      </c>
      <c r="I4507" t="s">
        <v>368</v>
      </c>
      <c r="J4507" t="s">
        <v>17</v>
      </c>
      <c r="K4507" s="13">
        <v>207087</v>
      </c>
      <c r="L4507" s="8">
        <v>2070.87</v>
      </c>
      <c r="M4507" s="13">
        <f t="shared" si="103"/>
        <v>207087</v>
      </c>
    </row>
    <row r="4508" spans="1:13" x14ac:dyDescent="0.25">
      <c r="A4508" s="9" t="s">
        <v>400</v>
      </c>
      <c r="B4508" s="10" t="s">
        <v>733</v>
      </c>
      <c r="C4508" s="11" t="s">
        <v>17</v>
      </c>
      <c r="D4508" t="s">
        <v>22</v>
      </c>
      <c r="E4508" t="s">
        <v>82</v>
      </c>
      <c r="F4508" t="s">
        <v>56</v>
      </c>
      <c r="G4508" t="s">
        <v>549</v>
      </c>
      <c r="H4508" t="s">
        <v>444</v>
      </c>
      <c r="I4508" t="s">
        <v>368</v>
      </c>
      <c r="J4508" t="s">
        <v>17</v>
      </c>
      <c r="K4508" s="13">
        <v>1631793</v>
      </c>
      <c r="L4508" s="8">
        <v>16317.93</v>
      </c>
      <c r="M4508" s="13">
        <f t="shared" si="103"/>
        <v>1631793</v>
      </c>
    </row>
    <row r="4509" spans="1:13" x14ac:dyDescent="0.25">
      <c r="A4509" s="9" t="s">
        <v>400</v>
      </c>
      <c r="B4509" s="10" t="s">
        <v>733</v>
      </c>
      <c r="C4509" s="11" t="s">
        <v>17</v>
      </c>
      <c r="D4509" t="s">
        <v>22</v>
      </c>
      <c r="E4509" t="s">
        <v>82</v>
      </c>
      <c r="F4509" t="s">
        <v>56</v>
      </c>
      <c r="G4509" t="s">
        <v>549</v>
      </c>
      <c r="H4509" t="s">
        <v>444</v>
      </c>
      <c r="I4509" t="s">
        <v>439</v>
      </c>
      <c r="J4509" t="s">
        <v>17</v>
      </c>
      <c r="K4509" s="13">
        <v>175794</v>
      </c>
      <c r="L4509" s="8">
        <v>1757.94</v>
      </c>
      <c r="M4509" s="13">
        <f t="shared" si="103"/>
        <v>175794</v>
      </c>
    </row>
    <row r="4510" spans="1:13" x14ac:dyDescent="0.25">
      <c r="A4510" s="9" t="s">
        <v>400</v>
      </c>
      <c r="B4510" s="10" t="s">
        <v>733</v>
      </c>
      <c r="C4510" s="11" t="s">
        <v>17</v>
      </c>
      <c r="D4510" t="s">
        <v>22</v>
      </c>
      <c r="E4510" t="s">
        <v>82</v>
      </c>
      <c r="F4510" t="s">
        <v>56</v>
      </c>
      <c r="G4510" t="s">
        <v>551</v>
      </c>
      <c r="H4510" t="s">
        <v>441</v>
      </c>
      <c r="I4510" t="s">
        <v>368</v>
      </c>
      <c r="J4510" t="s">
        <v>17</v>
      </c>
      <c r="K4510" s="13">
        <v>69888</v>
      </c>
      <c r="L4510" s="8">
        <v>698.88</v>
      </c>
      <c r="M4510" s="13">
        <f t="shared" si="103"/>
        <v>69888</v>
      </c>
    </row>
    <row r="4511" spans="1:13" x14ac:dyDescent="0.25">
      <c r="A4511" s="9" t="s">
        <v>400</v>
      </c>
      <c r="B4511" s="10" t="s">
        <v>733</v>
      </c>
      <c r="C4511" s="11" t="s">
        <v>17</v>
      </c>
      <c r="D4511" t="s">
        <v>22</v>
      </c>
      <c r="E4511" t="s">
        <v>82</v>
      </c>
      <c r="F4511" t="s">
        <v>56</v>
      </c>
      <c r="G4511" t="s">
        <v>551</v>
      </c>
      <c r="H4511" t="s">
        <v>552</v>
      </c>
      <c r="I4511" t="s">
        <v>368</v>
      </c>
      <c r="J4511" t="s">
        <v>17</v>
      </c>
      <c r="K4511" s="13">
        <v>1675128</v>
      </c>
      <c r="L4511" s="8">
        <v>16751.28</v>
      </c>
      <c r="M4511" s="13">
        <f t="shared" si="103"/>
        <v>1675128</v>
      </c>
    </row>
    <row r="4512" spans="1:13" x14ac:dyDescent="0.25">
      <c r="A4512" s="9" t="s">
        <v>400</v>
      </c>
      <c r="B4512" s="10" t="s">
        <v>733</v>
      </c>
      <c r="C4512" s="11" t="s">
        <v>17</v>
      </c>
      <c r="D4512" t="s">
        <v>22</v>
      </c>
      <c r="E4512" t="s">
        <v>82</v>
      </c>
      <c r="F4512" t="s">
        <v>56</v>
      </c>
      <c r="G4512" t="s">
        <v>551</v>
      </c>
      <c r="H4512" t="s">
        <v>444</v>
      </c>
      <c r="I4512" t="s">
        <v>368</v>
      </c>
      <c r="J4512" t="s">
        <v>17</v>
      </c>
      <c r="K4512" s="13">
        <v>352159</v>
      </c>
      <c r="L4512" s="8">
        <v>3521.59</v>
      </c>
      <c r="M4512" s="13">
        <f t="shared" si="103"/>
        <v>352159</v>
      </c>
    </row>
    <row r="4513" spans="1:13" x14ac:dyDescent="0.25">
      <c r="A4513" s="9" t="s">
        <v>400</v>
      </c>
      <c r="B4513" s="10" t="s">
        <v>733</v>
      </c>
      <c r="C4513" s="11" t="s">
        <v>17</v>
      </c>
      <c r="D4513" t="s">
        <v>22</v>
      </c>
      <c r="E4513" t="s">
        <v>82</v>
      </c>
      <c r="F4513" t="s">
        <v>56</v>
      </c>
      <c r="G4513" t="s">
        <v>551</v>
      </c>
      <c r="H4513" t="s">
        <v>445</v>
      </c>
      <c r="I4513" t="s">
        <v>368</v>
      </c>
      <c r="J4513" t="s">
        <v>17</v>
      </c>
      <c r="K4513" s="13">
        <v>13431</v>
      </c>
      <c r="L4513" s="8">
        <v>134.31</v>
      </c>
      <c r="M4513" s="13">
        <f t="shared" si="103"/>
        <v>13431</v>
      </c>
    </row>
    <row r="4514" spans="1:13" x14ac:dyDescent="0.25">
      <c r="A4514" s="9" t="s">
        <v>400</v>
      </c>
      <c r="B4514" s="10" t="s">
        <v>733</v>
      </c>
      <c r="C4514" s="11" t="s">
        <v>17</v>
      </c>
      <c r="D4514" t="s">
        <v>22</v>
      </c>
      <c r="E4514" t="s">
        <v>82</v>
      </c>
      <c r="F4514" t="s">
        <v>56</v>
      </c>
      <c r="G4514" t="s">
        <v>553</v>
      </c>
      <c r="H4514" t="s">
        <v>554</v>
      </c>
      <c r="I4514" t="s">
        <v>368</v>
      </c>
      <c r="J4514" t="s">
        <v>17</v>
      </c>
      <c r="K4514" s="13">
        <v>1474928</v>
      </c>
      <c r="L4514" s="8">
        <v>14749.28</v>
      </c>
      <c r="M4514" s="13">
        <f t="shared" si="103"/>
        <v>1474928</v>
      </c>
    </row>
    <row r="4515" spans="1:13" x14ac:dyDescent="0.25">
      <c r="A4515" s="9" t="s">
        <v>400</v>
      </c>
      <c r="B4515" s="10" t="s">
        <v>733</v>
      </c>
      <c r="C4515" s="11" t="s">
        <v>17</v>
      </c>
      <c r="D4515" t="s">
        <v>22</v>
      </c>
      <c r="E4515" t="s">
        <v>82</v>
      </c>
      <c r="F4515" t="s">
        <v>56</v>
      </c>
      <c r="G4515" t="s">
        <v>553</v>
      </c>
      <c r="H4515" t="s">
        <v>444</v>
      </c>
      <c r="I4515" t="s">
        <v>368</v>
      </c>
      <c r="J4515" t="s">
        <v>17</v>
      </c>
      <c r="K4515" s="13">
        <v>315061</v>
      </c>
      <c r="L4515" s="8">
        <v>3150.61</v>
      </c>
      <c r="M4515" s="13">
        <f t="shared" si="103"/>
        <v>315061</v>
      </c>
    </row>
    <row r="4516" spans="1:13" x14ac:dyDescent="0.25">
      <c r="A4516" s="9" t="s">
        <v>400</v>
      </c>
      <c r="B4516" s="10" t="s">
        <v>733</v>
      </c>
      <c r="C4516" s="11" t="s">
        <v>17</v>
      </c>
      <c r="D4516" t="s">
        <v>22</v>
      </c>
      <c r="E4516" t="s">
        <v>82</v>
      </c>
      <c r="F4516" t="s">
        <v>56</v>
      </c>
      <c r="G4516" t="s">
        <v>555</v>
      </c>
      <c r="H4516" t="s">
        <v>556</v>
      </c>
      <c r="I4516" t="s">
        <v>368</v>
      </c>
      <c r="J4516" t="s">
        <v>17</v>
      </c>
      <c r="K4516" s="13">
        <v>2864939</v>
      </c>
      <c r="L4516" s="8">
        <v>28649.39</v>
      </c>
      <c r="M4516" s="13">
        <f t="shared" si="103"/>
        <v>2864939</v>
      </c>
    </row>
    <row r="4517" spans="1:13" x14ac:dyDescent="0.25">
      <c r="A4517" s="9" t="s">
        <v>400</v>
      </c>
      <c r="B4517" s="10" t="s">
        <v>733</v>
      </c>
      <c r="C4517" s="11" t="s">
        <v>17</v>
      </c>
      <c r="D4517" t="s">
        <v>22</v>
      </c>
      <c r="E4517" t="s">
        <v>82</v>
      </c>
      <c r="F4517" t="s">
        <v>56</v>
      </c>
      <c r="G4517" t="s">
        <v>555</v>
      </c>
      <c r="H4517" t="s">
        <v>444</v>
      </c>
      <c r="I4517" t="s">
        <v>368</v>
      </c>
      <c r="J4517" t="s">
        <v>17</v>
      </c>
      <c r="K4517" s="13">
        <v>41542</v>
      </c>
      <c r="L4517" s="8">
        <v>415.42</v>
      </c>
      <c r="M4517" s="13">
        <f t="shared" si="103"/>
        <v>41542</v>
      </c>
    </row>
    <row r="4518" spans="1:13" x14ac:dyDescent="0.25">
      <c r="A4518" s="9" t="s">
        <v>400</v>
      </c>
      <c r="B4518" s="10" t="s">
        <v>733</v>
      </c>
      <c r="C4518" s="11" t="s">
        <v>17</v>
      </c>
      <c r="D4518" t="s">
        <v>22</v>
      </c>
      <c r="E4518" t="s">
        <v>82</v>
      </c>
      <c r="F4518" t="s">
        <v>32</v>
      </c>
      <c r="G4518" t="s">
        <v>289</v>
      </c>
      <c r="H4518" t="s">
        <v>464</v>
      </c>
      <c r="I4518" t="s">
        <v>284</v>
      </c>
      <c r="J4518" t="s">
        <v>306</v>
      </c>
      <c r="K4518" s="13">
        <v>3694919.9999999995</v>
      </c>
      <c r="L4518" s="8">
        <v>36949.199999999997</v>
      </c>
      <c r="M4518" s="13">
        <f t="shared" si="103"/>
        <v>3694919.9999999995</v>
      </c>
    </row>
    <row r="4519" spans="1:13" x14ac:dyDescent="0.25">
      <c r="A4519" s="9" t="s">
        <v>400</v>
      </c>
      <c r="B4519" s="10" t="s">
        <v>733</v>
      </c>
      <c r="C4519" s="11" t="s">
        <v>17</v>
      </c>
      <c r="D4519" t="s">
        <v>22</v>
      </c>
      <c r="E4519" t="s">
        <v>82</v>
      </c>
      <c r="F4519" t="s">
        <v>32</v>
      </c>
      <c r="G4519" t="s">
        <v>289</v>
      </c>
      <c r="H4519" t="s">
        <v>464</v>
      </c>
      <c r="I4519" t="s">
        <v>284</v>
      </c>
      <c r="J4519" t="s">
        <v>306</v>
      </c>
      <c r="K4519" s="13">
        <v>29232714</v>
      </c>
      <c r="L4519" s="8">
        <v>292327.14</v>
      </c>
      <c r="M4519" s="13">
        <f t="shared" si="103"/>
        <v>29232714</v>
      </c>
    </row>
    <row r="4520" spans="1:13" x14ac:dyDescent="0.25">
      <c r="A4520" s="9" t="s">
        <v>400</v>
      </c>
      <c r="B4520" s="10" t="s">
        <v>733</v>
      </c>
      <c r="C4520" s="11" t="s">
        <v>17</v>
      </c>
      <c r="D4520" t="s">
        <v>22</v>
      </c>
      <c r="E4520" t="s">
        <v>82</v>
      </c>
      <c r="F4520" t="s">
        <v>32</v>
      </c>
      <c r="G4520" t="s">
        <v>289</v>
      </c>
      <c r="H4520" t="s">
        <v>437</v>
      </c>
      <c r="I4520" t="s">
        <v>368</v>
      </c>
      <c r="J4520" t="s">
        <v>306</v>
      </c>
      <c r="K4520" s="13">
        <v>13156923.000000002</v>
      </c>
      <c r="L4520" s="8">
        <v>131569.23000000001</v>
      </c>
      <c r="M4520" s="13">
        <f t="shared" si="103"/>
        <v>13156923.000000002</v>
      </c>
    </row>
    <row r="4521" spans="1:13" x14ac:dyDescent="0.25">
      <c r="A4521" s="9" t="s">
        <v>400</v>
      </c>
      <c r="B4521" s="10" t="s">
        <v>733</v>
      </c>
      <c r="C4521" s="11" t="s">
        <v>17</v>
      </c>
      <c r="D4521" t="s">
        <v>22</v>
      </c>
      <c r="E4521" t="s">
        <v>82</v>
      </c>
      <c r="F4521" t="s">
        <v>32</v>
      </c>
      <c r="G4521" t="s">
        <v>289</v>
      </c>
      <c r="H4521" t="s">
        <v>438</v>
      </c>
      <c r="I4521" t="s">
        <v>465</v>
      </c>
      <c r="J4521" t="s">
        <v>306</v>
      </c>
      <c r="K4521" s="13">
        <v>2709802</v>
      </c>
      <c r="L4521" s="8">
        <v>27098.02</v>
      </c>
      <c r="M4521" s="13">
        <f t="shared" si="103"/>
        <v>2709802</v>
      </c>
    </row>
    <row r="4522" spans="1:13" x14ac:dyDescent="0.25">
      <c r="A4522" s="9" t="s">
        <v>400</v>
      </c>
      <c r="B4522" s="10" t="s">
        <v>733</v>
      </c>
      <c r="C4522" s="11" t="s">
        <v>17</v>
      </c>
      <c r="D4522" t="s">
        <v>22</v>
      </c>
      <c r="E4522" t="s">
        <v>82</v>
      </c>
      <c r="F4522" t="s">
        <v>32</v>
      </c>
      <c r="G4522" t="s">
        <v>289</v>
      </c>
      <c r="H4522" t="s">
        <v>438</v>
      </c>
      <c r="I4522" t="s">
        <v>465</v>
      </c>
      <c r="J4522" t="s">
        <v>456</v>
      </c>
      <c r="K4522" s="13">
        <v>3624136</v>
      </c>
      <c r="L4522" s="8">
        <v>36241.360000000001</v>
      </c>
      <c r="M4522" s="13">
        <f t="shared" si="103"/>
        <v>3624136</v>
      </c>
    </row>
    <row r="4523" spans="1:13" x14ac:dyDescent="0.25">
      <c r="A4523" s="9" t="s">
        <v>400</v>
      </c>
      <c r="B4523" s="10" t="s">
        <v>733</v>
      </c>
      <c r="C4523" s="11" t="s">
        <v>17</v>
      </c>
      <c r="D4523" t="s">
        <v>22</v>
      </c>
      <c r="E4523" t="s">
        <v>82</v>
      </c>
      <c r="F4523" t="s">
        <v>32</v>
      </c>
      <c r="G4523" t="s">
        <v>289</v>
      </c>
      <c r="H4523" t="s">
        <v>498</v>
      </c>
      <c r="I4523" t="s">
        <v>368</v>
      </c>
      <c r="J4523" t="s">
        <v>17</v>
      </c>
      <c r="K4523" s="13">
        <v>27000</v>
      </c>
      <c r="L4523" s="8">
        <v>270</v>
      </c>
      <c r="M4523" s="13">
        <f t="shared" si="103"/>
        <v>27000</v>
      </c>
    </row>
    <row r="4524" spans="1:13" x14ac:dyDescent="0.25">
      <c r="A4524" s="9" t="s">
        <v>400</v>
      </c>
      <c r="B4524" s="10" t="s">
        <v>733</v>
      </c>
      <c r="C4524" s="11" t="s">
        <v>17</v>
      </c>
      <c r="D4524" t="s">
        <v>22</v>
      </c>
      <c r="E4524" t="s">
        <v>82</v>
      </c>
      <c r="F4524" t="s">
        <v>32</v>
      </c>
      <c r="G4524" t="s">
        <v>289</v>
      </c>
      <c r="H4524" t="s">
        <v>466</v>
      </c>
      <c r="I4524" t="s">
        <v>439</v>
      </c>
      <c r="J4524" t="s">
        <v>17</v>
      </c>
      <c r="K4524" s="13">
        <v>2393</v>
      </c>
      <c r="L4524" s="8">
        <v>23.93</v>
      </c>
      <c r="M4524" s="13">
        <f t="shared" si="103"/>
        <v>2393</v>
      </c>
    </row>
    <row r="4525" spans="1:13" x14ac:dyDescent="0.25">
      <c r="A4525" s="9" t="s">
        <v>400</v>
      </c>
      <c r="B4525" s="10" t="s">
        <v>733</v>
      </c>
      <c r="C4525" s="11" t="s">
        <v>17</v>
      </c>
      <c r="D4525" t="s">
        <v>22</v>
      </c>
      <c r="E4525" t="s">
        <v>82</v>
      </c>
      <c r="F4525" t="s">
        <v>32</v>
      </c>
      <c r="G4525" t="s">
        <v>289</v>
      </c>
      <c r="H4525" t="s">
        <v>466</v>
      </c>
      <c r="I4525" t="s">
        <v>465</v>
      </c>
      <c r="J4525" t="s">
        <v>17</v>
      </c>
      <c r="K4525" s="13">
        <v>9624</v>
      </c>
      <c r="L4525" s="8">
        <v>96.24</v>
      </c>
      <c r="M4525" s="13">
        <f t="shared" si="103"/>
        <v>9624</v>
      </c>
    </row>
    <row r="4526" spans="1:13" x14ac:dyDescent="0.25">
      <c r="A4526" s="9" t="s">
        <v>400</v>
      </c>
      <c r="B4526" s="10" t="s">
        <v>733</v>
      </c>
      <c r="C4526" s="11" t="s">
        <v>17</v>
      </c>
      <c r="D4526" t="s">
        <v>22</v>
      </c>
      <c r="E4526" t="s">
        <v>82</v>
      </c>
      <c r="F4526" t="s">
        <v>32</v>
      </c>
      <c r="G4526" t="s">
        <v>289</v>
      </c>
      <c r="H4526" t="s">
        <v>440</v>
      </c>
      <c r="I4526" t="s">
        <v>368</v>
      </c>
      <c r="J4526" t="s">
        <v>17</v>
      </c>
      <c r="K4526" s="13">
        <v>249717.99999999997</v>
      </c>
      <c r="L4526" s="8">
        <v>2497.1799999999998</v>
      </c>
      <c r="M4526" s="13">
        <f t="shared" si="103"/>
        <v>249717.99999999997</v>
      </c>
    </row>
    <row r="4527" spans="1:13" x14ac:dyDescent="0.25">
      <c r="A4527" s="9" t="s">
        <v>400</v>
      </c>
      <c r="B4527" s="10" t="s">
        <v>733</v>
      </c>
      <c r="C4527" s="11" t="s">
        <v>17</v>
      </c>
      <c r="D4527" t="s">
        <v>22</v>
      </c>
      <c r="E4527" t="s">
        <v>82</v>
      </c>
      <c r="F4527" t="s">
        <v>32</v>
      </c>
      <c r="G4527" t="s">
        <v>289</v>
      </c>
      <c r="H4527" t="s">
        <v>441</v>
      </c>
      <c r="I4527" t="s">
        <v>368</v>
      </c>
      <c r="J4527" t="s">
        <v>17</v>
      </c>
      <c r="K4527" s="13">
        <v>174720</v>
      </c>
      <c r="L4527" s="8">
        <v>1747.2</v>
      </c>
      <c r="M4527" s="13">
        <f t="shared" si="103"/>
        <v>174720</v>
      </c>
    </row>
    <row r="4528" spans="1:13" x14ac:dyDescent="0.25">
      <c r="A4528" s="9" t="s">
        <v>400</v>
      </c>
      <c r="B4528" s="10" t="s">
        <v>733</v>
      </c>
      <c r="C4528" s="11" t="s">
        <v>17</v>
      </c>
      <c r="D4528" t="s">
        <v>22</v>
      </c>
      <c r="E4528" t="s">
        <v>82</v>
      </c>
      <c r="F4528" t="s">
        <v>32</v>
      </c>
      <c r="G4528" t="s">
        <v>289</v>
      </c>
      <c r="H4528" t="s">
        <v>441</v>
      </c>
      <c r="I4528" t="s">
        <v>439</v>
      </c>
      <c r="J4528" t="s">
        <v>17</v>
      </c>
      <c r="K4528" s="13">
        <v>157500</v>
      </c>
      <c r="L4528" s="8">
        <v>1575</v>
      </c>
      <c r="M4528" s="13">
        <f t="shared" si="103"/>
        <v>157500</v>
      </c>
    </row>
    <row r="4529" spans="1:13" x14ac:dyDescent="0.25">
      <c r="A4529" s="9" t="s">
        <v>400</v>
      </c>
      <c r="B4529" s="10" t="s">
        <v>733</v>
      </c>
      <c r="C4529" s="11" t="s">
        <v>17</v>
      </c>
      <c r="D4529" t="s">
        <v>22</v>
      </c>
      <c r="E4529" t="s">
        <v>82</v>
      </c>
      <c r="F4529" t="s">
        <v>32</v>
      </c>
      <c r="G4529" t="s">
        <v>289</v>
      </c>
      <c r="H4529" t="s">
        <v>441</v>
      </c>
      <c r="I4529" t="s">
        <v>439</v>
      </c>
      <c r="J4529" t="s">
        <v>306</v>
      </c>
      <c r="K4529" s="13">
        <v>176</v>
      </c>
      <c r="L4529" s="8">
        <v>1.76</v>
      </c>
      <c r="M4529" s="13">
        <f t="shared" si="103"/>
        <v>176</v>
      </c>
    </row>
    <row r="4530" spans="1:13" x14ac:dyDescent="0.25">
      <c r="A4530" s="9" t="s">
        <v>400</v>
      </c>
      <c r="B4530" s="10" t="s">
        <v>733</v>
      </c>
      <c r="C4530" s="11" t="s">
        <v>17</v>
      </c>
      <c r="D4530" t="s">
        <v>22</v>
      </c>
      <c r="E4530" t="s">
        <v>82</v>
      </c>
      <c r="F4530" t="s">
        <v>32</v>
      </c>
      <c r="G4530" t="s">
        <v>289</v>
      </c>
      <c r="H4530" t="s">
        <v>441</v>
      </c>
      <c r="I4530" t="s">
        <v>465</v>
      </c>
      <c r="J4530" t="s">
        <v>17</v>
      </c>
      <c r="K4530" s="13">
        <v>2156</v>
      </c>
      <c r="L4530" s="8">
        <v>21.56</v>
      </c>
      <c r="M4530" s="13">
        <f t="shared" si="103"/>
        <v>2156</v>
      </c>
    </row>
    <row r="4531" spans="1:13" x14ac:dyDescent="0.25">
      <c r="A4531" s="9" t="s">
        <v>400</v>
      </c>
      <c r="B4531" s="10" t="s">
        <v>733</v>
      </c>
      <c r="C4531" s="11" t="s">
        <v>17</v>
      </c>
      <c r="D4531" t="s">
        <v>22</v>
      </c>
      <c r="E4531" t="s">
        <v>82</v>
      </c>
      <c r="F4531" t="s">
        <v>32</v>
      </c>
      <c r="G4531" t="s">
        <v>289</v>
      </c>
      <c r="H4531" t="s">
        <v>467</v>
      </c>
      <c r="I4531" t="s">
        <v>284</v>
      </c>
      <c r="J4531" t="s">
        <v>17</v>
      </c>
      <c r="K4531" s="13">
        <v>39000</v>
      </c>
      <c r="L4531" s="8">
        <v>390</v>
      </c>
      <c r="M4531" s="13">
        <f t="shared" si="103"/>
        <v>39000</v>
      </c>
    </row>
    <row r="4532" spans="1:13" x14ac:dyDescent="0.25">
      <c r="A4532" s="9" t="s">
        <v>400</v>
      </c>
      <c r="B4532" s="10" t="s">
        <v>733</v>
      </c>
      <c r="C4532" s="11" t="s">
        <v>17</v>
      </c>
      <c r="D4532" t="s">
        <v>22</v>
      </c>
      <c r="E4532" t="s">
        <v>82</v>
      </c>
      <c r="F4532" t="s">
        <v>32</v>
      </c>
      <c r="G4532" t="s">
        <v>289</v>
      </c>
      <c r="H4532" t="s">
        <v>467</v>
      </c>
      <c r="I4532" t="s">
        <v>284</v>
      </c>
      <c r="J4532" t="s">
        <v>17</v>
      </c>
      <c r="K4532" s="13">
        <v>156000</v>
      </c>
      <c r="L4532" s="8">
        <v>1560</v>
      </c>
      <c r="M4532" s="13">
        <f t="shared" si="103"/>
        <v>156000</v>
      </c>
    </row>
    <row r="4533" spans="1:13" x14ac:dyDescent="0.25">
      <c r="A4533" s="9" t="s">
        <v>400</v>
      </c>
      <c r="B4533" s="10" t="s">
        <v>733</v>
      </c>
      <c r="C4533" s="11" t="s">
        <v>17</v>
      </c>
      <c r="D4533" t="s">
        <v>22</v>
      </c>
      <c r="E4533" t="s">
        <v>82</v>
      </c>
      <c r="F4533" t="s">
        <v>32</v>
      </c>
      <c r="G4533" t="s">
        <v>289</v>
      </c>
      <c r="H4533" t="s">
        <v>467</v>
      </c>
      <c r="I4533" t="s">
        <v>284</v>
      </c>
      <c r="J4533" t="s">
        <v>306</v>
      </c>
      <c r="K4533" s="13">
        <v>55250</v>
      </c>
      <c r="L4533" s="8">
        <v>552.5</v>
      </c>
      <c r="M4533" s="13">
        <f t="shared" si="103"/>
        <v>55250</v>
      </c>
    </row>
    <row r="4534" spans="1:13" x14ac:dyDescent="0.25">
      <c r="A4534" s="9" t="s">
        <v>400</v>
      </c>
      <c r="B4534" s="10" t="s">
        <v>733</v>
      </c>
      <c r="C4534" s="11" t="s">
        <v>17</v>
      </c>
      <c r="D4534" t="s">
        <v>22</v>
      </c>
      <c r="E4534" t="s">
        <v>82</v>
      </c>
      <c r="F4534" t="s">
        <v>32</v>
      </c>
      <c r="G4534" t="s">
        <v>289</v>
      </c>
      <c r="H4534" t="s">
        <v>467</v>
      </c>
      <c r="I4534" t="s">
        <v>368</v>
      </c>
      <c r="J4534" t="s">
        <v>306</v>
      </c>
      <c r="K4534" s="13">
        <v>65000</v>
      </c>
      <c r="L4534" s="8">
        <v>650</v>
      </c>
      <c r="M4534" s="13">
        <f t="shared" si="103"/>
        <v>65000</v>
      </c>
    </row>
    <row r="4535" spans="1:13" x14ac:dyDescent="0.25">
      <c r="A4535" s="9" t="s">
        <v>400</v>
      </c>
      <c r="B4535" s="10" t="s">
        <v>733</v>
      </c>
      <c r="C4535" s="11" t="s">
        <v>17</v>
      </c>
      <c r="D4535" t="s">
        <v>22</v>
      </c>
      <c r="E4535" t="s">
        <v>82</v>
      </c>
      <c r="F4535" t="s">
        <v>32</v>
      </c>
      <c r="G4535" t="s">
        <v>289</v>
      </c>
      <c r="H4535" t="s">
        <v>467</v>
      </c>
      <c r="I4535" t="s">
        <v>465</v>
      </c>
      <c r="J4535" t="s">
        <v>17</v>
      </c>
      <c r="K4535" s="13">
        <v>39000</v>
      </c>
      <c r="L4535" s="8">
        <v>390</v>
      </c>
      <c r="M4535" s="13">
        <f t="shared" si="103"/>
        <v>39000</v>
      </c>
    </row>
    <row r="4536" spans="1:13" x14ac:dyDescent="0.25">
      <c r="A4536" s="9" t="s">
        <v>400</v>
      </c>
      <c r="B4536" s="10" t="s">
        <v>733</v>
      </c>
      <c r="C4536" s="11" t="s">
        <v>17</v>
      </c>
      <c r="D4536" t="s">
        <v>22</v>
      </c>
      <c r="E4536" t="s">
        <v>82</v>
      </c>
      <c r="F4536" t="s">
        <v>32</v>
      </c>
      <c r="G4536" t="s">
        <v>289</v>
      </c>
      <c r="H4536" t="s">
        <v>443</v>
      </c>
      <c r="I4536" t="s">
        <v>465</v>
      </c>
      <c r="J4536" t="s">
        <v>17</v>
      </c>
      <c r="K4536" s="13">
        <v>149750</v>
      </c>
      <c r="L4536" s="8">
        <v>1497.5</v>
      </c>
      <c r="M4536" s="13">
        <f t="shared" si="103"/>
        <v>149750</v>
      </c>
    </row>
    <row r="4537" spans="1:13" x14ac:dyDescent="0.25">
      <c r="A4537" s="9" t="s">
        <v>400</v>
      </c>
      <c r="B4537" s="10" t="s">
        <v>733</v>
      </c>
      <c r="C4537" s="11" t="s">
        <v>17</v>
      </c>
      <c r="D4537" t="s">
        <v>22</v>
      </c>
      <c r="E4537" t="s">
        <v>82</v>
      </c>
      <c r="F4537" t="s">
        <v>32</v>
      </c>
      <c r="G4537" t="s">
        <v>289</v>
      </c>
      <c r="H4537" t="s">
        <v>425</v>
      </c>
      <c r="I4537" t="s">
        <v>284</v>
      </c>
      <c r="J4537" t="s">
        <v>306</v>
      </c>
      <c r="K4537" s="13">
        <v>1095212</v>
      </c>
      <c r="L4537" s="8">
        <v>10952.12</v>
      </c>
      <c r="M4537" s="13">
        <f t="shared" si="103"/>
        <v>1095212</v>
      </c>
    </row>
    <row r="4538" spans="1:13" x14ac:dyDescent="0.25">
      <c r="A4538" s="9" t="s">
        <v>400</v>
      </c>
      <c r="B4538" s="10" t="s">
        <v>733</v>
      </c>
      <c r="C4538" s="11" t="s">
        <v>17</v>
      </c>
      <c r="D4538" t="s">
        <v>22</v>
      </c>
      <c r="E4538" t="s">
        <v>82</v>
      </c>
      <c r="F4538" t="s">
        <v>32</v>
      </c>
      <c r="G4538" t="s">
        <v>289</v>
      </c>
      <c r="H4538" t="s">
        <v>425</v>
      </c>
      <c r="I4538" t="s">
        <v>284</v>
      </c>
      <c r="J4538" t="s">
        <v>306</v>
      </c>
      <c r="K4538" s="13">
        <v>8679112</v>
      </c>
      <c r="L4538" s="8">
        <v>86791.12</v>
      </c>
      <c r="M4538" s="13">
        <f t="shared" si="103"/>
        <v>8679112</v>
      </c>
    </row>
    <row r="4539" spans="1:13" x14ac:dyDescent="0.25">
      <c r="A4539" s="9" t="s">
        <v>400</v>
      </c>
      <c r="B4539" s="10" t="s">
        <v>733</v>
      </c>
      <c r="C4539" s="11" t="s">
        <v>17</v>
      </c>
      <c r="D4539" t="s">
        <v>22</v>
      </c>
      <c r="E4539" t="s">
        <v>82</v>
      </c>
      <c r="F4539" t="s">
        <v>32</v>
      </c>
      <c r="G4539" t="s">
        <v>289</v>
      </c>
      <c r="H4539" t="s">
        <v>425</v>
      </c>
      <c r="I4539" t="s">
        <v>368</v>
      </c>
      <c r="J4539" t="s">
        <v>306</v>
      </c>
      <c r="K4539" s="13">
        <v>3766472</v>
      </c>
      <c r="L4539" s="8">
        <v>37664.720000000001</v>
      </c>
      <c r="M4539" s="13">
        <f t="shared" si="103"/>
        <v>3766472</v>
      </c>
    </row>
    <row r="4540" spans="1:13" x14ac:dyDescent="0.25">
      <c r="A4540" s="9" t="s">
        <v>400</v>
      </c>
      <c r="B4540" s="10" t="s">
        <v>733</v>
      </c>
      <c r="C4540" s="11" t="s">
        <v>17</v>
      </c>
      <c r="D4540" t="s">
        <v>22</v>
      </c>
      <c r="E4540" t="s">
        <v>82</v>
      </c>
      <c r="F4540" t="s">
        <v>32</v>
      </c>
      <c r="G4540" t="s">
        <v>289</v>
      </c>
      <c r="H4540" t="s">
        <v>425</v>
      </c>
      <c r="I4540" t="s">
        <v>465</v>
      </c>
      <c r="J4540" t="s">
        <v>306</v>
      </c>
      <c r="K4540" s="13">
        <v>1011620.0000000001</v>
      </c>
      <c r="L4540" s="8">
        <v>10116.200000000001</v>
      </c>
      <c r="M4540" s="13">
        <f t="shared" si="103"/>
        <v>1011620.0000000001</v>
      </c>
    </row>
    <row r="4541" spans="1:13" x14ac:dyDescent="0.25">
      <c r="A4541" s="9" t="s">
        <v>400</v>
      </c>
      <c r="B4541" s="10" t="s">
        <v>733</v>
      </c>
      <c r="C4541" s="11" t="s">
        <v>17</v>
      </c>
      <c r="D4541" t="s">
        <v>22</v>
      </c>
      <c r="E4541" t="s">
        <v>82</v>
      </c>
      <c r="F4541" t="s">
        <v>32</v>
      </c>
      <c r="G4541" t="s">
        <v>289</v>
      </c>
      <c r="H4541" t="s">
        <v>425</v>
      </c>
      <c r="I4541" t="s">
        <v>465</v>
      </c>
      <c r="J4541" t="s">
        <v>456</v>
      </c>
      <c r="K4541" s="13">
        <v>1353941</v>
      </c>
      <c r="L4541" s="8">
        <v>13539.41</v>
      </c>
      <c r="M4541" s="13">
        <f t="shared" si="103"/>
        <v>1353941</v>
      </c>
    </row>
    <row r="4542" spans="1:13" x14ac:dyDescent="0.25">
      <c r="A4542" s="9" t="s">
        <v>400</v>
      </c>
      <c r="B4542" s="10" t="s">
        <v>733</v>
      </c>
      <c r="C4542" s="11" t="s">
        <v>17</v>
      </c>
      <c r="D4542" t="s">
        <v>22</v>
      </c>
      <c r="E4542" t="s">
        <v>82</v>
      </c>
      <c r="F4542" t="s">
        <v>32</v>
      </c>
      <c r="G4542" t="s">
        <v>289</v>
      </c>
      <c r="H4542" t="s">
        <v>444</v>
      </c>
      <c r="I4542" t="s">
        <v>368</v>
      </c>
      <c r="J4542" t="s">
        <v>17</v>
      </c>
      <c r="K4542" s="13">
        <v>54665</v>
      </c>
      <c r="L4542" s="8">
        <v>546.65</v>
      </c>
      <c r="M4542" s="13">
        <f t="shared" si="103"/>
        <v>54665</v>
      </c>
    </row>
    <row r="4543" spans="1:13" x14ac:dyDescent="0.25">
      <c r="A4543" s="9" t="s">
        <v>400</v>
      </c>
      <c r="B4543" s="10" t="s">
        <v>733</v>
      </c>
      <c r="C4543" s="11" t="s">
        <v>17</v>
      </c>
      <c r="D4543" t="s">
        <v>22</v>
      </c>
      <c r="E4543" t="s">
        <v>82</v>
      </c>
      <c r="F4543" t="s">
        <v>32</v>
      </c>
      <c r="G4543" t="s">
        <v>289</v>
      </c>
      <c r="H4543" t="s">
        <v>444</v>
      </c>
      <c r="I4543" t="s">
        <v>368</v>
      </c>
      <c r="J4543" t="s">
        <v>17</v>
      </c>
      <c r="K4543" s="13">
        <v>5900</v>
      </c>
      <c r="L4543" s="8">
        <v>59</v>
      </c>
      <c r="M4543" s="13">
        <f t="shared" si="103"/>
        <v>5900</v>
      </c>
    </row>
    <row r="4544" spans="1:13" x14ac:dyDescent="0.25">
      <c r="A4544" s="9" t="s">
        <v>400</v>
      </c>
      <c r="B4544" s="10" t="s">
        <v>733</v>
      </c>
      <c r="C4544" s="11" t="s">
        <v>17</v>
      </c>
      <c r="D4544" t="s">
        <v>22</v>
      </c>
      <c r="E4544" t="s">
        <v>82</v>
      </c>
      <c r="F4544" t="s">
        <v>32</v>
      </c>
      <c r="G4544" t="s">
        <v>289</v>
      </c>
      <c r="H4544" t="s">
        <v>444</v>
      </c>
      <c r="I4544" t="s">
        <v>465</v>
      </c>
      <c r="J4544" t="s">
        <v>17</v>
      </c>
      <c r="K4544" s="13">
        <v>29244</v>
      </c>
      <c r="L4544" s="8">
        <v>292.44</v>
      </c>
      <c r="M4544" s="13">
        <f t="shared" si="103"/>
        <v>29244</v>
      </c>
    </row>
    <row r="4545" spans="1:13" x14ac:dyDescent="0.25">
      <c r="A4545" s="9" t="s">
        <v>400</v>
      </c>
      <c r="B4545" s="10" t="s">
        <v>733</v>
      </c>
      <c r="C4545" s="11" t="s">
        <v>17</v>
      </c>
      <c r="D4545" t="s">
        <v>22</v>
      </c>
      <c r="E4545" t="s">
        <v>82</v>
      </c>
      <c r="F4545" t="s">
        <v>32</v>
      </c>
      <c r="G4545" t="s">
        <v>289</v>
      </c>
      <c r="H4545" t="s">
        <v>445</v>
      </c>
      <c r="I4545" t="s">
        <v>284</v>
      </c>
      <c r="J4545" t="s">
        <v>17</v>
      </c>
      <c r="K4545" s="13">
        <v>468</v>
      </c>
      <c r="L4545" s="8">
        <v>4.68</v>
      </c>
      <c r="M4545" s="13">
        <f t="shared" si="103"/>
        <v>468</v>
      </c>
    </row>
    <row r="4546" spans="1:13" x14ac:dyDescent="0.25">
      <c r="A4546" s="9" t="s">
        <v>400</v>
      </c>
      <c r="B4546" s="10" t="s">
        <v>733</v>
      </c>
      <c r="C4546" s="11" t="s">
        <v>17</v>
      </c>
      <c r="D4546" t="s">
        <v>22</v>
      </c>
      <c r="E4546" t="s">
        <v>82</v>
      </c>
      <c r="F4546" t="s">
        <v>32</v>
      </c>
      <c r="G4546" t="s">
        <v>289</v>
      </c>
      <c r="H4546" t="s">
        <v>445</v>
      </c>
      <c r="I4546" t="s">
        <v>284</v>
      </c>
      <c r="J4546" t="s">
        <v>17</v>
      </c>
      <c r="K4546" s="13">
        <v>2263</v>
      </c>
      <c r="L4546" s="8">
        <v>22.63</v>
      </c>
      <c r="M4546" s="13">
        <f t="shared" ref="M4546:M4609" si="104">L4546*100</f>
        <v>2263</v>
      </c>
    </row>
    <row r="4547" spans="1:13" x14ac:dyDescent="0.25">
      <c r="A4547" s="9" t="s">
        <v>400</v>
      </c>
      <c r="B4547" s="10" t="s">
        <v>733</v>
      </c>
      <c r="C4547" s="11" t="s">
        <v>17</v>
      </c>
      <c r="D4547" t="s">
        <v>22</v>
      </c>
      <c r="E4547" t="s">
        <v>82</v>
      </c>
      <c r="F4547" t="s">
        <v>32</v>
      </c>
      <c r="G4547" t="s">
        <v>289</v>
      </c>
      <c r="H4547" t="s">
        <v>445</v>
      </c>
      <c r="I4547" t="s">
        <v>284</v>
      </c>
      <c r="J4547" t="s">
        <v>306</v>
      </c>
      <c r="K4547" s="13">
        <v>769</v>
      </c>
      <c r="L4547" s="8">
        <v>7.69</v>
      </c>
      <c r="M4547" s="13">
        <f t="shared" si="104"/>
        <v>769</v>
      </c>
    </row>
    <row r="4548" spans="1:13" x14ac:dyDescent="0.25">
      <c r="A4548" s="9" t="s">
        <v>400</v>
      </c>
      <c r="B4548" s="10" t="s">
        <v>733</v>
      </c>
      <c r="C4548" s="11" t="s">
        <v>17</v>
      </c>
      <c r="D4548" t="s">
        <v>22</v>
      </c>
      <c r="E4548" t="s">
        <v>82</v>
      </c>
      <c r="F4548" t="s">
        <v>32</v>
      </c>
      <c r="G4548" t="s">
        <v>289</v>
      </c>
      <c r="H4548" t="s">
        <v>445</v>
      </c>
      <c r="I4548" t="s">
        <v>368</v>
      </c>
      <c r="J4548" t="s">
        <v>17</v>
      </c>
      <c r="K4548" s="13">
        <v>37301</v>
      </c>
      <c r="L4548" s="8">
        <v>373.01</v>
      </c>
      <c r="M4548" s="13">
        <f t="shared" si="104"/>
        <v>37301</v>
      </c>
    </row>
    <row r="4549" spans="1:13" x14ac:dyDescent="0.25">
      <c r="A4549" s="9" t="s">
        <v>400</v>
      </c>
      <c r="B4549" s="10" t="s">
        <v>733</v>
      </c>
      <c r="C4549" s="11" t="s">
        <v>17</v>
      </c>
      <c r="D4549" t="s">
        <v>22</v>
      </c>
      <c r="E4549" t="s">
        <v>82</v>
      </c>
      <c r="F4549" t="s">
        <v>32</v>
      </c>
      <c r="G4549" t="s">
        <v>289</v>
      </c>
      <c r="H4549" t="s">
        <v>445</v>
      </c>
      <c r="I4549" t="s">
        <v>368</v>
      </c>
      <c r="J4549" t="s">
        <v>306</v>
      </c>
      <c r="K4549" s="13">
        <v>941</v>
      </c>
      <c r="L4549" s="8">
        <v>9.41</v>
      </c>
      <c r="M4549" s="13">
        <f t="shared" si="104"/>
        <v>941</v>
      </c>
    </row>
    <row r="4550" spans="1:13" x14ac:dyDescent="0.25">
      <c r="A4550" s="9" t="s">
        <v>400</v>
      </c>
      <c r="B4550" s="10" t="s">
        <v>733</v>
      </c>
      <c r="C4550" s="11" t="s">
        <v>17</v>
      </c>
      <c r="D4550" t="s">
        <v>22</v>
      </c>
      <c r="E4550" t="s">
        <v>82</v>
      </c>
      <c r="F4550" t="s">
        <v>32</v>
      </c>
      <c r="G4550" t="s">
        <v>289</v>
      </c>
      <c r="H4550" t="s">
        <v>445</v>
      </c>
      <c r="I4550" t="s">
        <v>439</v>
      </c>
      <c r="J4550" t="s">
        <v>17</v>
      </c>
      <c r="K4550" s="13">
        <v>34835</v>
      </c>
      <c r="L4550" s="8">
        <v>348.35</v>
      </c>
      <c r="M4550" s="13">
        <f t="shared" si="104"/>
        <v>34835</v>
      </c>
    </row>
    <row r="4551" spans="1:13" x14ac:dyDescent="0.25">
      <c r="A4551" s="9" t="s">
        <v>400</v>
      </c>
      <c r="B4551" s="10" t="s">
        <v>733</v>
      </c>
      <c r="C4551" s="11" t="s">
        <v>17</v>
      </c>
      <c r="D4551" t="s">
        <v>22</v>
      </c>
      <c r="E4551" t="s">
        <v>82</v>
      </c>
      <c r="F4551" t="s">
        <v>32</v>
      </c>
      <c r="G4551" t="s">
        <v>289</v>
      </c>
      <c r="H4551" t="s">
        <v>445</v>
      </c>
      <c r="I4551" t="s">
        <v>439</v>
      </c>
      <c r="J4551" t="s">
        <v>306</v>
      </c>
      <c r="K4551" s="13">
        <v>39</v>
      </c>
      <c r="L4551" s="8">
        <v>0.39</v>
      </c>
      <c r="M4551" s="13">
        <f t="shared" si="104"/>
        <v>39</v>
      </c>
    </row>
    <row r="4552" spans="1:13" x14ac:dyDescent="0.25">
      <c r="A4552" s="9" t="s">
        <v>400</v>
      </c>
      <c r="B4552" s="10" t="s">
        <v>733</v>
      </c>
      <c r="C4552" s="11" t="s">
        <v>17</v>
      </c>
      <c r="D4552" t="s">
        <v>22</v>
      </c>
      <c r="E4552" t="s">
        <v>82</v>
      </c>
      <c r="F4552" t="s">
        <v>32</v>
      </c>
      <c r="G4552" t="s">
        <v>289</v>
      </c>
      <c r="H4552" t="s">
        <v>445</v>
      </c>
      <c r="I4552" t="s">
        <v>465</v>
      </c>
      <c r="J4552" t="s">
        <v>17</v>
      </c>
      <c r="K4552" s="13">
        <v>2926</v>
      </c>
      <c r="L4552" s="8">
        <v>29.26</v>
      </c>
      <c r="M4552" s="13">
        <f t="shared" si="104"/>
        <v>2926</v>
      </c>
    </row>
    <row r="4553" spans="1:13" x14ac:dyDescent="0.25">
      <c r="A4553" s="9" t="s">
        <v>400</v>
      </c>
      <c r="B4553" s="10" t="s">
        <v>733</v>
      </c>
      <c r="C4553" s="11" t="s">
        <v>17</v>
      </c>
      <c r="D4553" t="s">
        <v>22</v>
      </c>
      <c r="E4553" t="s">
        <v>82</v>
      </c>
      <c r="F4553" t="s">
        <v>32</v>
      </c>
      <c r="G4553" t="s">
        <v>289</v>
      </c>
      <c r="H4553" t="s">
        <v>539</v>
      </c>
      <c r="I4553" t="s">
        <v>284</v>
      </c>
      <c r="J4553" t="s">
        <v>309</v>
      </c>
      <c r="K4553" s="13">
        <v>1085643</v>
      </c>
      <c r="L4553" s="8">
        <v>10856.43</v>
      </c>
      <c r="M4553" s="13">
        <f t="shared" si="104"/>
        <v>1085643</v>
      </c>
    </row>
    <row r="4554" spans="1:13" x14ac:dyDescent="0.25">
      <c r="A4554" s="9" t="s">
        <v>400</v>
      </c>
      <c r="B4554" s="10" t="s">
        <v>733</v>
      </c>
      <c r="C4554" s="11" t="s">
        <v>17</v>
      </c>
      <c r="D4554" t="s">
        <v>22</v>
      </c>
      <c r="E4554" t="s">
        <v>82</v>
      </c>
      <c r="F4554" t="s">
        <v>32</v>
      </c>
      <c r="G4554" t="s">
        <v>289</v>
      </c>
      <c r="H4554" t="s">
        <v>539</v>
      </c>
      <c r="I4554" t="s">
        <v>368</v>
      </c>
      <c r="J4554" t="s">
        <v>309</v>
      </c>
      <c r="K4554" s="13">
        <v>13300804.999999998</v>
      </c>
      <c r="L4554" s="8">
        <v>133008.04999999999</v>
      </c>
      <c r="M4554" s="13">
        <f t="shared" si="104"/>
        <v>13300804.999999998</v>
      </c>
    </row>
    <row r="4555" spans="1:13" x14ac:dyDescent="0.25">
      <c r="A4555" s="9" t="s">
        <v>400</v>
      </c>
      <c r="B4555" s="10" t="s">
        <v>733</v>
      </c>
      <c r="C4555" s="11" t="s">
        <v>17</v>
      </c>
      <c r="D4555" t="s">
        <v>22</v>
      </c>
      <c r="E4555" t="s">
        <v>82</v>
      </c>
      <c r="F4555" t="s">
        <v>32</v>
      </c>
      <c r="G4555" t="s">
        <v>289</v>
      </c>
      <c r="H4555" t="s">
        <v>539</v>
      </c>
      <c r="I4555" t="s">
        <v>531</v>
      </c>
      <c r="J4555" t="s">
        <v>309</v>
      </c>
      <c r="K4555" s="13">
        <v>161228</v>
      </c>
      <c r="L4555" s="8">
        <v>1612.28</v>
      </c>
      <c r="M4555" s="13">
        <f t="shared" si="104"/>
        <v>161228</v>
      </c>
    </row>
    <row r="4556" spans="1:13" x14ac:dyDescent="0.25">
      <c r="A4556" s="9" t="s">
        <v>400</v>
      </c>
      <c r="B4556" s="10" t="s">
        <v>733</v>
      </c>
      <c r="C4556" s="11" t="s">
        <v>17</v>
      </c>
      <c r="D4556" t="s">
        <v>22</v>
      </c>
      <c r="E4556" t="s">
        <v>82</v>
      </c>
      <c r="F4556" t="s">
        <v>32</v>
      </c>
      <c r="G4556" t="s">
        <v>289</v>
      </c>
      <c r="H4556" t="s">
        <v>539</v>
      </c>
      <c r="I4556" t="s">
        <v>439</v>
      </c>
      <c r="J4556" t="s">
        <v>309</v>
      </c>
      <c r="K4556" s="13">
        <v>58524</v>
      </c>
      <c r="L4556" s="8">
        <v>585.24</v>
      </c>
      <c r="M4556" s="13">
        <f t="shared" si="104"/>
        <v>58524</v>
      </c>
    </row>
    <row r="4557" spans="1:13" x14ac:dyDescent="0.25">
      <c r="A4557" s="9" t="s">
        <v>400</v>
      </c>
      <c r="B4557" s="10" t="s">
        <v>733</v>
      </c>
      <c r="C4557" s="11" t="s">
        <v>17</v>
      </c>
      <c r="D4557" t="s">
        <v>22</v>
      </c>
      <c r="E4557" t="s">
        <v>82</v>
      </c>
      <c r="F4557" t="s">
        <v>32</v>
      </c>
      <c r="G4557" t="s">
        <v>289</v>
      </c>
      <c r="H4557" t="s">
        <v>539</v>
      </c>
      <c r="I4557" t="s">
        <v>465</v>
      </c>
      <c r="J4557" t="s">
        <v>309</v>
      </c>
      <c r="K4557" s="13">
        <v>389373</v>
      </c>
      <c r="L4557" s="8">
        <v>3893.73</v>
      </c>
      <c r="M4557" s="13">
        <f t="shared" si="104"/>
        <v>389373</v>
      </c>
    </row>
    <row r="4558" spans="1:13" x14ac:dyDescent="0.25">
      <c r="A4558" s="9" t="s">
        <v>400</v>
      </c>
      <c r="B4558" s="10" t="s">
        <v>733</v>
      </c>
      <c r="C4558" s="11" t="s">
        <v>17</v>
      </c>
      <c r="D4558" t="s">
        <v>22</v>
      </c>
      <c r="E4558" t="s">
        <v>82</v>
      </c>
      <c r="F4558" t="s">
        <v>32</v>
      </c>
      <c r="G4558" t="s">
        <v>289</v>
      </c>
      <c r="H4558" t="s">
        <v>426</v>
      </c>
      <c r="I4558" t="s">
        <v>15</v>
      </c>
      <c r="J4558" t="s">
        <v>306</v>
      </c>
      <c r="K4558" s="13">
        <v>100000</v>
      </c>
      <c r="L4558" s="8">
        <v>1000</v>
      </c>
      <c r="M4558" s="13">
        <f t="shared" si="104"/>
        <v>100000</v>
      </c>
    </row>
    <row r="4559" spans="1:13" x14ac:dyDescent="0.25">
      <c r="A4559" s="9" t="s">
        <v>400</v>
      </c>
      <c r="B4559" s="10" t="s">
        <v>733</v>
      </c>
      <c r="C4559" s="11" t="s">
        <v>17</v>
      </c>
      <c r="D4559" t="s">
        <v>22</v>
      </c>
      <c r="E4559" t="s">
        <v>82</v>
      </c>
      <c r="F4559" t="s">
        <v>32</v>
      </c>
      <c r="G4559" t="s">
        <v>289</v>
      </c>
      <c r="H4559" t="s">
        <v>446</v>
      </c>
      <c r="I4559" t="s">
        <v>15</v>
      </c>
      <c r="J4559" t="s">
        <v>17</v>
      </c>
      <c r="K4559" s="13">
        <v>16183688</v>
      </c>
      <c r="L4559" s="8">
        <v>161836.88</v>
      </c>
      <c r="M4559" s="13">
        <f t="shared" si="104"/>
        <v>16183688</v>
      </c>
    </row>
    <row r="4560" spans="1:13" x14ac:dyDescent="0.25">
      <c r="A4560" s="9" t="s">
        <v>400</v>
      </c>
      <c r="B4560" s="10" t="s">
        <v>733</v>
      </c>
      <c r="C4560" s="11" t="s">
        <v>17</v>
      </c>
      <c r="D4560" t="s">
        <v>22</v>
      </c>
      <c r="E4560" t="s">
        <v>82</v>
      </c>
      <c r="F4560" t="s">
        <v>32</v>
      </c>
      <c r="G4560" t="s">
        <v>289</v>
      </c>
      <c r="H4560" t="s">
        <v>446</v>
      </c>
      <c r="I4560" t="s">
        <v>15</v>
      </c>
      <c r="J4560" t="s">
        <v>308</v>
      </c>
      <c r="K4560" s="13">
        <v>5484236</v>
      </c>
      <c r="L4560" s="8">
        <v>54842.36</v>
      </c>
      <c r="M4560" s="13">
        <f t="shared" si="104"/>
        <v>5484236</v>
      </c>
    </row>
    <row r="4561" spans="1:13" x14ac:dyDescent="0.25">
      <c r="A4561" s="9" t="s">
        <v>400</v>
      </c>
      <c r="B4561" s="10" t="s">
        <v>733</v>
      </c>
      <c r="C4561" s="11" t="s">
        <v>17</v>
      </c>
      <c r="D4561" t="s">
        <v>22</v>
      </c>
      <c r="E4561" t="s">
        <v>82</v>
      </c>
      <c r="F4561" t="s">
        <v>32</v>
      </c>
      <c r="G4561" t="s">
        <v>289</v>
      </c>
      <c r="H4561" t="s">
        <v>446</v>
      </c>
      <c r="I4561" t="s">
        <v>15</v>
      </c>
      <c r="J4561" t="s">
        <v>306</v>
      </c>
      <c r="K4561" s="13">
        <v>1248975</v>
      </c>
      <c r="L4561" s="8">
        <v>12489.75</v>
      </c>
      <c r="M4561" s="13">
        <f t="shared" si="104"/>
        <v>1248975</v>
      </c>
    </row>
    <row r="4562" spans="1:13" x14ac:dyDescent="0.25">
      <c r="A4562" s="9" t="s">
        <v>400</v>
      </c>
      <c r="B4562" s="10" t="s">
        <v>733</v>
      </c>
      <c r="C4562" s="11" t="s">
        <v>17</v>
      </c>
      <c r="D4562" t="s">
        <v>22</v>
      </c>
      <c r="E4562" t="s">
        <v>82</v>
      </c>
      <c r="F4562" t="s">
        <v>32</v>
      </c>
      <c r="G4562" t="s">
        <v>289</v>
      </c>
      <c r="H4562" t="s">
        <v>468</v>
      </c>
      <c r="I4562" t="s">
        <v>15</v>
      </c>
      <c r="J4562" t="s">
        <v>306</v>
      </c>
      <c r="K4562" s="13">
        <v>8175</v>
      </c>
      <c r="L4562" s="8">
        <v>81.75</v>
      </c>
      <c r="M4562" s="13">
        <f t="shared" si="104"/>
        <v>8175</v>
      </c>
    </row>
    <row r="4563" spans="1:13" x14ac:dyDescent="0.25">
      <c r="A4563" s="9" t="s">
        <v>400</v>
      </c>
      <c r="B4563" s="10" t="s">
        <v>733</v>
      </c>
      <c r="C4563" s="11" t="s">
        <v>17</v>
      </c>
      <c r="D4563" t="s">
        <v>22</v>
      </c>
      <c r="E4563" t="s">
        <v>82</v>
      </c>
      <c r="F4563" t="s">
        <v>32</v>
      </c>
      <c r="G4563" t="s">
        <v>289</v>
      </c>
      <c r="H4563" t="s">
        <v>480</v>
      </c>
      <c r="I4563" t="s">
        <v>15</v>
      </c>
      <c r="J4563" t="s">
        <v>306</v>
      </c>
      <c r="K4563" s="13">
        <v>20000</v>
      </c>
      <c r="L4563" s="8">
        <v>200</v>
      </c>
      <c r="M4563" s="13">
        <f t="shared" si="104"/>
        <v>20000</v>
      </c>
    </row>
    <row r="4564" spans="1:13" x14ac:dyDescent="0.25">
      <c r="A4564" s="9" t="s">
        <v>400</v>
      </c>
      <c r="B4564" s="10" t="s">
        <v>733</v>
      </c>
      <c r="C4564" s="11" t="s">
        <v>17</v>
      </c>
      <c r="D4564" t="s">
        <v>22</v>
      </c>
      <c r="E4564" t="s">
        <v>82</v>
      </c>
      <c r="F4564" t="s">
        <v>32</v>
      </c>
      <c r="G4564" t="s">
        <v>289</v>
      </c>
      <c r="H4564" t="s">
        <v>494</v>
      </c>
      <c r="I4564" t="s">
        <v>15</v>
      </c>
      <c r="J4564" t="s">
        <v>306</v>
      </c>
      <c r="K4564" s="13">
        <v>518366</v>
      </c>
      <c r="L4564" s="8">
        <v>5183.66</v>
      </c>
      <c r="M4564" s="13">
        <f t="shared" si="104"/>
        <v>518366</v>
      </c>
    </row>
    <row r="4565" spans="1:13" x14ac:dyDescent="0.25">
      <c r="A4565" s="9" t="s">
        <v>400</v>
      </c>
      <c r="B4565" s="10" t="s">
        <v>733</v>
      </c>
      <c r="C4565" s="11" t="s">
        <v>17</v>
      </c>
      <c r="D4565" t="s">
        <v>22</v>
      </c>
      <c r="E4565" t="s">
        <v>82</v>
      </c>
      <c r="F4565" t="s">
        <v>32</v>
      </c>
      <c r="G4565" t="s">
        <v>289</v>
      </c>
      <c r="H4565" t="s">
        <v>428</v>
      </c>
      <c r="I4565" t="s">
        <v>15</v>
      </c>
      <c r="J4565" t="s">
        <v>308</v>
      </c>
      <c r="K4565" s="13">
        <v>504000</v>
      </c>
      <c r="L4565" s="8">
        <v>5040</v>
      </c>
      <c r="M4565" s="13">
        <f t="shared" si="104"/>
        <v>504000</v>
      </c>
    </row>
    <row r="4566" spans="1:13" x14ac:dyDescent="0.25">
      <c r="A4566" s="9" t="s">
        <v>400</v>
      </c>
      <c r="B4566" s="10" t="s">
        <v>733</v>
      </c>
      <c r="C4566" s="11" t="s">
        <v>17</v>
      </c>
      <c r="D4566" t="s">
        <v>22</v>
      </c>
      <c r="E4566" t="s">
        <v>82</v>
      </c>
      <c r="F4566" t="s">
        <v>32</v>
      </c>
      <c r="G4566" t="s">
        <v>289</v>
      </c>
      <c r="H4566" t="s">
        <v>428</v>
      </c>
      <c r="I4566" t="s">
        <v>15</v>
      </c>
      <c r="J4566" t="s">
        <v>306</v>
      </c>
      <c r="K4566" s="13">
        <v>490129</v>
      </c>
      <c r="L4566" s="8">
        <v>4901.29</v>
      </c>
      <c r="M4566" s="13">
        <f t="shared" si="104"/>
        <v>490129</v>
      </c>
    </row>
    <row r="4567" spans="1:13" x14ac:dyDescent="0.25">
      <c r="A4567" s="9" t="s">
        <v>400</v>
      </c>
      <c r="B4567" s="10" t="s">
        <v>733</v>
      </c>
      <c r="C4567" s="11" t="s">
        <v>17</v>
      </c>
      <c r="D4567" t="s">
        <v>22</v>
      </c>
      <c r="E4567" t="s">
        <v>82</v>
      </c>
      <c r="F4567" t="s">
        <v>32</v>
      </c>
      <c r="G4567" t="s">
        <v>289</v>
      </c>
      <c r="H4567" t="s">
        <v>481</v>
      </c>
      <c r="I4567" t="s">
        <v>15</v>
      </c>
      <c r="J4567" t="s">
        <v>306</v>
      </c>
      <c r="K4567" s="13">
        <v>529194</v>
      </c>
      <c r="L4567" s="8">
        <v>5291.94</v>
      </c>
      <c r="M4567" s="13">
        <f t="shared" si="104"/>
        <v>529194</v>
      </c>
    </row>
    <row r="4568" spans="1:13" x14ac:dyDescent="0.25">
      <c r="A4568" s="9" t="s">
        <v>400</v>
      </c>
      <c r="B4568" s="10" t="s">
        <v>733</v>
      </c>
      <c r="C4568" s="11" t="s">
        <v>17</v>
      </c>
      <c r="D4568" t="s">
        <v>22</v>
      </c>
      <c r="E4568" t="s">
        <v>82</v>
      </c>
      <c r="F4568" t="s">
        <v>32</v>
      </c>
      <c r="G4568" t="s">
        <v>289</v>
      </c>
      <c r="H4568" t="s">
        <v>482</v>
      </c>
      <c r="I4568" t="s">
        <v>15</v>
      </c>
      <c r="J4568" t="s">
        <v>308</v>
      </c>
      <c r="K4568" s="13">
        <v>2394481</v>
      </c>
      <c r="L4568" s="8">
        <v>23944.81</v>
      </c>
      <c r="M4568" s="13">
        <f t="shared" si="104"/>
        <v>2394481</v>
      </c>
    </row>
    <row r="4569" spans="1:13" x14ac:dyDescent="0.25">
      <c r="A4569" s="9" t="s">
        <v>400</v>
      </c>
      <c r="B4569" s="10" t="s">
        <v>733</v>
      </c>
      <c r="C4569" s="11" t="s">
        <v>17</v>
      </c>
      <c r="D4569" t="s">
        <v>22</v>
      </c>
      <c r="E4569" t="s">
        <v>82</v>
      </c>
      <c r="F4569" t="s">
        <v>32</v>
      </c>
      <c r="G4569" t="s">
        <v>412</v>
      </c>
      <c r="H4569" t="s">
        <v>494</v>
      </c>
      <c r="I4569" t="s">
        <v>15</v>
      </c>
      <c r="J4569" t="s">
        <v>306</v>
      </c>
      <c r="K4569" s="14">
        <v>-3874</v>
      </c>
      <c r="L4569" s="8">
        <v>-38.74</v>
      </c>
      <c r="M4569" s="14">
        <f t="shared" si="104"/>
        <v>-3874</v>
      </c>
    </row>
    <row r="4570" spans="1:13" x14ac:dyDescent="0.25">
      <c r="A4570" s="9" t="s">
        <v>400</v>
      </c>
      <c r="B4570" s="10" t="s">
        <v>733</v>
      </c>
      <c r="C4570" s="11" t="s">
        <v>17</v>
      </c>
      <c r="D4570" t="s">
        <v>22</v>
      </c>
      <c r="E4570" t="s">
        <v>82</v>
      </c>
      <c r="F4570" t="s">
        <v>32</v>
      </c>
      <c r="G4570" t="s">
        <v>412</v>
      </c>
      <c r="H4570" t="s">
        <v>428</v>
      </c>
      <c r="I4570" t="s">
        <v>15</v>
      </c>
      <c r="J4570" t="s">
        <v>306</v>
      </c>
      <c r="K4570" s="13">
        <v>18491</v>
      </c>
      <c r="L4570" s="8">
        <v>184.91</v>
      </c>
      <c r="M4570" s="13">
        <f t="shared" si="104"/>
        <v>18491</v>
      </c>
    </row>
    <row r="4571" spans="1:13" x14ac:dyDescent="0.25">
      <c r="A4571" s="9" t="s">
        <v>400</v>
      </c>
      <c r="B4571" s="10" t="s">
        <v>733</v>
      </c>
      <c r="C4571" s="11" t="s">
        <v>17</v>
      </c>
      <c r="D4571" t="s">
        <v>22</v>
      </c>
      <c r="E4571" t="s">
        <v>82</v>
      </c>
      <c r="F4571" t="s">
        <v>32</v>
      </c>
      <c r="G4571" t="s">
        <v>557</v>
      </c>
      <c r="H4571" t="s">
        <v>441</v>
      </c>
      <c r="I4571" t="s">
        <v>368</v>
      </c>
      <c r="J4571" t="s">
        <v>17</v>
      </c>
      <c r="K4571" s="13">
        <v>762549</v>
      </c>
      <c r="L4571" s="8">
        <v>7625.49</v>
      </c>
      <c r="M4571" s="13">
        <f t="shared" si="104"/>
        <v>762549</v>
      </c>
    </row>
    <row r="4572" spans="1:13" x14ac:dyDescent="0.25">
      <c r="A4572" s="9" t="s">
        <v>400</v>
      </c>
      <c r="B4572" s="10" t="s">
        <v>733</v>
      </c>
      <c r="C4572" s="11" t="s">
        <v>17</v>
      </c>
      <c r="D4572" t="s">
        <v>22</v>
      </c>
      <c r="E4572" t="s">
        <v>82</v>
      </c>
      <c r="F4572" t="s">
        <v>32</v>
      </c>
      <c r="G4572" t="s">
        <v>557</v>
      </c>
      <c r="H4572" t="s">
        <v>441</v>
      </c>
      <c r="I4572" t="s">
        <v>439</v>
      </c>
      <c r="J4572" t="s">
        <v>17</v>
      </c>
      <c r="K4572" s="13">
        <v>46052</v>
      </c>
      <c r="L4572" s="8">
        <v>460.52</v>
      </c>
      <c r="M4572" s="13">
        <f t="shared" si="104"/>
        <v>46052</v>
      </c>
    </row>
    <row r="4573" spans="1:13" x14ac:dyDescent="0.25">
      <c r="A4573" s="9" t="s">
        <v>400</v>
      </c>
      <c r="B4573" s="10" t="s">
        <v>733</v>
      </c>
      <c r="C4573" s="11" t="s">
        <v>17</v>
      </c>
      <c r="D4573" t="s">
        <v>22</v>
      </c>
      <c r="E4573" t="s">
        <v>82</v>
      </c>
      <c r="F4573" t="s">
        <v>32</v>
      </c>
      <c r="G4573" t="s">
        <v>557</v>
      </c>
      <c r="H4573" t="s">
        <v>445</v>
      </c>
      <c r="I4573" t="s">
        <v>368</v>
      </c>
      <c r="J4573" t="s">
        <v>17</v>
      </c>
      <c r="K4573" s="13">
        <v>166519</v>
      </c>
      <c r="L4573" s="8">
        <v>1665.19</v>
      </c>
      <c r="M4573" s="13">
        <f t="shared" si="104"/>
        <v>166519</v>
      </c>
    </row>
    <row r="4574" spans="1:13" x14ac:dyDescent="0.25">
      <c r="A4574" s="9" t="s">
        <v>400</v>
      </c>
      <c r="B4574" s="10" t="s">
        <v>733</v>
      </c>
      <c r="C4574" s="11" t="s">
        <v>17</v>
      </c>
      <c r="D4574" t="s">
        <v>22</v>
      </c>
      <c r="E4574" t="s">
        <v>82</v>
      </c>
      <c r="F4574" t="s">
        <v>32</v>
      </c>
      <c r="G4574" t="s">
        <v>557</v>
      </c>
      <c r="H4574" t="s">
        <v>445</v>
      </c>
      <c r="I4574" t="s">
        <v>439</v>
      </c>
      <c r="J4574" t="s">
        <v>17</v>
      </c>
      <c r="K4574" s="13">
        <v>7681</v>
      </c>
      <c r="L4574" s="8">
        <v>76.81</v>
      </c>
      <c r="M4574" s="13">
        <f t="shared" si="104"/>
        <v>7681</v>
      </c>
    </row>
    <row r="4575" spans="1:13" x14ac:dyDescent="0.25">
      <c r="A4575" s="9" t="s">
        <v>400</v>
      </c>
      <c r="B4575" s="10" t="s">
        <v>733</v>
      </c>
      <c r="C4575" s="11" t="s">
        <v>17</v>
      </c>
      <c r="D4575" t="s">
        <v>22</v>
      </c>
      <c r="E4575" t="s">
        <v>82</v>
      </c>
      <c r="F4575" t="s">
        <v>32</v>
      </c>
      <c r="G4575" t="s">
        <v>557</v>
      </c>
      <c r="H4575" t="s">
        <v>428</v>
      </c>
      <c r="I4575" t="s">
        <v>15</v>
      </c>
      <c r="J4575" t="s">
        <v>306</v>
      </c>
      <c r="K4575" s="13">
        <v>36677</v>
      </c>
      <c r="L4575" s="8">
        <v>366.77</v>
      </c>
      <c r="M4575" s="13">
        <f t="shared" si="104"/>
        <v>36677</v>
      </c>
    </row>
    <row r="4576" spans="1:13" x14ac:dyDescent="0.25">
      <c r="A4576" s="9" t="s">
        <v>400</v>
      </c>
      <c r="B4576" s="10" t="s">
        <v>733</v>
      </c>
      <c r="C4576" s="11" t="s">
        <v>17</v>
      </c>
      <c r="D4576" t="s">
        <v>22</v>
      </c>
      <c r="E4576" t="s">
        <v>82</v>
      </c>
      <c r="F4576" t="s">
        <v>32</v>
      </c>
      <c r="G4576" t="s">
        <v>488</v>
      </c>
      <c r="H4576" t="s">
        <v>426</v>
      </c>
      <c r="I4576" t="s">
        <v>15</v>
      </c>
      <c r="J4576" t="s">
        <v>17</v>
      </c>
      <c r="K4576" s="13">
        <v>20444724</v>
      </c>
      <c r="L4576" s="8">
        <v>204447.24</v>
      </c>
      <c r="M4576" s="13">
        <f t="shared" si="104"/>
        <v>20444724</v>
      </c>
    </row>
    <row r="4577" spans="1:13" x14ac:dyDescent="0.25">
      <c r="A4577" s="9" t="s">
        <v>400</v>
      </c>
      <c r="B4577" s="10" t="s">
        <v>733</v>
      </c>
      <c r="C4577" s="11" t="s">
        <v>17</v>
      </c>
      <c r="D4577" t="s">
        <v>22</v>
      </c>
      <c r="E4577" t="s">
        <v>82</v>
      </c>
      <c r="F4577" t="s">
        <v>32</v>
      </c>
      <c r="G4577" t="s">
        <v>488</v>
      </c>
      <c r="H4577" t="s">
        <v>426</v>
      </c>
      <c r="I4577" t="s">
        <v>15</v>
      </c>
      <c r="J4577" t="s">
        <v>306</v>
      </c>
      <c r="K4577" s="13">
        <v>14999991</v>
      </c>
      <c r="L4577" s="8">
        <v>149999.91</v>
      </c>
      <c r="M4577" s="13">
        <f t="shared" si="104"/>
        <v>14999991</v>
      </c>
    </row>
    <row r="4578" spans="1:13" x14ac:dyDescent="0.25">
      <c r="A4578" s="9" t="s">
        <v>400</v>
      </c>
      <c r="B4578" s="10" t="s">
        <v>733</v>
      </c>
      <c r="C4578" s="11" t="s">
        <v>17</v>
      </c>
      <c r="D4578" t="s">
        <v>22</v>
      </c>
      <c r="E4578" t="s">
        <v>82</v>
      </c>
      <c r="F4578" t="s">
        <v>32</v>
      </c>
      <c r="G4578" t="s">
        <v>488</v>
      </c>
      <c r="H4578" t="s">
        <v>446</v>
      </c>
      <c r="I4578" t="s">
        <v>15</v>
      </c>
      <c r="J4578" t="s">
        <v>306</v>
      </c>
      <c r="K4578" s="13">
        <v>16053</v>
      </c>
      <c r="L4578" s="8">
        <v>160.53</v>
      </c>
      <c r="M4578" s="13">
        <f t="shared" si="104"/>
        <v>16053</v>
      </c>
    </row>
    <row r="4579" spans="1:13" x14ac:dyDescent="0.25">
      <c r="A4579" s="9" t="s">
        <v>400</v>
      </c>
      <c r="B4579" s="10" t="s">
        <v>733</v>
      </c>
      <c r="C4579" s="11" t="s">
        <v>17</v>
      </c>
      <c r="D4579" t="s">
        <v>22</v>
      </c>
      <c r="E4579" t="s">
        <v>82</v>
      </c>
      <c r="F4579" t="s">
        <v>32</v>
      </c>
      <c r="G4579" t="s">
        <v>488</v>
      </c>
      <c r="H4579" t="s">
        <v>448</v>
      </c>
      <c r="I4579" t="s">
        <v>15</v>
      </c>
      <c r="J4579" t="s">
        <v>306</v>
      </c>
      <c r="K4579" s="13">
        <v>34885</v>
      </c>
      <c r="L4579" s="8">
        <v>348.85</v>
      </c>
      <c r="M4579" s="13">
        <f t="shared" si="104"/>
        <v>34885</v>
      </c>
    </row>
    <row r="4580" spans="1:13" x14ac:dyDescent="0.25">
      <c r="A4580" s="9" t="s">
        <v>400</v>
      </c>
      <c r="B4580" s="10" t="s">
        <v>733</v>
      </c>
      <c r="C4580" s="11" t="s">
        <v>17</v>
      </c>
      <c r="D4580" t="s">
        <v>22</v>
      </c>
      <c r="E4580" t="s">
        <v>82</v>
      </c>
      <c r="F4580" t="s">
        <v>32</v>
      </c>
      <c r="G4580" t="s">
        <v>488</v>
      </c>
      <c r="H4580" t="s">
        <v>428</v>
      </c>
      <c r="I4580" t="s">
        <v>15</v>
      </c>
      <c r="J4580" t="s">
        <v>306</v>
      </c>
      <c r="K4580" s="13">
        <v>100669</v>
      </c>
      <c r="L4580" s="8">
        <v>1006.69</v>
      </c>
      <c r="M4580" s="13">
        <f t="shared" si="104"/>
        <v>100669</v>
      </c>
    </row>
    <row r="4581" spans="1:13" x14ac:dyDescent="0.25">
      <c r="A4581" s="9" t="s">
        <v>400</v>
      </c>
      <c r="B4581" s="10" t="s">
        <v>733</v>
      </c>
      <c r="C4581" s="11" t="s">
        <v>17</v>
      </c>
      <c r="D4581" t="s">
        <v>22</v>
      </c>
      <c r="E4581" t="s">
        <v>82</v>
      </c>
      <c r="F4581" t="s">
        <v>32</v>
      </c>
      <c r="G4581" t="s">
        <v>461</v>
      </c>
      <c r="H4581" t="s">
        <v>437</v>
      </c>
      <c r="I4581" t="s">
        <v>368</v>
      </c>
      <c r="J4581" t="s">
        <v>306</v>
      </c>
      <c r="K4581" s="13">
        <v>6573922</v>
      </c>
      <c r="L4581" s="8">
        <v>65739.22</v>
      </c>
      <c r="M4581" s="13">
        <f t="shared" si="104"/>
        <v>6573922</v>
      </c>
    </row>
    <row r="4582" spans="1:13" x14ac:dyDescent="0.25">
      <c r="A4582" s="9" t="s">
        <v>400</v>
      </c>
      <c r="B4582" s="10" t="s">
        <v>733</v>
      </c>
      <c r="C4582" s="11" t="s">
        <v>17</v>
      </c>
      <c r="D4582" t="s">
        <v>22</v>
      </c>
      <c r="E4582" t="s">
        <v>82</v>
      </c>
      <c r="F4582" t="s">
        <v>32</v>
      </c>
      <c r="G4582" t="s">
        <v>461</v>
      </c>
      <c r="H4582" t="s">
        <v>467</v>
      </c>
      <c r="I4582" t="s">
        <v>368</v>
      </c>
      <c r="J4582" t="s">
        <v>306</v>
      </c>
      <c r="K4582" s="13">
        <v>52000</v>
      </c>
      <c r="L4582" s="8">
        <v>520</v>
      </c>
      <c r="M4582" s="13">
        <f t="shared" si="104"/>
        <v>52000</v>
      </c>
    </row>
    <row r="4583" spans="1:13" x14ac:dyDescent="0.25">
      <c r="A4583" s="9" t="s">
        <v>400</v>
      </c>
      <c r="B4583" s="10" t="s">
        <v>733</v>
      </c>
      <c r="C4583" s="11" t="s">
        <v>17</v>
      </c>
      <c r="D4583" t="s">
        <v>22</v>
      </c>
      <c r="E4583" t="s">
        <v>82</v>
      </c>
      <c r="F4583" t="s">
        <v>32</v>
      </c>
      <c r="G4583" t="s">
        <v>461</v>
      </c>
      <c r="H4583" t="s">
        <v>425</v>
      </c>
      <c r="I4583" t="s">
        <v>368</v>
      </c>
      <c r="J4583" t="s">
        <v>306</v>
      </c>
      <c r="K4583" s="13">
        <v>2131641</v>
      </c>
      <c r="L4583" s="8">
        <v>21316.41</v>
      </c>
      <c r="M4583" s="13">
        <f t="shared" si="104"/>
        <v>2131641</v>
      </c>
    </row>
    <row r="4584" spans="1:13" x14ac:dyDescent="0.25">
      <c r="A4584" s="9" t="s">
        <v>400</v>
      </c>
      <c r="B4584" s="10" t="s">
        <v>733</v>
      </c>
      <c r="C4584" s="11" t="s">
        <v>17</v>
      </c>
      <c r="D4584" t="s">
        <v>22</v>
      </c>
      <c r="E4584" t="s">
        <v>82</v>
      </c>
      <c r="F4584" t="s">
        <v>32</v>
      </c>
      <c r="G4584" t="s">
        <v>461</v>
      </c>
      <c r="H4584" t="s">
        <v>445</v>
      </c>
      <c r="I4584" t="s">
        <v>368</v>
      </c>
      <c r="J4584" t="s">
        <v>306</v>
      </c>
      <c r="K4584" s="13">
        <v>760</v>
      </c>
      <c r="L4584" s="8">
        <v>7.6</v>
      </c>
      <c r="M4584" s="13">
        <f t="shared" si="104"/>
        <v>760</v>
      </c>
    </row>
    <row r="4585" spans="1:13" x14ac:dyDescent="0.25">
      <c r="A4585" s="9" t="s">
        <v>400</v>
      </c>
      <c r="B4585" s="10" t="s">
        <v>733</v>
      </c>
      <c r="C4585" s="11" t="s">
        <v>17</v>
      </c>
      <c r="D4585" t="s">
        <v>22</v>
      </c>
      <c r="E4585" t="s">
        <v>82</v>
      </c>
      <c r="F4585" t="s">
        <v>32</v>
      </c>
      <c r="G4585" t="s">
        <v>461</v>
      </c>
      <c r="H4585" t="s">
        <v>426</v>
      </c>
      <c r="I4585" t="s">
        <v>15</v>
      </c>
      <c r="J4585" t="s">
        <v>306</v>
      </c>
      <c r="K4585" s="14">
        <v>-842574</v>
      </c>
      <c r="L4585" s="8">
        <v>-8425.74</v>
      </c>
      <c r="M4585" s="14">
        <f t="shared" si="104"/>
        <v>-842574</v>
      </c>
    </row>
    <row r="4586" spans="1:13" x14ac:dyDescent="0.25">
      <c r="A4586" s="9" t="s">
        <v>400</v>
      </c>
      <c r="B4586" s="10" t="s">
        <v>733</v>
      </c>
      <c r="C4586" s="11" t="s">
        <v>17</v>
      </c>
      <c r="D4586" t="s">
        <v>22</v>
      </c>
      <c r="E4586" t="s">
        <v>82</v>
      </c>
      <c r="F4586" t="s">
        <v>32</v>
      </c>
      <c r="G4586" t="s">
        <v>461</v>
      </c>
      <c r="H4586" t="s">
        <v>494</v>
      </c>
      <c r="I4586" t="s">
        <v>15</v>
      </c>
      <c r="J4586" t="s">
        <v>306</v>
      </c>
      <c r="K4586" s="13">
        <v>139758</v>
      </c>
      <c r="L4586" s="8">
        <v>1397.58</v>
      </c>
      <c r="M4586" s="13">
        <f t="shared" si="104"/>
        <v>139758</v>
      </c>
    </row>
    <row r="4587" spans="1:13" x14ac:dyDescent="0.25">
      <c r="A4587" s="9" t="s">
        <v>400</v>
      </c>
      <c r="B4587" s="10" t="s">
        <v>733</v>
      </c>
      <c r="C4587" s="11" t="s">
        <v>17</v>
      </c>
      <c r="D4587" t="s">
        <v>22</v>
      </c>
      <c r="E4587" t="s">
        <v>82</v>
      </c>
      <c r="F4587" t="s">
        <v>32</v>
      </c>
      <c r="G4587" t="s">
        <v>461</v>
      </c>
      <c r="H4587" t="s">
        <v>428</v>
      </c>
      <c r="I4587" t="s">
        <v>15</v>
      </c>
      <c r="J4587" t="s">
        <v>306</v>
      </c>
      <c r="K4587" s="13">
        <v>800269</v>
      </c>
      <c r="L4587" s="8">
        <v>8002.69</v>
      </c>
      <c r="M4587" s="13">
        <f t="shared" si="104"/>
        <v>800269</v>
      </c>
    </row>
    <row r="4588" spans="1:13" x14ac:dyDescent="0.25">
      <c r="A4588" s="9" t="s">
        <v>400</v>
      </c>
      <c r="B4588" s="10" t="s">
        <v>733</v>
      </c>
      <c r="C4588" s="11" t="s">
        <v>17</v>
      </c>
      <c r="D4588" t="s">
        <v>22</v>
      </c>
      <c r="E4588" t="s">
        <v>82</v>
      </c>
      <c r="F4588" t="s">
        <v>32</v>
      </c>
      <c r="G4588" t="s">
        <v>558</v>
      </c>
      <c r="H4588" t="s">
        <v>437</v>
      </c>
      <c r="I4588" t="s">
        <v>368</v>
      </c>
      <c r="J4588" t="s">
        <v>306</v>
      </c>
      <c r="K4588" s="13">
        <v>6434024</v>
      </c>
      <c r="L4588" s="8">
        <v>64340.24</v>
      </c>
      <c r="M4588" s="13">
        <f t="shared" si="104"/>
        <v>6434024</v>
      </c>
    </row>
    <row r="4589" spans="1:13" x14ac:dyDescent="0.25">
      <c r="A4589" s="9" t="s">
        <v>400</v>
      </c>
      <c r="B4589" s="10" t="s">
        <v>733</v>
      </c>
      <c r="C4589" s="11" t="s">
        <v>17</v>
      </c>
      <c r="D4589" t="s">
        <v>22</v>
      </c>
      <c r="E4589" t="s">
        <v>82</v>
      </c>
      <c r="F4589" t="s">
        <v>32</v>
      </c>
      <c r="G4589" t="s">
        <v>558</v>
      </c>
      <c r="H4589" t="s">
        <v>437</v>
      </c>
      <c r="I4589" t="s">
        <v>368</v>
      </c>
      <c r="J4589" t="s">
        <v>456</v>
      </c>
      <c r="K4589" s="13">
        <v>344775</v>
      </c>
      <c r="L4589" s="8">
        <v>3447.75</v>
      </c>
      <c r="M4589" s="13">
        <f t="shared" si="104"/>
        <v>344775</v>
      </c>
    </row>
    <row r="4590" spans="1:13" x14ac:dyDescent="0.25">
      <c r="A4590" s="9" t="s">
        <v>400</v>
      </c>
      <c r="B4590" s="10" t="s">
        <v>733</v>
      </c>
      <c r="C4590" s="11" t="s">
        <v>17</v>
      </c>
      <c r="D4590" t="s">
        <v>22</v>
      </c>
      <c r="E4590" t="s">
        <v>82</v>
      </c>
      <c r="F4590" t="s">
        <v>32</v>
      </c>
      <c r="G4590" t="s">
        <v>558</v>
      </c>
      <c r="H4590" t="s">
        <v>425</v>
      </c>
      <c r="I4590" t="s">
        <v>368</v>
      </c>
      <c r="J4590" t="s">
        <v>306</v>
      </c>
      <c r="K4590" s="13">
        <v>1974100.9999999998</v>
      </c>
      <c r="L4590" s="8">
        <v>19741.009999999998</v>
      </c>
      <c r="M4590" s="13">
        <f t="shared" si="104"/>
        <v>1974100.9999999998</v>
      </c>
    </row>
    <row r="4591" spans="1:13" x14ac:dyDescent="0.25">
      <c r="A4591" s="9" t="s">
        <v>400</v>
      </c>
      <c r="B4591" s="10" t="s">
        <v>733</v>
      </c>
      <c r="C4591" s="11" t="s">
        <v>17</v>
      </c>
      <c r="D4591" t="s">
        <v>22</v>
      </c>
      <c r="E4591" t="s">
        <v>82</v>
      </c>
      <c r="F4591" t="s">
        <v>32</v>
      </c>
      <c r="G4591" t="s">
        <v>558</v>
      </c>
      <c r="H4591" t="s">
        <v>425</v>
      </c>
      <c r="I4591" t="s">
        <v>368</v>
      </c>
      <c r="J4591" t="s">
        <v>456</v>
      </c>
      <c r="K4591" s="13">
        <v>75336</v>
      </c>
      <c r="L4591" s="8">
        <v>753.36</v>
      </c>
      <c r="M4591" s="13">
        <f t="shared" si="104"/>
        <v>75336</v>
      </c>
    </row>
    <row r="4592" spans="1:13" x14ac:dyDescent="0.25">
      <c r="A4592" s="9" t="s">
        <v>400</v>
      </c>
      <c r="B4592" s="10" t="s">
        <v>733</v>
      </c>
      <c r="C4592" s="11" t="s">
        <v>17</v>
      </c>
      <c r="D4592" t="s">
        <v>22</v>
      </c>
      <c r="E4592" t="s">
        <v>82</v>
      </c>
      <c r="F4592" t="s">
        <v>32</v>
      </c>
      <c r="G4592" t="s">
        <v>558</v>
      </c>
      <c r="H4592" t="s">
        <v>426</v>
      </c>
      <c r="I4592" t="s">
        <v>15</v>
      </c>
      <c r="J4592" t="s">
        <v>306</v>
      </c>
      <c r="K4592" s="14">
        <v>-17093</v>
      </c>
      <c r="L4592" s="8">
        <v>-170.93</v>
      </c>
      <c r="M4592" s="14">
        <f t="shared" si="104"/>
        <v>-17093</v>
      </c>
    </row>
    <row r="4593" spans="1:13" x14ac:dyDescent="0.25">
      <c r="A4593" s="9" t="s">
        <v>400</v>
      </c>
      <c r="B4593" s="10" t="s">
        <v>733</v>
      </c>
      <c r="C4593" s="11" t="s">
        <v>17</v>
      </c>
      <c r="D4593" t="s">
        <v>22</v>
      </c>
      <c r="E4593" t="s">
        <v>82</v>
      </c>
      <c r="F4593" t="s">
        <v>32</v>
      </c>
      <c r="G4593" t="s">
        <v>558</v>
      </c>
      <c r="H4593" t="s">
        <v>427</v>
      </c>
      <c r="I4593" t="s">
        <v>15</v>
      </c>
      <c r="J4593" t="s">
        <v>306</v>
      </c>
      <c r="K4593" s="13">
        <v>137299</v>
      </c>
      <c r="L4593" s="8">
        <v>1372.99</v>
      </c>
      <c r="M4593" s="13">
        <f t="shared" si="104"/>
        <v>137299</v>
      </c>
    </row>
    <row r="4594" spans="1:13" x14ac:dyDescent="0.25">
      <c r="A4594" s="9" t="s">
        <v>400</v>
      </c>
      <c r="B4594" s="10" t="s">
        <v>733</v>
      </c>
      <c r="C4594" s="11" t="s">
        <v>17</v>
      </c>
      <c r="D4594" t="s">
        <v>22</v>
      </c>
      <c r="E4594" t="s">
        <v>82</v>
      </c>
      <c r="F4594" t="s">
        <v>32</v>
      </c>
      <c r="G4594" t="s">
        <v>558</v>
      </c>
      <c r="H4594" t="s">
        <v>428</v>
      </c>
      <c r="I4594" t="s">
        <v>15</v>
      </c>
      <c r="J4594" t="s">
        <v>306</v>
      </c>
      <c r="K4594" s="13">
        <v>148323</v>
      </c>
      <c r="L4594" s="8">
        <v>1483.23</v>
      </c>
      <c r="M4594" s="13">
        <f t="shared" si="104"/>
        <v>148323</v>
      </c>
    </row>
    <row r="4595" spans="1:13" x14ac:dyDescent="0.25">
      <c r="A4595" s="9" t="s">
        <v>400</v>
      </c>
      <c r="B4595" s="10" t="s">
        <v>733</v>
      </c>
      <c r="C4595" s="11" t="s">
        <v>17</v>
      </c>
      <c r="D4595" t="s">
        <v>22</v>
      </c>
      <c r="E4595" t="s">
        <v>82</v>
      </c>
      <c r="F4595" t="s">
        <v>32</v>
      </c>
      <c r="G4595" t="s">
        <v>559</v>
      </c>
      <c r="H4595" t="s">
        <v>437</v>
      </c>
      <c r="I4595" t="s">
        <v>368</v>
      </c>
      <c r="J4595" t="s">
        <v>306</v>
      </c>
      <c r="K4595" s="13">
        <v>64682421</v>
      </c>
      <c r="L4595" s="8">
        <v>646824.21</v>
      </c>
      <c r="M4595" s="13">
        <f t="shared" si="104"/>
        <v>64682421</v>
      </c>
    </row>
    <row r="4596" spans="1:13" x14ac:dyDescent="0.25">
      <c r="A4596" s="9" t="s">
        <v>400</v>
      </c>
      <c r="B4596" s="10" t="s">
        <v>733</v>
      </c>
      <c r="C4596" s="11" t="s">
        <v>17</v>
      </c>
      <c r="D4596" t="s">
        <v>22</v>
      </c>
      <c r="E4596" t="s">
        <v>82</v>
      </c>
      <c r="F4596" t="s">
        <v>32</v>
      </c>
      <c r="G4596" t="s">
        <v>559</v>
      </c>
      <c r="H4596" t="s">
        <v>437</v>
      </c>
      <c r="I4596" t="s">
        <v>368</v>
      </c>
      <c r="J4596" t="s">
        <v>456</v>
      </c>
      <c r="K4596" s="13">
        <v>4828995</v>
      </c>
      <c r="L4596" s="8">
        <v>48289.95</v>
      </c>
      <c r="M4596" s="13">
        <f t="shared" si="104"/>
        <v>4828995</v>
      </c>
    </row>
    <row r="4597" spans="1:13" x14ac:dyDescent="0.25">
      <c r="A4597" s="9" t="s">
        <v>400</v>
      </c>
      <c r="B4597" s="10" t="s">
        <v>733</v>
      </c>
      <c r="C4597" s="11" t="s">
        <v>17</v>
      </c>
      <c r="D4597" t="s">
        <v>22</v>
      </c>
      <c r="E4597" t="s">
        <v>82</v>
      </c>
      <c r="F4597" t="s">
        <v>32</v>
      </c>
      <c r="G4597" t="s">
        <v>559</v>
      </c>
      <c r="H4597" t="s">
        <v>438</v>
      </c>
      <c r="I4597" t="s">
        <v>439</v>
      </c>
      <c r="J4597" t="s">
        <v>306</v>
      </c>
      <c r="K4597" s="13">
        <v>1221774</v>
      </c>
      <c r="L4597" s="8">
        <v>12217.74</v>
      </c>
      <c r="M4597" s="13">
        <f t="shared" si="104"/>
        <v>1221774</v>
      </c>
    </row>
    <row r="4598" spans="1:13" x14ac:dyDescent="0.25">
      <c r="A4598" s="9" t="s">
        <v>400</v>
      </c>
      <c r="B4598" s="10" t="s">
        <v>733</v>
      </c>
      <c r="C4598" s="11" t="s">
        <v>17</v>
      </c>
      <c r="D4598" t="s">
        <v>22</v>
      </c>
      <c r="E4598" t="s">
        <v>82</v>
      </c>
      <c r="F4598" t="s">
        <v>32</v>
      </c>
      <c r="G4598" t="s">
        <v>559</v>
      </c>
      <c r="H4598" t="s">
        <v>440</v>
      </c>
      <c r="I4598" t="s">
        <v>368</v>
      </c>
      <c r="J4598" t="s">
        <v>306</v>
      </c>
      <c r="K4598" s="13">
        <v>203140</v>
      </c>
      <c r="L4598" s="8">
        <v>2031.4</v>
      </c>
      <c r="M4598" s="13">
        <f t="shared" si="104"/>
        <v>203140</v>
      </c>
    </row>
    <row r="4599" spans="1:13" x14ac:dyDescent="0.25">
      <c r="A4599" s="9" t="s">
        <v>400</v>
      </c>
      <c r="B4599" s="10" t="s">
        <v>733</v>
      </c>
      <c r="C4599" s="11" t="s">
        <v>17</v>
      </c>
      <c r="D4599" t="s">
        <v>22</v>
      </c>
      <c r="E4599" t="s">
        <v>82</v>
      </c>
      <c r="F4599" t="s">
        <v>32</v>
      </c>
      <c r="G4599" t="s">
        <v>559</v>
      </c>
      <c r="H4599" t="s">
        <v>441</v>
      </c>
      <c r="I4599" t="s">
        <v>439</v>
      </c>
      <c r="J4599" t="s">
        <v>17</v>
      </c>
      <c r="K4599" s="13">
        <v>19939</v>
      </c>
      <c r="L4599" s="8">
        <v>199.39</v>
      </c>
      <c r="M4599" s="13">
        <f t="shared" si="104"/>
        <v>19939</v>
      </c>
    </row>
    <row r="4600" spans="1:13" x14ac:dyDescent="0.25">
      <c r="A4600" s="9" t="s">
        <v>400</v>
      </c>
      <c r="B4600" s="10" t="s">
        <v>733</v>
      </c>
      <c r="C4600" s="11" t="s">
        <v>17</v>
      </c>
      <c r="D4600" t="s">
        <v>22</v>
      </c>
      <c r="E4600" t="s">
        <v>82</v>
      </c>
      <c r="F4600" t="s">
        <v>32</v>
      </c>
      <c r="G4600" t="s">
        <v>559</v>
      </c>
      <c r="H4600" t="s">
        <v>425</v>
      </c>
      <c r="I4600" t="s">
        <v>368</v>
      </c>
      <c r="J4600" t="s">
        <v>306</v>
      </c>
      <c r="K4600" s="13">
        <v>21031991</v>
      </c>
      <c r="L4600" s="8">
        <v>210319.91</v>
      </c>
      <c r="M4600" s="13">
        <f t="shared" si="104"/>
        <v>21031991</v>
      </c>
    </row>
    <row r="4601" spans="1:13" x14ac:dyDescent="0.25">
      <c r="A4601" s="9" t="s">
        <v>400</v>
      </c>
      <c r="B4601" s="10" t="s">
        <v>733</v>
      </c>
      <c r="C4601" s="11" t="s">
        <v>17</v>
      </c>
      <c r="D4601" t="s">
        <v>22</v>
      </c>
      <c r="E4601" t="s">
        <v>82</v>
      </c>
      <c r="F4601" t="s">
        <v>32</v>
      </c>
      <c r="G4601" t="s">
        <v>559</v>
      </c>
      <c r="H4601" t="s">
        <v>425</v>
      </c>
      <c r="I4601" t="s">
        <v>368</v>
      </c>
      <c r="J4601" t="s">
        <v>456</v>
      </c>
      <c r="K4601" s="13">
        <v>1095761</v>
      </c>
      <c r="L4601" s="8">
        <v>10957.61</v>
      </c>
      <c r="M4601" s="13">
        <f t="shared" si="104"/>
        <v>1095761</v>
      </c>
    </row>
    <row r="4602" spans="1:13" x14ac:dyDescent="0.25">
      <c r="A4602" s="9" t="s">
        <v>400</v>
      </c>
      <c r="B4602" s="10" t="s">
        <v>733</v>
      </c>
      <c r="C4602" s="11" t="s">
        <v>17</v>
      </c>
      <c r="D4602" t="s">
        <v>22</v>
      </c>
      <c r="E4602" t="s">
        <v>82</v>
      </c>
      <c r="F4602" t="s">
        <v>32</v>
      </c>
      <c r="G4602" t="s">
        <v>559</v>
      </c>
      <c r="H4602" t="s">
        <v>425</v>
      </c>
      <c r="I4602" t="s">
        <v>439</v>
      </c>
      <c r="J4602" t="s">
        <v>306</v>
      </c>
      <c r="K4602" s="13">
        <v>547247</v>
      </c>
      <c r="L4602" s="8">
        <v>5472.47</v>
      </c>
      <c r="M4602" s="13">
        <f t="shared" si="104"/>
        <v>547247</v>
      </c>
    </row>
    <row r="4603" spans="1:13" x14ac:dyDescent="0.25">
      <c r="A4603" s="9" t="s">
        <v>400</v>
      </c>
      <c r="B4603" s="10" t="s">
        <v>733</v>
      </c>
      <c r="C4603" s="11" t="s">
        <v>17</v>
      </c>
      <c r="D4603" t="s">
        <v>22</v>
      </c>
      <c r="E4603" t="s">
        <v>82</v>
      </c>
      <c r="F4603" t="s">
        <v>32</v>
      </c>
      <c r="G4603" t="s">
        <v>559</v>
      </c>
      <c r="H4603" t="s">
        <v>444</v>
      </c>
      <c r="I4603" t="s">
        <v>368</v>
      </c>
      <c r="J4603" t="s">
        <v>306</v>
      </c>
      <c r="K4603" s="13">
        <v>44483</v>
      </c>
      <c r="L4603" s="8">
        <v>444.83</v>
      </c>
      <c r="M4603" s="13">
        <f t="shared" si="104"/>
        <v>44483</v>
      </c>
    </row>
    <row r="4604" spans="1:13" x14ac:dyDescent="0.25">
      <c r="A4604" s="9" t="s">
        <v>400</v>
      </c>
      <c r="B4604" s="10" t="s">
        <v>733</v>
      </c>
      <c r="C4604" s="11" t="s">
        <v>17</v>
      </c>
      <c r="D4604" t="s">
        <v>22</v>
      </c>
      <c r="E4604" t="s">
        <v>82</v>
      </c>
      <c r="F4604" t="s">
        <v>32</v>
      </c>
      <c r="G4604" t="s">
        <v>559</v>
      </c>
      <c r="H4604" t="s">
        <v>445</v>
      </c>
      <c r="I4604" t="s">
        <v>439</v>
      </c>
      <c r="J4604" t="s">
        <v>17</v>
      </c>
      <c r="K4604" s="13">
        <v>4357</v>
      </c>
      <c r="L4604" s="8">
        <v>43.57</v>
      </c>
      <c r="M4604" s="13">
        <f t="shared" si="104"/>
        <v>4357</v>
      </c>
    </row>
    <row r="4605" spans="1:13" x14ac:dyDescent="0.25">
      <c r="A4605" s="9" t="s">
        <v>400</v>
      </c>
      <c r="B4605" s="10" t="s">
        <v>733</v>
      </c>
      <c r="C4605" s="11" t="s">
        <v>17</v>
      </c>
      <c r="D4605" t="s">
        <v>22</v>
      </c>
      <c r="E4605" t="s">
        <v>82</v>
      </c>
      <c r="F4605" t="s">
        <v>32</v>
      </c>
      <c r="G4605" t="s">
        <v>559</v>
      </c>
      <c r="H4605" t="s">
        <v>426</v>
      </c>
      <c r="I4605" t="s">
        <v>15</v>
      </c>
      <c r="J4605" t="s">
        <v>306</v>
      </c>
      <c r="K4605" s="13">
        <v>11162855</v>
      </c>
      <c r="L4605" s="8">
        <v>111628.55</v>
      </c>
      <c r="M4605" s="13">
        <f t="shared" si="104"/>
        <v>11162855</v>
      </c>
    </row>
    <row r="4606" spans="1:13" x14ac:dyDescent="0.25">
      <c r="A4606" s="9" t="s">
        <v>400</v>
      </c>
      <c r="B4606" s="10" t="s">
        <v>733</v>
      </c>
      <c r="C4606" s="11" t="s">
        <v>17</v>
      </c>
      <c r="D4606" t="s">
        <v>22</v>
      </c>
      <c r="E4606" t="s">
        <v>82</v>
      </c>
      <c r="F4606" t="s">
        <v>32</v>
      </c>
      <c r="G4606" t="s">
        <v>559</v>
      </c>
      <c r="H4606" t="s">
        <v>494</v>
      </c>
      <c r="I4606" t="s">
        <v>15</v>
      </c>
      <c r="J4606" t="s">
        <v>306</v>
      </c>
      <c r="K4606" s="13">
        <v>339351</v>
      </c>
      <c r="L4606" s="8">
        <v>3393.51</v>
      </c>
      <c r="M4606" s="13">
        <f t="shared" si="104"/>
        <v>339351</v>
      </c>
    </row>
    <row r="4607" spans="1:13" x14ac:dyDescent="0.25">
      <c r="A4607" s="9" t="s">
        <v>400</v>
      </c>
      <c r="B4607" s="10" t="s">
        <v>733</v>
      </c>
      <c r="C4607" s="11" t="s">
        <v>17</v>
      </c>
      <c r="D4607" t="s">
        <v>22</v>
      </c>
      <c r="E4607" t="s">
        <v>82</v>
      </c>
      <c r="F4607" t="s">
        <v>32</v>
      </c>
      <c r="G4607" t="s">
        <v>559</v>
      </c>
      <c r="H4607" t="s">
        <v>428</v>
      </c>
      <c r="I4607" t="s">
        <v>15</v>
      </c>
      <c r="J4607" t="s">
        <v>306</v>
      </c>
      <c r="K4607" s="13">
        <v>261285</v>
      </c>
      <c r="L4607" s="8">
        <v>2612.85</v>
      </c>
      <c r="M4607" s="13">
        <f t="shared" si="104"/>
        <v>261285</v>
      </c>
    </row>
    <row r="4608" spans="1:13" x14ac:dyDescent="0.25">
      <c r="A4608" s="9" t="s">
        <v>400</v>
      </c>
      <c r="B4608" s="10" t="s">
        <v>733</v>
      </c>
      <c r="C4608" s="11" t="s">
        <v>17</v>
      </c>
      <c r="D4608" t="s">
        <v>22</v>
      </c>
      <c r="E4608" t="s">
        <v>82</v>
      </c>
      <c r="F4608" t="s">
        <v>14</v>
      </c>
      <c r="G4608" t="s">
        <v>560</v>
      </c>
      <c r="H4608" t="s">
        <v>464</v>
      </c>
      <c r="I4608" t="s">
        <v>284</v>
      </c>
      <c r="J4608" t="s">
        <v>17</v>
      </c>
      <c r="K4608" s="13">
        <v>1439707</v>
      </c>
      <c r="L4608" s="8">
        <v>14397.07</v>
      </c>
      <c r="M4608" s="13">
        <f t="shared" si="104"/>
        <v>1439707</v>
      </c>
    </row>
    <row r="4609" spans="1:13" x14ac:dyDescent="0.25">
      <c r="A4609" s="9" t="s">
        <v>400</v>
      </c>
      <c r="B4609" s="10" t="s">
        <v>733</v>
      </c>
      <c r="C4609" s="11" t="s">
        <v>17</v>
      </c>
      <c r="D4609" t="s">
        <v>22</v>
      </c>
      <c r="E4609" t="s">
        <v>82</v>
      </c>
      <c r="F4609" t="s">
        <v>14</v>
      </c>
      <c r="G4609" t="s">
        <v>560</v>
      </c>
      <c r="H4609" t="s">
        <v>464</v>
      </c>
      <c r="I4609" t="s">
        <v>284</v>
      </c>
      <c r="J4609" t="s">
        <v>17</v>
      </c>
      <c r="K4609" s="13">
        <v>1439705</v>
      </c>
      <c r="L4609" s="8">
        <v>14397.05</v>
      </c>
      <c r="M4609" s="13">
        <f t="shared" si="104"/>
        <v>1439705</v>
      </c>
    </row>
    <row r="4610" spans="1:13" x14ac:dyDescent="0.25">
      <c r="A4610" s="9" t="s">
        <v>400</v>
      </c>
      <c r="B4610" s="10" t="s">
        <v>733</v>
      </c>
      <c r="C4610" s="11" t="s">
        <v>17</v>
      </c>
      <c r="D4610" t="s">
        <v>22</v>
      </c>
      <c r="E4610" t="s">
        <v>82</v>
      </c>
      <c r="F4610" t="s">
        <v>14</v>
      </c>
      <c r="G4610" t="s">
        <v>560</v>
      </c>
      <c r="H4610" t="s">
        <v>438</v>
      </c>
      <c r="I4610" t="s">
        <v>284</v>
      </c>
      <c r="J4610" t="s">
        <v>17</v>
      </c>
      <c r="K4610" s="13">
        <v>2879418</v>
      </c>
      <c r="L4610" s="8">
        <v>28794.18</v>
      </c>
      <c r="M4610" s="13">
        <f t="shared" ref="M4610:M4673" si="105">L4610*100</f>
        <v>2879418</v>
      </c>
    </row>
    <row r="4611" spans="1:13" x14ac:dyDescent="0.25">
      <c r="A4611" s="9" t="s">
        <v>400</v>
      </c>
      <c r="B4611" s="10" t="s">
        <v>733</v>
      </c>
      <c r="C4611" s="11" t="s">
        <v>17</v>
      </c>
      <c r="D4611" t="s">
        <v>22</v>
      </c>
      <c r="E4611" t="s">
        <v>82</v>
      </c>
      <c r="F4611" t="s">
        <v>14</v>
      </c>
      <c r="G4611" t="s">
        <v>560</v>
      </c>
      <c r="H4611" t="s">
        <v>438</v>
      </c>
      <c r="I4611" t="s">
        <v>284</v>
      </c>
      <c r="J4611" t="s">
        <v>17</v>
      </c>
      <c r="K4611" s="13">
        <v>2879410</v>
      </c>
      <c r="L4611" s="8">
        <v>28794.1</v>
      </c>
      <c r="M4611" s="13">
        <f t="shared" si="105"/>
        <v>2879410</v>
      </c>
    </row>
    <row r="4612" spans="1:13" x14ac:dyDescent="0.25">
      <c r="A4612" s="9" t="s">
        <v>400</v>
      </c>
      <c r="B4612" s="10" t="s">
        <v>733</v>
      </c>
      <c r="C4612" s="11" t="s">
        <v>17</v>
      </c>
      <c r="D4612" t="s">
        <v>22</v>
      </c>
      <c r="E4612" t="s">
        <v>82</v>
      </c>
      <c r="F4612" t="s">
        <v>14</v>
      </c>
      <c r="G4612" t="s">
        <v>560</v>
      </c>
      <c r="H4612" t="s">
        <v>425</v>
      </c>
      <c r="I4612" t="s">
        <v>284</v>
      </c>
      <c r="J4612" t="s">
        <v>17</v>
      </c>
      <c r="K4612" s="13">
        <v>917727</v>
      </c>
      <c r="L4612" s="8">
        <v>9177.27</v>
      </c>
      <c r="M4612" s="13">
        <f t="shared" si="105"/>
        <v>917727</v>
      </c>
    </row>
    <row r="4613" spans="1:13" x14ac:dyDescent="0.25">
      <c r="A4613" s="9" t="s">
        <v>400</v>
      </c>
      <c r="B4613" s="10" t="s">
        <v>733</v>
      </c>
      <c r="C4613" s="11" t="s">
        <v>17</v>
      </c>
      <c r="D4613" t="s">
        <v>22</v>
      </c>
      <c r="E4613" t="s">
        <v>82</v>
      </c>
      <c r="F4613" t="s">
        <v>14</v>
      </c>
      <c r="G4613" t="s">
        <v>560</v>
      </c>
      <c r="H4613" t="s">
        <v>425</v>
      </c>
      <c r="I4613" t="s">
        <v>284</v>
      </c>
      <c r="J4613" t="s">
        <v>17</v>
      </c>
      <c r="K4613" s="13">
        <v>457968.99999999994</v>
      </c>
      <c r="L4613" s="8">
        <v>4579.6899999999996</v>
      </c>
      <c r="M4613" s="13">
        <f t="shared" si="105"/>
        <v>457968.99999999994</v>
      </c>
    </row>
    <row r="4614" spans="1:13" x14ac:dyDescent="0.25">
      <c r="A4614" s="9" t="s">
        <v>400</v>
      </c>
      <c r="B4614" s="10" t="s">
        <v>733</v>
      </c>
      <c r="C4614" s="11" t="s">
        <v>17</v>
      </c>
      <c r="D4614" t="s">
        <v>22</v>
      </c>
      <c r="E4614" t="s">
        <v>82</v>
      </c>
      <c r="F4614" t="s">
        <v>14</v>
      </c>
      <c r="G4614" t="s">
        <v>560</v>
      </c>
      <c r="H4614" t="s">
        <v>425</v>
      </c>
      <c r="I4614" t="s">
        <v>284</v>
      </c>
      <c r="J4614" t="s">
        <v>17</v>
      </c>
      <c r="K4614" s="13">
        <v>1375658</v>
      </c>
      <c r="L4614" s="8">
        <v>13756.58</v>
      </c>
      <c r="M4614" s="13">
        <f t="shared" si="105"/>
        <v>1375658</v>
      </c>
    </row>
    <row r="4615" spans="1:13" x14ac:dyDescent="0.25">
      <c r="A4615" s="9" t="s">
        <v>400</v>
      </c>
      <c r="B4615" s="10" t="s">
        <v>733</v>
      </c>
      <c r="C4615" s="11" t="s">
        <v>17</v>
      </c>
      <c r="D4615" t="s">
        <v>22</v>
      </c>
      <c r="E4615" t="s">
        <v>82</v>
      </c>
      <c r="F4615" t="s">
        <v>14</v>
      </c>
      <c r="G4615" t="s">
        <v>560</v>
      </c>
      <c r="H4615" t="s">
        <v>539</v>
      </c>
      <c r="I4615" t="s">
        <v>284</v>
      </c>
      <c r="J4615" t="s">
        <v>309</v>
      </c>
      <c r="K4615" s="13">
        <v>3564535</v>
      </c>
      <c r="L4615" s="8">
        <v>35645.35</v>
      </c>
      <c r="M4615" s="13">
        <f t="shared" si="105"/>
        <v>3564535</v>
      </c>
    </row>
    <row r="4616" spans="1:13" x14ac:dyDescent="0.25">
      <c r="A4616" s="9" t="s">
        <v>400</v>
      </c>
      <c r="B4616" s="10" t="s">
        <v>733</v>
      </c>
      <c r="C4616" s="11" t="s">
        <v>17</v>
      </c>
      <c r="D4616" t="s">
        <v>22</v>
      </c>
      <c r="E4616" t="s">
        <v>82</v>
      </c>
      <c r="F4616" t="s">
        <v>14</v>
      </c>
      <c r="G4616" t="s">
        <v>560</v>
      </c>
      <c r="H4616" t="s">
        <v>539</v>
      </c>
      <c r="I4616" t="s">
        <v>368</v>
      </c>
      <c r="J4616" t="s">
        <v>309</v>
      </c>
      <c r="K4616" s="13">
        <v>537373</v>
      </c>
      <c r="L4616" s="8">
        <v>5373.73</v>
      </c>
      <c r="M4616" s="13">
        <f t="shared" si="105"/>
        <v>537373</v>
      </c>
    </row>
    <row r="4617" spans="1:13" x14ac:dyDescent="0.25">
      <c r="A4617" s="9" t="s">
        <v>400</v>
      </c>
      <c r="B4617" s="10" t="s">
        <v>733</v>
      </c>
      <c r="C4617" s="11" t="s">
        <v>17</v>
      </c>
      <c r="D4617" t="s">
        <v>22</v>
      </c>
      <c r="E4617" t="s">
        <v>82</v>
      </c>
      <c r="F4617" t="s">
        <v>14</v>
      </c>
      <c r="G4617" t="s">
        <v>560</v>
      </c>
      <c r="H4617" t="s">
        <v>539</v>
      </c>
      <c r="I4617" t="s">
        <v>531</v>
      </c>
      <c r="J4617" t="s">
        <v>309</v>
      </c>
      <c r="K4617" s="13">
        <v>136639</v>
      </c>
      <c r="L4617" s="8">
        <v>1366.39</v>
      </c>
      <c r="M4617" s="13">
        <f t="shared" si="105"/>
        <v>136639</v>
      </c>
    </row>
    <row r="4618" spans="1:13" x14ac:dyDescent="0.25">
      <c r="A4618" s="9" t="s">
        <v>400</v>
      </c>
      <c r="B4618" s="10" t="s">
        <v>733</v>
      </c>
      <c r="C4618" s="11" t="s">
        <v>17</v>
      </c>
      <c r="D4618" t="s">
        <v>22</v>
      </c>
      <c r="E4618" t="s">
        <v>82</v>
      </c>
      <c r="F4618" t="s">
        <v>14</v>
      </c>
      <c r="G4618" t="s">
        <v>560</v>
      </c>
      <c r="H4618" t="s">
        <v>539</v>
      </c>
      <c r="I4618" t="s">
        <v>439</v>
      </c>
      <c r="J4618" t="s">
        <v>309</v>
      </c>
      <c r="K4618" s="13">
        <v>1101941</v>
      </c>
      <c r="L4618" s="8">
        <v>11019.41</v>
      </c>
      <c r="M4618" s="13">
        <f t="shared" si="105"/>
        <v>1101941</v>
      </c>
    </row>
    <row r="4619" spans="1:13" x14ac:dyDescent="0.25">
      <c r="A4619" s="9" t="s">
        <v>400</v>
      </c>
      <c r="B4619" s="10" t="s">
        <v>733</v>
      </c>
      <c r="C4619" s="11" t="s">
        <v>17</v>
      </c>
      <c r="D4619" t="s">
        <v>22</v>
      </c>
      <c r="E4619" t="s">
        <v>82</v>
      </c>
      <c r="F4619" t="s">
        <v>14</v>
      </c>
      <c r="G4619" t="s">
        <v>560</v>
      </c>
      <c r="H4619" t="s">
        <v>539</v>
      </c>
      <c r="I4619" t="s">
        <v>465</v>
      </c>
      <c r="J4619" t="s">
        <v>309</v>
      </c>
      <c r="K4619" s="13">
        <v>889567</v>
      </c>
      <c r="L4619" s="8">
        <v>8895.67</v>
      </c>
      <c r="M4619" s="13">
        <f t="shared" si="105"/>
        <v>889567</v>
      </c>
    </row>
    <row r="4620" spans="1:13" x14ac:dyDescent="0.25">
      <c r="A4620" s="9" t="s">
        <v>400</v>
      </c>
      <c r="B4620" s="10" t="s">
        <v>733</v>
      </c>
      <c r="C4620" s="11" t="s">
        <v>17</v>
      </c>
      <c r="D4620" t="s">
        <v>22</v>
      </c>
      <c r="E4620" t="s">
        <v>82</v>
      </c>
      <c r="F4620" t="s">
        <v>14</v>
      </c>
      <c r="G4620" t="s">
        <v>561</v>
      </c>
      <c r="H4620" t="s">
        <v>464</v>
      </c>
      <c r="I4620" t="s">
        <v>284</v>
      </c>
      <c r="J4620" t="s">
        <v>17</v>
      </c>
      <c r="K4620" s="13">
        <v>15132000</v>
      </c>
      <c r="L4620" s="8">
        <v>151320</v>
      </c>
      <c r="M4620" s="13">
        <f t="shared" si="105"/>
        <v>15132000</v>
      </c>
    </row>
    <row r="4621" spans="1:13" x14ac:dyDescent="0.25">
      <c r="A4621" s="9" t="s">
        <v>400</v>
      </c>
      <c r="B4621" s="10" t="s">
        <v>733</v>
      </c>
      <c r="C4621" s="11" t="s">
        <v>17</v>
      </c>
      <c r="D4621" t="s">
        <v>22</v>
      </c>
      <c r="E4621" t="s">
        <v>82</v>
      </c>
      <c r="F4621" t="s">
        <v>14</v>
      </c>
      <c r="G4621" t="s">
        <v>561</v>
      </c>
      <c r="H4621" t="s">
        <v>464</v>
      </c>
      <c r="I4621" t="s">
        <v>284</v>
      </c>
      <c r="J4621" t="s">
        <v>17</v>
      </c>
      <c r="K4621" s="13">
        <v>7716991</v>
      </c>
      <c r="L4621" s="8">
        <v>77169.91</v>
      </c>
      <c r="M4621" s="13">
        <f t="shared" si="105"/>
        <v>7716991</v>
      </c>
    </row>
    <row r="4622" spans="1:13" x14ac:dyDescent="0.25">
      <c r="A4622" s="9" t="s">
        <v>400</v>
      </c>
      <c r="B4622" s="10" t="s">
        <v>733</v>
      </c>
      <c r="C4622" s="11" t="s">
        <v>17</v>
      </c>
      <c r="D4622" t="s">
        <v>22</v>
      </c>
      <c r="E4622" t="s">
        <v>82</v>
      </c>
      <c r="F4622" t="s">
        <v>14</v>
      </c>
      <c r="G4622" t="s">
        <v>561</v>
      </c>
      <c r="H4622" t="s">
        <v>464</v>
      </c>
      <c r="I4622" t="s">
        <v>284</v>
      </c>
      <c r="J4622" t="s">
        <v>17</v>
      </c>
      <c r="K4622" s="13">
        <v>701545</v>
      </c>
      <c r="L4622" s="8">
        <v>7015.45</v>
      </c>
      <c r="M4622" s="13">
        <f t="shared" si="105"/>
        <v>701545</v>
      </c>
    </row>
    <row r="4623" spans="1:13" x14ac:dyDescent="0.25">
      <c r="A4623" s="9" t="s">
        <v>400</v>
      </c>
      <c r="B4623" s="10" t="s">
        <v>733</v>
      </c>
      <c r="C4623" s="11" t="s">
        <v>17</v>
      </c>
      <c r="D4623" t="s">
        <v>22</v>
      </c>
      <c r="E4623" t="s">
        <v>82</v>
      </c>
      <c r="F4623" t="s">
        <v>14</v>
      </c>
      <c r="G4623" t="s">
        <v>561</v>
      </c>
      <c r="H4623" t="s">
        <v>438</v>
      </c>
      <c r="I4623" t="s">
        <v>465</v>
      </c>
      <c r="J4623" t="s">
        <v>17</v>
      </c>
      <c r="K4623" s="13">
        <v>8218382.0000000009</v>
      </c>
      <c r="L4623" s="8">
        <v>82183.820000000007</v>
      </c>
      <c r="M4623" s="13">
        <f t="shared" si="105"/>
        <v>8218382.0000000009</v>
      </c>
    </row>
    <row r="4624" spans="1:13" x14ac:dyDescent="0.25">
      <c r="A4624" s="9" t="s">
        <v>400</v>
      </c>
      <c r="B4624" s="10" t="s">
        <v>733</v>
      </c>
      <c r="C4624" s="11" t="s">
        <v>17</v>
      </c>
      <c r="D4624" t="s">
        <v>22</v>
      </c>
      <c r="E4624" t="s">
        <v>82</v>
      </c>
      <c r="F4624" t="s">
        <v>14</v>
      </c>
      <c r="G4624" t="s">
        <v>561</v>
      </c>
      <c r="H4624" t="s">
        <v>438</v>
      </c>
      <c r="I4624" t="s">
        <v>465</v>
      </c>
      <c r="J4624" t="s">
        <v>17</v>
      </c>
      <c r="K4624" s="13">
        <v>2032359.9999999998</v>
      </c>
      <c r="L4624" s="8">
        <v>20323.599999999999</v>
      </c>
      <c r="M4624" s="13">
        <f t="shared" si="105"/>
        <v>2032359.9999999998</v>
      </c>
    </row>
    <row r="4625" spans="1:13" x14ac:dyDescent="0.25">
      <c r="A4625" s="9" t="s">
        <v>400</v>
      </c>
      <c r="B4625" s="10" t="s">
        <v>733</v>
      </c>
      <c r="C4625" s="11" t="s">
        <v>17</v>
      </c>
      <c r="D4625" t="s">
        <v>22</v>
      </c>
      <c r="E4625" t="s">
        <v>82</v>
      </c>
      <c r="F4625" t="s">
        <v>14</v>
      </c>
      <c r="G4625" t="s">
        <v>561</v>
      </c>
      <c r="H4625" t="s">
        <v>438</v>
      </c>
      <c r="I4625" t="s">
        <v>465</v>
      </c>
      <c r="J4625" t="s">
        <v>17</v>
      </c>
      <c r="K4625" s="13">
        <v>3730401</v>
      </c>
      <c r="L4625" s="8">
        <v>37304.01</v>
      </c>
      <c r="M4625" s="13">
        <f t="shared" si="105"/>
        <v>3730401</v>
      </c>
    </row>
    <row r="4626" spans="1:13" x14ac:dyDescent="0.25">
      <c r="A4626" s="9" t="s">
        <v>400</v>
      </c>
      <c r="B4626" s="10" t="s">
        <v>733</v>
      </c>
      <c r="C4626" s="11" t="s">
        <v>17</v>
      </c>
      <c r="D4626" t="s">
        <v>22</v>
      </c>
      <c r="E4626" t="s">
        <v>82</v>
      </c>
      <c r="F4626" t="s">
        <v>14</v>
      </c>
      <c r="G4626" t="s">
        <v>561</v>
      </c>
      <c r="H4626" t="s">
        <v>498</v>
      </c>
      <c r="I4626" t="s">
        <v>368</v>
      </c>
      <c r="J4626" t="s">
        <v>17</v>
      </c>
      <c r="K4626" s="13">
        <v>300500</v>
      </c>
      <c r="L4626" s="8">
        <v>3005</v>
      </c>
      <c r="M4626" s="13">
        <f t="shared" si="105"/>
        <v>300500</v>
      </c>
    </row>
    <row r="4627" spans="1:13" x14ac:dyDescent="0.25">
      <c r="A4627" s="9" t="s">
        <v>400</v>
      </c>
      <c r="B4627" s="10" t="s">
        <v>733</v>
      </c>
      <c r="C4627" s="11" t="s">
        <v>17</v>
      </c>
      <c r="D4627" t="s">
        <v>22</v>
      </c>
      <c r="E4627" t="s">
        <v>82</v>
      </c>
      <c r="F4627" t="s">
        <v>14</v>
      </c>
      <c r="G4627" t="s">
        <v>561</v>
      </c>
      <c r="H4627" t="s">
        <v>466</v>
      </c>
      <c r="I4627" t="s">
        <v>465</v>
      </c>
      <c r="J4627" t="s">
        <v>17</v>
      </c>
      <c r="K4627" s="13">
        <v>23504</v>
      </c>
      <c r="L4627" s="8">
        <v>235.04</v>
      </c>
      <c r="M4627" s="13">
        <f t="shared" si="105"/>
        <v>23504</v>
      </c>
    </row>
    <row r="4628" spans="1:13" x14ac:dyDescent="0.25">
      <c r="A4628" s="9" t="s">
        <v>400</v>
      </c>
      <c r="B4628" s="10" t="s">
        <v>733</v>
      </c>
      <c r="C4628" s="11" t="s">
        <v>17</v>
      </c>
      <c r="D4628" t="s">
        <v>22</v>
      </c>
      <c r="E4628" t="s">
        <v>82</v>
      </c>
      <c r="F4628" t="s">
        <v>14</v>
      </c>
      <c r="G4628" t="s">
        <v>561</v>
      </c>
      <c r="H4628" t="s">
        <v>466</v>
      </c>
      <c r="I4628" t="s">
        <v>465</v>
      </c>
      <c r="J4628" t="s">
        <v>17</v>
      </c>
      <c r="K4628" s="13">
        <v>22682</v>
      </c>
      <c r="L4628" s="8">
        <v>226.82</v>
      </c>
      <c r="M4628" s="13">
        <f t="shared" si="105"/>
        <v>22682</v>
      </c>
    </row>
    <row r="4629" spans="1:13" x14ac:dyDescent="0.25">
      <c r="A4629" s="9" t="s">
        <v>400</v>
      </c>
      <c r="B4629" s="10" t="s">
        <v>733</v>
      </c>
      <c r="C4629" s="11" t="s">
        <v>17</v>
      </c>
      <c r="D4629" t="s">
        <v>22</v>
      </c>
      <c r="E4629" t="s">
        <v>82</v>
      </c>
      <c r="F4629" t="s">
        <v>14</v>
      </c>
      <c r="G4629" t="s">
        <v>561</v>
      </c>
      <c r="H4629" t="s">
        <v>441</v>
      </c>
      <c r="I4629" t="s">
        <v>368</v>
      </c>
      <c r="J4629" t="s">
        <v>17</v>
      </c>
      <c r="K4629" s="13">
        <v>100464</v>
      </c>
      <c r="L4629" s="8">
        <v>1004.64</v>
      </c>
      <c r="M4629" s="13">
        <f t="shared" si="105"/>
        <v>100464</v>
      </c>
    </row>
    <row r="4630" spans="1:13" x14ac:dyDescent="0.25">
      <c r="A4630" s="9" t="s">
        <v>400</v>
      </c>
      <c r="B4630" s="10" t="s">
        <v>733</v>
      </c>
      <c r="C4630" s="11" t="s">
        <v>17</v>
      </c>
      <c r="D4630" t="s">
        <v>22</v>
      </c>
      <c r="E4630" t="s">
        <v>82</v>
      </c>
      <c r="F4630" t="s">
        <v>14</v>
      </c>
      <c r="G4630" t="s">
        <v>561</v>
      </c>
      <c r="H4630" t="s">
        <v>467</v>
      </c>
      <c r="I4630" t="s">
        <v>284</v>
      </c>
      <c r="J4630" t="s">
        <v>17</v>
      </c>
      <c r="K4630" s="13">
        <v>82225</v>
      </c>
      <c r="L4630" s="8">
        <v>822.25</v>
      </c>
      <c r="M4630" s="13">
        <f t="shared" si="105"/>
        <v>82225</v>
      </c>
    </row>
    <row r="4631" spans="1:13" x14ac:dyDescent="0.25">
      <c r="A4631" s="9" t="s">
        <v>400</v>
      </c>
      <c r="B4631" s="10" t="s">
        <v>733</v>
      </c>
      <c r="C4631" s="11" t="s">
        <v>17</v>
      </c>
      <c r="D4631" t="s">
        <v>22</v>
      </c>
      <c r="E4631" t="s">
        <v>82</v>
      </c>
      <c r="F4631" t="s">
        <v>14</v>
      </c>
      <c r="G4631" t="s">
        <v>561</v>
      </c>
      <c r="H4631" t="s">
        <v>467</v>
      </c>
      <c r="I4631" t="s">
        <v>284</v>
      </c>
      <c r="J4631" t="s">
        <v>17</v>
      </c>
      <c r="K4631" s="13">
        <v>85475</v>
      </c>
      <c r="L4631" s="8">
        <v>854.75</v>
      </c>
      <c r="M4631" s="13">
        <f t="shared" si="105"/>
        <v>85475</v>
      </c>
    </row>
    <row r="4632" spans="1:13" x14ac:dyDescent="0.25">
      <c r="A4632" s="9" t="s">
        <v>400</v>
      </c>
      <c r="B4632" s="10" t="s">
        <v>733</v>
      </c>
      <c r="C4632" s="11" t="s">
        <v>17</v>
      </c>
      <c r="D4632" t="s">
        <v>22</v>
      </c>
      <c r="E4632" t="s">
        <v>82</v>
      </c>
      <c r="F4632" t="s">
        <v>14</v>
      </c>
      <c r="G4632" t="s">
        <v>561</v>
      </c>
      <c r="H4632" t="s">
        <v>467</v>
      </c>
      <c r="I4632" t="s">
        <v>465</v>
      </c>
      <c r="J4632" t="s">
        <v>17</v>
      </c>
      <c r="K4632" s="13">
        <v>105820</v>
      </c>
      <c r="L4632" s="8">
        <v>1058.2</v>
      </c>
      <c r="M4632" s="13">
        <f t="shared" si="105"/>
        <v>105820</v>
      </c>
    </row>
    <row r="4633" spans="1:13" x14ac:dyDescent="0.25">
      <c r="A4633" s="9" t="s">
        <v>400</v>
      </c>
      <c r="B4633" s="10" t="s">
        <v>733</v>
      </c>
      <c r="C4633" s="11" t="s">
        <v>17</v>
      </c>
      <c r="D4633" t="s">
        <v>22</v>
      </c>
      <c r="E4633" t="s">
        <v>82</v>
      </c>
      <c r="F4633" t="s">
        <v>14</v>
      </c>
      <c r="G4633" t="s">
        <v>561</v>
      </c>
      <c r="H4633" t="s">
        <v>467</v>
      </c>
      <c r="I4633" t="s">
        <v>465</v>
      </c>
      <c r="J4633" t="s">
        <v>17</v>
      </c>
      <c r="K4633" s="13">
        <v>32500</v>
      </c>
      <c r="L4633" s="8">
        <v>325</v>
      </c>
      <c r="M4633" s="13">
        <f t="shared" si="105"/>
        <v>32500</v>
      </c>
    </row>
    <row r="4634" spans="1:13" x14ac:dyDescent="0.25">
      <c r="A4634" s="9" t="s">
        <v>400</v>
      </c>
      <c r="B4634" s="10" t="s">
        <v>733</v>
      </c>
      <c r="C4634" s="11" t="s">
        <v>17</v>
      </c>
      <c r="D4634" t="s">
        <v>22</v>
      </c>
      <c r="E4634" t="s">
        <v>82</v>
      </c>
      <c r="F4634" t="s">
        <v>14</v>
      </c>
      <c r="G4634" t="s">
        <v>561</v>
      </c>
      <c r="H4634" t="s">
        <v>467</v>
      </c>
      <c r="I4634" t="s">
        <v>465</v>
      </c>
      <c r="J4634" t="s">
        <v>17</v>
      </c>
      <c r="K4634" s="13">
        <v>63179.999999999993</v>
      </c>
      <c r="L4634" s="8">
        <v>631.79999999999995</v>
      </c>
      <c r="M4634" s="13">
        <f t="shared" si="105"/>
        <v>63179.999999999993</v>
      </c>
    </row>
    <row r="4635" spans="1:13" x14ac:dyDescent="0.25">
      <c r="A4635" s="9" t="s">
        <v>400</v>
      </c>
      <c r="B4635" s="10" t="s">
        <v>733</v>
      </c>
      <c r="C4635" s="11" t="s">
        <v>17</v>
      </c>
      <c r="D4635" t="s">
        <v>22</v>
      </c>
      <c r="E4635" t="s">
        <v>82</v>
      </c>
      <c r="F4635" t="s">
        <v>14</v>
      </c>
      <c r="G4635" t="s">
        <v>561</v>
      </c>
      <c r="H4635" t="s">
        <v>562</v>
      </c>
      <c r="I4635" t="s">
        <v>284</v>
      </c>
      <c r="J4635" t="s">
        <v>17</v>
      </c>
      <c r="K4635" s="13">
        <v>180000</v>
      </c>
      <c r="L4635" s="8">
        <v>1800</v>
      </c>
      <c r="M4635" s="13">
        <f t="shared" si="105"/>
        <v>180000</v>
      </c>
    </row>
    <row r="4636" spans="1:13" x14ac:dyDescent="0.25">
      <c r="A4636" s="9" t="s">
        <v>400</v>
      </c>
      <c r="B4636" s="10" t="s">
        <v>733</v>
      </c>
      <c r="C4636" s="11" t="s">
        <v>17</v>
      </c>
      <c r="D4636" t="s">
        <v>22</v>
      </c>
      <c r="E4636" t="s">
        <v>82</v>
      </c>
      <c r="F4636" t="s">
        <v>14</v>
      </c>
      <c r="G4636" t="s">
        <v>561</v>
      </c>
      <c r="H4636" t="s">
        <v>443</v>
      </c>
      <c r="I4636" t="s">
        <v>465</v>
      </c>
      <c r="J4636" t="s">
        <v>17</v>
      </c>
      <c r="K4636" s="13">
        <v>159250</v>
      </c>
      <c r="L4636" s="8">
        <v>1592.5</v>
      </c>
      <c r="M4636" s="13">
        <f t="shared" si="105"/>
        <v>159250</v>
      </c>
    </row>
    <row r="4637" spans="1:13" x14ac:dyDescent="0.25">
      <c r="A4637" s="9" t="s">
        <v>400</v>
      </c>
      <c r="B4637" s="10" t="s">
        <v>733</v>
      </c>
      <c r="C4637" s="11" t="s">
        <v>17</v>
      </c>
      <c r="D4637" t="s">
        <v>22</v>
      </c>
      <c r="E4637" t="s">
        <v>82</v>
      </c>
      <c r="F4637" t="s">
        <v>14</v>
      </c>
      <c r="G4637" t="s">
        <v>561</v>
      </c>
      <c r="H4637" t="s">
        <v>443</v>
      </c>
      <c r="I4637" t="s">
        <v>465</v>
      </c>
      <c r="J4637" t="s">
        <v>17</v>
      </c>
      <c r="K4637" s="13">
        <v>99750</v>
      </c>
      <c r="L4637" s="8">
        <v>997.5</v>
      </c>
      <c r="M4637" s="13">
        <f t="shared" si="105"/>
        <v>99750</v>
      </c>
    </row>
    <row r="4638" spans="1:13" x14ac:dyDescent="0.25">
      <c r="A4638" s="9" t="s">
        <v>400</v>
      </c>
      <c r="B4638" s="10" t="s">
        <v>733</v>
      </c>
      <c r="C4638" s="11" t="s">
        <v>17</v>
      </c>
      <c r="D4638" t="s">
        <v>22</v>
      </c>
      <c r="E4638" t="s">
        <v>82</v>
      </c>
      <c r="F4638" t="s">
        <v>14</v>
      </c>
      <c r="G4638" t="s">
        <v>561</v>
      </c>
      <c r="H4638" t="s">
        <v>443</v>
      </c>
      <c r="I4638" t="s">
        <v>465</v>
      </c>
      <c r="J4638" t="s">
        <v>17</v>
      </c>
      <c r="K4638" s="13">
        <v>20250</v>
      </c>
      <c r="L4638" s="8">
        <v>202.5</v>
      </c>
      <c r="M4638" s="13">
        <f t="shared" si="105"/>
        <v>20250</v>
      </c>
    </row>
    <row r="4639" spans="1:13" x14ac:dyDescent="0.25">
      <c r="A4639" s="9" t="s">
        <v>400</v>
      </c>
      <c r="B4639" s="10" t="s">
        <v>733</v>
      </c>
      <c r="C4639" s="11" t="s">
        <v>17</v>
      </c>
      <c r="D4639" t="s">
        <v>22</v>
      </c>
      <c r="E4639" t="s">
        <v>82</v>
      </c>
      <c r="F4639" t="s">
        <v>14</v>
      </c>
      <c r="G4639" t="s">
        <v>561</v>
      </c>
      <c r="H4639" t="s">
        <v>425</v>
      </c>
      <c r="I4639" t="s">
        <v>284</v>
      </c>
      <c r="J4639" t="s">
        <v>17</v>
      </c>
      <c r="K4639" s="13">
        <v>3900987.9999999995</v>
      </c>
      <c r="L4639" s="8">
        <v>39009.879999999997</v>
      </c>
      <c r="M4639" s="13">
        <f t="shared" si="105"/>
        <v>3900987.9999999995</v>
      </c>
    </row>
    <row r="4640" spans="1:13" x14ac:dyDescent="0.25">
      <c r="A4640" s="9" t="s">
        <v>400</v>
      </c>
      <c r="B4640" s="10" t="s">
        <v>733</v>
      </c>
      <c r="C4640" s="11" t="s">
        <v>17</v>
      </c>
      <c r="D4640" t="s">
        <v>22</v>
      </c>
      <c r="E4640" t="s">
        <v>82</v>
      </c>
      <c r="F4640" t="s">
        <v>14</v>
      </c>
      <c r="G4640" t="s">
        <v>561</v>
      </c>
      <c r="H4640" t="s">
        <v>425</v>
      </c>
      <c r="I4640" t="s">
        <v>284</v>
      </c>
      <c r="J4640" t="s">
        <v>17</v>
      </c>
      <c r="K4640" s="13">
        <v>1698108.0000000002</v>
      </c>
      <c r="L4640" s="8">
        <v>16981.080000000002</v>
      </c>
      <c r="M4640" s="13">
        <f t="shared" si="105"/>
        <v>1698108.0000000002</v>
      </c>
    </row>
    <row r="4641" spans="1:13" x14ac:dyDescent="0.25">
      <c r="A4641" s="9" t="s">
        <v>400</v>
      </c>
      <c r="B4641" s="10" t="s">
        <v>733</v>
      </c>
      <c r="C4641" s="11" t="s">
        <v>17</v>
      </c>
      <c r="D4641" t="s">
        <v>22</v>
      </c>
      <c r="E4641" t="s">
        <v>82</v>
      </c>
      <c r="F4641" t="s">
        <v>14</v>
      </c>
      <c r="G4641" t="s">
        <v>561</v>
      </c>
      <c r="H4641" t="s">
        <v>425</v>
      </c>
      <c r="I4641" t="s">
        <v>284</v>
      </c>
      <c r="J4641" t="s">
        <v>17</v>
      </c>
      <c r="K4641" s="13">
        <v>154364</v>
      </c>
      <c r="L4641" s="8">
        <v>1543.64</v>
      </c>
      <c r="M4641" s="13">
        <f t="shared" si="105"/>
        <v>154364</v>
      </c>
    </row>
    <row r="4642" spans="1:13" x14ac:dyDescent="0.25">
      <c r="A4642" s="9" t="s">
        <v>400</v>
      </c>
      <c r="B4642" s="10" t="s">
        <v>733</v>
      </c>
      <c r="C4642" s="11" t="s">
        <v>17</v>
      </c>
      <c r="D4642" t="s">
        <v>22</v>
      </c>
      <c r="E4642" t="s">
        <v>82</v>
      </c>
      <c r="F4642" t="s">
        <v>14</v>
      </c>
      <c r="G4642" t="s">
        <v>561</v>
      </c>
      <c r="H4642" t="s">
        <v>425</v>
      </c>
      <c r="I4642" t="s">
        <v>465</v>
      </c>
      <c r="J4642" t="s">
        <v>17</v>
      </c>
      <c r="K4642" s="13">
        <v>2221210</v>
      </c>
      <c r="L4642" s="8">
        <v>22212.1</v>
      </c>
      <c r="M4642" s="13">
        <f t="shared" si="105"/>
        <v>2221210</v>
      </c>
    </row>
    <row r="4643" spans="1:13" x14ac:dyDescent="0.25">
      <c r="A4643" s="9" t="s">
        <v>400</v>
      </c>
      <c r="B4643" s="10" t="s">
        <v>733</v>
      </c>
      <c r="C4643" s="11" t="s">
        <v>17</v>
      </c>
      <c r="D4643" t="s">
        <v>22</v>
      </c>
      <c r="E4643" t="s">
        <v>82</v>
      </c>
      <c r="F4643" t="s">
        <v>14</v>
      </c>
      <c r="G4643" t="s">
        <v>561</v>
      </c>
      <c r="H4643" t="s">
        <v>425</v>
      </c>
      <c r="I4643" t="s">
        <v>465</v>
      </c>
      <c r="J4643" t="s">
        <v>17</v>
      </c>
      <c r="K4643" s="13">
        <v>764424</v>
      </c>
      <c r="L4643" s="8">
        <v>7644.24</v>
      </c>
      <c r="M4643" s="13">
        <f t="shared" si="105"/>
        <v>764424</v>
      </c>
    </row>
    <row r="4644" spans="1:13" x14ac:dyDescent="0.25">
      <c r="A4644" s="9" t="s">
        <v>400</v>
      </c>
      <c r="B4644" s="10" t="s">
        <v>733</v>
      </c>
      <c r="C4644" s="11" t="s">
        <v>17</v>
      </c>
      <c r="D4644" t="s">
        <v>22</v>
      </c>
      <c r="E4644" t="s">
        <v>82</v>
      </c>
      <c r="F4644" t="s">
        <v>14</v>
      </c>
      <c r="G4644" t="s">
        <v>561</v>
      </c>
      <c r="H4644" t="s">
        <v>425</v>
      </c>
      <c r="I4644" t="s">
        <v>465</v>
      </c>
      <c r="J4644" t="s">
        <v>17</v>
      </c>
      <c r="K4644" s="13">
        <v>1504020</v>
      </c>
      <c r="L4644" s="8">
        <v>15040.2</v>
      </c>
      <c r="M4644" s="13">
        <f t="shared" si="105"/>
        <v>1504020</v>
      </c>
    </row>
    <row r="4645" spans="1:13" x14ac:dyDescent="0.25">
      <c r="A4645" s="9" t="s">
        <v>400</v>
      </c>
      <c r="B4645" s="10" t="s">
        <v>733</v>
      </c>
      <c r="C4645" s="11" t="s">
        <v>17</v>
      </c>
      <c r="D4645" t="s">
        <v>22</v>
      </c>
      <c r="E4645" t="s">
        <v>82</v>
      </c>
      <c r="F4645" t="s">
        <v>14</v>
      </c>
      <c r="G4645" t="s">
        <v>561</v>
      </c>
      <c r="H4645" t="s">
        <v>444</v>
      </c>
      <c r="I4645" t="s">
        <v>368</v>
      </c>
      <c r="J4645" t="s">
        <v>17</v>
      </c>
      <c r="K4645" s="13">
        <v>65658</v>
      </c>
      <c r="L4645" s="8">
        <v>656.58</v>
      </c>
      <c r="M4645" s="13">
        <f t="shared" si="105"/>
        <v>65658</v>
      </c>
    </row>
    <row r="4646" spans="1:13" x14ac:dyDescent="0.25">
      <c r="A4646" s="9" t="s">
        <v>400</v>
      </c>
      <c r="B4646" s="10" t="s">
        <v>733</v>
      </c>
      <c r="C4646" s="11" t="s">
        <v>17</v>
      </c>
      <c r="D4646" t="s">
        <v>22</v>
      </c>
      <c r="E4646" t="s">
        <v>82</v>
      </c>
      <c r="F4646" t="s">
        <v>14</v>
      </c>
      <c r="G4646" t="s">
        <v>561</v>
      </c>
      <c r="H4646" t="s">
        <v>444</v>
      </c>
      <c r="I4646" t="s">
        <v>465</v>
      </c>
      <c r="J4646" t="s">
        <v>17</v>
      </c>
      <c r="K4646" s="13">
        <v>34631</v>
      </c>
      <c r="L4646" s="8">
        <v>346.31</v>
      </c>
      <c r="M4646" s="13">
        <f t="shared" si="105"/>
        <v>34631</v>
      </c>
    </row>
    <row r="4647" spans="1:13" x14ac:dyDescent="0.25">
      <c r="A4647" s="9" t="s">
        <v>400</v>
      </c>
      <c r="B4647" s="10" t="s">
        <v>733</v>
      </c>
      <c r="C4647" s="11" t="s">
        <v>17</v>
      </c>
      <c r="D4647" t="s">
        <v>22</v>
      </c>
      <c r="E4647" t="s">
        <v>82</v>
      </c>
      <c r="F4647" t="s">
        <v>14</v>
      </c>
      <c r="G4647" t="s">
        <v>561</v>
      </c>
      <c r="H4647" t="s">
        <v>444</v>
      </c>
      <c r="I4647" t="s">
        <v>465</v>
      </c>
      <c r="J4647" t="s">
        <v>17</v>
      </c>
      <c r="K4647" s="13">
        <v>21795</v>
      </c>
      <c r="L4647" s="8">
        <v>217.95</v>
      </c>
      <c r="M4647" s="13">
        <f t="shared" si="105"/>
        <v>21795</v>
      </c>
    </row>
    <row r="4648" spans="1:13" x14ac:dyDescent="0.25">
      <c r="A4648" s="9" t="s">
        <v>400</v>
      </c>
      <c r="B4648" s="10" t="s">
        <v>733</v>
      </c>
      <c r="C4648" s="11" t="s">
        <v>17</v>
      </c>
      <c r="D4648" t="s">
        <v>22</v>
      </c>
      <c r="E4648" t="s">
        <v>82</v>
      </c>
      <c r="F4648" t="s">
        <v>14</v>
      </c>
      <c r="G4648" t="s">
        <v>561</v>
      </c>
      <c r="H4648" t="s">
        <v>444</v>
      </c>
      <c r="I4648" t="s">
        <v>465</v>
      </c>
      <c r="J4648" t="s">
        <v>17</v>
      </c>
      <c r="K4648" s="13">
        <v>4425</v>
      </c>
      <c r="L4648" s="8">
        <v>44.25</v>
      </c>
      <c r="M4648" s="13">
        <f t="shared" si="105"/>
        <v>4425</v>
      </c>
    </row>
    <row r="4649" spans="1:13" x14ac:dyDescent="0.25">
      <c r="A4649" s="9" t="s">
        <v>400</v>
      </c>
      <c r="B4649" s="10" t="s">
        <v>733</v>
      </c>
      <c r="C4649" s="11" t="s">
        <v>17</v>
      </c>
      <c r="D4649" t="s">
        <v>22</v>
      </c>
      <c r="E4649" t="s">
        <v>82</v>
      </c>
      <c r="F4649" t="s">
        <v>14</v>
      </c>
      <c r="G4649" t="s">
        <v>561</v>
      </c>
      <c r="H4649" t="s">
        <v>445</v>
      </c>
      <c r="I4649" t="s">
        <v>284</v>
      </c>
      <c r="J4649" t="s">
        <v>17</v>
      </c>
      <c r="K4649" s="13">
        <v>2388</v>
      </c>
      <c r="L4649" s="8">
        <v>23.88</v>
      </c>
      <c r="M4649" s="13">
        <f t="shared" si="105"/>
        <v>2388</v>
      </c>
    </row>
    <row r="4650" spans="1:13" x14ac:dyDescent="0.25">
      <c r="A4650" s="9" t="s">
        <v>400</v>
      </c>
      <c r="B4650" s="10" t="s">
        <v>733</v>
      </c>
      <c r="C4650" s="11" t="s">
        <v>17</v>
      </c>
      <c r="D4650" t="s">
        <v>22</v>
      </c>
      <c r="E4650" t="s">
        <v>82</v>
      </c>
      <c r="F4650" t="s">
        <v>14</v>
      </c>
      <c r="G4650" t="s">
        <v>561</v>
      </c>
      <c r="H4650" t="s">
        <v>445</v>
      </c>
      <c r="I4650" t="s">
        <v>284</v>
      </c>
      <c r="J4650" t="s">
        <v>17</v>
      </c>
      <c r="K4650" s="13">
        <v>1188</v>
      </c>
      <c r="L4650" s="8">
        <v>11.88</v>
      </c>
      <c r="M4650" s="13">
        <f t="shared" si="105"/>
        <v>1188</v>
      </c>
    </row>
    <row r="4651" spans="1:13" x14ac:dyDescent="0.25">
      <c r="A4651" s="9" t="s">
        <v>400</v>
      </c>
      <c r="B4651" s="10" t="s">
        <v>733</v>
      </c>
      <c r="C4651" s="11" t="s">
        <v>17</v>
      </c>
      <c r="D4651" t="s">
        <v>22</v>
      </c>
      <c r="E4651" t="s">
        <v>82</v>
      </c>
      <c r="F4651" t="s">
        <v>14</v>
      </c>
      <c r="G4651" t="s">
        <v>561</v>
      </c>
      <c r="H4651" t="s">
        <v>445</v>
      </c>
      <c r="I4651" t="s">
        <v>284</v>
      </c>
      <c r="J4651" t="s">
        <v>17</v>
      </c>
      <c r="K4651" s="13">
        <v>1142</v>
      </c>
      <c r="L4651" s="8">
        <v>11.42</v>
      </c>
      <c r="M4651" s="13">
        <f t="shared" si="105"/>
        <v>1142</v>
      </c>
    </row>
    <row r="4652" spans="1:13" x14ac:dyDescent="0.25">
      <c r="A4652" s="9" t="s">
        <v>400</v>
      </c>
      <c r="B4652" s="10" t="s">
        <v>733</v>
      </c>
      <c r="C4652" s="11" t="s">
        <v>17</v>
      </c>
      <c r="D4652" t="s">
        <v>22</v>
      </c>
      <c r="E4652" t="s">
        <v>82</v>
      </c>
      <c r="F4652" t="s">
        <v>14</v>
      </c>
      <c r="G4652" t="s">
        <v>561</v>
      </c>
      <c r="H4652" t="s">
        <v>445</v>
      </c>
      <c r="I4652" t="s">
        <v>368</v>
      </c>
      <c r="J4652" t="s">
        <v>17</v>
      </c>
      <c r="K4652" s="13">
        <v>21720</v>
      </c>
      <c r="L4652" s="8">
        <v>217.2</v>
      </c>
      <c r="M4652" s="13">
        <f t="shared" si="105"/>
        <v>21720</v>
      </c>
    </row>
    <row r="4653" spans="1:13" x14ac:dyDescent="0.25">
      <c r="A4653" s="9" t="s">
        <v>400</v>
      </c>
      <c r="B4653" s="10" t="s">
        <v>733</v>
      </c>
      <c r="C4653" s="11" t="s">
        <v>17</v>
      </c>
      <c r="D4653" t="s">
        <v>22</v>
      </c>
      <c r="E4653" t="s">
        <v>82</v>
      </c>
      <c r="F4653" t="s">
        <v>14</v>
      </c>
      <c r="G4653" t="s">
        <v>561</v>
      </c>
      <c r="H4653" t="s">
        <v>445</v>
      </c>
      <c r="I4653" t="s">
        <v>465</v>
      </c>
      <c r="J4653" t="s">
        <v>17</v>
      </c>
      <c r="K4653" s="13">
        <v>6513</v>
      </c>
      <c r="L4653" s="8">
        <v>65.13</v>
      </c>
      <c r="M4653" s="13">
        <f t="shared" si="105"/>
        <v>6513</v>
      </c>
    </row>
    <row r="4654" spans="1:13" x14ac:dyDescent="0.25">
      <c r="A4654" s="9" t="s">
        <v>400</v>
      </c>
      <c r="B4654" s="10" t="s">
        <v>733</v>
      </c>
      <c r="C4654" s="11" t="s">
        <v>17</v>
      </c>
      <c r="D4654" t="s">
        <v>22</v>
      </c>
      <c r="E4654" t="s">
        <v>82</v>
      </c>
      <c r="F4654" t="s">
        <v>14</v>
      </c>
      <c r="G4654" t="s">
        <v>561</v>
      </c>
      <c r="H4654" t="s">
        <v>445</v>
      </c>
      <c r="I4654" t="s">
        <v>465</v>
      </c>
      <c r="J4654" t="s">
        <v>17</v>
      </c>
      <c r="K4654" s="13">
        <v>3744</v>
      </c>
      <c r="L4654" s="8">
        <v>37.44</v>
      </c>
      <c r="M4654" s="13">
        <f t="shared" si="105"/>
        <v>3744</v>
      </c>
    </row>
    <row r="4655" spans="1:13" x14ac:dyDescent="0.25">
      <c r="A4655" s="9" t="s">
        <v>400</v>
      </c>
      <c r="B4655" s="10" t="s">
        <v>733</v>
      </c>
      <c r="C4655" s="11" t="s">
        <v>17</v>
      </c>
      <c r="D4655" t="s">
        <v>22</v>
      </c>
      <c r="E4655" t="s">
        <v>82</v>
      </c>
      <c r="F4655" t="s">
        <v>14</v>
      </c>
      <c r="G4655" t="s">
        <v>561</v>
      </c>
      <c r="H4655" t="s">
        <v>445</v>
      </c>
      <c r="I4655" t="s">
        <v>465</v>
      </c>
      <c r="J4655" t="s">
        <v>17</v>
      </c>
      <c r="K4655" s="13">
        <v>5875</v>
      </c>
      <c r="L4655" s="8">
        <v>58.75</v>
      </c>
      <c r="M4655" s="13">
        <f t="shared" si="105"/>
        <v>5875</v>
      </c>
    </row>
    <row r="4656" spans="1:13" x14ac:dyDescent="0.25">
      <c r="A4656" s="9" t="s">
        <v>400</v>
      </c>
      <c r="B4656" s="10" t="s">
        <v>733</v>
      </c>
      <c r="C4656" s="11" t="s">
        <v>17</v>
      </c>
      <c r="D4656" t="s">
        <v>22</v>
      </c>
      <c r="E4656" t="s">
        <v>82</v>
      </c>
      <c r="F4656" t="s">
        <v>14</v>
      </c>
      <c r="G4656" t="s">
        <v>561</v>
      </c>
      <c r="H4656" t="s">
        <v>446</v>
      </c>
      <c r="I4656" t="s">
        <v>15</v>
      </c>
      <c r="J4656" t="s">
        <v>17</v>
      </c>
      <c r="K4656" s="13">
        <v>9929650</v>
      </c>
      <c r="L4656" s="8">
        <v>99296.5</v>
      </c>
      <c r="M4656" s="13">
        <f t="shared" si="105"/>
        <v>9929650</v>
      </c>
    </row>
    <row r="4657" spans="1:13" x14ac:dyDescent="0.25">
      <c r="A4657" s="9" t="s">
        <v>400</v>
      </c>
      <c r="B4657" s="10" t="s">
        <v>733</v>
      </c>
      <c r="C4657" s="11" t="s">
        <v>17</v>
      </c>
      <c r="D4657" t="s">
        <v>22</v>
      </c>
      <c r="E4657" t="s">
        <v>82</v>
      </c>
      <c r="F4657" t="s">
        <v>14</v>
      </c>
      <c r="G4657" t="s">
        <v>561</v>
      </c>
      <c r="H4657" t="s">
        <v>468</v>
      </c>
      <c r="I4657" t="s">
        <v>15</v>
      </c>
      <c r="J4657" t="s">
        <v>17</v>
      </c>
      <c r="K4657" s="13">
        <v>2948</v>
      </c>
      <c r="L4657" s="8">
        <v>29.48</v>
      </c>
      <c r="M4657" s="13">
        <f t="shared" si="105"/>
        <v>2948</v>
      </c>
    </row>
    <row r="4658" spans="1:13" x14ac:dyDescent="0.25">
      <c r="A4658" s="9" t="s">
        <v>400</v>
      </c>
      <c r="B4658" s="10" t="s">
        <v>733</v>
      </c>
      <c r="C4658" s="11" t="s">
        <v>17</v>
      </c>
      <c r="D4658" t="s">
        <v>22</v>
      </c>
      <c r="E4658" t="s">
        <v>82</v>
      </c>
      <c r="F4658" t="s">
        <v>14</v>
      </c>
      <c r="G4658" t="s">
        <v>561</v>
      </c>
      <c r="H4658" t="s">
        <v>447</v>
      </c>
      <c r="I4658" t="s">
        <v>15</v>
      </c>
      <c r="J4658" t="s">
        <v>17</v>
      </c>
      <c r="K4658" s="13">
        <v>975</v>
      </c>
      <c r="L4658" s="8">
        <v>9.75</v>
      </c>
      <c r="M4658" s="13">
        <f t="shared" si="105"/>
        <v>975</v>
      </c>
    </row>
    <row r="4659" spans="1:13" x14ac:dyDescent="0.25">
      <c r="A4659" s="9" t="s">
        <v>400</v>
      </c>
      <c r="B4659" s="10" t="s">
        <v>733</v>
      </c>
      <c r="C4659" s="11" t="s">
        <v>17</v>
      </c>
      <c r="D4659" t="s">
        <v>22</v>
      </c>
      <c r="E4659" t="s">
        <v>82</v>
      </c>
      <c r="F4659" t="s">
        <v>14</v>
      </c>
      <c r="G4659" t="s">
        <v>561</v>
      </c>
      <c r="H4659" t="s">
        <v>480</v>
      </c>
      <c r="I4659" t="s">
        <v>15</v>
      </c>
      <c r="J4659" t="s">
        <v>17</v>
      </c>
      <c r="K4659" s="13">
        <v>341244</v>
      </c>
      <c r="L4659" s="8">
        <v>3412.44</v>
      </c>
      <c r="M4659" s="13">
        <f t="shared" si="105"/>
        <v>341244</v>
      </c>
    </row>
    <row r="4660" spans="1:13" x14ac:dyDescent="0.25">
      <c r="A4660" s="9" t="s">
        <v>400</v>
      </c>
      <c r="B4660" s="10" t="s">
        <v>733</v>
      </c>
      <c r="C4660" s="11" t="s">
        <v>17</v>
      </c>
      <c r="D4660" t="s">
        <v>22</v>
      </c>
      <c r="E4660" t="s">
        <v>82</v>
      </c>
      <c r="F4660" t="s">
        <v>14</v>
      </c>
      <c r="G4660" t="s">
        <v>561</v>
      </c>
      <c r="H4660" t="s">
        <v>494</v>
      </c>
      <c r="I4660" t="s">
        <v>15</v>
      </c>
      <c r="J4660" t="s">
        <v>17</v>
      </c>
      <c r="K4660" s="13">
        <v>834337.99999999988</v>
      </c>
      <c r="L4660" s="8">
        <v>8343.3799999999992</v>
      </c>
      <c r="M4660" s="13">
        <f t="shared" si="105"/>
        <v>834337.99999999988</v>
      </c>
    </row>
    <row r="4661" spans="1:13" x14ac:dyDescent="0.25">
      <c r="A4661" s="9" t="s">
        <v>400</v>
      </c>
      <c r="B4661" s="10" t="s">
        <v>733</v>
      </c>
      <c r="C4661" s="11" t="s">
        <v>17</v>
      </c>
      <c r="D4661" t="s">
        <v>22</v>
      </c>
      <c r="E4661" t="s">
        <v>82</v>
      </c>
      <c r="F4661" t="s">
        <v>14</v>
      </c>
      <c r="G4661" t="s">
        <v>561</v>
      </c>
      <c r="H4661" t="s">
        <v>428</v>
      </c>
      <c r="I4661" t="s">
        <v>15</v>
      </c>
      <c r="J4661" t="s">
        <v>17</v>
      </c>
      <c r="K4661" s="13">
        <v>1310259</v>
      </c>
      <c r="L4661" s="8">
        <v>13102.59</v>
      </c>
      <c r="M4661" s="13">
        <f t="shared" si="105"/>
        <v>1310259</v>
      </c>
    </row>
    <row r="4662" spans="1:13" x14ac:dyDescent="0.25">
      <c r="A4662" s="9" t="s">
        <v>400</v>
      </c>
      <c r="B4662" s="10" t="s">
        <v>733</v>
      </c>
      <c r="C4662" s="11" t="s">
        <v>17</v>
      </c>
      <c r="D4662" t="s">
        <v>22</v>
      </c>
      <c r="E4662" t="s">
        <v>82</v>
      </c>
      <c r="F4662" t="s">
        <v>14</v>
      </c>
      <c r="G4662" t="s">
        <v>561</v>
      </c>
      <c r="H4662" t="s">
        <v>428</v>
      </c>
      <c r="I4662" t="s">
        <v>15</v>
      </c>
      <c r="J4662" t="s">
        <v>17</v>
      </c>
      <c r="K4662" s="13">
        <v>1369548</v>
      </c>
      <c r="L4662" s="8">
        <v>13695.48</v>
      </c>
      <c r="M4662" s="13">
        <f t="shared" si="105"/>
        <v>1369548</v>
      </c>
    </row>
    <row r="4663" spans="1:13" x14ac:dyDescent="0.25">
      <c r="A4663" s="9" t="s">
        <v>400</v>
      </c>
      <c r="B4663" s="10" t="s">
        <v>733</v>
      </c>
      <c r="C4663" s="11" t="s">
        <v>17</v>
      </c>
      <c r="D4663" t="s">
        <v>22</v>
      </c>
      <c r="E4663" t="s">
        <v>82</v>
      </c>
      <c r="F4663" t="s">
        <v>14</v>
      </c>
      <c r="G4663" t="s">
        <v>561</v>
      </c>
      <c r="H4663" t="s">
        <v>449</v>
      </c>
      <c r="I4663" t="s">
        <v>15</v>
      </c>
      <c r="J4663" t="s">
        <v>17</v>
      </c>
      <c r="K4663" s="13">
        <v>4541</v>
      </c>
      <c r="L4663" s="8">
        <v>45.41</v>
      </c>
      <c r="M4663" s="13">
        <f t="shared" si="105"/>
        <v>4541</v>
      </c>
    </row>
    <row r="4664" spans="1:13" x14ac:dyDescent="0.25">
      <c r="A4664" s="9" t="s">
        <v>400</v>
      </c>
      <c r="B4664" s="10" t="s">
        <v>733</v>
      </c>
      <c r="C4664" s="11" t="s">
        <v>17</v>
      </c>
      <c r="D4664" t="s">
        <v>22</v>
      </c>
      <c r="E4664" t="s">
        <v>82</v>
      </c>
      <c r="F4664" t="s">
        <v>14</v>
      </c>
      <c r="G4664" t="s">
        <v>561</v>
      </c>
      <c r="H4664" t="s">
        <v>457</v>
      </c>
      <c r="I4664" t="s">
        <v>15</v>
      </c>
      <c r="J4664" t="s">
        <v>17</v>
      </c>
      <c r="K4664" s="13">
        <v>62244.000000000007</v>
      </c>
      <c r="L4664" s="8">
        <v>622.44000000000005</v>
      </c>
      <c r="M4664" s="13">
        <f t="shared" si="105"/>
        <v>62244.000000000007</v>
      </c>
    </row>
    <row r="4665" spans="1:13" x14ac:dyDescent="0.25">
      <c r="A4665" s="9" t="s">
        <v>400</v>
      </c>
      <c r="B4665" s="10" t="s">
        <v>733</v>
      </c>
      <c r="C4665" s="11" t="s">
        <v>17</v>
      </c>
      <c r="D4665" t="s">
        <v>22</v>
      </c>
      <c r="E4665" t="s">
        <v>82</v>
      </c>
      <c r="F4665" t="s">
        <v>14</v>
      </c>
      <c r="G4665" t="s">
        <v>563</v>
      </c>
      <c r="H4665" t="s">
        <v>464</v>
      </c>
      <c r="I4665" t="s">
        <v>284</v>
      </c>
      <c r="J4665" t="s">
        <v>17</v>
      </c>
      <c r="K4665" s="13">
        <v>6508612</v>
      </c>
      <c r="L4665" s="8">
        <v>65086.12</v>
      </c>
      <c r="M4665" s="13">
        <f t="shared" si="105"/>
        <v>6508612</v>
      </c>
    </row>
    <row r="4666" spans="1:13" x14ac:dyDescent="0.25">
      <c r="A4666" s="9" t="s">
        <v>400</v>
      </c>
      <c r="B4666" s="10" t="s">
        <v>733</v>
      </c>
      <c r="C4666" s="11" t="s">
        <v>17</v>
      </c>
      <c r="D4666" t="s">
        <v>22</v>
      </c>
      <c r="E4666" t="s">
        <v>82</v>
      </c>
      <c r="F4666" t="s">
        <v>14</v>
      </c>
      <c r="G4666" t="s">
        <v>563</v>
      </c>
      <c r="H4666" t="s">
        <v>464</v>
      </c>
      <c r="I4666" t="s">
        <v>284</v>
      </c>
      <c r="J4666" t="s">
        <v>17</v>
      </c>
      <c r="K4666" s="13">
        <v>1952584</v>
      </c>
      <c r="L4666" s="8">
        <v>19525.84</v>
      </c>
      <c r="M4666" s="13">
        <f t="shared" si="105"/>
        <v>1952584</v>
      </c>
    </row>
    <row r="4667" spans="1:13" x14ac:dyDescent="0.25">
      <c r="A4667" s="9" t="s">
        <v>400</v>
      </c>
      <c r="B4667" s="10" t="s">
        <v>733</v>
      </c>
      <c r="C4667" s="11" t="s">
        <v>17</v>
      </c>
      <c r="D4667" t="s">
        <v>22</v>
      </c>
      <c r="E4667" t="s">
        <v>82</v>
      </c>
      <c r="F4667" t="s">
        <v>14</v>
      </c>
      <c r="G4667" t="s">
        <v>563</v>
      </c>
      <c r="H4667" t="s">
        <v>464</v>
      </c>
      <c r="I4667" t="s">
        <v>284</v>
      </c>
      <c r="J4667" t="s">
        <v>538</v>
      </c>
      <c r="K4667" s="13">
        <v>1301724</v>
      </c>
      <c r="L4667" s="8">
        <v>13017.24</v>
      </c>
      <c r="M4667" s="13">
        <f t="shared" si="105"/>
        <v>1301724</v>
      </c>
    </row>
    <row r="4668" spans="1:13" x14ac:dyDescent="0.25">
      <c r="A4668" s="9" t="s">
        <v>400</v>
      </c>
      <c r="B4668" s="10" t="s">
        <v>733</v>
      </c>
      <c r="C4668" s="11" t="s">
        <v>17</v>
      </c>
      <c r="D4668" t="s">
        <v>22</v>
      </c>
      <c r="E4668" t="s">
        <v>82</v>
      </c>
      <c r="F4668" t="s">
        <v>14</v>
      </c>
      <c r="G4668" t="s">
        <v>563</v>
      </c>
      <c r="H4668" t="s">
        <v>467</v>
      </c>
      <c r="I4668" t="s">
        <v>284</v>
      </c>
      <c r="J4668" t="s">
        <v>17</v>
      </c>
      <c r="K4668" s="13">
        <v>52000</v>
      </c>
      <c r="L4668" s="8">
        <v>520</v>
      </c>
      <c r="M4668" s="13">
        <f t="shared" si="105"/>
        <v>52000</v>
      </c>
    </row>
    <row r="4669" spans="1:13" x14ac:dyDescent="0.25">
      <c r="A4669" s="9" t="s">
        <v>400</v>
      </c>
      <c r="B4669" s="10" t="s">
        <v>733</v>
      </c>
      <c r="C4669" s="11" t="s">
        <v>17</v>
      </c>
      <c r="D4669" t="s">
        <v>22</v>
      </c>
      <c r="E4669" t="s">
        <v>82</v>
      </c>
      <c r="F4669" t="s">
        <v>14</v>
      </c>
      <c r="G4669" t="s">
        <v>563</v>
      </c>
      <c r="H4669" t="s">
        <v>467</v>
      </c>
      <c r="I4669" t="s">
        <v>284</v>
      </c>
      <c r="J4669" t="s">
        <v>17</v>
      </c>
      <c r="K4669" s="13">
        <v>35100</v>
      </c>
      <c r="L4669" s="8">
        <v>351</v>
      </c>
      <c r="M4669" s="13">
        <f t="shared" si="105"/>
        <v>35100</v>
      </c>
    </row>
    <row r="4670" spans="1:13" x14ac:dyDescent="0.25">
      <c r="A4670" s="9" t="s">
        <v>400</v>
      </c>
      <c r="B4670" s="10" t="s">
        <v>733</v>
      </c>
      <c r="C4670" s="11" t="s">
        <v>17</v>
      </c>
      <c r="D4670" t="s">
        <v>22</v>
      </c>
      <c r="E4670" t="s">
        <v>82</v>
      </c>
      <c r="F4670" t="s">
        <v>14</v>
      </c>
      <c r="G4670" t="s">
        <v>563</v>
      </c>
      <c r="H4670" t="s">
        <v>467</v>
      </c>
      <c r="I4670" t="s">
        <v>284</v>
      </c>
      <c r="J4670" t="s">
        <v>538</v>
      </c>
      <c r="K4670" s="13">
        <v>10400</v>
      </c>
      <c r="L4670" s="8">
        <v>104</v>
      </c>
      <c r="M4670" s="13">
        <f t="shared" si="105"/>
        <v>10400</v>
      </c>
    </row>
    <row r="4671" spans="1:13" x14ac:dyDescent="0.25">
      <c r="A4671" s="9" t="s">
        <v>400</v>
      </c>
      <c r="B4671" s="10" t="s">
        <v>733</v>
      </c>
      <c r="C4671" s="11" t="s">
        <v>17</v>
      </c>
      <c r="D4671" t="s">
        <v>22</v>
      </c>
      <c r="E4671" t="s">
        <v>82</v>
      </c>
      <c r="F4671" t="s">
        <v>14</v>
      </c>
      <c r="G4671" t="s">
        <v>563</v>
      </c>
      <c r="H4671" t="s">
        <v>425</v>
      </c>
      <c r="I4671" t="s">
        <v>284</v>
      </c>
      <c r="J4671" t="s">
        <v>17</v>
      </c>
      <c r="K4671" s="13">
        <v>1977671</v>
      </c>
      <c r="L4671" s="8">
        <v>19776.71</v>
      </c>
      <c r="M4671" s="13">
        <f t="shared" si="105"/>
        <v>1977671</v>
      </c>
    </row>
    <row r="4672" spans="1:13" x14ac:dyDescent="0.25">
      <c r="A4672" s="9" t="s">
        <v>400</v>
      </c>
      <c r="B4672" s="10" t="s">
        <v>733</v>
      </c>
      <c r="C4672" s="11" t="s">
        <v>17</v>
      </c>
      <c r="D4672" t="s">
        <v>22</v>
      </c>
      <c r="E4672" t="s">
        <v>82</v>
      </c>
      <c r="F4672" t="s">
        <v>14</v>
      </c>
      <c r="G4672" t="s">
        <v>563</v>
      </c>
      <c r="H4672" t="s">
        <v>425</v>
      </c>
      <c r="I4672" t="s">
        <v>284</v>
      </c>
      <c r="J4672" t="s">
        <v>17</v>
      </c>
      <c r="K4672" s="13">
        <v>541548</v>
      </c>
      <c r="L4672" s="8">
        <v>5415.48</v>
      </c>
      <c r="M4672" s="13">
        <f t="shared" si="105"/>
        <v>541548</v>
      </c>
    </row>
    <row r="4673" spans="1:13" x14ac:dyDescent="0.25">
      <c r="A4673" s="9" t="s">
        <v>400</v>
      </c>
      <c r="B4673" s="10" t="s">
        <v>733</v>
      </c>
      <c r="C4673" s="11" t="s">
        <v>17</v>
      </c>
      <c r="D4673" t="s">
        <v>22</v>
      </c>
      <c r="E4673" t="s">
        <v>82</v>
      </c>
      <c r="F4673" t="s">
        <v>14</v>
      </c>
      <c r="G4673" t="s">
        <v>563</v>
      </c>
      <c r="H4673" t="s">
        <v>425</v>
      </c>
      <c r="I4673" t="s">
        <v>284</v>
      </c>
      <c r="J4673" t="s">
        <v>538</v>
      </c>
      <c r="K4673" s="13">
        <v>361032</v>
      </c>
      <c r="L4673" s="8">
        <v>3610.32</v>
      </c>
      <c r="M4673" s="13">
        <f t="shared" si="105"/>
        <v>361032</v>
      </c>
    </row>
    <row r="4674" spans="1:13" x14ac:dyDescent="0.25">
      <c r="A4674" s="9" t="s">
        <v>400</v>
      </c>
      <c r="B4674" s="10" t="s">
        <v>733</v>
      </c>
      <c r="C4674" s="11" t="s">
        <v>17</v>
      </c>
      <c r="D4674" t="s">
        <v>22</v>
      </c>
      <c r="E4674" t="s">
        <v>82</v>
      </c>
      <c r="F4674" t="s">
        <v>14</v>
      </c>
      <c r="G4674" t="s">
        <v>563</v>
      </c>
      <c r="H4674" t="s">
        <v>445</v>
      </c>
      <c r="I4674" t="s">
        <v>284</v>
      </c>
      <c r="J4674" t="s">
        <v>17</v>
      </c>
      <c r="K4674" s="13">
        <v>746</v>
      </c>
      <c r="L4674" s="8">
        <v>7.46</v>
      </c>
      <c r="M4674" s="13">
        <f t="shared" ref="M4674:M4737" si="106">L4674*100</f>
        <v>746</v>
      </c>
    </row>
    <row r="4675" spans="1:13" x14ac:dyDescent="0.25">
      <c r="A4675" s="9" t="s">
        <v>400</v>
      </c>
      <c r="B4675" s="10" t="s">
        <v>733</v>
      </c>
      <c r="C4675" s="11" t="s">
        <v>17</v>
      </c>
      <c r="D4675" t="s">
        <v>22</v>
      </c>
      <c r="E4675" t="s">
        <v>82</v>
      </c>
      <c r="F4675" t="s">
        <v>14</v>
      </c>
      <c r="G4675" t="s">
        <v>563</v>
      </c>
      <c r="H4675" t="s">
        <v>445</v>
      </c>
      <c r="I4675" t="s">
        <v>284</v>
      </c>
      <c r="J4675" t="s">
        <v>17</v>
      </c>
      <c r="K4675" s="13">
        <v>480</v>
      </c>
      <c r="L4675" s="8">
        <v>4.8</v>
      </c>
      <c r="M4675" s="13">
        <f t="shared" si="106"/>
        <v>480</v>
      </c>
    </row>
    <row r="4676" spans="1:13" x14ac:dyDescent="0.25">
      <c r="A4676" s="9" t="s">
        <v>400</v>
      </c>
      <c r="B4676" s="10" t="s">
        <v>733</v>
      </c>
      <c r="C4676" s="11" t="s">
        <v>17</v>
      </c>
      <c r="D4676" t="s">
        <v>22</v>
      </c>
      <c r="E4676" t="s">
        <v>82</v>
      </c>
      <c r="F4676" t="s">
        <v>14</v>
      </c>
      <c r="G4676" t="s">
        <v>563</v>
      </c>
      <c r="H4676" t="s">
        <v>445</v>
      </c>
      <c r="I4676" t="s">
        <v>284</v>
      </c>
      <c r="J4676" t="s">
        <v>538</v>
      </c>
      <c r="K4676" s="13">
        <v>132</v>
      </c>
      <c r="L4676" s="8">
        <v>1.32</v>
      </c>
      <c r="M4676" s="13">
        <f t="shared" si="106"/>
        <v>132</v>
      </c>
    </row>
    <row r="4677" spans="1:13" x14ac:dyDescent="0.25">
      <c r="A4677" s="9" t="s">
        <v>400</v>
      </c>
      <c r="B4677" s="10" t="s">
        <v>733</v>
      </c>
      <c r="C4677" s="11" t="s">
        <v>17</v>
      </c>
      <c r="D4677" t="s">
        <v>22</v>
      </c>
      <c r="E4677" t="s">
        <v>82</v>
      </c>
      <c r="F4677" t="s">
        <v>14</v>
      </c>
      <c r="G4677" t="s">
        <v>319</v>
      </c>
      <c r="H4677" t="s">
        <v>464</v>
      </c>
      <c r="I4677" t="s">
        <v>284</v>
      </c>
      <c r="J4677" t="s">
        <v>17</v>
      </c>
      <c r="K4677" s="13">
        <v>10970420</v>
      </c>
      <c r="L4677" s="8">
        <v>109704.2</v>
      </c>
      <c r="M4677" s="13">
        <f t="shared" si="106"/>
        <v>10970420</v>
      </c>
    </row>
    <row r="4678" spans="1:13" x14ac:dyDescent="0.25">
      <c r="A4678" s="9" t="s">
        <v>400</v>
      </c>
      <c r="B4678" s="10" t="s">
        <v>733</v>
      </c>
      <c r="C4678" s="11" t="s">
        <v>17</v>
      </c>
      <c r="D4678" t="s">
        <v>22</v>
      </c>
      <c r="E4678" t="s">
        <v>82</v>
      </c>
      <c r="F4678" t="s">
        <v>14</v>
      </c>
      <c r="G4678" t="s">
        <v>319</v>
      </c>
      <c r="H4678" t="s">
        <v>464</v>
      </c>
      <c r="I4678" t="s">
        <v>284</v>
      </c>
      <c r="J4678" t="s">
        <v>17</v>
      </c>
      <c r="K4678" s="13">
        <v>23396319</v>
      </c>
      <c r="L4678" s="8">
        <v>233963.19</v>
      </c>
      <c r="M4678" s="13">
        <f t="shared" si="106"/>
        <v>23396319</v>
      </c>
    </row>
    <row r="4679" spans="1:13" x14ac:dyDescent="0.25">
      <c r="A4679" s="9" t="s">
        <v>400</v>
      </c>
      <c r="B4679" s="10" t="s">
        <v>733</v>
      </c>
      <c r="C4679" s="11" t="s">
        <v>17</v>
      </c>
      <c r="D4679" t="s">
        <v>22</v>
      </c>
      <c r="E4679" t="s">
        <v>82</v>
      </c>
      <c r="F4679" t="s">
        <v>14</v>
      </c>
      <c r="G4679" t="s">
        <v>319</v>
      </c>
      <c r="H4679" t="s">
        <v>464</v>
      </c>
      <c r="I4679" t="s">
        <v>284</v>
      </c>
      <c r="J4679" t="s">
        <v>17</v>
      </c>
      <c r="K4679" s="13">
        <v>2873260</v>
      </c>
      <c r="L4679" s="8">
        <v>28732.6</v>
      </c>
      <c r="M4679" s="13">
        <f t="shared" si="106"/>
        <v>2873260</v>
      </c>
    </row>
    <row r="4680" spans="1:13" x14ac:dyDescent="0.25">
      <c r="A4680" s="9" t="s">
        <v>400</v>
      </c>
      <c r="B4680" s="10" t="s">
        <v>733</v>
      </c>
      <c r="C4680" s="11" t="s">
        <v>17</v>
      </c>
      <c r="D4680" t="s">
        <v>22</v>
      </c>
      <c r="E4680" t="s">
        <v>82</v>
      </c>
      <c r="F4680" t="s">
        <v>14</v>
      </c>
      <c r="G4680" t="s">
        <v>319</v>
      </c>
      <c r="H4680" t="s">
        <v>438</v>
      </c>
      <c r="I4680" t="s">
        <v>465</v>
      </c>
      <c r="J4680" t="s">
        <v>17</v>
      </c>
      <c r="K4680" s="13">
        <v>816072</v>
      </c>
      <c r="L4680" s="8">
        <v>8160.72</v>
      </c>
      <c r="M4680" s="13">
        <f t="shared" si="106"/>
        <v>816072</v>
      </c>
    </row>
    <row r="4681" spans="1:13" x14ac:dyDescent="0.25">
      <c r="A4681" s="9" t="s">
        <v>400</v>
      </c>
      <c r="B4681" s="10" t="s">
        <v>733</v>
      </c>
      <c r="C4681" s="11" t="s">
        <v>17</v>
      </c>
      <c r="D4681" t="s">
        <v>22</v>
      </c>
      <c r="E4681" t="s">
        <v>82</v>
      </c>
      <c r="F4681" t="s">
        <v>14</v>
      </c>
      <c r="G4681" t="s">
        <v>319</v>
      </c>
      <c r="H4681" t="s">
        <v>438</v>
      </c>
      <c r="I4681" t="s">
        <v>465</v>
      </c>
      <c r="J4681" t="s">
        <v>17</v>
      </c>
      <c r="K4681" s="13">
        <v>2176192</v>
      </c>
      <c r="L4681" s="8">
        <v>21761.919999999998</v>
      </c>
      <c r="M4681" s="13">
        <f t="shared" si="106"/>
        <v>2176192</v>
      </c>
    </row>
    <row r="4682" spans="1:13" x14ac:dyDescent="0.25">
      <c r="A4682" s="9" t="s">
        <v>400</v>
      </c>
      <c r="B4682" s="10" t="s">
        <v>733</v>
      </c>
      <c r="C4682" s="11" t="s">
        <v>17</v>
      </c>
      <c r="D4682" t="s">
        <v>22</v>
      </c>
      <c r="E4682" t="s">
        <v>82</v>
      </c>
      <c r="F4682" t="s">
        <v>14</v>
      </c>
      <c r="G4682" t="s">
        <v>319</v>
      </c>
      <c r="H4682" t="s">
        <v>438</v>
      </c>
      <c r="I4682" t="s">
        <v>465</v>
      </c>
      <c r="J4682" t="s">
        <v>17</v>
      </c>
      <c r="K4682" s="13">
        <v>3404383.9999999995</v>
      </c>
      <c r="L4682" s="8">
        <v>34043.839999999997</v>
      </c>
      <c r="M4682" s="13">
        <f t="shared" si="106"/>
        <v>3404383.9999999995</v>
      </c>
    </row>
    <row r="4683" spans="1:13" x14ac:dyDescent="0.25">
      <c r="A4683" s="9" t="s">
        <v>400</v>
      </c>
      <c r="B4683" s="10" t="s">
        <v>733</v>
      </c>
      <c r="C4683" s="11" t="s">
        <v>17</v>
      </c>
      <c r="D4683" t="s">
        <v>22</v>
      </c>
      <c r="E4683" t="s">
        <v>82</v>
      </c>
      <c r="F4683" t="s">
        <v>14</v>
      </c>
      <c r="G4683" t="s">
        <v>319</v>
      </c>
      <c r="H4683" t="s">
        <v>466</v>
      </c>
      <c r="I4683" t="s">
        <v>465</v>
      </c>
      <c r="J4683" t="s">
        <v>17</v>
      </c>
      <c r="K4683" s="13">
        <v>229.99999999999997</v>
      </c>
      <c r="L4683" s="8">
        <v>2.2999999999999998</v>
      </c>
      <c r="M4683" s="13">
        <f t="shared" si="106"/>
        <v>229.99999999999997</v>
      </c>
    </row>
    <row r="4684" spans="1:13" x14ac:dyDescent="0.25">
      <c r="A4684" s="9" t="s">
        <v>400</v>
      </c>
      <c r="B4684" s="10" t="s">
        <v>733</v>
      </c>
      <c r="C4684" s="11" t="s">
        <v>17</v>
      </c>
      <c r="D4684" t="s">
        <v>22</v>
      </c>
      <c r="E4684" t="s">
        <v>82</v>
      </c>
      <c r="F4684" t="s">
        <v>14</v>
      </c>
      <c r="G4684" t="s">
        <v>319</v>
      </c>
      <c r="H4684" t="s">
        <v>466</v>
      </c>
      <c r="I4684" t="s">
        <v>465</v>
      </c>
      <c r="J4684" t="s">
        <v>17</v>
      </c>
      <c r="K4684" s="13">
        <v>2758</v>
      </c>
      <c r="L4684" s="8">
        <v>27.58</v>
      </c>
      <c r="M4684" s="13">
        <f t="shared" si="106"/>
        <v>2758</v>
      </c>
    </row>
    <row r="4685" spans="1:13" x14ac:dyDescent="0.25">
      <c r="A4685" s="9" t="s">
        <v>400</v>
      </c>
      <c r="B4685" s="10" t="s">
        <v>733</v>
      </c>
      <c r="C4685" s="11" t="s">
        <v>17</v>
      </c>
      <c r="D4685" t="s">
        <v>22</v>
      </c>
      <c r="E4685" t="s">
        <v>82</v>
      </c>
      <c r="F4685" t="s">
        <v>14</v>
      </c>
      <c r="G4685" t="s">
        <v>319</v>
      </c>
      <c r="H4685" t="s">
        <v>466</v>
      </c>
      <c r="I4685" t="s">
        <v>465</v>
      </c>
      <c r="J4685" t="s">
        <v>17</v>
      </c>
      <c r="K4685" s="13">
        <v>5013</v>
      </c>
      <c r="L4685" s="8">
        <v>50.13</v>
      </c>
      <c r="M4685" s="13">
        <f t="shared" si="106"/>
        <v>5013</v>
      </c>
    </row>
    <row r="4686" spans="1:13" x14ac:dyDescent="0.25">
      <c r="A4686" s="9" t="s">
        <v>400</v>
      </c>
      <c r="B4686" s="10" t="s">
        <v>733</v>
      </c>
      <c r="C4686" s="11" t="s">
        <v>17</v>
      </c>
      <c r="D4686" t="s">
        <v>22</v>
      </c>
      <c r="E4686" t="s">
        <v>82</v>
      </c>
      <c r="F4686" t="s">
        <v>14</v>
      </c>
      <c r="G4686" t="s">
        <v>319</v>
      </c>
      <c r="H4686" t="s">
        <v>441</v>
      </c>
      <c r="I4686" t="s">
        <v>368</v>
      </c>
      <c r="J4686" t="s">
        <v>17</v>
      </c>
      <c r="K4686" s="13">
        <v>308672</v>
      </c>
      <c r="L4686" s="8">
        <v>3086.72</v>
      </c>
      <c r="M4686" s="13">
        <f t="shared" si="106"/>
        <v>308672</v>
      </c>
    </row>
    <row r="4687" spans="1:13" x14ac:dyDescent="0.25">
      <c r="A4687" s="9" t="s">
        <v>400</v>
      </c>
      <c r="B4687" s="10" t="s">
        <v>733</v>
      </c>
      <c r="C4687" s="11" t="s">
        <v>17</v>
      </c>
      <c r="D4687" t="s">
        <v>22</v>
      </c>
      <c r="E4687" t="s">
        <v>82</v>
      </c>
      <c r="F4687" t="s">
        <v>14</v>
      </c>
      <c r="G4687" t="s">
        <v>319</v>
      </c>
      <c r="H4687" t="s">
        <v>441</v>
      </c>
      <c r="I4687" t="s">
        <v>465</v>
      </c>
      <c r="J4687" t="s">
        <v>17</v>
      </c>
      <c r="K4687" s="13">
        <v>10569</v>
      </c>
      <c r="L4687" s="8">
        <v>105.69</v>
      </c>
      <c r="M4687" s="13">
        <f t="shared" si="106"/>
        <v>10569</v>
      </c>
    </row>
    <row r="4688" spans="1:13" x14ac:dyDescent="0.25">
      <c r="A4688" s="9" t="s">
        <v>400</v>
      </c>
      <c r="B4688" s="10" t="s">
        <v>733</v>
      </c>
      <c r="C4688" s="11" t="s">
        <v>17</v>
      </c>
      <c r="D4688" t="s">
        <v>22</v>
      </c>
      <c r="E4688" t="s">
        <v>82</v>
      </c>
      <c r="F4688" t="s">
        <v>14</v>
      </c>
      <c r="G4688" t="s">
        <v>319</v>
      </c>
      <c r="H4688" t="s">
        <v>467</v>
      </c>
      <c r="I4688" t="s">
        <v>284</v>
      </c>
      <c r="J4688" t="s">
        <v>17</v>
      </c>
      <c r="K4688" s="13">
        <v>85800</v>
      </c>
      <c r="L4688" s="8">
        <v>858</v>
      </c>
      <c r="M4688" s="13">
        <f t="shared" si="106"/>
        <v>85800</v>
      </c>
    </row>
    <row r="4689" spans="1:13" x14ac:dyDescent="0.25">
      <c r="A4689" s="9" t="s">
        <v>400</v>
      </c>
      <c r="B4689" s="10" t="s">
        <v>733</v>
      </c>
      <c r="C4689" s="11" t="s">
        <v>17</v>
      </c>
      <c r="D4689" t="s">
        <v>22</v>
      </c>
      <c r="E4689" t="s">
        <v>82</v>
      </c>
      <c r="F4689" t="s">
        <v>14</v>
      </c>
      <c r="G4689" t="s">
        <v>319</v>
      </c>
      <c r="H4689" t="s">
        <v>467</v>
      </c>
      <c r="I4689" t="s">
        <v>284</v>
      </c>
      <c r="J4689" t="s">
        <v>17</v>
      </c>
      <c r="K4689" s="13">
        <v>172900</v>
      </c>
      <c r="L4689" s="8">
        <v>1729</v>
      </c>
      <c r="M4689" s="13">
        <f t="shared" si="106"/>
        <v>172900</v>
      </c>
    </row>
    <row r="4690" spans="1:13" x14ac:dyDescent="0.25">
      <c r="A4690" s="9" t="s">
        <v>400</v>
      </c>
      <c r="B4690" s="10" t="s">
        <v>733</v>
      </c>
      <c r="C4690" s="11" t="s">
        <v>17</v>
      </c>
      <c r="D4690" t="s">
        <v>22</v>
      </c>
      <c r="E4690" t="s">
        <v>82</v>
      </c>
      <c r="F4690" t="s">
        <v>14</v>
      </c>
      <c r="G4690" t="s">
        <v>319</v>
      </c>
      <c r="H4690" t="s">
        <v>542</v>
      </c>
      <c r="I4690" t="s">
        <v>439</v>
      </c>
      <c r="J4690" t="s">
        <v>17</v>
      </c>
      <c r="K4690" s="13">
        <v>21322</v>
      </c>
      <c r="L4690" s="8">
        <v>213.22</v>
      </c>
      <c r="M4690" s="13">
        <f t="shared" si="106"/>
        <v>21322</v>
      </c>
    </row>
    <row r="4691" spans="1:13" x14ac:dyDescent="0.25">
      <c r="A4691" s="9" t="s">
        <v>400</v>
      </c>
      <c r="B4691" s="10" t="s">
        <v>733</v>
      </c>
      <c r="C4691" s="11" t="s">
        <v>17</v>
      </c>
      <c r="D4691" t="s">
        <v>22</v>
      </c>
      <c r="E4691" t="s">
        <v>82</v>
      </c>
      <c r="F4691" t="s">
        <v>14</v>
      </c>
      <c r="G4691" t="s">
        <v>319</v>
      </c>
      <c r="H4691" t="s">
        <v>443</v>
      </c>
      <c r="I4691" t="s">
        <v>465</v>
      </c>
      <c r="J4691" t="s">
        <v>17</v>
      </c>
      <c r="K4691" s="13">
        <v>25000</v>
      </c>
      <c r="L4691" s="8">
        <v>250</v>
      </c>
      <c r="M4691" s="13">
        <f t="shared" si="106"/>
        <v>25000</v>
      </c>
    </row>
    <row r="4692" spans="1:13" x14ac:dyDescent="0.25">
      <c r="A4692" s="9" t="s">
        <v>400</v>
      </c>
      <c r="B4692" s="10" t="s">
        <v>733</v>
      </c>
      <c r="C4692" s="11" t="s">
        <v>17</v>
      </c>
      <c r="D4692" t="s">
        <v>22</v>
      </c>
      <c r="E4692" t="s">
        <v>82</v>
      </c>
      <c r="F4692" t="s">
        <v>14</v>
      </c>
      <c r="G4692" t="s">
        <v>319</v>
      </c>
      <c r="H4692" t="s">
        <v>425</v>
      </c>
      <c r="I4692" t="s">
        <v>284</v>
      </c>
      <c r="J4692" t="s">
        <v>17</v>
      </c>
      <c r="K4692" s="13">
        <v>3173442</v>
      </c>
      <c r="L4692" s="8">
        <v>31734.42</v>
      </c>
      <c r="M4692" s="13">
        <f t="shared" si="106"/>
        <v>3173442</v>
      </c>
    </row>
    <row r="4693" spans="1:13" x14ac:dyDescent="0.25">
      <c r="A4693" s="9" t="s">
        <v>400</v>
      </c>
      <c r="B4693" s="10" t="s">
        <v>733</v>
      </c>
      <c r="C4693" s="11" t="s">
        <v>17</v>
      </c>
      <c r="D4693" t="s">
        <v>22</v>
      </c>
      <c r="E4693" t="s">
        <v>82</v>
      </c>
      <c r="F4693" t="s">
        <v>14</v>
      </c>
      <c r="G4693" t="s">
        <v>319</v>
      </c>
      <c r="H4693" t="s">
        <v>425</v>
      </c>
      <c r="I4693" t="s">
        <v>284</v>
      </c>
      <c r="J4693" t="s">
        <v>17</v>
      </c>
      <c r="K4693" s="13">
        <v>6425728</v>
      </c>
      <c r="L4693" s="8">
        <v>64257.279999999999</v>
      </c>
      <c r="M4693" s="13">
        <f t="shared" si="106"/>
        <v>6425728</v>
      </c>
    </row>
    <row r="4694" spans="1:13" x14ac:dyDescent="0.25">
      <c r="A4694" s="9" t="s">
        <v>400</v>
      </c>
      <c r="B4694" s="10" t="s">
        <v>733</v>
      </c>
      <c r="C4694" s="11" t="s">
        <v>17</v>
      </c>
      <c r="D4694" t="s">
        <v>22</v>
      </c>
      <c r="E4694" t="s">
        <v>82</v>
      </c>
      <c r="F4694" t="s">
        <v>14</v>
      </c>
      <c r="G4694" t="s">
        <v>319</v>
      </c>
      <c r="H4694" t="s">
        <v>425</v>
      </c>
      <c r="I4694" t="s">
        <v>284</v>
      </c>
      <c r="J4694" t="s">
        <v>17</v>
      </c>
      <c r="K4694" s="13">
        <v>652806</v>
      </c>
      <c r="L4694" s="8">
        <v>6528.06</v>
      </c>
      <c r="M4694" s="13">
        <f t="shared" si="106"/>
        <v>652806</v>
      </c>
    </row>
    <row r="4695" spans="1:13" x14ac:dyDescent="0.25">
      <c r="A4695" s="9" t="s">
        <v>400</v>
      </c>
      <c r="B4695" s="10" t="s">
        <v>733</v>
      </c>
      <c r="C4695" s="11" t="s">
        <v>17</v>
      </c>
      <c r="D4695" t="s">
        <v>22</v>
      </c>
      <c r="E4695" t="s">
        <v>82</v>
      </c>
      <c r="F4695" t="s">
        <v>14</v>
      </c>
      <c r="G4695" t="s">
        <v>319</v>
      </c>
      <c r="H4695" t="s">
        <v>425</v>
      </c>
      <c r="I4695" t="s">
        <v>465</v>
      </c>
      <c r="J4695" t="s">
        <v>17</v>
      </c>
      <c r="K4695" s="13">
        <v>388612</v>
      </c>
      <c r="L4695" s="8">
        <v>3886.12</v>
      </c>
      <c r="M4695" s="13">
        <f t="shared" si="106"/>
        <v>388612</v>
      </c>
    </row>
    <row r="4696" spans="1:13" x14ac:dyDescent="0.25">
      <c r="A4696" s="9" t="s">
        <v>400</v>
      </c>
      <c r="B4696" s="10" t="s">
        <v>733</v>
      </c>
      <c r="C4696" s="11" t="s">
        <v>17</v>
      </c>
      <c r="D4696" t="s">
        <v>22</v>
      </c>
      <c r="E4696" t="s">
        <v>82</v>
      </c>
      <c r="F4696" t="s">
        <v>14</v>
      </c>
      <c r="G4696" t="s">
        <v>319</v>
      </c>
      <c r="H4696" t="s">
        <v>425</v>
      </c>
      <c r="I4696" t="s">
        <v>465</v>
      </c>
      <c r="J4696" t="s">
        <v>17</v>
      </c>
      <c r="K4696" s="13">
        <v>1040546.9999999999</v>
      </c>
      <c r="L4696" s="8">
        <v>10405.469999999999</v>
      </c>
      <c r="M4696" s="13">
        <f t="shared" si="106"/>
        <v>1040546.9999999999</v>
      </c>
    </row>
    <row r="4697" spans="1:13" x14ac:dyDescent="0.25">
      <c r="A4697" s="9" t="s">
        <v>400</v>
      </c>
      <c r="B4697" s="10" t="s">
        <v>733</v>
      </c>
      <c r="C4697" s="11" t="s">
        <v>17</v>
      </c>
      <c r="D4697" t="s">
        <v>22</v>
      </c>
      <c r="E4697" t="s">
        <v>82</v>
      </c>
      <c r="F4697" t="s">
        <v>14</v>
      </c>
      <c r="G4697" t="s">
        <v>319</v>
      </c>
      <c r="H4697" t="s">
        <v>425</v>
      </c>
      <c r="I4697" t="s">
        <v>465</v>
      </c>
      <c r="J4697" t="s">
        <v>17</v>
      </c>
      <c r="K4697" s="13">
        <v>1594814</v>
      </c>
      <c r="L4697" s="8">
        <v>15948.14</v>
      </c>
      <c r="M4697" s="13">
        <f t="shared" si="106"/>
        <v>1594814</v>
      </c>
    </row>
    <row r="4698" spans="1:13" x14ac:dyDescent="0.25">
      <c r="A4698" s="9" t="s">
        <v>400</v>
      </c>
      <c r="B4698" s="10" t="s">
        <v>733</v>
      </c>
      <c r="C4698" s="11" t="s">
        <v>17</v>
      </c>
      <c r="D4698" t="s">
        <v>22</v>
      </c>
      <c r="E4698" t="s">
        <v>82</v>
      </c>
      <c r="F4698" t="s">
        <v>14</v>
      </c>
      <c r="G4698" t="s">
        <v>319</v>
      </c>
      <c r="H4698" t="s">
        <v>444</v>
      </c>
      <c r="I4698" t="s">
        <v>439</v>
      </c>
      <c r="J4698" t="s">
        <v>17</v>
      </c>
      <c r="K4698" s="13">
        <v>4628</v>
      </c>
      <c r="L4698" s="8">
        <v>46.28</v>
      </c>
      <c r="M4698" s="13">
        <f t="shared" si="106"/>
        <v>4628</v>
      </c>
    </row>
    <row r="4699" spans="1:13" x14ac:dyDescent="0.25">
      <c r="A4699" s="9" t="s">
        <v>400</v>
      </c>
      <c r="B4699" s="10" t="s">
        <v>733</v>
      </c>
      <c r="C4699" s="11" t="s">
        <v>17</v>
      </c>
      <c r="D4699" t="s">
        <v>22</v>
      </c>
      <c r="E4699" t="s">
        <v>82</v>
      </c>
      <c r="F4699" t="s">
        <v>14</v>
      </c>
      <c r="G4699" t="s">
        <v>319</v>
      </c>
      <c r="H4699" t="s">
        <v>444</v>
      </c>
      <c r="I4699" t="s">
        <v>465</v>
      </c>
      <c r="J4699" t="s">
        <v>17</v>
      </c>
      <c r="K4699" s="13">
        <v>5463</v>
      </c>
      <c r="L4699" s="8">
        <v>54.63</v>
      </c>
      <c r="M4699" s="13">
        <f t="shared" si="106"/>
        <v>5463</v>
      </c>
    </row>
    <row r="4700" spans="1:13" x14ac:dyDescent="0.25">
      <c r="A4700" s="9" t="s">
        <v>400</v>
      </c>
      <c r="B4700" s="10" t="s">
        <v>733</v>
      </c>
      <c r="C4700" s="11" t="s">
        <v>17</v>
      </c>
      <c r="D4700" t="s">
        <v>22</v>
      </c>
      <c r="E4700" t="s">
        <v>82</v>
      </c>
      <c r="F4700" t="s">
        <v>14</v>
      </c>
      <c r="G4700" t="s">
        <v>319</v>
      </c>
      <c r="H4700" t="s">
        <v>445</v>
      </c>
      <c r="I4700" t="s">
        <v>284</v>
      </c>
      <c r="J4700" t="s">
        <v>17</v>
      </c>
      <c r="K4700" s="13">
        <v>1254</v>
      </c>
      <c r="L4700" s="8">
        <v>12.54</v>
      </c>
      <c r="M4700" s="13">
        <f t="shared" si="106"/>
        <v>1254</v>
      </c>
    </row>
    <row r="4701" spans="1:13" x14ac:dyDescent="0.25">
      <c r="A4701" s="9" t="s">
        <v>400</v>
      </c>
      <c r="B4701" s="10" t="s">
        <v>733</v>
      </c>
      <c r="C4701" s="11" t="s">
        <v>17</v>
      </c>
      <c r="D4701" t="s">
        <v>22</v>
      </c>
      <c r="E4701" t="s">
        <v>82</v>
      </c>
      <c r="F4701" t="s">
        <v>14</v>
      </c>
      <c r="G4701" t="s">
        <v>319</v>
      </c>
      <c r="H4701" t="s">
        <v>445</v>
      </c>
      <c r="I4701" t="s">
        <v>284</v>
      </c>
      <c r="J4701" t="s">
        <v>17</v>
      </c>
      <c r="K4701" s="13">
        <v>2413</v>
      </c>
      <c r="L4701" s="8">
        <v>24.13</v>
      </c>
      <c r="M4701" s="13">
        <f t="shared" si="106"/>
        <v>2413</v>
      </c>
    </row>
    <row r="4702" spans="1:13" x14ac:dyDescent="0.25">
      <c r="A4702" s="9" t="s">
        <v>400</v>
      </c>
      <c r="B4702" s="10" t="s">
        <v>733</v>
      </c>
      <c r="C4702" s="11" t="s">
        <v>17</v>
      </c>
      <c r="D4702" t="s">
        <v>22</v>
      </c>
      <c r="E4702" t="s">
        <v>82</v>
      </c>
      <c r="F4702" t="s">
        <v>14</v>
      </c>
      <c r="G4702" t="s">
        <v>319</v>
      </c>
      <c r="H4702" t="s">
        <v>445</v>
      </c>
      <c r="I4702" t="s">
        <v>368</v>
      </c>
      <c r="J4702" t="s">
        <v>17</v>
      </c>
      <c r="K4702" s="13">
        <v>65075</v>
      </c>
      <c r="L4702" s="8">
        <v>650.75</v>
      </c>
      <c r="M4702" s="13">
        <f t="shared" si="106"/>
        <v>65075</v>
      </c>
    </row>
    <row r="4703" spans="1:13" x14ac:dyDescent="0.25">
      <c r="A4703" s="9" t="s">
        <v>400</v>
      </c>
      <c r="B4703" s="10" t="s">
        <v>733</v>
      </c>
      <c r="C4703" s="11" t="s">
        <v>17</v>
      </c>
      <c r="D4703" t="s">
        <v>22</v>
      </c>
      <c r="E4703" t="s">
        <v>82</v>
      </c>
      <c r="F4703" t="s">
        <v>14</v>
      </c>
      <c r="G4703" t="s">
        <v>319</v>
      </c>
      <c r="H4703" t="s">
        <v>445</v>
      </c>
      <c r="I4703" t="s">
        <v>465</v>
      </c>
      <c r="J4703" t="s">
        <v>17</v>
      </c>
      <c r="K4703" s="13">
        <v>50</v>
      </c>
      <c r="L4703" s="8">
        <v>0.5</v>
      </c>
      <c r="M4703" s="13">
        <f t="shared" si="106"/>
        <v>50</v>
      </c>
    </row>
    <row r="4704" spans="1:13" x14ac:dyDescent="0.25">
      <c r="A4704" s="9" t="s">
        <v>400</v>
      </c>
      <c r="B4704" s="10" t="s">
        <v>733</v>
      </c>
      <c r="C4704" s="11" t="s">
        <v>17</v>
      </c>
      <c r="D4704" t="s">
        <v>22</v>
      </c>
      <c r="E4704" t="s">
        <v>82</v>
      </c>
      <c r="F4704" t="s">
        <v>14</v>
      </c>
      <c r="G4704" t="s">
        <v>319</v>
      </c>
      <c r="H4704" t="s">
        <v>445</v>
      </c>
      <c r="I4704" t="s">
        <v>465</v>
      </c>
      <c r="J4704" t="s">
        <v>17</v>
      </c>
      <c r="K4704" s="13">
        <v>2911</v>
      </c>
      <c r="L4704" s="8">
        <v>29.11</v>
      </c>
      <c r="M4704" s="13">
        <f t="shared" si="106"/>
        <v>2911</v>
      </c>
    </row>
    <row r="4705" spans="1:13" x14ac:dyDescent="0.25">
      <c r="A4705" s="9" t="s">
        <v>400</v>
      </c>
      <c r="B4705" s="10" t="s">
        <v>733</v>
      </c>
      <c r="C4705" s="11" t="s">
        <v>17</v>
      </c>
      <c r="D4705" t="s">
        <v>22</v>
      </c>
      <c r="E4705" t="s">
        <v>82</v>
      </c>
      <c r="F4705" t="s">
        <v>14</v>
      </c>
      <c r="G4705" t="s">
        <v>319</v>
      </c>
      <c r="H4705" t="s">
        <v>445</v>
      </c>
      <c r="I4705" t="s">
        <v>465</v>
      </c>
      <c r="J4705" t="s">
        <v>17</v>
      </c>
      <c r="K4705" s="13">
        <v>1096</v>
      </c>
      <c r="L4705" s="8">
        <v>10.96</v>
      </c>
      <c r="M4705" s="13">
        <f t="shared" si="106"/>
        <v>1096</v>
      </c>
    </row>
    <row r="4706" spans="1:13" x14ac:dyDescent="0.25">
      <c r="A4706" s="9" t="s">
        <v>400</v>
      </c>
      <c r="B4706" s="10" t="s">
        <v>733</v>
      </c>
      <c r="C4706" s="11" t="s">
        <v>17</v>
      </c>
      <c r="D4706" t="s">
        <v>22</v>
      </c>
      <c r="E4706" t="s">
        <v>82</v>
      </c>
      <c r="F4706" t="s">
        <v>14</v>
      </c>
      <c r="G4706" t="s">
        <v>319</v>
      </c>
      <c r="H4706" t="s">
        <v>446</v>
      </c>
      <c r="I4706" t="s">
        <v>15</v>
      </c>
      <c r="J4706" t="s">
        <v>17</v>
      </c>
      <c r="K4706" s="13">
        <v>5900</v>
      </c>
      <c r="L4706" s="8">
        <v>59</v>
      </c>
      <c r="M4706" s="13">
        <f t="shared" si="106"/>
        <v>5900</v>
      </c>
    </row>
    <row r="4707" spans="1:13" x14ac:dyDescent="0.25">
      <c r="A4707" s="9" t="s">
        <v>400</v>
      </c>
      <c r="B4707" s="10" t="s">
        <v>733</v>
      </c>
      <c r="C4707" s="11" t="s">
        <v>17</v>
      </c>
      <c r="D4707" t="s">
        <v>22</v>
      </c>
      <c r="E4707" t="s">
        <v>82</v>
      </c>
      <c r="F4707" t="s">
        <v>14</v>
      </c>
      <c r="G4707" t="s">
        <v>319</v>
      </c>
      <c r="H4707" t="s">
        <v>468</v>
      </c>
      <c r="I4707" t="s">
        <v>15</v>
      </c>
      <c r="J4707" t="s">
        <v>17</v>
      </c>
      <c r="K4707" s="13">
        <v>1461</v>
      </c>
      <c r="L4707" s="8">
        <v>14.61</v>
      </c>
      <c r="M4707" s="13">
        <f t="shared" si="106"/>
        <v>1461</v>
      </c>
    </row>
    <row r="4708" spans="1:13" x14ac:dyDescent="0.25">
      <c r="A4708" s="9" t="s">
        <v>400</v>
      </c>
      <c r="B4708" s="10" t="s">
        <v>733</v>
      </c>
      <c r="C4708" s="11" t="s">
        <v>17</v>
      </c>
      <c r="D4708" t="s">
        <v>22</v>
      </c>
      <c r="E4708" t="s">
        <v>82</v>
      </c>
      <c r="F4708" t="s">
        <v>14</v>
      </c>
      <c r="G4708" t="s">
        <v>319</v>
      </c>
      <c r="H4708" t="s">
        <v>428</v>
      </c>
      <c r="I4708" t="s">
        <v>15</v>
      </c>
      <c r="J4708" t="s">
        <v>17</v>
      </c>
      <c r="K4708" s="13">
        <v>3614387.9999999995</v>
      </c>
      <c r="L4708" s="8">
        <v>36143.879999999997</v>
      </c>
      <c r="M4708" s="13">
        <f t="shared" si="106"/>
        <v>3614387.9999999995</v>
      </c>
    </row>
    <row r="4709" spans="1:13" x14ac:dyDescent="0.25">
      <c r="A4709" s="9" t="s">
        <v>400</v>
      </c>
      <c r="B4709" s="10" t="s">
        <v>733</v>
      </c>
      <c r="C4709" s="11" t="s">
        <v>17</v>
      </c>
      <c r="D4709" t="s">
        <v>22</v>
      </c>
      <c r="E4709" t="s">
        <v>82</v>
      </c>
      <c r="F4709" t="s">
        <v>14</v>
      </c>
      <c r="G4709" t="s">
        <v>564</v>
      </c>
      <c r="H4709" t="s">
        <v>464</v>
      </c>
      <c r="I4709" t="s">
        <v>284</v>
      </c>
      <c r="J4709" t="s">
        <v>17</v>
      </c>
      <c r="K4709" s="13">
        <v>9475177</v>
      </c>
      <c r="L4709" s="8">
        <v>94751.77</v>
      </c>
      <c r="M4709" s="13">
        <f t="shared" si="106"/>
        <v>9475177</v>
      </c>
    </row>
    <row r="4710" spans="1:13" x14ac:dyDescent="0.25">
      <c r="A4710" s="9" t="s">
        <v>400</v>
      </c>
      <c r="B4710" s="10" t="s">
        <v>733</v>
      </c>
      <c r="C4710" s="11" t="s">
        <v>17</v>
      </c>
      <c r="D4710" t="s">
        <v>22</v>
      </c>
      <c r="E4710" t="s">
        <v>82</v>
      </c>
      <c r="F4710" t="s">
        <v>14</v>
      </c>
      <c r="G4710" t="s">
        <v>564</v>
      </c>
      <c r="H4710" t="s">
        <v>464</v>
      </c>
      <c r="I4710" t="s">
        <v>284</v>
      </c>
      <c r="J4710" t="s">
        <v>17</v>
      </c>
      <c r="K4710" s="13">
        <v>861379.99999999988</v>
      </c>
      <c r="L4710" s="8">
        <v>8613.7999999999993</v>
      </c>
      <c r="M4710" s="13">
        <f t="shared" si="106"/>
        <v>861379.99999999988</v>
      </c>
    </row>
    <row r="4711" spans="1:13" x14ac:dyDescent="0.25">
      <c r="A4711" s="9" t="s">
        <v>400</v>
      </c>
      <c r="B4711" s="10" t="s">
        <v>733</v>
      </c>
      <c r="C4711" s="11" t="s">
        <v>17</v>
      </c>
      <c r="D4711" t="s">
        <v>22</v>
      </c>
      <c r="E4711" t="s">
        <v>82</v>
      </c>
      <c r="F4711" t="s">
        <v>14</v>
      </c>
      <c r="G4711" t="s">
        <v>564</v>
      </c>
      <c r="H4711" t="s">
        <v>438</v>
      </c>
      <c r="I4711" t="s">
        <v>465</v>
      </c>
      <c r="J4711" t="s">
        <v>17</v>
      </c>
      <c r="K4711" s="13">
        <v>6799520</v>
      </c>
      <c r="L4711" s="8">
        <v>67995.199999999997</v>
      </c>
      <c r="M4711" s="13">
        <f t="shared" si="106"/>
        <v>6799520</v>
      </c>
    </row>
    <row r="4712" spans="1:13" x14ac:dyDescent="0.25">
      <c r="A4712" s="9" t="s">
        <v>400</v>
      </c>
      <c r="B4712" s="10" t="s">
        <v>733</v>
      </c>
      <c r="C4712" s="11" t="s">
        <v>17</v>
      </c>
      <c r="D4712" t="s">
        <v>22</v>
      </c>
      <c r="E4712" t="s">
        <v>82</v>
      </c>
      <c r="F4712" t="s">
        <v>14</v>
      </c>
      <c r="G4712" t="s">
        <v>564</v>
      </c>
      <c r="H4712" t="s">
        <v>498</v>
      </c>
      <c r="I4712" t="s">
        <v>368</v>
      </c>
      <c r="J4712" t="s">
        <v>17</v>
      </c>
      <c r="K4712" s="13">
        <v>7800</v>
      </c>
      <c r="L4712" s="8">
        <v>78</v>
      </c>
      <c r="M4712" s="13">
        <f t="shared" si="106"/>
        <v>7800</v>
      </c>
    </row>
    <row r="4713" spans="1:13" x14ac:dyDescent="0.25">
      <c r="A4713" s="9" t="s">
        <v>400</v>
      </c>
      <c r="B4713" s="10" t="s">
        <v>733</v>
      </c>
      <c r="C4713" s="11" t="s">
        <v>17</v>
      </c>
      <c r="D4713" t="s">
        <v>22</v>
      </c>
      <c r="E4713" t="s">
        <v>82</v>
      </c>
      <c r="F4713" t="s">
        <v>14</v>
      </c>
      <c r="G4713" t="s">
        <v>564</v>
      </c>
      <c r="H4713" t="s">
        <v>467</v>
      </c>
      <c r="I4713" t="s">
        <v>284</v>
      </c>
      <c r="J4713" t="s">
        <v>17</v>
      </c>
      <c r="K4713" s="13">
        <v>53625</v>
      </c>
      <c r="L4713" s="8">
        <v>536.25</v>
      </c>
      <c r="M4713" s="13">
        <f t="shared" si="106"/>
        <v>53625</v>
      </c>
    </row>
    <row r="4714" spans="1:13" x14ac:dyDescent="0.25">
      <c r="A4714" s="9" t="s">
        <v>400</v>
      </c>
      <c r="B4714" s="10" t="s">
        <v>733</v>
      </c>
      <c r="C4714" s="11" t="s">
        <v>17</v>
      </c>
      <c r="D4714" t="s">
        <v>22</v>
      </c>
      <c r="E4714" t="s">
        <v>82</v>
      </c>
      <c r="F4714" t="s">
        <v>14</v>
      </c>
      <c r="G4714" t="s">
        <v>564</v>
      </c>
      <c r="H4714" t="s">
        <v>467</v>
      </c>
      <c r="I4714" t="s">
        <v>284</v>
      </c>
      <c r="J4714" t="s">
        <v>17</v>
      </c>
      <c r="K4714" s="13">
        <v>4875</v>
      </c>
      <c r="L4714" s="8">
        <v>48.75</v>
      </c>
      <c r="M4714" s="13">
        <f t="shared" si="106"/>
        <v>4875</v>
      </c>
    </row>
    <row r="4715" spans="1:13" x14ac:dyDescent="0.25">
      <c r="A4715" s="9" t="s">
        <v>400</v>
      </c>
      <c r="B4715" s="10" t="s">
        <v>733</v>
      </c>
      <c r="C4715" s="11" t="s">
        <v>17</v>
      </c>
      <c r="D4715" t="s">
        <v>22</v>
      </c>
      <c r="E4715" t="s">
        <v>82</v>
      </c>
      <c r="F4715" t="s">
        <v>14</v>
      </c>
      <c r="G4715" t="s">
        <v>564</v>
      </c>
      <c r="H4715" t="s">
        <v>467</v>
      </c>
      <c r="I4715" t="s">
        <v>465</v>
      </c>
      <c r="J4715" t="s">
        <v>17</v>
      </c>
      <c r="K4715" s="13">
        <v>78000</v>
      </c>
      <c r="L4715" s="8">
        <v>780</v>
      </c>
      <c r="M4715" s="13">
        <f t="shared" si="106"/>
        <v>78000</v>
      </c>
    </row>
    <row r="4716" spans="1:13" x14ac:dyDescent="0.25">
      <c r="A4716" s="9" t="s">
        <v>400</v>
      </c>
      <c r="B4716" s="10" t="s">
        <v>733</v>
      </c>
      <c r="C4716" s="11" t="s">
        <v>17</v>
      </c>
      <c r="D4716" t="s">
        <v>22</v>
      </c>
      <c r="E4716" t="s">
        <v>82</v>
      </c>
      <c r="F4716" t="s">
        <v>14</v>
      </c>
      <c r="G4716" t="s">
        <v>564</v>
      </c>
      <c r="H4716" t="s">
        <v>425</v>
      </c>
      <c r="I4716" t="s">
        <v>284</v>
      </c>
      <c r="J4716" t="s">
        <v>17</v>
      </c>
      <c r="K4716" s="13">
        <v>2674219</v>
      </c>
      <c r="L4716" s="8">
        <v>26742.19</v>
      </c>
      <c r="M4716" s="13">
        <f t="shared" si="106"/>
        <v>2674219</v>
      </c>
    </row>
    <row r="4717" spans="1:13" x14ac:dyDescent="0.25">
      <c r="A4717" s="9" t="s">
        <v>400</v>
      </c>
      <c r="B4717" s="10" t="s">
        <v>733</v>
      </c>
      <c r="C4717" s="11" t="s">
        <v>17</v>
      </c>
      <c r="D4717" t="s">
        <v>22</v>
      </c>
      <c r="E4717" t="s">
        <v>82</v>
      </c>
      <c r="F4717" t="s">
        <v>14</v>
      </c>
      <c r="G4717" t="s">
        <v>564</v>
      </c>
      <c r="H4717" t="s">
        <v>425</v>
      </c>
      <c r="I4717" t="s">
        <v>284</v>
      </c>
      <c r="J4717" t="s">
        <v>17</v>
      </c>
      <c r="K4717" s="13">
        <v>242832.00000000003</v>
      </c>
      <c r="L4717" s="8">
        <v>2428.3200000000002</v>
      </c>
      <c r="M4717" s="13">
        <f t="shared" si="106"/>
        <v>242832.00000000003</v>
      </c>
    </row>
    <row r="4718" spans="1:13" x14ac:dyDescent="0.25">
      <c r="A4718" s="9" t="s">
        <v>400</v>
      </c>
      <c r="B4718" s="10" t="s">
        <v>733</v>
      </c>
      <c r="C4718" s="11" t="s">
        <v>17</v>
      </c>
      <c r="D4718" t="s">
        <v>22</v>
      </c>
      <c r="E4718" t="s">
        <v>82</v>
      </c>
      <c r="F4718" t="s">
        <v>14</v>
      </c>
      <c r="G4718" t="s">
        <v>564</v>
      </c>
      <c r="H4718" t="s">
        <v>425</v>
      </c>
      <c r="I4718" t="s">
        <v>465</v>
      </c>
      <c r="J4718" t="s">
        <v>17</v>
      </c>
      <c r="K4718" s="13">
        <v>2051743.9999999998</v>
      </c>
      <c r="L4718" s="8">
        <v>20517.439999999999</v>
      </c>
      <c r="M4718" s="13">
        <f t="shared" si="106"/>
        <v>2051743.9999999998</v>
      </c>
    </row>
    <row r="4719" spans="1:13" x14ac:dyDescent="0.25">
      <c r="A4719" s="9" t="s">
        <v>400</v>
      </c>
      <c r="B4719" s="10" t="s">
        <v>733</v>
      </c>
      <c r="C4719" s="11" t="s">
        <v>17</v>
      </c>
      <c r="D4719" t="s">
        <v>22</v>
      </c>
      <c r="E4719" t="s">
        <v>82</v>
      </c>
      <c r="F4719" t="s">
        <v>14</v>
      </c>
      <c r="G4719" t="s">
        <v>564</v>
      </c>
      <c r="H4719" t="s">
        <v>444</v>
      </c>
      <c r="I4719" t="s">
        <v>368</v>
      </c>
      <c r="J4719" t="s">
        <v>17</v>
      </c>
      <c r="K4719" s="13">
        <v>1704</v>
      </c>
      <c r="L4719" s="8">
        <v>17.04</v>
      </c>
      <c r="M4719" s="13">
        <f t="shared" si="106"/>
        <v>1704</v>
      </c>
    </row>
    <row r="4720" spans="1:13" x14ac:dyDescent="0.25">
      <c r="A4720" s="9" t="s">
        <v>400</v>
      </c>
      <c r="B4720" s="10" t="s">
        <v>733</v>
      </c>
      <c r="C4720" s="11" t="s">
        <v>17</v>
      </c>
      <c r="D4720" t="s">
        <v>22</v>
      </c>
      <c r="E4720" t="s">
        <v>82</v>
      </c>
      <c r="F4720" t="s">
        <v>14</v>
      </c>
      <c r="G4720" t="s">
        <v>564</v>
      </c>
      <c r="H4720" t="s">
        <v>445</v>
      </c>
      <c r="I4720" t="s">
        <v>284</v>
      </c>
      <c r="J4720" t="s">
        <v>17</v>
      </c>
      <c r="K4720" s="13">
        <v>781</v>
      </c>
      <c r="L4720" s="8">
        <v>7.81</v>
      </c>
      <c r="M4720" s="13">
        <f t="shared" si="106"/>
        <v>781</v>
      </c>
    </row>
    <row r="4721" spans="1:13" x14ac:dyDescent="0.25">
      <c r="A4721" s="9" t="s">
        <v>400</v>
      </c>
      <c r="B4721" s="10" t="s">
        <v>733</v>
      </c>
      <c r="C4721" s="11" t="s">
        <v>17</v>
      </c>
      <c r="D4721" t="s">
        <v>22</v>
      </c>
      <c r="E4721" t="s">
        <v>82</v>
      </c>
      <c r="F4721" t="s">
        <v>14</v>
      </c>
      <c r="G4721" t="s">
        <v>564</v>
      </c>
      <c r="H4721" t="s">
        <v>445</v>
      </c>
      <c r="I4721" t="s">
        <v>284</v>
      </c>
      <c r="J4721" t="s">
        <v>17</v>
      </c>
      <c r="K4721" s="13">
        <v>70</v>
      </c>
      <c r="L4721" s="8">
        <v>0.7</v>
      </c>
      <c r="M4721" s="13">
        <f t="shared" si="106"/>
        <v>70</v>
      </c>
    </row>
    <row r="4722" spans="1:13" x14ac:dyDescent="0.25">
      <c r="A4722" s="9" t="s">
        <v>400</v>
      </c>
      <c r="B4722" s="10" t="s">
        <v>733</v>
      </c>
      <c r="C4722" s="11" t="s">
        <v>17</v>
      </c>
      <c r="D4722" t="s">
        <v>22</v>
      </c>
      <c r="E4722" t="s">
        <v>82</v>
      </c>
      <c r="F4722" t="s">
        <v>14</v>
      </c>
      <c r="G4722" t="s">
        <v>564</v>
      </c>
      <c r="H4722" t="s">
        <v>445</v>
      </c>
      <c r="I4722" t="s">
        <v>465</v>
      </c>
      <c r="J4722" t="s">
        <v>17</v>
      </c>
      <c r="K4722" s="13">
        <v>911</v>
      </c>
      <c r="L4722" s="8">
        <v>9.11</v>
      </c>
      <c r="M4722" s="13">
        <f t="shared" si="106"/>
        <v>911</v>
      </c>
    </row>
    <row r="4723" spans="1:13" x14ac:dyDescent="0.25">
      <c r="A4723" s="9" t="s">
        <v>400</v>
      </c>
      <c r="B4723" s="10" t="s">
        <v>733</v>
      </c>
      <c r="C4723" s="11" t="s">
        <v>17</v>
      </c>
      <c r="D4723" t="s">
        <v>22</v>
      </c>
      <c r="E4723" t="s">
        <v>82</v>
      </c>
      <c r="F4723" t="s">
        <v>14</v>
      </c>
      <c r="G4723" t="s">
        <v>564</v>
      </c>
      <c r="H4723" t="s">
        <v>446</v>
      </c>
      <c r="I4723" t="s">
        <v>15</v>
      </c>
      <c r="J4723" t="s">
        <v>17</v>
      </c>
      <c r="K4723" s="13">
        <v>16748129.999999998</v>
      </c>
      <c r="L4723" s="8">
        <v>167481.29999999999</v>
      </c>
      <c r="M4723" s="13">
        <f t="shared" si="106"/>
        <v>16748129.999999998</v>
      </c>
    </row>
    <row r="4724" spans="1:13" x14ac:dyDescent="0.25">
      <c r="A4724" s="9" t="s">
        <v>400</v>
      </c>
      <c r="B4724" s="10" t="s">
        <v>733</v>
      </c>
      <c r="C4724" s="11" t="s">
        <v>17</v>
      </c>
      <c r="D4724" t="s">
        <v>22</v>
      </c>
      <c r="E4724" t="s">
        <v>82</v>
      </c>
      <c r="F4724" t="s">
        <v>14</v>
      </c>
      <c r="G4724" t="s">
        <v>564</v>
      </c>
      <c r="H4724" t="s">
        <v>447</v>
      </c>
      <c r="I4724" t="s">
        <v>15</v>
      </c>
      <c r="J4724" t="s">
        <v>17</v>
      </c>
      <c r="K4724" s="13">
        <v>100</v>
      </c>
      <c r="L4724" s="8">
        <v>1</v>
      </c>
      <c r="M4724" s="13">
        <f t="shared" si="106"/>
        <v>100</v>
      </c>
    </row>
    <row r="4725" spans="1:13" x14ac:dyDescent="0.25">
      <c r="A4725" s="9" t="s">
        <v>400</v>
      </c>
      <c r="B4725" s="10" t="s">
        <v>733</v>
      </c>
      <c r="C4725" s="11" t="s">
        <v>17</v>
      </c>
      <c r="D4725" t="s">
        <v>22</v>
      </c>
      <c r="E4725" t="s">
        <v>82</v>
      </c>
      <c r="F4725" t="s">
        <v>14</v>
      </c>
      <c r="G4725" t="s">
        <v>564</v>
      </c>
      <c r="H4725" t="s">
        <v>448</v>
      </c>
      <c r="I4725" t="s">
        <v>15</v>
      </c>
      <c r="J4725" t="s">
        <v>17</v>
      </c>
      <c r="K4725" s="13">
        <v>31860.000000000004</v>
      </c>
      <c r="L4725" s="8">
        <v>318.60000000000002</v>
      </c>
      <c r="M4725" s="13">
        <f t="shared" si="106"/>
        <v>31860.000000000004</v>
      </c>
    </row>
    <row r="4726" spans="1:13" x14ac:dyDescent="0.25">
      <c r="A4726" s="9" t="s">
        <v>400</v>
      </c>
      <c r="B4726" s="10" t="s">
        <v>733</v>
      </c>
      <c r="C4726" s="11" t="s">
        <v>17</v>
      </c>
      <c r="D4726" t="s">
        <v>22</v>
      </c>
      <c r="E4726" t="s">
        <v>82</v>
      </c>
      <c r="F4726" t="s">
        <v>14</v>
      </c>
      <c r="G4726" t="s">
        <v>564</v>
      </c>
      <c r="H4726" t="s">
        <v>428</v>
      </c>
      <c r="I4726" t="s">
        <v>15</v>
      </c>
      <c r="J4726" t="s">
        <v>17</v>
      </c>
      <c r="K4726" s="13">
        <v>289379</v>
      </c>
      <c r="L4726" s="8">
        <v>2893.79</v>
      </c>
      <c r="M4726" s="13">
        <f t="shared" si="106"/>
        <v>289379</v>
      </c>
    </row>
    <row r="4727" spans="1:13" x14ac:dyDescent="0.25">
      <c r="A4727" s="9" t="s">
        <v>400</v>
      </c>
      <c r="B4727" s="10" t="s">
        <v>733</v>
      </c>
      <c r="C4727" s="11" t="s">
        <v>17</v>
      </c>
      <c r="D4727" t="s">
        <v>22</v>
      </c>
      <c r="E4727" t="s">
        <v>82</v>
      </c>
      <c r="F4727" t="s">
        <v>14</v>
      </c>
      <c r="G4727" t="s">
        <v>530</v>
      </c>
      <c r="H4727" t="s">
        <v>464</v>
      </c>
      <c r="I4727" t="s">
        <v>284</v>
      </c>
      <c r="J4727" t="s">
        <v>17</v>
      </c>
      <c r="K4727" s="13">
        <v>10193664</v>
      </c>
      <c r="L4727" s="8">
        <v>101936.64</v>
      </c>
      <c r="M4727" s="13">
        <f t="shared" si="106"/>
        <v>10193664</v>
      </c>
    </row>
    <row r="4728" spans="1:13" x14ac:dyDescent="0.25">
      <c r="A4728" s="9" t="s">
        <v>400</v>
      </c>
      <c r="B4728" s="10" t="s">
        <v>733</v>
      </c>
      <c r="C4728" s="11" t="s">
        <v>17</v>
      </c>
      <c r="D4728" t="s">
        <v>22</v>
      </c>
      <c r="E4728" t="s">
        <v>82</v>
      </c>
      <c r="F4728" t="s">
        <v>14</v>
      </c>
      <c r="G4728" t="s">
        <v>530</v>
      </c>
      <c r="H4728" t="s">
        <v>438</v>
      </c>
      <c r="I4728" t="s">
        <v>284</v>
      </c>
      <c r="J4728" t="s">
        <v>17</v>
      </c>
      <c r="K4728" s="13">
        <v>12494962</v>
      </c>
      <c r="L4728" s="8">
        <v>124949.62</v>
      </c>
      <c r="M4728" s="13">
        <f t="shared" si="106"/>
        <v>12494962</v>
      </c>
    </row>
    <row r="4729" spans="1:13" x14ac:dyDescent="0.25">
      <c r="A4729" s="9" t="s">
        <v>400</v>
      </c>
      <c r="B4729" s="10" t="s">
        <v>733</v>
      </c>
      <c r="C4729" s="11" t="s">
        <v>17</v>
      </c>
      <c r="D4729" t="s">
        <v>22</v>
      </c>
      <c r="E4729" t="s">
        <v>82</v>
      </c>
      <c r="F4729" t="s">
        <v>14</v>
      </c>
      <c r="G4729" t="s">
        <v>530</v>
      </c>
      <c r="H4729" t="s">
        <v>438</v>
      </c>
      <c r="I4729" t="s">
        <v>531</v>
      </c>
      <c r="J4729" t="s">
        <v>17</v>
      </c>
      <c r="K4729" s="13">
        <v>1713600</v>
      </c>
      <c r="L4729" s="8">
        <v>17136</v>
      </c>
      <c r="M4729" s="13">
        <f t="shared" si="106"/>
        <v>1713600</v>
      </c>
    </row>
    <row r="4730" spans="1:13" x14ac:dyDescent="0.25">
      <c r="A4730" s="9" t="s">
        <v>400</v>
      </c>
      <c r="B4730" s="10" t="s">
        <v>733</v>
      </c>
      <c r="C4730" s="11" t="s">
        <v>17</v>
      </c>
      <c r="D4730" t="s">
        <v>22</v>
      </c>
      <c r="E4730" t="s">
        <v>82</v>
      </c>
      <c r="F4730" t="s">
        <v>14</v>
      </c>
      <c r="G4730" t="s">
        <v>530</v>
      </c>
      <c r="H4730" t="s">
        <v>438</v>
      </c>
      <c r="I4730" t="s">
        <v>439</v>
      </c>
      <c r="J4730" t="s">
        <v>17</v>
      </c>
      <c r="K4730" s="13">
        <v>5536257</v>
      </c>
      <c r="L4730" s="8">
        <v>55362.57</v>
      </c>
      <c r="M4730" s="13">
        <f t="shared" si="106"/>
        <v>5536257</v>
      </c>
    </row>
    <row r="4731" spans="1:13" x14ac:dyDescent="0.25">
      <c r="A4731" s="9" t="s">
        <v>400</v>
      </c>
      <c r="B4731" s="10" t="s">
        <v>733</v>
      </c>
      <c r="C4731" s="11" t="s">
        <v>17</v>
      </c>
      <c r="D4731" t="s">
        <v>22</v>
      </c>
      <c r="E4731" t="s">
        <v>82</v>
      </c>
      <c r="F4731" t="s">
        <v>14</v>
      </c>
      <c r="G4731" t="s">
        <v>530</v>
      </c>
      <c r="H4731" t="s">
        <v>441</v>
      </c>
      <c r="I4731" t="s">
        <v>368</v>
      </c>
      <c r="J4731" t="s">
        <v>17</v>
      </c>
      <c r="K4731" s="13">
        <v>69888</v>
      </c>
      <c r="L4731" s="8">
        <v>698.88</v>
      </c>
      <c r="M4731" s="13">
        <f t="shared" si="106"/>
        <v>69888</v>
      </c>
    </row>
    <row r="4732" spans="1:13" x14ac:dyDescent="0.25">
      <c r="A4732" s="9" t="s">
        <v>400</v>
      </c>
      <c r="B4732" s="10" t="s">
        <v>733</v>
      </c>
      <c r="C4732" s="11" t="s">
        <v>17</v>
      </c>
      <c r="D4732" t="s">
        <v>22</v>
      </c>
      <c r="E4732" t="s">
        <v>82</v>
      </c>
      <c r="F4732" t="s">
        <v>14</v>
      </c>
      <c r="G4732" t="s">
        <v>530</v>
      </c>
      <c r="H4732" t="s">
        <v>441</v>
      </c>
      <c r="I4732" t="s">
        <v>531</v>
      </c>
      <c r="J4732" t="s">
        <v>17</v>
      </c>
      <c r="K4732" s="13">
        <v>714</v>
      </c>
      <c r="L4732" s="8">
        <v>7.14</v>
      </c>
      <c r="M4732" s="13">
        <f t="shared" si="106"/>
        <v>714</v>
      </c>
    </row>
    <row r="4733" spans="1:13" x14ac:dyDescent="0.25">
      <c r="A4733" s="9" t="s">
        <v>400</v>
      </c>
      <c r="B4733" s="10" t="s">
        <v>733</v>
      </c>
      <c r="C4733" s="11" t="s">
        <v>17</v>
      </c>
      <c r="D4733" t="s">
        <v>22</v>
      </c>
      <c r="E4733" t="s">
        <v>82</v>
      </c>
      <c r="F4733" t="s">
        <v>14</v>
      </c>
      <c r="G4733" t="s">
        <v>530</v>
      </c>
      <c r="H4733" t="s">
        <v>441</v>
      </c>
      <c r="I4733" t="s">
        <v>439</v>
      </c>
      <c r="J4733" t="s">
        <v>17</v>
      </c>
      <c r="K4733" s="13">
        <v>34887</v>
      </c>
      <c r="L4733" s="8">
        <v>348.87</v>
      </c>
      <c r="M4733" s="13">
        <f t="shared" si="106"/>
        <v>34887</v>
      </c>
    </row>
    <row r="4734" spans="1:13" x14ac:dyDescent="0.25">
      <c r="A4734" s="9" t="s">
        <v>400</v>
      </c>
      <c r="B4734" s="10" t="s">
        <v>733</v>
      </c>
      <c r="C4734" s="11" t="s">
        <v>17</v>
      </c>
      <c r="D4734" t="s">
        <v>22</v>
      </c>
      <c r="E4734" t="s">
        <v>82</v>
      </c>
      <c r="F4734" t="s">
        <v>14</v>
      </c>
      <c r="G4734" t="s">
        <v>530</v>
      </c>
      <c r="H4734" t="s">
        <v>467</v>
      </c>
      <c r="I4734" t="s">
        <v>284</v>
      </c>
      <c r="J4734" t="s">
        <v>17</v>
      </c>
      <c r="K4734" s="13">
        <v>206700</v>
      </c>
      <c r="L4734" s="8">
        <v>2067</v>
      </c>
      <c r="M4734" s="13">
        <f t="shared" si="106"/>
        <v>206700</v>
      </c>
    </row>
    <row r="4735" spans="1:13" x14ac:dyDescent="0.25">
      <c r="A4735" s="9" t="s">
        <v>400</v>
      </c>
      <c r="B4735" s="10" t="s">
        <v>733</v>
      </c>
      <c r="C4735" s="11" t="s">
        <v>17</v>
      </c>
      <c r="D4735" t="s">
        <v>22</v>
      </c>
      <c r="E4735" t="s">
        <v>82</v>
      </c>
      <c r="F4735" t="s">
        <v>14</v>
      </c>
      <c r="G4735" t="s">
        <v>530</v>
      </c>
      <c r="H4735" t="s">
        <v>467</v>
      </c>
      <c r="I4735" t="s">
        <v>531</v>
      </c>
      <c r="J4735" t="s">
        <v>17</v>
      </c>
      <c r="K4735" s="13">
        <v>136500</v>
      </c>
      <c r="L4735" s="8">
        <v>1365</v>
      </c>
      <c r="M4735" s="13">
        <f t="shared" si="106"/>
        <v>136500</v>
      </c>
    </row>
    <row r="4736" spans="1:13" x14ac:dyDescent="0.25">
      <c r="A4736" s="9" t="s">
        <v>400</v>
      </c>
      <c r="B4736" s="10" t="s">
        <v>733</v>
      </c>
      <c r="C4736" s="11" t="s">
        <v>17</v>
      </c>
      <c r="D4736" t="s">
        <v>22</v>
      </c>
      <c r="E4736" t="s">
        <v>82</v>
      </c>
      <c r="F4736" t="s">
        <v>14</v>
      </c>
      <c r="G4736" t="s">
        <v>530</v>
      </c>
      <c r="H4736" t="s">
        <v>467</v>
      </c>
      <c r="I4736" t="s">
        <v>439</v>
      </c>
      <c r="J4736" t="s">
        <v>17</v>
      </c>
      <c r="K4736" s="13">
        <v>78000</v>
      </c>
      <c r="L4736" s="8">
        <v>780</v>
      </c>
      <c r="M4736" s="13">
        <f t="shared" si="106"/>
        <v>78000</v>
      </c>
    </row>
    <row r="4737" spans="1:13" x14ac:dyDescent="0.25">
      <c r="A4737" s="9" t="s">
        <v>400</v>
      </c>
      <c r="B4737" s="10" t="s">
        <v>733</v>
      </c>
      <c r="C4737" s="11" t="s">
        <v>17</v>
      </c>
      <c r="D4737" t="s">
        <v>22</v>
      </c>
      <c r="E4737" t="s">
        <v>82</v>
      </c>
      <c r="F4737" t="s">
        <v>14</v>
      </c>
      <c r="G4737" t="s">
        <v>530</v>
      </c>
      <c r="H4737" t="s">
        <v>541</v>
      </c>
      <c r="I4737" t="s">
        <v>368</v>
      </c>
      <c r="J4737" t="s">
        <v>17</v>
      </c>
      <c r="K4737" s="13">
        <v>21840</v>
      </c>
      <c r="L4737" s="8">
        <v>218.4</v>
      </c>
      <c r="M4737" s="13">
        <f t="shared" si="106"/>
        <v>21840</v>
      </c>
    </row>
    <row r="4738" spans="1:13" x14ac:dyDescent="0.25">
      <c r="A4738" s="9" t="s">
        <v>400</v>
      </c>
      <c r="B4738" s="10" t="s">
        <v>733</v>
      </c>
      <c r="C4738" s="11" t="s">
        <v>17</v>
      </c>
      <c r="D4738" t="s">
        <v>22</v>
      </c>
      <c r="E4738" t="s">
        <v>82</v>
      </c>
      <c r="F4738" t="s">
        <v>14</v>
      </c>
      <c r="G4738" t="s">
        <v>530</v>
      </c>
      <c r="H4738" t="s">
        <v>443</v>
      </c>
      <c r="I4738" t="s">
        <v>439</v>
      </c>
      <c r="J4738" t="s">
        <v>17</v>
      </c>
      <c r="K4738" s="13">
        <v>139500</v>
      </c>
      <c r="L4738" s="8">
        <v>1395</v>
      </c>
      <c r="M4738" s="13">
        <f t="shared" ref="M4738:M4801" si="107">L4738*100</f>
        <v>139500</v>
      </c>
    </row>
    <row r="4739" spans="1:13" x14ac:dyDescent="0.25">
      <c r="A4739" s="9" t="s">
        <v>400</v>
      </c>
      <c r="B4739" s="10" t="s">
        <v>733</v>
      </c>
      <c r="C4739" s="11" t="s">
        <v>17</v>
      </c>
      <c r="D4739" t="s">
        <v>22</v>
      </c>
      <c r="E4739" t="s">
        <v>82</v>
      </c>
      <c r="F4739" t="s">
        <v>14</v>
      </c>
      <c r="G4739" t="s">
        <v>530</v>
      </c>
      <c r="H4739" t="s">
        <v>425</v>
      </c>
      <c r="I4739" t="s">
        <v>284</v>
      </c>
      <c r="J4739" t="s">
        <v>17</v>
      </c>
      <c r="K4739" s="13">
        <v>6358070</v>
      </c>
      <c r="L4739" s="8">
        <v>63580.7</v>
      </c>
      <c r="M4739" s="13">
        <f t="shared" si="107"/>
        <v>6358070</v>
      </c>
    </row>
    <row r="4740" spans="1:13" x14ac:dyDescent="0.25">
      <c r="A4740" s="9" t="s">
        <v>400</v>
      </c>
      <c r="B4740" s="10" t="s">
        <v>733</v>
      </c>
      <c r="C4740" s="11" t="s">
        <v>17</v>
      </c>
      <c r="D4740" t="s">
        <v>22</v>
      </c>
      <c r="E4740" t="s">
        <v>82</v>
      </c>
      <c r="F4740" t="s">
        <v>14</v>
      </c>
      <c r="G4740" t="s">
        <v>530</v>
      </c>
      <c r="H4740" t="s">
        <v>425</v>
      </c>
      <c r="I4740" t="s">
        <v>531</v>
      </c>
      <c r="J4740" t="s">
        <v>17</v>
      </c>
      <c r="K4740" s="13">
        <v>996309</v>
      </c>
      <c r="L4740" s="8">
        <v>9963.09</v>
      </c>
      <c r="M4740" s="13">
        <f t="shared" si="107"/>
        <v>996309</v>
      </c>
    </row>
    <row r="4741" spans="1:13" x14ac:dyDescent="0.25">
      <c r="A4741" s="9" t="s">
        <v>400</v>
      </c>
      <c r="B4741" s="10" t="s">
        <v>733</v>
      </c>
      <c r="C4741" s="11" t="s">
        <v>17</v>
      </c>
      <c r="D4741" t="s">
        <v>22</v>
      </c>
      <c r="E4741" t="s">
        <v>82</v>
      </c>
      <c r="F4741" t="s">
        <v>14</v>
      </c>
      <c r="G4741" t="s">
        <v>530</v>
      </c>
      <c r="H4741" t="s">
        <v>425</v>
      </c>
      <c r="I4741" t="s">
        <v>439</v>
      </c>
      <c r="J4741" t="s">
        <v>17</v>
      </c>
      <c r="K4741" s="13">
        <v>2814160</v>
      </c>
      <c r="L4741" s="8">
        <v>28141.599999999999</v>
      </c>
      <c r="M4741" s="13">
        <f t="shared" si="107"/>
        <v>2814160</v>
      </c>
    </row>
    <row r="4742" spans="1:13" x14ac:dyDescent="0.25">
      <c r="A4742" s="9" t="s">
        <v>400</v>
      </c>
      <c r="B4742" s="10" t="s">
        <v>733</v>
      </c>
      <c r="C4742" s="11" t="s">
        <v>17</v>
      </c>
      <c r="D4742" t="s">
        <v>22</v>
      </c>
      <c r="E4742" t="s">
        <v>82</v>
      </c>
      <c r="F4742" t="s">
        <v>14</v>
      </c>
      <c r="G4742" t="s">
        <v>530</v>
      </c>
      <c r="H4742" t="s">
        <v>444</v>
      </c>
      <c r="I4742" t="s">
        <v>368</v>
      </c>
      <c r="J4742" t="s">
        <v>17</v>
      </c>
      <c r="K4742" s="13">
        <v>4699</v>
      </c>
      <c r="L4742" s="8">
        <v>46.99</v>
      </c>
      <c r="M4742" s="13">
        <f t="shared" si="107"/>
        <v>4699</v>
      </c>
    </row>
    <row r="4743" spans="1:13" x14ac:dyDescent="0.25">
      <c r="A4743" s="9" t="s">
        <v>400</v>
      </c>
      <c r="B4743" s="10" t="s">
        <v>733</v>
      </c>
      <c r="C4743" s="11" t="s">
        <v>17</v>
      </c>
      <c r="D4743" t="s">
        <v>22</v>
      </c>
      <c r="E4743" t="s">
        <v>82</v>
      </c>
      <c r="F4743" t="s">
        <v>14</v>
      </c>
      <c r="G4743" t="s">
        <v>530</v>
      </c>
      <c r="H4743" t="s">
        <v>444</v>
      </c>
      <c r="I4743" t="s">
        <v>439</v>
      </c>
      <c r="J4743" t="s">
        <v>17</v>
      </c>
      <c r="K4743" s="13">
        <v>29927.999999999996</v>
      </c>
      <c r="L4743" s="8">
        <v>299.27999999999997</v>
      </c>
      <c r="M4743" s="13">
        <f t="shared" si="107"/>
        <v>29927.999999999996</v>
      </c>
    </row>
    <row r="4744" spans="1:13" x14ac:dyDescent="0.25">
      <c r="A4744" s="9" t="s">
        <v>400</v>
      </c>
      <c r="B4744" s="10" t="s">
        <v>733</v>
      </c>
      <c r="C4744" s="11" t="s">
        <v>17</v>
      </c>
      <c r="D4744" t="s">
        <v>22</v>
      </c>
      <c r="E4744" t="s">
        <v>82</v>
      </c>
      <c r="F4744" t="s">
        <v>14</v>
      </c>
      <c r="G4744" t="s">
        <v>530</v>
      </c>
      <c r="H4744" t="s">
        <v>445</v>
      </c>
      <c r="I4744" t="s">
        <v>284</v>
      </c>
      <c r="J4744" t="s">
        <v>17</v>
      </c>
      <c r="K4744" s="13">
        <v>2944</v>
      </c>
      <c r="L4744" s="8">
        <v>29.44</v>
      </c>
      <c r="M4744" s="13">
        <f t="shared" si="107"/>
        <v>2944</v>
      </c>
    </row>
    <row r="4745" spans="1:13" x14ac:dyDescent="0.25">
      <c r="A4745" s="9" t="s">
        <v>400</v>
      </c>
      <c r="B4745" s="10" t="s">
        <v>733</v>
      </c>
      <c r="C4745" s="11" t="s">
        <v>17</v>
      </c>
      <c r="D4745" t="s">
        <v>22</v>
      </c>
      <c r="E4745" t="s">
        <v>82</v>
      </c>
      <c r="F4745" t="s">
        <v>14</v>
      </c>
      <c r="G4745" t="s">
        <v>530</v>
      </c>
      <c r="H4745" t="s">
        <v>445</v>
      </c>
      <c r="I4745" t="s">
        <v>368</v>
      </c>
      <c r="J4745" t="s">
        <v>17</v>
      </c>
      <c r="K4745" s="13">
        <v>14747</v>
      </c>
      <c r="L4745" s="8">
        <v>147.47</v>
      </c>
      <c r="M4745" s="13">
        <f t="shared" si="107"/>
        <v>14747</v>
      </c>
    </row>
    <row r="4746" spans="1:13" x14ac:dyDescent="0.25">
      <c r="A4746" s="9" t="s">
        <v>400</v>
      </c>
      <c r="B4746" s="10" t="s">
        <v>733</v>
      </c>
      <c r="C4746" s="11" t="s">
        <v>17</v>
      </c>
      <c r="D4746" t="s">
        <v>22</v>
      </c>
      <c r="E4746" t="s">
        <v>82</v>
      </c>
      <c r="F4746" t="s">
        <v>14</v>
      </c>
      <c r="G4746" t="s">
        <v>530</v>
      </c>
      <c r="H4746" t="s">
        <v>445</v>
      </c>
      <c r="I4746" t="s">
        <v>531</v>
      </c>
      <c r="J4746" t="s">
        <v>17</v>
      </c>
      <c r="K4746" s="13">
        <v>2047</v>
      </c>
      <c r="L4746" s="8">
        <v>20.47</v>
      </c>
      <c r="M4746" s="13">
        <f t="shared" si="107"/>
        <v>2047</v>
      </c>
    </row>
    <row r="4747" spans="1:13" x14ac:dyDescent="0.25">
      <c r="A4747" s="9" t="s">
        <v>400</v>
      </c>
      <c r="B4747" s="10" t="s">
        <v>733</v>
      </c>
      <c r="C4747" s="11" t="s">
        <v>17</v>
      </c>
      <c r="D4747" t="s">
        <v>22</v>
      </c>
      <c r="E4747" t="s">
        <v>82</v>
      </c>
      <c r="F4747" t="s">
        <v>14</v>
      </c>
      <c r="G4747" t="s">
        <v>530</v>
      </c>
      <c r="H4747" t="s">
        <v>445</v>
      </c>
      <c r="I4747" t="s">
        <v>439</v>
      </c>
      <c r="J4747" t="s">
        <v>17</v>
      </c>
      <c r="K4747" s="13">
        <v>8495</v>
      </c>
      <c r="L4747" s="8">
        <v>84.95</v>
      </c>
      <c r="M4747" s="13">
        <f t="shared" si="107"/>
        <v>8495</v>
      </c>
    </row>
    <row r="4748" spans="1:13" x14ac:dyDescent="0.25">
      <c r="A4748" s="9" t="s">
        <v>400</v>
      </c>
      <c r="B4748" s="10" t="s">
        <v>733</v>
      </c>
      <c r="C4748" s="11" t="s">
        <v>17</v>
      </c>
      <c r="D4748" t="s">
        <v>22</v>
      </c>
      <c r="E4748" t="s">
        <v>82</v>
      </c>
      <c r="F4748" t="s">
        <v>14</v>
      </c>
      <c r="G4748" t="s">
        <v>530</v>
      </c>
      <c r="H4748" t="s">
        <v>426</v>
      </c>
      <c r="I4748" t="s">
        <v>15</v>
      </c>
      <c r="J4748" t="s">
        <v>17</v>
      </c>
      <c r="K4748" s="13">
        <v>407056</v>
      </c>
      <c r="L4748" s="8">
        <v>4070.56</v>
      </c>
      <c r="M4748" s="13">
        <f t="shared" si="107"/>
        <v>407056</v>
      </c>
    </row>
    <row r="4749" spans="1:13" x14ac:dyDescent="0.25">
      <c r="A4749" s="9" t="s">
        <v>400</v>
      </c>
      <c r="B4749" s="10" t="s">
        <v>733</v>
      </c>
      <c r="C4749" s="11" t="s">
        <v>17</v>
      </c>
      <c r="D4749" t="s">
        <v>22</v>
      </c>
      <c r="E4749" t="s">
        <v>82</v>
      </c>
      <c r="F4749" t="s">
        <v>14</v>
      </c>
      <c r="G4749" t="s">
        <v>530</v>
      </c>
      <c r="H4749" t="s">
        <v>446</v>
      </c>
      <c r="I4749" t="s">
        <v>15</v>
      </c>
      <c r="J4749" t="s">
        <v>17</v>
      </c>
      <c r="K4749" s="13">
        <v>37680356</v>
      </c>
      <c r="L4749" s="8">
        <v>376803.56</v>
      </c>
      <c r="M4749" s="13">
        <f t="shared" si="107"/>
        <v>37680356</v>
      </c>
    </row>
    <row r="4750" spans="1:13" x14ac:dyDescent="0.25">
      <c r="A4750" s="9" t="s">
        <v>400</v>
      </c>
      <c r="B4750" s="10" t="s">
        <v>733</v>
      </c>
      <c r="C4750" s="11" t="s">
        <v>17</v>
      </c>
      <c r="D4750" t="s">
        <v>22</v>
      </c>
      <c r="E4750" t="s">
        <v>82</v>
      </c>
      <c r="F4750" t="s">
        <v>14</v>
      </c>
      <c r="G4750" t="s">
        <v>530</v>
      </c>
      <c r="H4750" t="s">
        <v>448</v>
      </c>
      <c r="I4750" t="s">
        <v>15</v>
      </c>
      <c r="J4750" t="s">
        <v>17</v>
      </c>
      <c r="K4750" s="13">
        <v>35795</v>
      </c>
      <c r="L4750" s="8">
        <v>357.95</v>
      </c>
      <c r="M4750" s="13">
        <f t="shared" si="107"/>
        <v>35795</v>
      </c>
    </row>
    <row r="4751" spans="1:13" x14ac:dyDescent="0.25">
      <c r="A4751" s="9" t="s">
        <v>400</v>
      </c>
      <c r="B4751" s="10" t="s">
        <v>733</v>
      </c>
      <c r="C4751" s="11" t="s">
        <v>17</v>
      </c>
      <c r="D4751" t="s">
        <v>22</v>
      </c>
      <c r="E4751" t="s">
        <v>82</v>
      </c>
      <c r="F4751" t="s">
        <v>14</v>
      </c>
      <c r="G4751" t="s">
        <v>530</v>
      </c>
      <c r="H4751" t="s">
        <v>480</v>
      </c>
      <c r="I4751" t="s">
        <v>15</v>
      </c>
      <c r="J4751" t="s">
        <v>17</v>
      </c>
      <c r="K4751" s="13">
        <v>64316</v>
      </c>
      <c r="L4751" s="8">
        <v>643.16</v>
      </c>
      <c r="M4751" s="13">
        <f t="shared" si="107"/>
        <v>64316</v>
      </c>
    </row>
    <row r="4752" spans="1:13" x14ac:dyDescent="0.25">
      <c r="A4752" s="9" t="s">
        <v>400</v>
      </c>
      <c r="B4752" s="10" t="s">
        <v>733</v>
      </c>
      <c r="C4752" s="11" t="s">
        <v>17</v>
      </c>
      <c r="D4752" t="s">
        <v>22</v>
      </c>
      <c r="E4752" t="s">
        <v>82</v>
      </c>
      <c r="F4752" t="s">
        <v>14</v>
      </c>
      <c r="G4752" t="s">
        <v>530</v>
      </c>
      <c r="H4752" t="s">
        <v>494</v>
      </c>
      <c r="I4752" t="s">
        <v>15</v>
      </c>
      <c r="J4752" t="s">
        <v>17</v>
      </c>
      <c r="K4752" s="13">
        <v>357774</v>
      </c>
      <c r="L4752" s="8">
        <v>3577.74</v>
      </c>
      <c r="M4752" s="13">
        <f t="shared" si="107"/>
        <v>357774</v>
      </c>
    </row>
    <row r="4753" spans="1:13" x14ac:dyDescent="0.25">
      <c r="A4753" s="9" t="s">
        <v>400</v>
      </c>
      <c r="B4753" s="10" t="s">
        <v>733</v>
      </c>
      <c r="C4753" s="11" t="s">
        <v>17</v>
      </c>
      <c r="D4753" t="s">
        <v>22</v>
      </c>
      <c r="E4753" t="s">
        <v>82</v>
      </c>
      <c r="F4753" t="s">
        <v>14</v>
      </c>
      <c r="G4753" t="s">
        <v>530</v>
      </c>
      <c r="H4753" t="s">
        <v>428</v>
      </c>
      <c r="I4753" t="s">
        <v>15</v>
      </c>
      <c r="J4753" t="s">
        <v>17</v>
      </c>
      <c r="K4753" s="13">
        <v>466181.00000000006</v>
      </c>
      <c r="L4753" s="8">
        <v>4661.8100000000004</v>
      </c>
      <c r="M4753" s="13">
        <f t="shared" si="107"/>
        <v>466181.00000000006</v>
      </c>
    </row>
    <row r="4754" spans="1:13" x14ac:dyDescent="0.25">
      <c r="A4754" s="9" t="s">
        <v>400</v>
      </c>
      <c r="B4754" s="10" t="s">
        <v>733</v>
      </c>
      <c r="C4754" s="11" t="s">
        <v>17</v>
      </c>
      <c r="D4754" t="s">
        <v>22</v>
      </c>
      <c r="E4754" t="s">
        <v>82</v>
      </c>
      <c r="F4754" t="s">
        <v>14</v>
      </c>
      <c r="G4754" t="s">
        <v>530</v>
      </c>
      <c r="H4754" t="s">
        <v>449</v>
      </c>
      <c r="I4754" t="s">
        <v>15</v>
      </c>
      <c r="J4754" t="s">
        <v>17</v>
      </c>
      <c r="K4754" s="13">
        <v>9280</v>
      </c>
      <c r="L4754" s="8">
        <v>92.8</v>
      </c>
      <c r="M4754" s="13">
        <f t="shared" si="107"/>
        <v>9280</v>
      </c>
    </row>
    <row r="4755" spans="1:13" x14ac:dyDescent="0.25">
      <c r="A4755" s="9" t="s">
        <v>400</v>
      </c>
      <c r="B4755" s="10" t="s">
        <v>733</v>
      </c>
      <c r="C4755" s="11" t="s">
        <v>17</v>
      </c>
      <c r="D4755" t="s">
        <v>22</v>
      </c>
      <c r="E4755" t="s">
        <v>82</v>
      </c>
      <c r="F4755" t="s">
        <v>14</v>
      </c>
      <c r="G4755" t="s">
        <v>565</v>
      </c>
      <c r="H4755" t="s">
        <v>464</v>
      </c>
      <c r="I4755" t="s">
        <v>284</v>
      </c>
      <c r="J4755" t="s">
        <v>308</v>
      </c>
      <c r="K4755" s="13">
        <v>12877280</v>
      </c>
      <c r="L4755" s="8">
        <v>128772.8</v>
      </c>
      <c r="M4755" s="13">
        <f t="shared" si="107"/>
        <v>12877280</v>
      </c>
    </row>
    <row r="4756" spans="1:13" x14ac:dyDescent="0.25">
      <c r="A4756" s="9" t="s">
        <v>400</v>
      </c>
      <c r="B4756" s="10" t="s">
        <v>733</v>
      </c>
      <c r="C4756" s="11" t="s">
        <v>17</v>
      </c>
      <c r="D4756" t="s">
        <v>22</v>
      </c>
      <c r="E4756" t="s">
        <v>82</v>
      </c>
      <c r="F4756" t="s">
        <v>14</v>
      </c>
      <c r="G4756" t="s">
        <v>565</v>
      </c>
      <c r="H4756" t="s">
        <v>438</v>
      </c>
      <c r="I4756" t="s">
        <v>465</v>
      </c>
      <c r="J4756" t="s">
        <v>308</v>
      </c>
      <c r="K4756" s="13">
        <v>4041251.9999999995</v>
      </c>
      <c r="L4756" s="8">
        <v>40412.519999999997</v>
      </c>
      <c r="M4756" s="13">
        <f t="shared" si="107"/>
        <v>4041251.9999999995</v>
      </c>
    </row>
    <row r="4757" spans="1:13" x14ac:dyDescent="0.25">
      <c r="A4757" s="9" t="s">
        <v>400</v>
      </c>
      <c r="B4757" s="10" t="s">
        <v>733</v>
      </c>
      <c r="C4757" s="11" t="s">
        <v>17</v>
      </c>
      <c r="D4757" t="s">
        <v>22</v>
      </c>
      <c r="E4757" t="s">
        <v>82</v>
      </c>
      <c r="F4757" t="s">
        <v>14</v>
      </c>
      <c r="G4757" t="s">
        <v>565</v>
      </c>
      <c r="H4757" t="s">
        <v>498</v>
      </c>
      <c r="I4757" t="s">
        <v>368</v>
      </c>
      <c r="J4757" t="s">
        <v>308</v>
      </c>
      <c r="K4757" s="13">
        <v>54000</v>
      </c>
      <c r="L4757" s="8">
        <v>540</v>
      </c>
      <c r="M4757" s="13">
        <f t="shared" si="107"/>
        <v>54000</v>
      </c>
    </row>
    <row r="4758" spans="1:13" x14ac:dyDescent="0.25">
      <c r="A4758" s="9" t="s">
        <v>400</v>
      </c>
      <c r="B4758" s="10" t="s">
        <v>733</v>
      </c>
      <c r="C4758" s="11" t="s">
        <v>17</v>
      </c>
      <c r="D4758" t="s">
        <v>22</v>
      </c>
      <c r="E4758" t="s">
        <v>82</v>
      </c>
      <c r="F4758" t="s">
        <v>14</v>
      </c>
      <c r="G4758" t="s">
        <v>565</v>
      </c>
      <c r="H4758" t="s">
        <v>466</v>
      </c>
      <c r="I4758" t="s">
        <v>465</v>
      </c>
      <c r="J4758" t="s">
        <v>308</v>
      </c>
      <c r="K4758" s="13">
        <v>1722</v>
      </c>
      <c r="L4758" s="8">
        <v>17.22</v>
      </c>
      <c r="M4758" s="13">
        <f t="shared" si="107"/>
        <v>1722</v>
      </c>
    </row>
    <row r="4759" spans="1:13" x14ac:dyDescent="0.25">
      <c r="A4759" s="9" t="s">
        <v>400</v>
      </c>
      <c r="B4759" s="10" t="s">
        <v>733</v>
      </c>
      <c r="C4759" s="11" t="s">
        <v>17</v>
      </c>
      <c r="D4759" t="s">
        <v>22</v>
      </c>
      <c r="E4759" t="s">
        <v>82</v>
      </c>
      <c r="F4759" t="s">
        <v>14</v>
      </c>
      <c r="G4759" t="s">
        <v>565</v>
      </c>
      <c r="H4759" t="s">
        <v>467</v>
      </c>
      <c r="I4759" t="s">
        <v>465</v>
      </c>
      <c r="J4759" t="s">
        <v>308</v>
      </c>
      <c r="K4759" s="13">
        <v>62400</v>
      </c>
      <c r="L4759" s="8">
        <v>624</v>
      </c>
      <c r="M4759" s="13">
        <f t="shared" si="107"/>
        <v>62400</v>
      </c>
    </row>
    <row r="4760" spans="1:13" x14ac:dyDescent="0.25">
      <c r="A4760" s="9" t="s">
        <v>400</v>
      </c>
      <c r="B4760" s="10" t="s">
        <v>733</v>
      </c>
      <c r="C4760" s="11" t="s">
        <v>17</v>
      </c>
      <c r="D4760" t="s">
        <v>22</v>
      </c>
      <c r="E4760" t="s">
        <v>82</v>
      </c>
      <c r="F4760" t="s">
        <v>14</v>
      </c>
      <c r="G4760" t="s">
        <v>565</v>
      </c>
      <c r="H4760" t="s">
        <v>443</v>
      </c>
      <c r="I4760" t="s">
        <v>465</v>
      </c>
      <c r="J4760" t="s">
        <v>308</v>
      </c>
      <c r="K4760" s="13">
        <v>20000</v>
      </c>
      <c r="L4760" s="8">
        <v>200</v>
      </c>
      <c r="M4760" s="13">
        <f t="shared" si="107"/>
        <v>20000</v>
      </c>
    </row>
    <row r="4761" spans="1:13" x14ac:dyDescent="0.25">
      <c r="A4761" s="9" t="s">
        <v>400</v>
      </c>
      <c r="B4761" s="10" t="s">
        <v>733</v>
      </c>
      <c r="C4761" s="11" t="s">
        <v>17</v>
      </c>
      <c r="D4761" t="s">
        <v>22</v>
      </c>
      <c r="E4761" t="s">
        <v>82</v>
      </c>
      <c r="F4761" t="s">
        <v>14</v>
      </c>
      <c r="G4761" t="s">
        <v>565</v>
      </c>
      <c r="H4761" t="s">
        <v>425</v>
      </c>
      <c r="I4761" t="s">
        <v>284</v>
      </c>
      <c r="J4761" t="s">
        <v>308</v>
      </c>
      <c r="K4761" s="13">
        <v>3400812.0000000005</v>
      </c>
      <c r="L4761" s="8">
        <v>34008.120000000003</v>
      </c>
      <c r="M4761" s="13">
        <f t="shared" si="107"/>
        <v>3400812.0000000005</v>
      </c>
    </row>
    <row r="4762" spans="1:13" x14ac:dyDescent="0.25">
      <c r="A4762" s="9" t="s">
        <v>400</v>
      </c>
      <c r="B4762" s="10" t="s">
        <v>733</v>
      </c>
      <c r="C4762" s="11" t="s">
        <v>17</v>
      </c>
      <c r="D4762" t="s">
        <v>22</v>
      </c>
      <c r="E4762" t="s">
        <v>82</v>
      </c>
      <c r="F4762" t="s">
        <v>14</v>
      </c>
      <c r="G4762" t="s">
        <v>565</v>
      </c>
      <c r="H4762" t="s">
        <v>425</v>
      </c>
      <c r="I4762" t="s">
        <v>465</v>
      </c>
      <c r="J4762" t="s">
        <v>308</v>
      </c>
      <c r="K4762" s="13">
        <v>1564094</v>
      </c>
      <c r="L4762" s="8">
        <v>15640.94</v>
      </c>
      <c r="M4762" s="13">
        <f t="shared" si="107"/>
        <v>1564094</v>
      </c>
    </row>
    <row r="4763" spans="1:13" x14ac:dyDescent="0.25">
      <c r="A4763" s="9" t="s">
        <v>400</v>
      </c>
      <c r="B4763" s="10" t="s">
        <v>733</v>
      </c>
      <c r="C4763" s="11" t="s">
        <v>17</v>
      </c>
      <c r="D4763" t="s">
        <v>22</v>
      </c>
      <c r="E4763" t="s">
        <v>82</v>
      </c>
      <c r="F4763" t="s">
        <v>14</v>
      </c>
      <c r="G4763" t="s">
        <v>565</v>
      </c>
      <c r="H4763" t="s">
        <v>444</v>
      </c>
      <c r="I4763" t="s">
        <v>368</v>
      </c>
      <c r="J4763" t="s">
        <v>308</v>
      </c>
      <c r="K4763" s="13">
        <v>11800</v>
      </c>
      <c r="L4763" s="8">
        <v>118</v>
      </c>
      <c r="M4763" s="13">
        <f t="shared" si="107"/>
        <v>11800</v>
      </c>
    </row>
    <row r="4764" spans="1:13" x14ac:dyDescent="0.25">
      <c r="A4764" s="9" t="s">
        <v>400</v>
      </c>
      <c r="B4764" s="10" t="s">
        <v>733</v>
      </c>
      <c r="C4764" s="11" t="s">
        <v>17</v>
      </c>
      <c r="D4764" t="s">
        <v>22</v>
      </c>
      <c r="E4764" t="s">
        <v>82</v>
      </c>
      <c r="F4764" t="s">
        <v>14</v>
      </c>
      <c r="G4764" t="s">
        <v>565</v>
      </c>
      <c r="H4764" t="s">
        <v>444</v>
      </c>
      <c r="I4764" t="s">
        <v>465</v>
      </c>
      <c r="J4764" t="s">
        <v>308</v>
      </c>
      <c r="K4764" s="13">
        <v>4368</v>
      </c>
      <c r="L4764" s="8">
        <v>43.68</v>
      </c>
      <c r="M4764" s="13">
        <f t="shared" si="107"/>
        <v>4368</v>
      </c>
    </row>
    <row r="4765" spans="1:13" x14ac:dyDescent="0.25">
      <c r="A4765" s="9" t="s">
        <v>400</v>
      </c>
      <c r="B4765" s="10" t="s">
        <v>733</v>
      </c>
      <c r="C4765" s="11" t="s">
        <v>17</v>
      </c>
      <c r="D4765" t="s">
        <v>22</v>
      </c>
      <c r="E4765" t="s">
        <v>82</v>
      </c>
      <c r="F4765" t="s">
        <v>14</v>
      </c>
      <c r="G4765" t="s">
        <v>565</v>
      </c>
      <c r="H4765" t="s">
        <v>445</v>
      </c>
      <c r="I4765" t="s">
        <v>465</v>
      </c>
      <c r="J4765" t="s">
        <v>308</v>
      </c>
      <c r="K4765" s="13">
        <v>1284</v>
      </c>
      <c r="L4765" s="8">
        <v>12.84</v>
      </c>
      <c r="M4765" s="13">
        <f t="shared" si="107"/>
        <v>1284</v>
      </c>
    </row>
    <row r="4766" spans="1:13" x14ac:dyDescent="0.25">
      <c r="A4766" s="9" t="s">
        <v>400</v>
      </c>
      <c r="B4766" s="10" t="s">
        <v>733</v>
      </c>
      <c r="C4766" s="11" t="s">
        <v>17</v>
      </c>
      <c r="D4766" t="s">
        <v>22</v>
      </c>
      <c r="E4766" t="s">
        <v>82</v>
      </c>
      <c r="F4766" t="s">
        <v>14</v>
      </c>
      <c r="G4766" t="s">
        <v>565</v>
      </c>
      <c r="H4766" t="s">
        <v>446</v>
      </c>
      <c r="I4766" t="s">
        <v>15</v>
      </c>
      <c r="J4766" t="s">
        <v>308</v>
      </c>
      <c r="K4766" s="13">
        <v>27500</v>
      </c>
      <c r="L4766" s="8">
        <v>275</v>
      </c>
      <c r="M4766" s="13">
        <f t="shared" si="107"/>
        <v>27500</v>
      </c>
    </row>
    <row r="4767" spans="1:13" x14ac:dyDescent="0.25">
      <c r="A4767" s="9" t="s">
        <v>400</v>
      </c>
      <c r="B4767" s="10" t="s">
        <v>733</v>
      </c>
      <c r="C4767" s="11" t="s">
        <v>17</v>
      </c>
      <c r="D4767" t="s">
        <v>22</v>
      </c>
      <c r="E4767" t="s">
        <v>82</v>
      </c>
      <c r="F4767" t="s">
        <v>14</v>
      </c>
      <c r="G4767" t="s">
        <v>565</v>
      </c>
      <c r="H4767" t="s">
        <v>480</v>
      </c>
      <c r="I4767" t="s">
        <v>15</v>
      </c>
      <c r="J4767" t="s">
        <v>308</v>
      </c>
      <c r="K4767" s="13">
        <v>1126474</v>
      </c>
      <c r="L4767" s="8">
        <v>11264.74</v>
      </c>
      <c r="M4767" s="13">
        <f t="shared" si="107"/>
        <v>1126474</v>
      </c>
    </row>
    <row r="4768" spans="1:13" x14ac:dyDescent="0.25">
      <c r="A4768" s="9" t="s">
        <v>400</v>
      </c>
      <c r="B4768" s="10" t="s">
        <v>733</v>
      </c>
      <c r="C4768" s="11" t="s">
        <v>17</v>
      </c>
      <c r="D4768" t="s">
        <v>22</v>
      </c>
      <c r="E4768" t="s">
        <v>82</v>
      </c>
      <c r="F4768" t="s">
        <v>14</v>
      </c>
      <c r="G4768" t="s">
        <v>565</v>
      </c>
      <c r="H4768" t="s">
        <v>494</v>
      </c>
      <c r="I4768" t="s">
        <v>15</v>
      </c>
      <c r="J4768" t="s">
        <v>308</v>
      </c>
      <c r="K4768" s="13">
        <v>166224</v>
      </c>
      <c r="L4768" s="8">
        <v>1662.24</v>
      </c>
      <c r="M4768" s="13">
        <f t="shared" si="107"/>
        <v>166224</v>
      </c>
    </row>
    <row r="4769" spans="1:13" x14ac:dyDescent="0.25">
      <c r="A4769" s="9" t="s">
        <v>400</v>
      </c>
      <c r="B4769" s="10" t="s">
        <v>733</v>
      </c>
      <c r="C4769" s="11" t="s">
        <v>17</v>
      </c>
      <c r="D4769" t="s">
        <v>22</v>
      </c>
      <c r="E4769" t="s">
        <v>82</v>
      </c>
      <c r="F4769" t="s">
        <v>14</v>
      </c>
      <c r="G4769" t="s">
        <v>565</v>
      </c>
      <c r="H4769" t="s">
        <v>428</v>
      </c>
      <c r="I4769" t="s">
        <v>15</v>
      </c>
      <c r="J4769" t="s">
        <v>308</v>
      </c>
      <c r="K4769" s="13">
        <v>15935906</v>
      </c>
      <c r="L4769" s="8">
        <v>159359.06</v>
      </c>
      <c r="M4769" s="13">
        <f t="shared" si="107"/>
        <v>15935906</v>
      </c>
    </row>
    <row r="4770" spans="1:13" x14ac:dyDescent="0.25">
      <c r="A4770" s="9" t="s">
        <v>400</v>
      </c>
      <c r="B4770" s="10" t="s">
        <v>733</v>
      </c>
      <c r="C4770" s="11" t="s">
        <v>17</v>
      </c>
      <c r="D4770" t="s">
        <v>22</v>
      </c>
      <c r="E4770" t="s">
        <v>82</v>
      </c>
      <c r="F4770" t="s">
        <v>14</v>
      </c>
      <c r="G4770" t="s">
        <v>565</v>
      </c>
      <c r="H4770" t="s">
        <v>490</v>
      </c>
      <c r="I4770" t="s">
        <v>15</v>
      </c>
      <c r="J4770" t="s">
        <v>308</v>
      </c>
      <c r="K4770" s="13">
        <v>1331300</v>
      </c>
      <c r="L4770" s="8">
        <v>13313</v>
      </c>
      <c r="M4770" s="13">
        <f t="shared" si="107"/>
        <v>1331300</v>
      </c>
    </row>
    <row r="4771" spans="1:13" x14ac:dyDescent="0.25">
      <c r="A4771" s="9" t="s">
        <v>400</v>
      </c>
      <c r="B4771" s="10" t="s">
        <v>733</v>
      </c>
      <c r="C4771" s="11" t="s">
        <v>17</v>
      </c>
      <c r="D4771" t="s">
        <v>22</v>
      </c>
      <c r="E4771" t="s">
        <v>82</v>
      </c>
      <c r="F4771" t="s">
        <v>14</v>
      </c>
      <c r="G4771" t="s">
        <v>565</v>
      </c>
      <c r="H4771" t="s">
        <v>482</v>
      </c>
      <c r="I4771" t="s">
        <v>15</v>
      </c>
      <c r="J4771" t="s">
        <v>308</v>
      </c>
      <c r="K4771" s="13">
        <v>530000</v>
      </c>
      <c r="L4771" s="8">
        <v>5300</v>
      </c>
      <c r="M4771" s="13">
        <f t="shared" si="107"/>
        <v>530000</v>
      </c>
    </row>
    <row r="4772" spans="1:13" x14ac:dyDescent="0.25">
      <c r="A4772" s="9" t="s">
        <v>400</v>
      </c>
      <c r="B4772" s="10" t="s">
        <v>733</v>
      </c>
      <c r="C4772" s="11" t="s">
        <v>17</v>
      </c>
      <c r="D4772" t="s">
        <v>22</v>
      </c>
      <c r="E4772" t="s">
        <v>82</v>
      </c>
      <c r="F4772" t="s">
        <v>47</v>
      </c>
      <c r="G4772" t="s">
        <v>566</v>
      </c>
      <c r="H4772" t="s">
        <v>539</v>
      </c>
      <c r="I4772" t="s">
        <v>284</v>
      </c>
      <c r="J4772" t="s">
        <v>309</v>
      </c>
      <c r="K4772" s="13">
        <v>840996.99999999988</v>
      </c>
      <c r="L4772" s="8">
        <v>8409.9699999999993</v>
      </c>
      <c r="M4772" s="13">
        <f t="shared" si="107"/>
        <v>840996.99999999988</v>
      </c>
    </row>
    <row r="4773" spans="1:13" x14ac:dyDescent="0.25">
      <c r="A4773" s="9" t="s">
        <v>400</v>
      </c>
      <c r="B4773" s="10" t="s">
        <v>733</v>
      </c>
      <c r="C4773" s="11" t="s">
        <v>17</v>
      </c>
      <c r="D4773" t="s">
        <v>22</v>
      </c>
      <c r="E4773" t="s">
        <v>82</v>
      </c>
      <c r="F4773" t="s">
        <v>47</v>
      </c>
      <c r="G4773" t="s">
        <v>566</v>
      </c>
      <c r="H4773" t="s">
        <v>539</v>
      </c>
      <c r="I4773" t="s">
        <v>368</v>
      </c>
      <c r="J4773" t="s">
        <v>309</v>
      </c>
      <c r="K4773" s="13">
        <v>231412</v>
      </c>
      <c r="L4773" s="8">
        <v>2314.12</v>
      </c>
      <c r="M4773" s="13">
        <f t="shared" si="107"/>
        <v>231412</v>
      </c>
    </row>
    <row r="4774" spans="1:13" x14ac:dyDescent="0.25">
      <c r="A4774" s="9" t="s">
        <v>400</v>
      </c>
      <c r="B4774" s="10" t="s">
        <v>733</v>
      </c>
      <c r="C4774" s="11" t="s">
        <v>17</v>
      </c>
      <c r="D4774" t="s">
        <v>22</v>
      </c>
      <c r="E4774" t="s">
        <v>82</v>
      </c>
      <c r="F4774" t="s">
        <v>47</v>
      </c>
      <c r="G4774" t="s">
        <v>566</v>
      </c>
      <c r="H4774" t="s">
        <v>539</v>
      </c>
      <c r="I4774" t="s">
        <v>531</v>
      </c>
      <c r="J4774" t="s">
        <v>309</v>
      </c>
      <c r="K4774" s="13">
        <v>232594.99999999997</v>
      </c>
      <c r="L4774" s="8">
        <v>2325.9499999999998</v>
      </c>
      <c r="M4774" s="13">
        <f t="shared" si="107"/>
        <v>232594.99999999997</v>
      </c>
    </row>
    <row r="4775" spans="1:13" x14ac:dyDescent="0.25">
      <c r="A4775" s="9" t="s">
        <v>400</v>
      </c>
      <c r="B4775" s="10" t="s">
        <v>733</v>
      </c>
      <c r="C4775" s="11" t="s">
        <v>17</v>
      </c>
      <c r="D4775" t="s">
        <v>22</v>
      </c>
      <c r="E4775" t="s">
        <v>82</v>
      </c>
      <c r="F4775" t="s">
        <v>47</v>
      </c>
      <c r="G4775" t="s">
        <v>566</v>
      </c>
      <c r="H4775" t="s">
        <v>539</v>
      </c>
      <c r="I4775" t="s">
        <v>465</v>
      </c>
      <c r="J4775" t="s">
        <v>309</v>
      </c>
      <c r="K4775" s="13">
        <v>314506</v>
      </c>
      <c r="L4775" s="8">
        <v>3145.06</v>
      </c>
      <c r="M4775" s="13">
        <f t="shared" si="107"/>
        <v>314506</v>
      </c>
    </row>
    <row r="4776" spans="1:13" x14ac:dyDescent="0.25">
      <c r="A4776" s="9" t="s">
        <v>400</v>
      </c>
      <c r="B4776" s="10" t="s">
        <v>733</v>
      </c>
      <c r="C4776" s="11" t="s">
        <v>17</v>
      </c>
      <c r="D4776" t="s">
        <v>22</v>
      </c>
      <c r="E4776" t="s">
        <v>82</v>
      </c>
      <c r="F4776" t="s">
        <v>47</v>
      </c>
      <c r="G4776" t="s">
        <v>567</v>
      </c>
      <c r="H4776" t="s">
        <v>568</v>
      </c>
      <c r="I4776" t="s">
        <v>15</v>
      </c>
      <c r="J4776" t="s">
        <v>17</v>
      </c>
      <c r="K4776" s="13">
        <v>10490861</v>
      </c>
      <c r="L4776" s="8">
        <v>104908.61</v>
      </c>
      <c r="M4776" s="13">
        <f t="shared" si="107"/>
        <v>10490861</v>
      </c>
    </row>
    <row r="4777" spans="1:13" x14ac:dyDescent="0.25">
      <c r="A4777" s="9" t="s">
        <v>400</v>
      </c>
      <c r="B4777" s="10" t="s">
        <v>733</v>
      </c>
      <c r="C4777" s="11" t="s">
        <v>17</v>
      </c>
      <c r="D4777" t="s">
        <v>22</v>
      </c>
      <c r="E4777" t="s">
        <v>82</v>
      </c>
      <c r="F4777" t="s">
        <v>47</v>
      </c>
      <c r="G4777" t="s">
        <v>567</v>
      </c>
      <c r="H4777" t="s">
        <v>569</v>
      </c>
      <c r="I4777" t="s">
        <v>15</v>
      </c>
      <c r="J4777" t="s">
        <v>17</v>
      </c>
      <c r="K4777" s="13">
        <v>6800000</v>
      </c>
      <c r="L4777" s="8">
        <v>68000</v>
      </c>
      <c r="M4777" s="13">
        <f t="shared" si="107"/>
        <v>6800000</v>
      </c>
    </row>
    <row r="4778" spans="1:13" x14ac:dyDescent="0.25">
      <c r="A4778" s="9" t="s">
        <v>400</v>
      </c>
      <c r="B4778" s="10" t="s">
        <v>733</v>
      </c>
      <c r="C4778" s="11" t="s">
        <v>17</v>
      </c>
      <c r="D4778" t="s">
        <v>22</v>
      </c>
      <c r="E4778" t="s">
        <v>82</v>
      </c>
      <c r="F4778" t="s">
        <v>47</v>
      </c>
      <c r="G4778" t="s">
        <v>567</v>
      </c>
      <c r="H4778" t="s">
        <v>446</v>
      </c>
      <c r="I4778" t="s">
        <v>15</v>
      </c>
      <c r="J4778" t="s">
        <v>17</v>
      </c>
      <c r="K4778" s="13">
        <v>606400</v>
      </c>
      <c r="L4778" s="8">
        <v>6064</v>
      </c>
      <c r="M4778" s="13">
        <f t="shared" si="107"/>
        <v>606400</v>
      </c>
    </row>
    <row r="4779" spans="1:13" x14ac:dyDescent="0.25">
      <c r="A4779" s="9" t="s">
        <v>400</v>
      </c>
      <c r="B4779" s="10" t="s">
        <v>733</v>
      </c>
      <c r="C4779" s="11" t="s">
        <v>17</v>
      </c>
      <c r="D4779" t="s">
        <v>22</v>
      </c>
      <c r="E4779" t="s">
        <v>82</v>
      </c>
      <c r="F4779" t="s">
        <v>47</v>
      </c>
      <c r="G4779" t="s">
        <v>567</v>
      </c>
      <c r="H4779" t="s">
        <v>570</v>
      </c>
      <c r="I4779" t="s">
        <v>15</v>
      </c>
      <c r="J4779" t="s">
        <v>17</v>
      </c>
      <c r="K4779" s="13">
        <v>16836</v>
      </c>
      <c r="L4779" s="8">
        <v>168.36</v>
      </c>
      <c r="M4779" s="13">
        <f t="shared" si="107"/>
        <v>16836</v>
      </c>
    </row>
    <row r="4780" spans="1:13" x14ac:dyDescent="0.25">
      <c r="A4780" s="9" t="s">
        <v>400</v>
      </c>
      <c r="B4780" s="10" t="s">
        <v>733</v>
      </c>
      <c r="C4780" s="11" t="s">
        <v>17</v>
      </c>
      <c r="D4780" t="s">
        <v>22</v>
      </c>
      <c r="E4780" t="s">
        <v>82</v>
      </c>
      <c r="F4780" t="s">
        <v>47</v>
      </c>
      <c r="G4780" t="s">
        <v>567</v>
      </c>
      <c r="H4780" t="s">
        <v>480</v>
      </c>
      <c r="I4780" t="s">
        <v>15</v>
      </c>
      <c r="J4780" t="s">
        <v>17</v>
      </c>
      <c r="K4780" s="13">
        <v>182844</v>
      </c>
      <c r="L4780" s="8">
        <v>1828.44</v>
      </c>
      <c r="M4780" s="13">
        <f t="shared" si="107"/>
        <v>182844</v>
      </c>
    </row>
    <row r="4781" spans="1:13" x14ac:dyDescent="0.25">
      <c r="A4781" s="9" t="s">
        <v>400</v>
      </c>
      <c r="B4781" s="10" t="s">
        <v>733</v>
      </c>
      <c r="C4781" s="11" t="s">
        <v>17</v>
      </c>
      <c r="D4781" t="s">
        <v>22</v>
      </c>
      <c r="E4781" t="s">
        <v>82</v>
      </c>
      <c r="F4781" t="s">
        <v>47</v>
      </c>
      <c r="G4781" t="s">
        <v>567</v>
      </c>
      <c r="H4781" t="s">
        <v>428</v>
      </c>
      <c r="I4781" t="s">
        <v>15</v>
      </c>
      <c r="J4781" t="s">
        <v>17</v>
      </c>
      <c r="K4781" s="13">
        <v>504849</v>
      </c>
      <c r="L4781" s="8">
        <v>5048.49</v>
      </c>
      <c r="M4781" s="13">
        <f t="shared" si="107"/>
        <v>504849</v>
      </c>
    </row>
    <row r="4782" spans="1:13" x14ac:dyDescent="0.25">
      <c r="A4782" s="9" t="s">
        <v>400</v>
      </c>
      <c r="B4782" s="10" t="s">
        <v>733</v>
      </c>
      <c r="C4782" s="11" t="s">
        <v>17</v>
      </c>
      <c r="D4782" t="s">
        <v>22</v>
      </c>
      <c r="E4782" t="s">
        <v>82</v>
      </c>
      <c r="F4782" t="s">
        <v>47</v>
      </c>
      <c r="G4782" t="s">
        <v>567</v>
      </c>
      <c r="H4782" t="s">
        <v>449</v>
      </c>
      <c r="I4782" t="s">
        <v>15</v>
      </c>
      <c r="J4782" t="s">
        <v>17</v>
      </c>
      <c r="K4782" s="13">
        <v>399666</v>
      </c>
      <c r="L4782" s="8">
        <v>3996.66</v>
      </c>
      <c r="M4782" s="13">
        <f t="shared" si="107"/>
        <v>399666</v>
      </c>
    </row>
    <row r="4783" spans="1:13" x14ac:dyDescent="0.25">
      <c r="A4783" s="9" t="s">
        <v>400</v>
      </c>
      <c r="B4783" s="10" t="s">
        <v>733</v>
      </c>
      <c r="C4783" s="11" t="s">
        <v>17</v>
      </c>
      <c r="D4783" t="s">
        <v>22</v>
      </c>
      <c r="E4783" t="s">
        <v>82</v>
      </c>
      <c r="F4783" t="s">
        <v>47</v>
      </c>
      <c r="G4783" t="s">
        <v>567</v>
      </c>
      <c r="H4783" t="s">
        <v>482</v>
      </c>
      <c r="I4783" t="s">
        <v>15</v>
      </c>
      <c r="J4783" t="s">
        <v>17</v>
      </c>
      <c r="K4783" s="13">
        <v>5843750</v>
      </c>
      <c r="L4783" s="8">
        <v>58437.5</v>
      </c>
      <c r="M4783" s="13">
        <f t="shared" si="107"/>
        <v>5843750</v>
      </c>
    </row>
    <row r="4784" spans="1:13" x14ac:dyDescent="0.25">
      <c r="A4784" s="9" t="s">
        <v>400</v>
      </c>
      <c r="B4784" s="10" t="s">
        <v>733</v>
      </c>
      <c r="C4784" s="11" t="s">
        <v>17</v>
      </c>
      <c r="D4784" t="s">
        <v>22</v>
      </c>
      <c r="E4784" t="s">
        <v>82</v>
      </c>
      <c r="F4784" t="s">
        <v>47</v>
      </c>
      <c r="G4784" t="s">
        <v>567</v>
      </c>
      <c r="H4784" t="s">
        <v>518</v>
      </c>
      <c r="I4784" t="s">
        <v>15</v>
      </c>
      <c r="J4784" t="s">
        <v>17</v>
      </c>
      <c r="K4784" s="13">
        <v>50000</v>
      </c>
      <c r="L4784" s="8">
        <v>500</v>
      </c>
      <c r="M4784" s="13">
        <f t="shared" si="107"/>
        <v>50000</v>
      </c>
    </row>
    <row r="4785" spans="1:13" x14ac:dyDescent="0.25">
      <c r="A4785" s="9" t="s">
        <v>400</v>
      </c>
      <c r="B4785" s="10" t="s">
        <v>733</v>
      </c>
      <c r="C4785" s="11" t="s">
        <v>17</v>
      </c>
      <c r="D4785" t="s">
        <v>22</v>
      </c>
      <c r="E4785" t="s">
        <v>82</v>
      </c>
      <c r="F4785" t="s">
        <v>47</v>
      </c>
      <c r="G4785" t="s">
        <v>571</v>
      </c>
      <c r="H4785" t="s">
        <v>480</v>
      </c>
      <c r="I4785" t="s">
        <v>15</v>
      </c>
      <c r="J4785" t="s">
        <v>17</v>
      </c>
      <c r="K4785" s="13">
        <v>1035961</v>
      </c>
      <c r="L4785" s="8">
        <v>10359.61</v>
      </c>
      <c r="M4785" s="13">
        <f t="shared" si="107"/>
        <v>1035961</v>
      </c>
    </row>
    <row r="4786" spans="1:13" x14ac:dyDescent="0.25">
      <c r="A4786" s="9" t="s">
        <v>400</v>
      </c>
      <c r="B4786" s="10" t="s">
        <v>733</v>
      </c>
      <c r="C4786" s="11" t="s">
        <v>17</v>
      </c>
      <c r="D4786" t="s">
        <v>22</v>
      </c>
      <c r="E4786" t="s">
        <v>82</v>
      </c>
      <c r="F4786" t="s">
        <v>47</v>
      </c>
      <c r="G4786" t="s">
        <v>571</v>
      </c>
      <c r="H4786" t="s">
        <v>494</v>
      </c>
      <c r="I4786" t="s">
        <v>15</v>
      </c>
      <c r="J4786" t="s">
        <v>17</v>
      </c>
      <c r="K4786" s="13">
        <v>27027.999999999996</v>
      </c>
      <c r="L4786" s="8">
        <v>270.27999999999997</v>
      </c>
      <c r="M4786" s="13">
        <f t="shared" si="107"/>
        <v>27027.999999999996</v>
      </c>
    </row>
    <row r="4787" spans="1:13" x14ac:dyDescent="0.25">
      <c r="A4787" s="9" t="s">
        <v>400</v>
      </c>
      <c r="B4787" s="10" t="s">
        <v>733</v>
      </c>
      <c r="C4787" s="11" t="s">
        <v>17</v>
      </c>
      <c r="D4787" t="s">
        <v>22</v>
      </c>
      <c r="E4787" t="s">
        <v>82</v>
      </c>
      <c r="F4787" t="s">
        <v>47</v>
      </c>
      <c r="G4787" t="s">
        <v>571</v>
      </c>
      <c r="H4787" t="s">
        <v>572</v>
      </c>
      <c r="I4787" t="s">
        <v>15</v>
      </c>
      <c r="J4787" t="s">
        <v>17</v>
      </c>
      <c r="K4787" s="13">
        <v>878000</v>
      </c>
      <c r="L4787" s="8">
        <v>8780</v>
      </c>
      <c r="M4787" s="13">
        <f t="shared" si="107"/>
        <v>878000</v>
      </c>
    </row>
    <row r="4788" spans="1:13" x14ac:dyDescent="0.25">
      <c r="A4788" s="9" t="s">
        <v>400</v>
      </c>
      <c r="B4788" s="10" t="s">
        <v>733</v>
      </c>
      <c r="C4788" s="11" t="s">
        <v>17</v>
      </c>
      <c r="D4788" t="s">
        <v>22</v>
      </c>
      <c r="E4788" t="s">
        <v>82</v>
      </c>
      <c r="F4788" t="s">
        <v>47</v>
      </c>
      <c r="G4788" t="s">
        <v>571</v>
      </c>
      <c r="H4788" t="s">
        <v>449</v>
      </c>
      <c r="I4788" t="s">
        <v>15</v>
      </c>
      <c r="J4788" t="s">
        <v>17</v>
      </c>
      <c r="K4788" s="13">
        <v>112759.99999999999</v>
      </c>
      <c r="L4788" s="8">
        <v>1127.5999999999999</v>
      </c>
      <c r="M4788" s="13">
        <f t="shared" si="107"/>
        <v>112759.99999999999</v>
      </c>
    </row>
    <row r="4789" spans="1:13" x14ac:dyDescent="0.25">
      <c r="A4789" s="9" t="s">
        <v>400</v>
      </c>
      <c r="B4789" s="10" t="s">
        <v>733</v>
      </c>
      <c r="C4789" s="11" t="s">
        <v>17</v>
      </c>
      <c r="D4789" t="s">
        <v>22</v>
      </c>
      <c r="E4789" t="s">
        <v>82</v>
      </c>
      <c r="F4789" t="s">
        <v>47</v>
      </c>
      <c r="G4789" t="s">
        <v>573</v>
      </c>
      <c r="H4789" t="s">
        <v>574</v>
      </c>
      <c r="I4789" t="s">
        <v>15</v>
      </c>
      <c r="J4789" t="s">
        <v>17</v>
      </c>
      <c r="K4789" s="13">
        <v>18361545</v>
      </c>
      <c r="L4789" s="8">
        <v>183615.45</v>
      </c>
      <c r="M4789" s="13">
        <f t="shared" si="107"/>
        <v>18361545</v>
      </c>
    </row>
    <row r="4790" spans="1:13" x14ac:dyDescent="0.25">
      <c r="A4790" s="9" t="s">
        <v>400</v>
      </c>
      <c r="B4790" s="10" t="s">
        <v>733</v>
      </c>
      <c r="C4790" s="11" t="s">
        <v>17</v>
      </c>
      <c r="D4790" t="s">
        <v>22</v>
      </c>
      <c r="E4790" t="s">
        <v>82</v>
      </c>
      <c r="F4790" t="s">
        <v>47</v>
      </c>
      <c r="G4790" t="s">
        <v>573</v>
      </c>
      <c r="H4790" t="s">
        <v>450</v>
      </c>
      <c r="I4790" t="s">
        <v>15</v>
      </c>
      <c r="J4790" t="s">
        <v>17</v>
      </c>
      <c r="K4790" s="13">
        <v>35400</v>
      </c>
      <c r="L4790" s="8">
        <v>354</v>
      </c>
      <c r="M4790" s="13">
        <f t="shared" si="107"/>
        <v>35400</v>
      </c>
    </row>
    <row r="4791" spans="1:13" x14ac:dyDescent="0.25">
      <c r="A4791" s="9" t="s">
        <v>400</v>
      </c>
      <c r="B4791" s="10" t="s">
        <v>733</v>
      </c>
      <c r="C4791" s="11" t="s">
        <v>17</v>
      </c>
      <c r="D4791" t="s">
        <v>22</v>
      </c>
      <c r="E4791" t="s">
        <v>82</v>
      </c>
      <c r="F4791" t="s">
        <v>47</v>
      </c>
      <c r="G4791" t="s">
        <v>575</v>
      </c>
      <c r="H4791" t="s">
        <v>437</v>
      </c>
      <c r="I4791" t="s">
        <v>368</v>
      </c>
      <c r="J4791" t="s">
        <v>17</v>
      </c>
      <c r="K4791" s="13">
        <v>8121196.0000000009</v>
      </c>
      <c r="L4791" s="8">
        <v>81211.960000000006</v>
      </c>
      <c r="M4791" s="13">
        <f t="shared" si="107"/>
        <v>8121196.0000000009</v>
      </c>
    </row>
    <row r="4792" spans="1:13" x14ac:dyDescent="0.25">
      <c r="A4792" s="9" t="s">
        <v>400</v>
      </c>
      <c r="B4792" s="10" t="s">
        <v>733</v>
      </c>
      <c r="C4792" s="11" t="s">
        <v>17</v>
      </c>
      <c r="D4792" t="s">
        <v>22</v>
      </c>
      <c r="E4792" t="s">
        <v>82</v>
      </c>
      <c r="F4792" t="s">
        <v>47</v>
      </c>
      <c r="G4792" t="s">
        <v>575</v>
      </c>
      <c r="H4792" t="s">
        <v>441</v>
      </c>
      <c r="I4792" t="s">
        <v>368</v>
      </c>
      <c r="J4792" t="s">
        <v>17</v>
      </c>
      <c r="K4792" s="13">
        <v>6000</v>
      </c>
      <c r="L4792" s="8">
        <v>60</v>
      </c>
      <c r="M4792" s="13">
        <f t="shared" si="107"/>
        <v>6000</v>
      </c>
    </row>
    <row r="4793" spans="1:13" x14ac:dyDescent="0.25">
      <c r="A4793" s="9" t="s">
        <v>400</v>
      </c>
      <c r="B4793" s="10" t="s">
        <v>733</v>
      </c>
      <c r="C4793" s="11" t="s">
        <v>17</v>
      </c>
      <c r="D4793" t="s">
        <v>22</v>
      </c>
      <c r="E4793" t="s">
        <v>82</v>
      </c>
      <c r="F4793" t="s">
        <v>47</v>
      </c>
      <c r="G4793" t="s">
        <v>575</v>
      </c>
      <c r="H4793" t="s">
        <v>441</v>
      </c>
      <c r="I4793" t="s">
        <v>465</v>
      </c>
      <c r="J4793" t="s">
        <v>17</v>
      </c>
      <c r="K4793" s="13">
        <v>36000</v>
      </c>
      <c r="L4793" s="8">
        <v>360</v>
      </c>
      <c r="M4793" s="13">
        <f t="shared" si="107"/>
        <v>36000</v>
      </c>
    </row>
    <row r="4794" spans="1:13" x14ac:dyDescent="0.25">
      <c r="A4794" s="9" t="s">
        <v>400</v>
      </c>
      <c r="B4794" s="10" t="s">
        <v>733</v>
      </c>
      <c r="C4794" s="11" t="s">
        <v>17</v>
      </c>
      <c r="D4794" t="s">
        <v>22</v>
      </c>
      <c r="E4794" t="s">
        <v>82</v>
      </c>
      <c r="F4794" t="s">
        <v>47</v>
      </c>
      <c r="G4794" t="s">
        <v>575</v>
      </c>
      <c r="H4794" t="s">
        <v>452</v>
      </c>
      <c r="I4794" t="s">
        <v>465</v>
      </c>
      <c r="J4794" t="s">
        <v>17</v>
      </c>
      <c r="K4794" s="13">
        <v>378000</v>
      </c>
      <c r="L4794" s="8">
        <v>3780</v>
      </c>
      <c r="M4794" s="13">
        <f t="shared" si="107"/>
        <v>378000</v>
      </c>
    </row>
    <row r="4795" spans="1:13" x14ac:dyDescent="0.25">
      <c r="A4795" s="9" t="s">
        <v>400</v>
      </c>
      <c r="B4795" s="10" t="s">
        <v>733</v>
      </c>
      <c r="C4795" s="11" t="s">
        <v>17</v>
      </c>
      <c r="D4795" t="s">
        <v>22</v>
      </c>
      <c r="E4795" t="s">
        <v>82</v>
      </c>
      <c r="F4795" t="s">
        <v>47</v>
      </c>
      <c r="G4795" t="s">
        <v>575</v>
      </c>
      <c r="H4795" t="s">
        <v>425</v>
      </c>
      <c r="I4795" t="s">
        <v>368</v>
      </c>
      <c r="J4795" t="s">
        <v>17</v>
      </c>
      <c r="K4795" s="13">
        <v>2642942</v>
      </c>
      <c r="L4795" s="8">
        <v>26429.42</v>
      </c>
      <c r="M4795" s="13">
        <f t="shared" si="107"/>
        <v>2642942</v>
      </c>
    </row>
    <row r="4796" spans="1:13" x14ac:dyDescent="0.25">
      <c r="A4796" s="9" t="s">
        <v>400</v>
      </c>
      <c r="B4796" s="10" t="s">
        <v>733</v>
      </c>
      <c r="C4796" s="11" t="s">
        <v>17</v>
      </c>
      <c r="D4796" t="s">
        <v>22</v>
      </c>
      <c r="E4796" t="s">
        <v>82</v>
      </c>
      <c r="F4796" t="s">
        <v>47</v>
      </c>
      <c r="G4796" t="s">
        <v>575</v>
      </c>
      <c r="H4796" t="s">
        <v>444</v>
      </c>
      <c r="I4796" t="s">
        <v>465</v>
      </c>
      <c r="J4796" t="s">
        <v>17</v>
      </c>
      <c r="K4796" s="13">
        <v>82422</v>
      </c>
      <c r="L4796" s="8">
        <v>824.22</v>
      </c>
      <c r="M4796" s="13">
        <f t="shared" si="107"/>
        <v>82422</v>
      </c>
    </row>
    <row r="4797" spans="1:13" x14ac:dyDescent="0.25">
      <c r="A4797" s="9" t="s">
        <v>400</v>
      </c>
      <c r="B4797" s="10" t="s">
        <v>733</v>
      </c>
      <c r="C4797" s="11" t="s">
        <v>17</v>
      </c>
      <c r="D4797" t="s">
        <v>22</v>
      </c>
      <c r="E4797" t="s">
        <v>82</v>
      </c>
      <c r="F4797" t="s">
        <v>47</v>
      </c>
      <c r="G4797" t="s">
        <v>575</v>
      </c>
      <c r="H4797" t="s">
        <v>445</v>
      </c>
      <c r="I4797" t="s">
        <v>368</v>
      </c>
      <c r="J4797" t="s">
        <v>17</v>
      </c>
      <c r="K4797" s="13">
        <v>1311</v>
      </c>
      <c r="L4797" s="8">
        <v>13.11</v>
      </c>
      <c r="M4797" s="13">
        <f t="shared" si="107"/>
        <v>1311</v>
      </c>
    </row>
    <row r="4798" spans="1:13" x14ac:dyDescent="0.25">
      <c r="A4798" s="9" t="s">
        <v>400</v>
      </c>
      <c r="B4798" s="10" t="s">
        <v>733</v>
      </c>
      <c r="C4798" s="11" t="s">
        <v>17</v>
      </c>
      <c r="D4798" t="s">
        <v>22</v>
      </c>
      <c r="E4798" t="s">
        <v>82</v>
      </c>
      <c r="F4798" t="s">
        <v>47</v>
      </c>
      <c r="G4798" t="s">
        <v>575</v>
      </c>
      <c r="H4798" t="s">
        <v>445</v>
      </c>
      <c r="I4798" t="s">
        <v>465</v>
      </c>
      <c r="J4798" t="s">
        <v>17</v>
      </c>
      <c r="K4798" s="13">
        <v>7819</v>
      </c>
      <c r="L4798" s="8">
        <v>78.19</v>
      </c>
      <c r="M4798" s="13">
        <f t="shared" si="107"/>
        <v>7819</v>
      </c>
    </row>
    <row r="4799" spans="1:13" x14ac:dyDescent="0.25">
      <c r="A4799" s="9" t="s">
        <v>400</v>
      </c>
      <c r="B4799" s="10" t="s">
        <v>733</v>
      </c>
      <c r="C4799" s="11" t="s">
        <v>17</v>
      </c>
      <c r="D4799" t="s">
        <v>22</v>
      </c>
      <c r="E4799" t="s">
        <v>82</v>
      </c>
      <c r="F4799" t="s">
        <v>47</v>
      </c>
      <c r="G4799" t="s">
        <v>575</v>
      </c>
      <c r="H4799" t="s">
        <v>426</v>
      </c>
      <c r="I4799" t="s">
        <v>15</v>
      </c>
      <c r="J4799" t="s">
        <v>17</v>
      </c>
      <c r="K4799" s="13">
        <v>1345000</v>
      </c>
      <c r="L4799" s="8">
        <v>13450</v>
      </c>
      <c r="M4799" s="13">
        <f t="shared" si="107"/>
        <v>1345000</v>
      </c>
    </row>
    <row r="4800" spans="1:13" x14ac:dyDescent="0.25">
      <c r="A4800" s="9" t="s">
        <v>400</v>
      </c>
      <c r="B4800" s="10" t="s">
        <v>733</v>
      </c>
      <c r="C4800" s="11" t="s">
        <v>17</v>
      </c>
      <c r="D4800" t="s">
        <v>22</v>
      </c>
      <c r="E4800" t="s">
        <v>82</v>
      </c>
      <c r="F4800" t="s">
        <v>47</v>
      </c>
      <c r="G4800" t="s">
        <v>575</v>
      </c>
      <c r="H4800" t="s">
        <v>449</v>
      </c>
      <c r="I4800" t="s">
        <v>15</v>
      </c>
      <c r="J4800" t="s">
        <v>17</v>
      </c>
      <c r="K4800" s="13">
        <v>33960</v>
      </c>
      <c r="L4800" s="8">
        <v>339.6</v>
      </c>
      <c r="M4800" s="13">
        <f t="shared" si="107"/>
        <v>33960</v>
      </c>
    </row>
    <row r="4801" spans="1:13" x14ac:dyDescent="0.25">
      <c r="A4801" s="9" t="s">
        <v>400</v>
      </c>
      <c r="B4801" s="10" t="s">
        <v>733</v>
      </c>
      <c r="C4801" s="11" t="s">
        <v>17</v>
      </c>
      <c r="D4801" t="s">
        <v>22</v>
      </c>
      <c r="E4801" t="s">
        <v>82</v>
      </c>
      <c r="F4801" t="s">
        <v>47</v>
      </c>
      <c r="G4801" t="s">
        <v>576</v>
      </c>
      <c r="H4801" t="s">
        <v>447</v>
      </c>
      <c r="I4801" t="s">
        <v>15</v>
      </c>
      <c r="J4801" t="s">
        <v>17</v>
      </c>
      <c r="K4801" s="13">
        <v>5845</v>
      </c>
      <c r="L4801" s="8">
        <v>58.45</v>
      </c>
      <c r="M4801" s="13">
        <f t="shared" si="107"/>
        <v>5845</v>
      </c>
    </row>
    <row r="4802" spans="1:13" x14ac:dyDescent="0.25">
      <c r="A4802" s="9" t="s">
        <v>400</v>
      </c>
      <c r="B4802" s="10" t="s">
        <v>733</v>
      </c>
      <c r="C4802" s="11" t="s">
        <v>17</v>
      </c>
      <c r="D4802" t="s">
        <v>22</v>
      </c>
      <c r="E4802" t="s">
        <v>82</v>
      </c>
      <c r="F4802" t="s">
        <v>47</v>
      </c>
      <c r="G4802" t="s">
        <v>576</v>
      </c>
      <c r="H4802" t="s">
        <v>449</v>
      </c>
      <c r="I4802" t="s">
        <v>15</v>
      </c>
      <c r="J4802" t="s">
        <v>17</v>
      </c>
      <c r="K4802" s="13">
        <v>145431</v>
      </c>
      <c r="L4802" s="8">
        <v>1454.31</v>
      </c>
      <c r="M4802" s="13">
        <f t="shared" ref="M4802:M4865" si="108">L4802*100</f>
        <v>145431</v>
      </c>
    </row>
    <row r="4803" spans="1:13" x14ac:dyDescent="0.25">
      <c r="A4803" s="9" t="s">
        <v>400</v>
      </c>
      <c r="B4803" s="10" t="s">
        <v>733</v>
      </c>
      <c r="C4803" s="11" t="s">
        <v>17</v>
      </c>
      <c r="D4803" t="s">
        <v>22</v>
      </c>
      <c r="E4803" t="s">
        <v>82</v>
      </c>
      <c r="F4803" t="s">
        <v>47</v>
      </c>
      <c r="G4803" t="s">
        <v>577</v>
      </c>
      <c r="H4803" t="s">
        <v>464</v>
      </c>
      <c r="I4803" t="s">
        <v>284</v>
      </c>
      <c r="J4803" t="s">
        <v>17</v>
      </c>
      <c r="K4803" s="13">
        <v>21558576</v>
      </c>
      <c r="L4803" s="8">
        <v>215585.76</v>
      </c>
      <c r="M4803" s="13">
        <f t="shared" si="108"/>
        <v>21558576</v>
      </c>
    </row>
    <row r="4804" spans="1:13" x14ac:dyDescent="0.25">
      <c r="A4804" s="9" t="s">
        <v>400</v>
      </c>
      <c r="B4804" s="10" t="s">
        <v>733</v>
      </c>
      <c r="C4804" s="11" t="s">
        <v>17</v>
      </c>
      <c r="D4804" t="s">
        <v>22</v>
      </c>
      <c r="E4804" t="s">
        <v>82</v>
      </c>
      <c r="F4804" t="s">
        <v>47</v>
      </c>
      <c r="G4804" t="s">
        <v>577</v>
      </c>
      <c r="H4804" t="s">
        <v>464</v>
      </c>
      <c r="I4804" t="s">
        <v>284</v>
      </c>
      <c r="J4804" t="s">
        <v>17</v>
      </c>
      <c r="K4804" s="14">
        <v>-15647.999999999998</v>
      </c>
      <c r="L4804" s="8">
        <v>-156.47999999999999</v>
      </c>
      <c r="M4804" s="14">
        <f t="shared" si="108"/>
        <v>-15647.999999999998</v>
      </c>
    </row>
    <row r="4805" spans="1:13" x14ac:dyDescent="0.25">
      <c r="A4805" s="9" t="s">
        <v>400</v>
      </c>
      <c r="B4805" s="10" t="s">
        <v>733</v>
      </c>
      <c r="C4805" s="11" t="s">
        <v>17</v>
      </c>
      <c r="D4805" t="s">
        <v>22</v>
      </c>
      <c r="E4805" t="s">
        <v>82</v>
      </c>
      <c r="F4805" t="s">
        <v>47</v>
      </c>
      <c r="G4805" t="s">
        <v>577</v>
      </c>
      <c r="H4805" t="s">
        <v>438</v>
      </c>
      <c r="I4805" t="s">
        <v>284</v>
      </c>
      <c r="J4805" t="s">
        <v>17</v>
      </c>
      <c r="K4805" s="13">
        <v>934065</v>
      </c>
      <c r="L4805" s="8">
        <v>9340.65</v>
      </c>
      <c r="M4805" s="13">
        <f t="shared" si="108"/>
        <v>934065</v>
      </c>
    </row>
    <row r="4806" spans="1:13" x14ac:dyDescent="0.25">
      <c r="A4806" s="9" t="s">
        <v>400</v>
      </c>
      <c r="B4806" s="10" t="s">
        <v>733</v>
      </c>
      <c r="C4806" s="11" t="s">
        <v>17</v>
      </c>
      <c r="D4806" t="s">
        <v>22</v>
      </c>
      <c r="E4806" t="s">
        <v>82</v>
      </c>
      <c r="F4806" t="s">
        <v>47</v>
      </c>
      <c r="G4806" t="s">
        <v>577</v>
      </c>
      <c r="H4806" t="s">
        <v>438</v>
      </c>
      <c r="I4806" t="s">
        <v>465</v>
      </c>
      <c r="J4806" t="s">
        <v>17</v>
      </c>
      <c r="K4806" s="13">
        <v>11037320</v>
      </c>
      <c r="L4806" s="8">
        <v>110373.2</v>
      </c>
      <c r="M4806" s="13">
        <f t="shared" si="108"/>
        <v>11037320</v>
      </c>
    </row>
    <row r="4807" spans="1:13" x14ac:dyDescent="0.25">
      <c r="A4807" s="9" t="s">
        <v>400</v>
      </c>
      <c r="B4807" s="10" t="s">
        <v>733</v>
      </c>
      <c r="C4807" s="11" t="s">
        <v>17</v>
      </c>
      <c r="D4807" t="s">
        <v>22</v>
      </c>
      <c r="E4807" t="s">
        <v>82</v>
      </c>
      <c r="F4807" t="s">
        <v>47</v>
      </c>
      <c r="G4807" t="s">
        <v>577</v>
      </c>
      <c r="H4807" t="s">
        <v>466</v>
      </c>
      <c r="I4807" t="s">
        <v>465</v>
      </c>
      <c r="J4807" t="s">
        <v>17</v>
      </c>
      <c r="K4807" s="13">
        <v>85903</v>
      </c>
      <c r="L4807" s="8">
        <v>859.03</v>
      </c>
      <c r="M4807" s="13">
        <f t="shared" si="108"/>
        <v>85903</v>
      </c>
    </row>
    <row r="4808" spans="1:13" x14ac:dyDescent="0.25">
      <c r="A4808" s="9" t="s">
        <v>400</v>
      </c>
      <c r="B4808" s="10" t="s">
        <v>733</v>
      </c>
      <c r="C4808" s="11" t="s">
        <v>17</v>
      </c>
      <c r="D4808" t="s">
        <v>22</v>
      </c>
      <c r="E4808" t="s">
        <v>82</v>
      </c>
      <c r="F4808" t="s">
        <v>47</v>
      </c>
      <c r="G4808" t="s">
        <v>577</v>
      </c>
      <c r="H4808" t="s">
        <v>467</v>
      </c>
      <c r="I4808" t="s">
        <v>284</v>
      </c>
      <c r="J4808" t="s">
        <v>17</v>
      </c>
      <c r="K4808" s="13">
        <v>136250</v>
      </c>
      <c r="L4808" s="8">
        <v>1362.5</v>
      </c>
      <c r="M4808" s="13">
        <f t="shared" si="108"/>
        <v>136250</v>
      </c>
    </row>
    <row r="4809" spans="1:13" x14ac:dyDescent="0.25">
      <c r="A4809" s="9" t="s">
        <v>400</v>
      </c>
      <c r="B4809" s="10" t="s">
        <v>733</v>
      </c>
      <c r="C4809" s="11" t="s">
        <v>17</v>
      </c>
      <c r="D4809" t="s">
        <v>22</v>
      </c>
      <c r="E4809" t="s">
        <v>82</v>
      </c>
      <c r="F4809" t="s">
        <v>47</v>
      </c>
      <c r="G4809" t="s">
        <v>577</v>
      </c>
      <c r="H4809" t="s">
        <v>467</v>
      </c>
      <c r="I4809" t="s">
        <v>465</v>
      </c>
      <c r="J4809" t="s">
        <v>17</v>
      </c>
      <c r="K4809" s="13">
        <v>78000</v>
      </c>
      <c r="L4809" s="8">
        <v>780</v>
      </c>
      <c r="M4809" s="13">
        <f t="shared" si="108"/>
        <v>78000</v>
      </c>
    </row>
    <row r="4810" spans="1:13" x14ac:dyDescent="0.25">
      <c r="A4810" s="9" t="s">
        <v>400</v>
      </c>
      <c r="B4810" s="10" t="s">
        <v>733</v>
      </c>
      <c r="C4810" s="11" t="s">
        <v>17</v>
      </c>
      <c r="D4810" t="s">
        <v>22</v>
      </c>
      <c r="E4810" t="s">
        <v>82</v>
      </c>
      <c r="F4810" t="s">
        <v>47</v>
      </c>
      <c r="G4810" t="s">
        <v>577</v>
      </c>
      <c r="H4810" t="s">
        <v>562</v>
      </c>
      <c r="I4810" t="s">
        <v>284</v>
      </c>
      <c r="J4810" t="s">
        <v>17</v>
      </c>
      <c r="K4810" s="13">
        <v>600000</v>
      </c>
      <c r="L4810" s="8">
        <v>6000</v>
      </c>
      <c r="M4810" s="13">
        <f t="shared" si="108"/>
        <v>600000</v>
      </c>
    </row>
    <row r="4811" spans="1:13" x14ac:dyDescent="0.25">
      <c r="A4811" s="9" t="s">
        <v>400</v>
      </c>
      <c r="B4811" s="10" t="s">
        <v>733</v>
      </c>
      <c r="C4811" s="11" t="s">
        <v>17</v>
      </c>
      <c r="D4811" t="s">
        <v>22</v>
      </c>
      <c r="E4811" t="s">
        <v>82</v>
      </c>
      <c r="F4811" t="s">
        <v>47</v>
      </c>
      <c r="G4811" t="s">
        <v>577</v>
      </c>
      <c r="H4811" t="s">
        <v>443</v>
      </c>
      <c r="I4811" t="s">
        <v>465</v>
      </c>
      <c r="J4811" t="s">
        <v>17</v>
      </c>
      <c r="K4811" s="13">
        <v>224000</v>
      </c>
      <c r="L4811" s="8">
        <v>2240</v>
      </c>
      <c r="M4811" s="13">
        <f t="shared" si="108"/>
        <v>224000</v>
      </c>
    </row>
    <row r="4812" spans="1:13" x14ac:dyDescent="0.25">
      <c r="A4812" s="9" t="s">
        <v>400</v>
      </c>
      <c r="B4812" s="10" t="s">
        <v>733</v>
      </c>
      <c r="C4812" s="11" t="s">
        <v>17</v>
      </c>
      <c r="D4812" t="s">
        <v>22</v>
      </c>
      <c r="E4812" t="s">
        <v>82</v>
      </c>
      <c r="F4812" t="s">
        <v>47</v>
      </c>
      <c r="G4812" t="s">
        <v>577</v>
      </c>
      <c r="H4812" t="s">
        <v>425</v>
      </c>
      <c r="I4812" t="s">
        <v>284</v>
      </c>
      <c r="J4812" t="s">
        <v>17</v>
      </c>
      <c r="K4812" s="13">
        <v>7288722</v>
      </c>
      <c r="L4812" s="8">
        <v>72887.22</v>
      </c>
      <c r="M4812" s="13">
        <f t="shared" si="108"/>
        <v>7288722</v>
      </c>
    </row>
    <row r="4813" spans="1:13" x14ac:dyDescent="0.25">
      <c r="A4813" s="9" t="s">
        <v>400</v>
      </c>
      <c r="B4813" s="10" t="s">
        <v>733</v>
      </c>
      <c r="C4813" s="11" t="s">
        <v>17</v>
      </c>
      <c r="D4813" t="s">
        <v>22</v>
      </c>
      <c r="E4813" t="s">
        <v>82</v>
      </c>
      <c r="F4813" t="s">
        <v>47</v>
      </c>
      <c r="G4813" t="s">
        <v>577</v>
      </c>
      <c r="H4813" t="s">
        <v>425</v>
      </c>
      <c r="I4813" t="s">
        <v>284</v>
      </c>
      <c r="J4813" t="s">
        <v>17</v>
      </c>
      <c r="K4813" s="13">
        <v>7673.9999999999991</v>
      </c>
      <c r="L4813" s="8">
        <v>76.739999999999995</v>
      </c>
      <c r="M4813" s="13">
        <f t="shared" si="108"/>
        <v>7673.9999999999991</v>
      </c>
    </row>
    <row r="4814" spans="1:13" x14ac:dyDescent="0.25">
      <c r="A4814" s="9" t="s">
        <v>400</v>
      </c>
      <c r="B4814" s="10" t="s">
        <v>733</v>
      </c>
      <c r="C4814" s="11" t="s">
        <v>17</v>
      </c>
      <c r="D4814" t="s">
        <v>22</v>
      </c>
      <c r="E4814" t="s">
        <v>82</v>
      </c>
      <c r="F4814" t="s">
        <v>47</v>
      </c>
      <c r="G4814" t="s">
        <v>577</v>
      </c>
      <c r="H4814" t="s">
        <v>425</v>
      </c>
      <c r="I4814" t="s">
        <v>465</v>
      </c>
      <c r="J4814" t="s">
        <v>17</v>
      </c>
      <c r="K4814" s="13">
        <v>3561792</v>
      </c>
      <c r="L4814" s="8">
        <v>35617.919999999998</v>
      </c>
      <c r="M4814" s="13">
        <f t="shared" si="108"/>
        <v>3561792</v>
      </c>
    </row>
    <row r="4815" spans="1:13" x14ac:dyDescent="0.25">
      <c r="A4815" s="9" t="s">
        <v>400</v>
      </c>
      <c r="B4815" s="10" t="s">
        <v>733</v>
      </c>
      <c r="C4815" s="11" t="s">
        <v>17</v>
      </c>
      <c r="D4815" t="s">
        <v>22</v>
      </c>
      <c r="E4815" t="s">
        <v>82</v>
      </c>
      <c r="F4815" t="s">
        <v>47</v>
      </c>
      <c r="G4815" t="s">
        <v>577</v>
      </c>
      <c r="H4815" t="s">
        <v>444</v>
      </c>
      <c r="I4815" t="s">
        <v>465</v>
      </c>
      <c r="J4815" t="s">
        <v>17</v>
      </c>
      <c r="K4815" s="13">
        <v>47237</v>
      </c>
      <c r="L4815" s="8">
        <v>472.37</v>
      </c>
      <c r="M4815" s="13">
        <f t="shared" si="108"/>
        <v>47237</v>
      </c>
    </row>
    <row r="4816" spans="1:13" x14ac:dyDescent="0.25">
      <c r="A4816" s="9" t="s">
        <v>400</v>
      </c>
      <c r="B4816" s="10" t="s">
        <v>733</v>
      </c>
      <c r="C4816" s="11" t="s">
        <v>17</v>
      </c>
      <c r="D4816" t="s">
        <v>22</v>
      </c>
      <c r="E4816" t="s">
        <v>82</v>
      </c>
      <c r="F4816" t="s">
        <v>47</v>
      </c>
      <c r="G4816" t="s">
        <v>577</v>
      </c>
      <c r="H4816" t="s">
        <v>445</v>
      </c>
      <c r="I4816" t="s">
        <v>284</v>
      </c>
      <c r="J4816" t="s">
        <v>17</v>
      </c>
      <c r="K4816" s="13">
        <v>10724</v>
      </c>
      <c r="L4816" s="8">
        <v>107.24</v>
      </c>
      <c r="M4816" s="13">
        <f t="shared" si="108"/>
        <v>10724</v>
      </c>
    </row>
    <row r="4817" spans="1:13" x14ac:dyDescent="0.25">
      <c r="A4817" s="9" t="s">
        <v>400</v>
      </c>
      <c r="B4817" s="10" t="s">
        <v>733</v>
      </c>
      <c r="C4817" s="11" t="s">
        <v>17</v>
      </c>
      <c r="D4817" t="s">
        <v>22</v>
      </c>
      <c r="E4817" t="s">
        <v>82</v>
      </c>
      <c r="F4817" t="s">
        <v>47</v>
      </c>
      <c r="G4817" t="s">
        <v>577</v>
      </c>
      <c r="H4817" t="s">
        <v>445</v>
      </c>
      <c r="I4817" t="s">
        <v>465</v>
      </c>
      <c r="J4817" t="s">
        <v>17</v>
      </c>
      <c r="K4817" s="13">
        <v>17785</v>
      </c>
      <c r="L4817" s="8">
        <v>177.85</v>
      </c>
      <c r="M4817" s="13">
        <f t="shared" si="108"/>
        <v>17785</v>
      </c>
    </row>
    <row r="4818" spans="1:13" x14ac:dyDescent="0.25">
      <c r="A4818" s="9" t="s">
        <v>400</v>
      </c>
      <c r="B4818" s="10" t="s">
        <v>733</v>
      </c>
      <c r="C4818" s="11" t="s">
        <v>17</v>
      </c>
      <c r="D4818" t="s">
        <v>22</v>
      </c>
      <c r="E4818" t="s">
        <v>82</v>
      </c>
      <c r="F4818" t="s">
        <v>47</v>
      </c>
      <c r="G4818" t="s">
        <v>577</v>
      </c>
      <c r="H4818" t="s">
        <v>426</v>
      </c>
      <c r="I4818" t="s">
        <v>15</v>
      </c>
      <c r="J4818" t="s">
        <v>17</v>
      </c>
      <c r="K4818" s="13">
        <v>62998</v>
      </c>
      <c r="L4818" s="8">
        <v>629.98</v>
      </c>
      <c r="M4818" s="13">
        <f t="shared" si="108"/>
        <v>62998</v>
      </c>
    </row>
    <row r="4819" spans="1:13" x14ac:dyDescent="0.25">
      <c r="A4819" s="9" t="s">
        <v>400</v>
      </c>
      <c r="B4819" s="10" t="s">
        <v>733</v>
      </c>
      <c r="C4819" s="11" t="s">
        <v>17</v>
      </c>
      <c r="D4819" t="s">
        <v>22</v>
      </c>
      <c r="E4819" t="s">
        <v>82</v>
      </c>
      <c r="F4819" t="s">
        <v>47</v>
      </c>
      <c r="G4819" t="s">
        <v>577</v>
      </c>
      <c r="H4819" t="s">
        <v>446</v>
      </c>
      <c r="I4819" t="s">
        <v>15</v>
      </c>
      <c r="J4819" t="s">
        <v>17</v>
      </c>
      <c r="K4819" s="13">
        <v>1122175</v>
      </c>
      <c r="L4819" s="8">
        <v>11221.75</v>
      </c>
      <c r="M4819" s="13">
        <f t="shared" si="108"/>
        <v>1122175</v>
      </c>
    </row>
    <row r="4820" spans="1:13" x14ac:dyDescent="0.25">
      <c r="A4820" s="9" t="s">
        <v>400</v>
      </c>
      <c r="B4820" s="10" t="s">
        <v>733</v>
      </c>
      <c r="C4820" s="11" t="s">
        <v>17</v>
      </c>
      <c r="D4820" t="s">
        <v>22</v>
      </c>
      <c r="E4820" t="s">
        <v>82</v>
      </c>
      <c r="F4820" t="s">
        <v>47</v>
      </c>
      <c r="G4820" t="s">
        <v>577</v>
      </c>
      <c r="H4820" t="s">
        <v>468</v>
      </c>
      <c r="I4820" t="s">
        <v>15</v>
      </c>
      <c r="J4820" t="s">
        <v>17</v>
      </c>
      <c r="K4820" s="13">
        <v>87162</v>
      </c>
      <c r="L4820" s="8">
        <v>871.62</v>
      </c>
      <c r="M4820" s="13">
        <f t="shared" si="108"/>
        <v>87162</v>
      </c>
    </row>
    <row r="4821" spans="1:13" x14ac:dyDescent="0.25">
      <c r="A4821" s="9" t="s">
        <v>400</v>
      </c>
      <c r="B4821" s="10" t="s">
        <v>733</v>
      </c>
      <c r="C4821" s="11" t="s">
        <v>17</v>
      </c>
      <c r="D4821" t="s">
        <v>22</v>
      </c>
      <c r="E4821" t="s">
        <v>82</v>
      </c>
      <c r="F4821" t="s">
        <v>47</v>
      </c>
      <c r="G4821" t="s">
        <v>577</v>
      </c>
      <c r="H4821" t="s">
        <v>448</v>
      </c>
      <c r="I4821" t="s">
        <v>15</v>
      </c>
      <c r="J4821" t="s">
        <v>17</v>
      </c>
      <c r="K4821" s="13">
        <v>137959</v>
      </c>
      <c r="L4821" s="8">
        <v>1379.59</v>
      </c>
      <c r="M4821" s="13">
        <f t="shared" si="108"/>
        <v>137959</v>
      </c>
    </row>
    <row r="4822" spans="1:13" x14ac:dyDescent="0.25">
      <c r="A4822" s="9" t="s">
        <v>400</v>
      </c>
      <c r="B4822" s="10" t="s">
        <v>733</v>
      </c>
      <c r="C4822" s="11" t="s">
        <v>17</v>
      </c>
      <c r="D4822" t="s">
        <v>22</v>
      </c>
      <c r="E4822" t="s">
        <v>82</v>
      </c>
      <c r="F4822" t="s">
        <v>47</v>
      </c>
      <c r="G4822" t="s">
        <v>577</v>
      </c>
      <c r="H4822" t="s">
        <v>480</v>
      </c>
      <c r="I4822" t="s">
        <v>15</v>
      </c>
      <c r="J4822" t="s">
        <v>17</v>
      </c>
      <c r="K4822" s="13">
        <v>270591</v>
      </c>
      <c r="L4822" s="8">
        <v>2705.91</v>
      </c>
      <c r="M4822" s="13">
        <f t="shared" si="108"/>
        <v>270591</v>
      </c>
    </row>
    <row r="4823" spans="1:13" x14ac:dyDescent="0.25">
      <c r="A4823" s="9" t="s">
        <v>400</v>
      </c>
      <c r="B4823" s="10" t="s">
        <v>733</v>
      </c>
      <c r="C4823" s="11" t="s">
        <v>17</v>
      </c>
      <c r="D4823" t="s">
        <v>22</v>
      </c>
      <c r="E4823" t="s">
        <v>82</v>
      </c>
      <c r="F4823" t="s">
        <v>47</v>
      </c>
      <c r="G4823" t="s">
        <v>577</v>
      </c>
      <c r="H4823" t="s">
        <v>494</v>
      </c>
      <c r="I4823" t="s">
        <v>15</v>
      </c>
      <c r="J4823" t="s">
        <v>17</v>
      </c>
      <c r="K4823" s="13">
        <v>18166</v>
      </c>
      <c r="L4823" s="8">
        <v>181.66</v>
      </c>
      <c r="M4823" s="13">
        <f t="shared" si="108"/>
        <v>18166</v>
      </c>
    </row>
    <row r="4824" spans="1:13" x14ac:dyDescent="0.25">
      <c r="A4824" s="9" t="s">
        <v>400</v>
      </c>
      <c r="B4824" s="10" t="s">
        <v>733</v>
      </c>
      <c r="C4824" s="11" t="s">
        <v>17</v>
      </c>
      <c r="D4824" t="s">
        <v>22</v>
      </c>
      <c r="E4824" t="s">
        <v>82</v>
      </c>
      <c r="F4824" t="s">
        <v>47</v>
      </c>
      <c r="G4824" t="s">
        <v>577</v>
      </c>
      <c r="H4824" t="s">
        <v>428</v>
      </c>
      <c r="I4824" t="s">
        <v>15</v>
      </c>
      <c r="J4824" t="s">
        <v>17</v>
      </c>
      <c r="K4824" s="13">
        <v>253871.99999999997</v>
      </c>
      <c r="L4824" s="8">
        <v>2538.7199999999998</v>
      </c>
      <c r="M4824" s="13">
        <f t="shared" si="108"/>
        <v>253871.99999999997</v>
      </c>
    </row>
    <row r="4825" spans="1:13" x14ac:dyDescent="0.25">
      <c r="A4825" s="9" t="s">
        <v>400</v>
      </c>
      <c r="B4825" s="10" t="s">
        <v>733</v>
      </c>
      <c r="C4825" s="11" t="s">
        <v>17</v>
      </c>
      <c r="D4825" t="s">
        <v>22</v>
      </c>
      <c r="E4825" t="s">
        <v>82</v>
      </c>
      <c r="F4825" t="s">
        <v>47</v>
      </c>
      <c r="G4825" t="s">
        <v>577</v>
      </c>
      <c r="H4825" t="s">
        <v>449</v>
      </c>
      <c r="I4825" t="s">
        <v>15</v>
      </c>
      <c r="J4825" t="s">
        <v>17</v>
      </c>
      <c r="K4825" s="13">
        <v>440372</v>
      </c>
      <c r="L4825" s="8">
        <v>4403.72</v>
      </c>
      <c r="M4825" s="13">
        <f t="shared" si="108"/>
        <v>440372</v>
      </c>
    </row>
    <row r="4826" spans="1:13" x14ac:dyDescent="0.25">
      <c r="A4826" s="9" t="s">
        <v>400</v>
      </c>
      <c r="B4826" s="10" t="s">
        <v>733</v>
      </c>
      <c r="C4826" s="11" t="s">
        <v>17</v>
      </c>
      <c r="D4826" t="s">
        <v>22</v>
      </c>
      <c r="E4826" t="s">
        <v>82</v>
      </c>
      <c r="F4826" t="s">
        <v>47</v>
      </c>
      <c r="G4826" t="s">
        <v>577</v>
      </c>
      <c r="H4826" t="s">
        <v>450</v>
      </c>
      <c r="I4826" t="s">
        <v>15</v>
      </c>
      <c r="J4826" t="s">
        <v>17</v>
      </c>
      <c r="K4826" s="13">
        <v>28125</v>
      </c>
      <c r="L4826" s="8">
        <v>281.25</v>
      </c>
      <c r="M4826" s="13">
        <f t="shared" si="108"/>
        <v>28125</v>
      </c>
    </row>
    <row r="4827" spans="1:13" x14ac:dyDescent="0.25">
      <c r="A4827" s="9" t="s">
        <v>400</v>
      </c>
      <c r="B4827" s="10" t="s">
        <v>733</v>
      </c>
      <c r="C4827" s="11" t="s">
        <v>17</v>
      </c>
      <c r="D4827" t="s">
        <v>22</v>
      </c>
      <c r="E4827" t="s">
        <v>82</v>
      </c>
      <c r="F4827" t="s">
        <v>47</v>
      </c>
      <c r="G4827" t="s">
        <v>577</v>
      </c>
      <c r="H4827" t="s">
        <v>482</v>
      </c>
      <c r="I4827" t="s">
        <v>15</v>
      </c>
      <c r="J4827" t="s">
        <v>17</v>
      </c>
      <c r="K4827" s="13">
        <v>1221600</v>
      </c>
      <c r="L4827" s="8">
        <v>12216</v>
      </c>
      <c r="M4827" s="13">
        <f t="shared" si="108"/>
        <v>1221600</v>
      </c>
    </row>
    <row r="4828" spans="1:13" x14ac:dyDescent="0.25">
      <c r="A4828" s="9" t="s">
        <v>400</v>
      </c>
      <c r="B4828" s="10" t="s">
        <v>733</v>
      </c>
      <c r="C4828" s="11" t="s">
        <v>17</v>
      </c>
      <c r="D4828" t="s">
        <v>22</v>
      </c>
      <c r="E4828" t="s">
        <v>82</v>
      </c>
      <c r="F4828" t="s">
        <v>47</v>
      </c>
      <c r="G4828" t="s">
        <v>577</v>
      </c>
      <c r="H4828" t="s">
        <v>457</v>
      </c>
      <c r="I4828" t="s">
        <v>15</v>
      </c>
      <c r="J4828" t="s">
        <v>17</v>
      </c>
      <c r="K4828" s="13">
        <v>139475</v>
      </c>
      <c r="L4828" s="8">
        <v>1394.75</v>
      </c>
      <c r="M4828" s="13">
        <f t="shared" si="108"/>
        <v>139475</v>
      </c>
    </row>
    <row r="4829" spans="1:13" x14ac:dyDescent="0.25">
      <c r="A4829" s="9" t="s">
        <v>400</v>
      </c>
      <c r="B4829" s="10" t="s">
        <v>733</v>
      </c>
      <c r="C4829" s="11" t="s">
        <v>17</v>
      </c>
      <c r="D4829" t="s">
        <v>22</v>
      </c>
      <c r="E4829" t="s">
        <v>82</v>
      </c>
      <c r="F4829" t="s">
        <v>47</v>
      </c>
      <c r="G4829" t="s">
        <v>577</v>
      </c>
      <c r="H4829" t="s">
        <v>518</v>
      </c>
      <c r="I4829" t="s">
        <v>15</v>
      </c>
      <c r="J4829" t="s">
        <v>17</v>
      </c>
      <c r="K4829" s="13">
        <v>1100000</v>
      </c>
      <c r="L4829" s="8">
        <v>11000</v>
      </c>
      <c r="M4829" s="13">
        <f t="shared" si="108"/>
        <v>1100000</v>
      </c>
    </row>
    <row r="4830" spans="1:13" x14ac:dyDescent="0.25">
      <c r="A4830" s="9" t="s">
        <v>400</v>
      </c>
      <c r="B4830" s="10" t="s">
        <v>733</v>
      </c>
      <c r="C4830" s="11" t="s">
        <v>17</v>
      </c>
      <c r="D4830" t="s">
        <v>22</v>
      </c>
      <c r="E4830" t="s">
        <v>82</v>
      </c>
      <c r="F4830" t="s">
        <v>47</v>
      </c>
      <c r="G4830" t="s">
        <v>578</v>
      </c>
      <c r="H4830" t="s">
        <v>464</v>
      </c>
      <c r="I4830" t="s">
        <v>284</v>
      </c>
      <c r="J4830" t="s">
        <v>17</v>
      </c>
      <c r="K4830" s="13">
        <v>6490708</v>
      </c>
      <c r="L4830" s="8">
        <v>64907.08</v>
      </c>
      <c r="M4830" s="13">
        <f t="shared" si="108"/>
        <v>6490708</v>
      </c>
    </row>
    <row r="4831" spans="1:13" x14ac:dyDescent="0.25">
      <c r="A4831" s="9" t="s">
        <v>400</v>
      </c>
      <c r="B4831" s="10" t="s">
        <v>733</v>
      </c>
      <c r="C4831" s="11" t="s">
        <v>17</v>
      </c>
      <c r="D4831" t="s">
        <v>22</v>
      </c>
      <c r="E4831" t="s">
        <v>82</v>
      </c>
      <c r="F4831" t="s">
        <v>47</v>
      </c>
      <c r="G4831" t="s">
        <v>578</v>
      </c>
      <c r="H4831" t="s">
        <v>438</v>
      </c>
      <c r="I4831" t="s">
        <v>284</v>
      </c>
      <c r="J4831" t="s">
        <v>17</v>
      </c>
      <c r="K4831" s="13">
        <v>546346</v>
      </c>
      <c r="L4831" s="8">
        <v>5463.46</v>
      </c>
      <c r="M4831" s="13">
        <f t="shared" si="108"/>
        <v>546346</v>
      </c>
    </row>
    <row r="4832" spans="1:13" x14ac:dyDescent="0.25">
      <c r="A4832" s="9" t="s">
        <v>400</v>
      </c>
      <c r="B4832" s="10" t="s">
        <v>733</v>
      </c>
      <c r="C4832" s="11" t="s">
        <v>17</v>
      </c>
      <c r="D4832" t="s">
        <v>22</v>
      </c>
      <c r="E4832" t="s">
        <v>82</v>
      </c>
      <c r="F4832" t="s">
        <v>47</v>
      </c>
      <c r="G4832" t="s">
        <v>578</v>
      </c>
      <c r="H4832" t="s">
        <v>438</v>
      </c>
      <c r="I4832" t="s">
        <v>531</v>
      </c>
      <c r="J4832" t="s">
        <v>17</v>
      </c>
      <c r="K4832" s="13">
        <v>8162720</v>
      </c>
      <c r="L4832" s="8">
        <v>81627.199999999997</v>
      </c>
      <c r="M4832" s="13">
        <f t="shared" si="108"/>
        <v>8162720</v>
      </c>
    </row>
    <row r="4833" spans="1:13" x14ac:dyDescent="0.25">
      <c r="A4833" s="9" t="s">
        <v>400</v>
      </c>
      <c r="B4833" s="10" t="s">
        <v>733</v>
      </c>
      <c r="C4833" s="11" t="s">
        <v>17</v>
      </c>
      <c r="D4833" t="s">
        <v>22</v>
      </c>
      <c r="E4833" t="s">
        <v>82</v>
      </c>
      <c r="F4833" t="s">
        <v>47</v>
      </c>
      <c r="G4833" t="s">
        <v>578</v>
      </c>
      <c r="H4833" t="s">
        <v>467</v>
      </c>
      <c r="I4833" t="s">
        <v>284</v>
      </c>
      <c r="J4833" t="s">
        <v>17</v>
      </c>
      <c r="K4833" s="13">
        <v>78000</v>
      </c>
      <c r="L4833" s="8">
        <v>780</v>
      </c>
      <c r="M4833" s="13">
        <f t="shared" si="108"/>
        <v>78000</v>
      </c>
    </row>
    <row r="4834" spans="1:13" x14ac:dyDescent="0.25">
      <c r="A4834" s="9" t="s">
        <v>400</v>
      </c>
      <c r="B4834" s="10" t="s">
        <v>733</v>
      </c>
      <c r="C4834" s="11" t="s">
        <v>17</v>
      </c>
      <c r="D4834" t="s">
        <v>22</v>
      </c>
      <c r="E4834" t="s">
        <v>82</v>
      </c>
      <c r="F4834" t="s">
        <v>47</v>
      </c>
      <c r="G4834" t="s">
        <v>578</v>
      </c>
      <c r="H4834" t="s">
        <v>467</v>
      </c>
      <c r="I4834" t="s">
        <v>531</v>
      </c>
      <c r="J4834" t="s">
        <v>17</v>
      </c>
      <c r="K4834" s="13">
        <v>110500</v>
      </c>
      <c r="L4834" s="8">
        <v>1105</v>
      </c>
      <c r="M4834" s="13">
        <f t="shared" si="108"/>
        <v>110500</v>
      </c>
    </row>
    <row r="4835" spans="1:13" x14ac:dyDescent="0.25">
      <c r="A4835" s="9" t="s">
        <v>400</v>
      </c>
      <c r="B4835" s="10" t="s">
        <v>733</v>
      </c>
      <c r="C4835" s="11" t="s">
        <v>17</v>
      </c>
      <c r="D4835" t="s">
        <v>22</v>
      </c>
      <c r="E4835" t="s">
        <v>82</v>
      </c>
      <c r="F4835" t="s">
        <v>47</v>
      </c>
      <c r="G4835" t="s">
        <v>578</v>
      </c>
      <c r="H4835" t="s">
        <v>425</v>
      </c>
      <c r="I4835" t="s">
        <v>284</v>
      </c>
      <c r="J4835" t="s">
        <v>17</v>
      </c>
      <c r="K4835" s="13">
        <v>2227596</v>
      </c>
      <c r="L4835" s="8">
        <v>22275.96</v>
      </c>
      <c r="M4835" s="13">
        <f t="shared" si="108"/>
        <v>2227596</v>
      </c>
    </row>
    <row r="4836" spans="1:13" x14ac:dyDescent="0.25">
      <c r="A4836" s="9" t="s">
        <v>400</v>
      </c>
      <c r="B4836" s="10" t="s">
        <v>733</v>
      </c>
      <c r="C4836" s="11" t="s">
        <v>17</v>
      </c>
      <c r="D4836" t="s">
        <v>22</v>
      </c>
      <c r="E4836" t="s">
        <v>82</v>
      </c>
      <c r="F4836" t="s">
        <v>47</v>
      </c>
      <c r="G4836" t="s">
        <v>578</v>
      </c>
      <c r="H4836" t="s">
        <v>425</v>
      </c>
      <c r="I4836" t="s">
        <v>531</v>
      </c>
      <c r="J4836" t="s">
        <v>17</v>
      </c>
      <c r="K4836" s="13">
        <v>2995456</v>
      </c>
      <c r="L4836" s="8">
        <v>29954.560000000001</v>
      </c>
      <c r="M4836" s="13">
        <f t="shared" si="108"/>
        <v>2995456</v>
      </c>
    </row>
    <row r="4837" spans="1:13" x14ac:dyDescent="0.25">
      <c r="A4837" s="9" t="s">
        <v>400</v>
      </c>
      <c r="B4837" s="10" t="s">
        <v>733</v>
      </c>
      <c r="C4837" s="11" t="s">
        <v>17</v>
      </c>
      <c r="D4837" t="s">
        <v>22</v>
      </c>
      <c r="E4837" t="s">
        <v>82</v>
      </c>
      <c r="F4837" t="s">
        <v>47</v>
      </c>
      <c r="G4837" t="s">
        <v>578</v>
      </c>
      <c r="H4837" t="s">
        <v>445</v>
      </c>
      <c r="I4837" t="s">
        <v>284</v>
      </c>
      <c r="J4837" t="s">
        <v>17</v>
      </c>
      <c r="K4837" s="13">
        <v>1130</v>
      </c>
      <c r="L4837" s="8">
        <v>11.3</v>
      </c>
      <c r="M4837" s="13">
        <f t="shared" si="108"/>
        <v>1130</v>
      </c>
    </row>
    <row r="4838" spans="1:13" x14ac:dyDescent="0.25">
      <c r="A4838" s="9" t="s">
        <v>400</v>
      </c>
      <c r="B4838" s="10" t="s">
        <v>733</v>
      </c>
      <c r="C4838" s="11" t="s">
        <v>17</v>
      </c>
      <c r="D4838" t="s">
        <v>22</v>
      </c>
      <c r="E4838" t="s">
        <v>82</v>
      </c>
      <c r="F4838" t="s">
        <v>47</v>
      </c>
      <c r="G4838" t="s">
        <v>578</v>
      </c>
      <c r="H4838" t="s">
        <v>445</v>
      </c>
      <c r="I4838" t="s">
        <v>531</v>
      </c>
      <c r="J4838" t="s">
        <v>17</v>
      </c>
      <c r="K4838" s="13">
        <v>8228</v>
      </c>
      <c r="L4838" s="8">
        <v>82.28</v>
      </c>
      <c r="M4838" s="13">
        <f t="shared" si="108"/>
        <v>8228</v>
      </c>
    </row>
    <row r="4839" spans="1:13" x14ac:dyDescent="0.25">
      <c r="A4839" s="9" t="s">
        <v>400</v>
      </c>
      <c r="B4839" s="10" t="s">
        <v>733</v>
      </c>
      <c r="C4839" s="11" t="s">
        <v>17</v>
      </c>
      <c r="D4839" t="s">
        <v>22</v>
      </c>
      <c r="E4839" t="s">
        <v>82</v>
      </c>
      <c r="F4839" t="s">
        <v>47</v>
      </c>
      <c r="G4839" t="s">
        <v>578</v>
      </c>
      <c r="H4839" t="s">
        <v>426</v>
      </c>
      <c r="I4839" t="s">
        <v>15</v>
      </c>
      <c r="J4839" t="s">
        <v>17</v>
      </c>
      <c r="K4839" s="13">
        <v>1879446</v>
      </c>
      <c r="L4839" s="8">
        <v>18794.46</v>
      </c>
      <c r="M4839" s="13">
        <f t="shared" si="108"/>
        <v>1879446</v>
      </c>
    </row>
    <row r="4840" spans="1:13" x14ac:dyDescent="0.25">
      <c r="A4840" s="9" t="s">
        <v>400</v>
      </c>
      <c r="B4840" s="10" t="s">
        <v>733</v>
      </c>
      <c r="C4840" s="11" t="s">
        <v>17</v>
      </c>
      <c r="D4840" t="s">
        <v>22</v>
      </c>
      <c r="E4840" t="s">
        <v>82</v>
      </c>
      <c r="F4840" t="s">
        <v>47</v>
      </c>
      <c r="G4840" t="s">
        <v>578</v>
      </c>
      <c r="H4840" t="s">
        <v>446</v>
      </c>
      <c r="I4840" t="s">
        <v>15</v>
      </c>
      <c r="J4840" t="s">
        <v>17</v>
      </c>
      <c r="K4840" s="13">
        <v>225669.99999999997</v>
      </c>
      <c r="L4840" s="8">
        <v>2256.6999999999998</v>
      </c>
      <c r="M4840" s="13">
        <f t="shared" si="108"/>
        <v>225669.99999999997</v>
      </c>
    </row>
    <row r="4841" spans="1:13" x14ac:dyDescent="0.25">
      <c r="A4841" s="9" t="s">
        <v>400</v>
      </c>
      <c r="B4841" s="10" t="s">
        <v>733</v>
      </c>
      <c r="C4841" s="11" t="s">
        <v>17</v>
      </c>
      <c r="D4841" t="s">
        <v>22</v>
      </c>
      <c r="E4841" t="s">
        <v>82</v>
      </c>
      <c r="F4841" t="s">
        <v>47</v>
      </c>
      <c r="G4841" t="s">
        <v>578</v>
      </c>
      <c r="H4841" t="s">
        <v>570</v>
      </c>
      <c r="I4841" t="s">
        <v>15</v>
      </c>
      <c r="J4841" t="s">
        <v>17</v>
      </c>
      <c r="K4841" s="13">
        <v>168333</v>
      </c>
      <c r="L4841" s="8">
        <v>1683.33</v>
      </c>
      <c r="M4841" s="13">
        <f t="shared" si="108"/>
        <v>168333</v>
      </c>
    </row>
    <row r="4842" spans="1:13" x14ac:dyDescent="0.25">
      <c r="A4842" s="9" t="s">
        <v>400</v>
      </c>
      <c r="B4842" s="10" t="s">
        <v>733</v>
      </c>
      <c r="C4842" s="11" t="s">
        <v>17</v>
      </c>
      <c r="D4842" t="s">
        <v>22</v>
      </c>
      <c r="E4842" t="s">
        <v>82</v>
      </c>
      <c r="F4842" t="s">
        <v>47</v>
      </c>
      <c r="G4842" t="s">
        <v>578</v>
      </c>
      <c r="H4842" t="s">
        <v>448</v>
      </c>
      <c r="I4842" t="s">
        <v>15</v>
      </c>
      <c r="J4842" t="s">
        <v>17</v>
      </c>
      <c r="K4842" s="13">
        <v>238062</v>
      </c>
      <c r="L4842" s="8">
        <v>2380.62</v>
      </c>
      <c r="M4842" s="13">
        <f t="shared" si="108"/>
        <v>238062</v>
      </c>
    </row>
    <row r="4843" spans="1:13" x14ac:dyDescent="0.25">
      <c r="A4843" s="9" t="s">
        <v>400</v>
      </c>
      <c r="B4843" s="10" t="s">
        <v>733</v>
      </c>
      <c r="C4843" s="11" t="s">
        <v>17</v>
      </c>
      <c r="D4843" t="s">
        <v>22</v>
      </c>
      <c r="E4843" t="s">
        <v>82</v>
      </c>
      <c r="F4843" t="s">
        <v>47</v>
      </c>
      <c r="G4843" t="s">
        <v>578</v>
      </c>
      <c r="H4843" t="s">
        <v>480</v>
      </c>
      <c r="I4843" t="s">
        <v>15</v>
      </c>
      <c r="J4843" t="s">
        <v>17</v>
      </c>
      <c r="K4843" s="13">
        <v>125914.00000000001</v>
      </c>
      <c r="L4843" s="8">
        <v>1259.1400000000001</v>
      </c>
      <c r="M4843" s="13">
        <f t="shared" si="108"/>
        <v>125914.00000000001</v>
      </c>
    </row>
    <row r="4844" spans="1:13" x14ac:dyDescent="0.25">
      <c r="A4844" s="9" t="s">
        <v>400</v>
      </c>
      <c r="B4844" s="10" t="s">
        <v>733</v>
      </c>
      <c r="C4844" s="11" t="s">
        <v>17</v>
      </c>
      <c r="D4844" t="s">
        <v>22</v>
      </c>
      <c r="E4844" t="s">
        <v>82</v>
      </c>
      <c r="F4844" t="s">
        <v>47</v>
      </c>
      <c r="G4844" t="s">
        <v>578</v>
      </c>
      <c r="H4844" t="s">
        <v>494</v>
      </c>
      <c r="I4844" t="s">
        <v>15</v>
      </c>
      <c r="J4844" t="s">
        <v>17</v>
      </c>
      <c r="K4844" s="13">
        <v>25288</v>
      </c>
      <c r="L4844" s="8">
        <v>252.88</v>
      </c>
      <c r="M4844" s="13">
        <f t="shared" si="108"/>
        <v>25288</v>
      </c>
    </row>
    <row r="4845" spans="1:13" x14ac:dyDescent="0.25">
      <c r="A4845" s="9" t="s">
        <v>400</v>
      </c>
      <c r="B4845" s="10" t="s">
        <v>733</v>
      </c>
      <c r="C4845" s="11" t="s">
        <v>17</v>
      </c>
      <c r="D4845" t="s">
        <v>22</v>
      </c>
      <c r="E4845" t="s">
        <v>82</v>
      </c>
      <c r="F4845" t="s">
        <v>47</v>
      </c>
      <c r="G4845" t="s">
        <v>578</v>
      </c>
      <c r="H4845" t="s">
        <v>428</v>
      </c>
      <c r="I4845" t="s">
        <v>15</v>
      </c>
      <c r="J4845" t="s">
        <v>17</v>
      </c>
      <c r="K4845" s="13">
        <v>227367.99999999997</v>
      </c>
      <c r="L4845" s="8">
        <v>2273.6799999999998</v>
      </c>
      <c r="M4845" s="13">
        <f t="shared" si="108"/>
        <v>227367.99999999997</v>
      </c>
    </row>
    <row r="4846" spans="1:13" x14ac:dyDescent="0.25">
      <c r="A4846" s="9" t="s">
        <v>400</v>
      </c>
      <c r="B4846" s="10" t="s">
        <v>733</v>
      </c>
      <c r="C4846" s="11" t="s">
        <v>17</v>
      </c>
      <c r="D4846" t="s">
        <v>22</v>
      </c>
      <c r="E4846" t="s">
        <v>82</v>
      </c>
      <c r="F4846" t="s">
        <v>47</v>
      </c>
      <c r="G4846" t="s">
        <v>578</v>
      </c>
      <c r="H4846" t="s">
        <v>449</v>
      </c>
      <c r="I4846" t="s">
        <v>15</v>
      </c>
      <c r="J4846" t="s">
        <v>17</v>
      </c>
      <c r="K4846" s="13">
        <v>41809</v>
      </c>
      <c r="L4846" s="8">
        <v>418.09</v>
      </c>
      <c r="M4846" s="13">
        <f t="shared" si="108"/>
        <v>41809</v>
      </c>
    </row>
    <row r="4847" spans="1:13" x14ac:dyDescent="0.25">
      <c r="A4847" s="9" t="s">
        <v>400</v>
      </c>
      <c r="B4847" s="10" t="s">
        <v>733</v>
      </c>
      <c r="C4847" s="11" t="s">
        <v>17</v>
      </c>
      <c r="D4847" t="s">
        <v>22</v>
      </c>
      <c r="E4847" t="s">
        <v>82</v>
      </c>
      <c r="F4847" t="s">
        <v>47</v>
      </c>
      <c r="G4847" t="s">
        <v>578</v>
      </c>
      <c r="H4847" t="s">
        <v>482</v>
      </c>
      <c r="I4847" t="s">
        <v>15</v>
      </c>
      <c r="J4847" t="s">
        <v>17</v>
      </c>
      <c r="K4847" s="13">
        <v>114999</v>
      </c>
      <c r="L4847" s="8">
        <v>1149.99</v>
      </c>
      <c r="M4847" s="13">
        <f t="shared" si="108"/>
        <v>114999</v>
      </c>
    </row>
    <row r="4848" spans="1:13" x14ac:dyDescent="0.25">
      <c r="A4848" s="9" t="s">
        <v>400</v>
      </c>
      <c r="B4848" s="10" t="s">
        <v>733</v>
      </c>
      <c r="C4848" s="11" t="s">
        <v>17</v>
      </c>
      <c r="D4848" t="s">
        <v>22</v>
      </c>
      <c r="E4848" t="s">
        <v>82</v>
      </c>
      <c r="F4848" t="s">
        <v>47</v>
      </c>
      <c r="G4848" t="s">
        <v>579</v>
      </c>
      <c r="H4848" t="s">
        <v>498</v>
      </c>
      <c r="I4848" t="s">
        <v>368</v>
      </c>
      <c r="J4848" t="s">
        <v>17</v>
      </c>
      <c r="K4848" s="13">
        <v>152500</v>
      </c>
      <c r="L4848" s="8">
        <v>1525</v>
      </c>
      <c r="M4848" s="13">
        <f t="shared" si="108"/>
        <v>152500</v>
      </c>
    </row>
    <row r="4849" spans="1:13" x14ac:dyDescent="0.25">
      <c r="A4849" s="9" t="s">
        <v>400</v>
      </c>
      <c r="B4849" s="10" t="s">
        <v>733</v>
      </c>
      <c r="C4849" s="11" t="s">
        <v>17</v>
      </c>
      <c r="D4849" t="s">
        <v>22</v>
      </c>
      <c r="E4849" t="s">
        <v>82</v>
      </c>
      <c r="F4849" t="s">
        <v>47</v>
      </c>
      <c r="G4849" t="s">
        <v>579</v>
      </c>
      <c r="H4849" t="s">
        <v>444</v>
      </c>
      <c r="I4849" t="s">
        <v>368</v>
      </c>
      <c r="J4849" t="s">
        <v>17</v>
      </c>
      <c r="K4849" s="13">
        <v>33391</v>
      </c>
      <c r="L4849" s="8">
        <v>333.91</v>
      </c>
      <c r="M4849" s="13">
        <f t="shared" si="108"/>
        <v>33391</v>
      </c>
    </row>
    <row r="4850" spans="1:13" x14ac:dyDescent="0.25">
      <c r="A4850" s="9" t="s">
        <v>400</v>
      </c>
      <c r="B4850" s="10" t="s">
        <v>733</v>
      </c>
      <c r="C4850" s="11" t="s">
        <v>17</v>
      </c>
      <c r="D4850" t="s">
        <v>22</v>
      </c>
      <c r="E4850" t="s">
        <v>82</v>
      </c>
      <c r="F4850" t="s">
        <v>47</v>
      </c>
      <c r="G4850" t="s">
        <v>579</v>
      </c>
      <c r="H4850" t="s">
        <v>446</v>
      </c>
      <c r="I4850" t="s">
        <v>15</v>
      </c>
      <c r="J4850" t="s">
        <v>17</v>
      </c>
      <c r="K4850" s="13">
        <v>148000</v>
      </c>
      <c r="L4850" s="8">
        <v>1480</v>
      </c>
      <c r="M4850" s="13">
        <f t="shared" si="108"/>
        <v>148000</v>
      </c>
    </row>
    <row r="4851" spans="1:13" x14ac:dyDescent="0.25">
      <c r="A4851" s="9" t="s">
        <v>400</v>
      </c>
      <c r="B4851" s="10" t="s">
        <v>733</v>
      </c>
      <c r="C4851" s="11" t="s">
        <v>17</v>
      </c>
      <c r="D4851" t="s">
        <v>22</v>
      </c>
      <c r="E4851" t="s">
        <v>82</v>
      </c>
      <c r="F4851" t="s">
        <v>47</v>
      </c>
      <c r="G4851" t="s">
        <v>579</v>
      </c>
      <c r="H4851" t="s">
        <v>482</v>
      </c>
      <c r="I4851" t="s">
        <v>15</v>
      </c>
      <c r="J4851" t="s">
        <v>17</v>
      </c>
      <c r="K4851" s="13">
        <v>400000</v>
      </c>
      <c r="L4851" s="8">
        <v>4000</v>
      </c>
      <c r="M4851" s="13">
        <f t="shared" si="108"/>
        <v>400000</v>
      </c>
    </row>
    <row r="4852" spans="1:13" x14ac:dyDescent="0.25">
      <c r="A4852" s="9" t="s">
        <v>400</v>
      </c>
      <c r="B4852" s="10" t="s">
        <v>733</v>
      </c>
      <c r="C4852" s="11" t="s">
        <v>17</v>
      </c>
      <c r="D4852" t="s">
        <v>22</v>
      </c>
      <c r="E4852" t="s">
        <v>82</v>
      </c>
      <c r="F4852" t="s">
        <v>47</v>
      </c>
      <c r="G4852" t="s">
        <v>580</v>
      </c>
      <c r="H4852" t="s">
        <v>441</v>
      </c>
      <c r="I4852" t="s">
        <v>368</v>
      </c>
      <c r="J4852" t="s">
        <v>17</v>
      </c>
      <c r="K4852" s="13">
        <v>136365</v>
      </c>
      <c r="L4852" s="8">
        <v>1363.65</v>
      </c>
      <c r="M4852" s="13">
        <f t="shared" si="108"/>
        <v>136365</v>
      </c>
    </row>
    <row r="4853" spans="1:13" x14ac:dyDescent="0.25">
      <c r="A4853" s="9" t="s">
        <v>400</v>
      </c>
      <c r="B4853" s="10" t="s">
        <v>733</v>
      </c>
      <c r="C4853" s="11" t="s">
        <v>17</v>
      </c>
      <c r="D4853" t="s">
        <v>22</v>
      </c>
      <c r="E4853" t="s">
        <v>82</v>
      </c>
      <c r="F4853" t="s">
        <v>47</v>
      </c>
      <c r="G4853" t="s">
        <v>580</v>
      </c>
      <c r="H4853" t="s">
        <v>441</v>
      </c>
      <c r="I4853" t="s">
        <v>465</v>
      </c>
      <c r="J4853" t="s">
        <v>17</v>
      </c>
      <c r="K4853" s="13">
        <v>363635</v>
      </c>
      <c r="L4853" s="8">
        <v>3636.35</v>
      </c>
      <c r="M4853" s="13">
        <f t="shared" si="108"/>
        <v>363635</v>
      </c>
    </row>
    <row r="4854" spans="1:13" x14ac:dyDescent="0.25">
      <c r="A4854" s="9" t="s">
        <v>400</v>
      </c>
      <c r="B4854" s="10" t="s">
        <v>733</v>
      </c>
      <c r="C4854" s="11" t="s">
        <v>17</v>
      </c>
      <c r="D4854" t="s">
        <v>22</v>
      </c>
      <c r="E4854" t="s">
        <v>82</v>
      </c>
      <c r="F4854" t="s">
        <v>47</v>
      </c>
      <c r="G4854" t="s">
        <v>580</v>
      </c>
      <c r="H4854" t="s">
        <v>445</v>
      </c>
      <c r="I4854" t="s">
        <v>368</v>
      </c>
      <c r="J4854" t="s">
        <v>17</v>
      </c>
      <c r="K4854" s="13">
        <v>9932</v>
      </c>
      <c r="L4854" s="8">
        <v>99.32</v>
      </c>
      <c r="M4854" s="13">
        <f t="shared" si="108"/>
        <v>9932</v>
      </c>
    </row>
    <row r="4855" spans="1:13" x14ac:dyDescent="0.25">
      <c r="A4855" s="9" t="s">
        <v>400</v>
      </c>
      <c r="B4855" s="10" t="s">
        <v>733</v>
      </c>
      <c r="C4855" s="11" t="s">
        <v>17</v>
      </c>
      <c r="D4855" t="s">
        <v>22</v>
      </c>
      <c r="E4855" t="s">
        <v>82</v>
      </c>
      <c r="F4855" t="s">
        <v>47</v>
      </c>
      <c r="G4855" t="s">
        <v>580</v>
      </c>
      <c r="H4855" t="s">
        <v>445</v>
      </c>
      <c r="I4855" t="s">
        <v>465</v>
      </c>
      <c r="J4855" t="s">
        <v>17</v>
      </c>
      <c r="K4855" s="13">
        <v>79455</v>
      </c>
      <c r="L4855" s="8">
        <v>794.55</v>
      </c>
      <c r="M4855" s="13">
        <f t="shared" si="108"/>
        <v>79455</v>
      </c>
    </row>
    <row r="4856" spans="1:13" x14ac:dyDescent="0.25">
      <c r="A4856" s="9" t="s">
        <v>400</v>
      </c>
      <c r="B4856" s="10" t="s">
        <v>733</v>
      </c>
      <c r="C4856" s="11" t="s">
        <v>17</v>
      </c>
      <c r="D4856" t="s">
        <v>22</v>
      </c>
      <c r="E4856" t="s">
        <v>82</v>
      </c>
      <c r="F4856" t="s">
        <v>47</v>
      </c>
      <c r="G4856" t="s">
        <v>580</v>
      </c>
      <c r="H4856" t="s">
        <v>446</v>
      </c>
      <c r="I4856" t="s">
        <v>15</v>
      </c>
      <c r="J4856" t="s">
        <v>17</v>
      </c>
      <c r="K4856" s="13">
        <v>300397</v>
      </c>
      <c r="L4856" s="8">
        <v>3003.97</v>
      </c>
      <c r="M4856" s="13">
        <f t="shared" si="108"/>
        <v>300397</v>
      </c>
    </row>
    <row r="4857" spans="1:13" x14ac:dyDescent="0.25">
      <c r="A4857" s="9" t="s">
        <v>400</v>
      </c>
      <c r="B4857" s="10" t="s">
        <v>733</v>
      </c>
      <c r="C4857" s="11" t="s">
        <v>17</v>
      </c>
      <c r="D4857" t="s">
        <v>22</v>
      </c>
      <c r="E4857" t="s">
        <v>82</v>
      </c>
      <c r="F4857" t="s">
        <v>47</v>
      </c>
      <c r="G4857" t="s">
        <v>580</v>
      </c>
      <c r="H4857" t="s">
        <v>449</v>
      </c>
      <c r="I4857" t="s">
        <v>15</v>
      </c>
      <c r="J4857" t="s">
        <v>17</v>
      </c>
      <c r="K4857" s="13">
        <v>14878</v>
      </c>
      <c r="L4857" s="8">
        <v>148.78</v>
      </c>
      <c r="M4857" s="13">
        <f t="shared" si="108"/>
        <v>14878</v>
      </c>
    </row>
    <row r="4858" spans="1:13" x14ac:dyDescent="0.25">
      <c r="A4858" s="9" t="s">
        <v>400</v>
      </c>
      <c r="B4858" s="10" t="s">
        <v>733</v>
      </c>
      <c r="C4858" s="11" t="s">
        <v>17</v>
      </c>
      <c r="D4858" t="s">
        <v>22</v>
      </c>
      <c r="E4858" t="s">
        <v>82</v>
      </c>
      <c r="F4858" t="s">
        <v>462</v>
      </c>
      <c r="G4858" t="s">
        <v>581</v>
      </c>
      <c r="H4858" t="s">
        <v>539</v>
      </c>
      <c r="I4858" t="s">
        <v>284</v>
      </c>
      <c r="J4858" t="s">
        <v>309</v>
      </c>
      <c r="K4858" s="13">
        <v>14357990</v>
      </c>
      <c r="L4858" s="8">
        <v>143579.9</v>
      </c>
      <c r="M4858" s="13">
        <f t="shared" si="108"/>
        <v>14357990</v>
      </c>
    </row>
    <row r="4859" spans="1:13" x14ac:dyDescent="0.25">
      <c r="A4859" s="9" t="s">
        <v>400</v>
      </c>
      <c r="B4859" s="10" t="s">
        <v>733</v>
      </c>
      <c r="C4859" s="11" t="s">
        <v>17</v>
      </c>
      <c r="D4859" t="s">
        <v>22</v>
      </c>
      <c r="E4859" t="s">
        <v>82</v>
      </c>
      <c r="F4859" t="s">
        <v>462</v>
      </c>
      <c r="G4859" t="s">
        <v>581</v>
      </c>
      <c r="H4859" t="s">
        <v>539</v>
      </c>
      <c r="I4859" t="s">
        <v>368</v>
      </c>
      <c r="J4859" t="s">
        <v>309</v>
      </c>
      <c r="K4859" s="13">
        <v>1086058</v>
      </c>
      <c r="L4859" s="8">
        <v>10860.58</v>
      </c>
      <c r="M4859" s="13">
        <f t="shared" si="108"/>
        <v>1086058</v>
      </c>
    </row>
    <row r="4860" spans="1:13" x14ac:dyDescent="0.25">
      <c r="A4860" s="9" t="s">
        <v>400</v>
      </c>
      <c r="B4860" s="10" t="s">
        <v>733</v>
      </c>
      <c r="C4860" s="11" t="s">
        <v>17</v>
      </c>
      <c r="D4860" t="s">
        <v>22</v>
      </c>
      <c r="E4860" t="s">
        <v>82</v>
      </c>
      <c r="F4860" t="s">
        <v>462</v>
      </c>
      <c r="G4860" t="s">
        <v>581</v>
      </c>
      <c r="H4860" t="s">
        <v>539</v>
      </c>
      <c r="I4860" t="s">
        <v>531</v>
      </c>
      <c r="J4860" t="s">
        <v>309</v>
      </c>
      <c r="K4860" s="13">
        <v>82693</v>
      </c>
      <c r="L4860" s="8">
        <v>826.93</v>
      </c>
      <c r="M4860" s="13">
        <f t="shared" si="108"/>
        <v>82693</v>
      </c>
    </row>
    <row r="4861" spans="1:13" x14ac:dyDescent="0.25">
      <c r="A4861" s="9" t="s">
        <v>400</v>
      </c>
      <c r="B4861" s="10" t="s">
        <v>733</v>
      </c>
      <c r="C4861" s="11" t="s">
        <v>17</v>
      </c>
      <c r="D4861" t="s">
        <v>22</v>
      </c>
      <c r="E4861" t="s">
        <v>82</v>
      </c>
      <c r="F4861" t="s">
        <v>462</v>
      </c>
      <c r="G4861" t="s">
        <v>581</v>
      </c>
      <c r="H4861" t="s">
        <v>539</v>
      </c>
      <c r="I4861" t="s">
        <v>439</v>
      </c>
      <c r="J4861" t="s">
        <v>309</v>
      </c>
      <c r="K4861" s="13">
        <v>2025</v>
      </c>
      <c r="L4861" s="8">
        <v>20.25</v>
      </c>
      <c r="M4861" s="13">
        <f t="shared" si="108"/>
        <v>2025</v>
      </c>
    </row>
    <row r="4862" spans="1:13" x14ac:dyDescent="0.25">
      <c r="A4862" s="9" t="s">
        <v>400</v>
      </c>
      <c r="B4862" s="10" t="s">
        <v>733</v>
      </c>
      <c r="C4862" s="11" t="s">
        <v>17</v>
      </c>
      <c r="D4862" t="s">
        <v>22</v>
      </c>
      <c r="E4862" t="s">
        <v>82</v>
      </c>
      <c r="F4862" t="s">
        <v>462</v>
      </c>
      <c r="G4862" t="s">
        <v>581</v>
      </c>
      <c r="H4862" t="s">
        <v>539</v>
      </c>
      <c r="I4862" t="s">
        <v>465</v>
      </c>
      <c r="J4862" t="s">
        <v>309</v>
      </c>
      <c r="K4862" s="13">
        <v>6408375</v>
      </c>
      <c r="L4862" s="8">
        <v>64083.75</v>
      </c>
      <c r="M4862" s="13">
        <f t="shared" si="108"/>
        <v>6408375</v>
      </c>
    </row>
    <row r="4863" spans="1:13" x14ac:dyDescent="0.25">
      <c r="A4863" s="9" t="s">
        <v>400</v>
      </c>
      <c r="B4863" s="10" t="s">
        <v>733</v>
      </c>
      <c r="C4863" s="11" t="s">
        <v>17</v>
      </c>
      <c r="D4863" t="s">
        <v>22</v>
      </c>
      <c r="E4863" t="s">
        <v>82</v>
      </c>
      <c r="F4863" t="s">
        <v>48</v>
      </c>
      <c r="G4863" t="s">
        <v>582</v>
      </c>
      <c r="H4863" t="s">
        <v>539</v>
      </c>
      <c r="I4863" t="s">
        <v>284</v>
      </c>
      <c r="J4863" t="s">
        <v>309</v>
      </c>
      <c r="K4863" s="13">
        <v>1232717</v>
      </c>
      <c r="L4863" s="8">
        <v>12327.17</v>
      </c>
      <c r="M4863" s="13">
        <f t="shared" si="108"/>
        <v>1232717</v>
      </c>
    </row>
    <row r="4864" spans="1:13" x14ac:dyDescent="0.25">
      <c r="A4864" s="9" t="s">
        <v>400</v>
      </c>
      <c r="B4864" s="10" t="s">
        <v>733</v>
      </c>
      <c r="C4864" s="11" t="s">
        <v>17</v>
      </c>
      <c r="D4864" t="s">
        <v>22</v>
      </c>
      <c r="E4864" t="s">
        <v>82</v>
      </c>
      <c r="F4864" t="s">
        <v>48</v>
      </c>
      <c r="G4864" t="s">
        <v>582</v>
      </c>
      <c r="H4864" t="s">
        <v>539</v>
      </c>
      <c r="I4864" t="s">
        <v>531</v>
      </c>
      <c r="J4864" t="s">
        <v>309</v>
      </c>
      <c r="K4864" s="13">
        <v>541456</v>
      </c>
      <c r="L4864" s="8">
        <v>5414.56</v>
      </c>
      <c r="M4864" s="13">
        <f t="shared" si="108"/>
        <v>541456</v>
      </c>
    </row>
    <row r="4865" spans="1:13" x14ac:dyDescent="0.25">
      <c r="A4865" s="9" t="s">
        <v>400</v>
      </c>
      <c r="B4865" s="10" t="s">
        <v>733</v>
      </c>
      <c r="C4865" s="11" t="s">
        <v>17</v>
      </c>
      <c r="D4865" t="s">
        <v>22</v>
      </c>
      <c r="E4865" t="s">
        <v>82</v>
      </c>
      <c r="F4865" t="s">
        <v>48</v>
      </c>
      <c r="G4865" t="s">
        <v>582</v>
      </c>
      <c r="H4865" t="s">
        <v>539</v>
      </c>
      <c r="I4865" t="s">
        <v>465</v>
      </c>
      <c r="J4865" t="s">
        <v>309</v>
      </c>
      <c r="K4865" s="13">
        <v>743814</v>
      </c>
      <c r="L4865" s="8">
        <v>7438.14</v>
      </c>
      <c r="M4865" s="13">
        <f t="shared" si="108"/>
        <v>743814</v>
      </c>
    </row>
    <row r="4866" spans="1:13" x14ac:dyDescent="0.25">
      <c r="A4866" s="9" t="s">
        <v>400</v>
      </c>
      <c r="B4866" s="10" t="s">
        <v>733</v>
      </c>
      <c r="C4866" s="11" t="s">
        <v>17</v>
      </c>
      <c r="D4866" t="s">
        <v>22</v>
      </c>
      <c r="E4866" t="s">
        <v>82</v>
      </c>
      <c r="F4866" t="s">
        <v>48</v>
      </c>
      <c r="G4866" t="s">
        <v>583</v>
      </c>
      <c r="H4866" t="s">
        <v>464</v>
      </c>
      <c r="I4866" t="s">
        <v>284</v>
      </c>
      <c r="J4866" t="s">
        <v>17</v>
      </c>
      <c r="K4866" s="13">
        <v>12143040</v>
      </c>
      <c r="L4866" s="8">
        <v>121430.39999999999</v>
      </c>
      <c r="M4866" s="13">
        <f t="shared" ref="M4866:M4929" si="109">L4866*100</f>
        <v>12143040</v>
      </c>
    </row>
    <row r="4867" spans="1:13" x14ac:dyDescent="0.25">
      <c r="A4867" s="9" t="s">
        <v>400</v>
      </c>
      <c r="B4867" s="10" t="s">
        <v>733</v>
      </c>
      <c r="C4867" s="11" t="s">
        <v>17</v>
      </c>
      <c r="D4867" t="s">
        <v>22</v>
      </c>
      <c r="E4867" t="s">
        <v>82</v>
      </c>
      <c r="F4867" t="s">
        <v>48</v>
      </c>
      <c r="G4867" t="s">
        <v>583</v>
      </c>
      <c r="H4867" t="s">
        <v>438</v>
      </c>
      <c r="I4867" t="s">
        <v>284</v>
      </c>
      <c r="J4867" t="s">
        <v>17</v>
      </c>
      <c r="K4867" s="13">
        <v>31118080</v>
      </c>
      <c r="L4867" s="8">
        <v>311180.79999999999</v>
      </c>
      <c r="M4867" s="13">
        <f t="shared" si="109"/>
        <v>31118080</v>
      </c>
    </row>
    <row r="4868" spans="1:13" x14ac:dyDescent="0.25">
      <c r="A4868" s="9" t="s">
        <v>400</v>
      </c>
      <c r="B4868" s="10" t="s">
        <v>733</v>
      </c>
      <c r="C4868" s="11" t="s">
        <v>17</v>
      </c>
      <c r="D4868" t="s">
        <v>22</v>
      </c>
      <c r="E4868" t="s">
        <v>82</v>
      </c>
      <c r="F4868" t="s">
        <v>48</v>
      </c>
      <c r="G4868" t="s">
        <v>583</v>
      </c>
      <c r="H4868" t="s">
        <v>438</v>
      </c>
      <c r="I4868" t="s">
        <v>531</v>
      </c>
      <c r="J4868" t="s">
        <v>17</v>
      </c>
      <c r="K4868" s="13">
        <v>19001920</v>
      </c>
      <c r="L4868" s="8">
        <v>190019.20000000001</v>
      </c>
      <c r="M4868" s="13">
        <f t="shared" si="109"/>
        <v>19001920</v>
      </c>
    </row>
    <row r="4869" spans="1:13" x14ac:dyDescent="0.25">
      <c r="A4869" s="9" t="s">
        <v>400</v>
      </c>
      <c r="B4869" s="10" t="s">
        <v>733</v>
      </c>
      <c r="C4869" s="11" t="s">
        <v>17</v>
      </c>
      <c r="D4869" t="s">
        <v>22</v>
      </c>
      <c r="E4869" t="s">
        <v>82</v>
      </c>
      <c r="F4869" t="s">
        <v>48</v>
      </c>
      <c r="G4869" t="s">
        <v>583</v>
      </c>
      <c r="H4869" t="s">
        <v>438</v>
      </c>
      <c r="I4869" t="s">
        <v>465</v>
      </c>
      <c r="J4869" t="s">
        <v>17</v>
      </c>
      <c r="K4869" s="13">
        <v>24160102</v>
      </c>
      <c r="L4869" s="8">
        <v>241601.02</v>
      </c>
      <c r="M4869" s="13">
        <f t="shared" si="109"/>
        <v>24160102</v>
      </c>
    </row>
    <row r="4870" spans="1:13" x14ac:dyDescent="0.25">
      <c r="A4870" s="9" t="s">
        <v>400</v>
      </c>
      <c r="B4870" s="10" t="s">
        <v>733</v>
      </c>
      <c r="C4870" s="11" t="s">
        <v>17</v>
      </c>
      <c r="D4870" t="s">
        <v>22</v>
      </c>
      <c r="E4870" t="s">
        <v>82</v>
      </c>
      <c r="F4870" t="s">
        <v>48</v>
      </c>
      <c r="G4870" t="s">
        <v>583</v>
      </c>
      <c r="H4870" t="s">
        <v>466</v>
      </c>
      <c r="I4870" t="s">
        <v>531</v>
      </c>
      <c r="J4870" t="s">
        <v>17</v>
      </c>
      <c r="K4870" s="13">
        <v>3033</v>
      </c>
      <c r="L4870" s="8">
        <v>30.33</v>
      </c>
      <c r="M4870" s="13">
        <f t="shared" si="109"/>
        <v>3033</v>
      </c>
    </row>
    <row r="4871" spans="1:13" x14ac:dyDescent="0.25">
      <c r="A4871" s="9" t="s">
        <v>400</v>
      </c>
      <c r="B4871" s="10" t="s">
        <v>733</v>
      </c>
      <c r="C4871" s="11" t="s">
        <v>17</v>
      </c>
      <c r="D4871" t="s">
        <v>22</v>
      </c>
      <c r="E4871" t="s">
        <v>82</v>
      </c>
      <c r="F4871" t="s">
        <v>48</v>
      </c>
      <c r="G4871" t="s">
        <v>583</v>
      </c>
      <c r="H4871" t="s">
        <v>466</v>
      </c>
      <c r="I4871" t="s">
        <v>465</v>
      </c>
      <c r="J4871" t="s">
        <v>17</v>
      </c>
      <c r="K4871" s="13">
        <v>258866</v>
      </c>
      <c r="L4871" s="8">
        <v>2588.66</v>
      </c>
      <c r="M4871" s="13">
        <f t="shared" si="109"/>
        <v>258866</v>
      </c>
    </row>
    <row r="4872" spans="1:13" x14ac:dyDescent="0.25">
      <c r="A4872" s="9" t="s">
        <v>400</v>
      </c>
      <c r="B4872" s="10" t="s">
        <v>733</v>
      </c>
      <c r="C4872" s="11" t="s">
        <v>17</v>
      </c>
      <c r="D4872" t="s">
        <v>22</v>
      </c>
      <c r="E4872" t="s">
        <v>82</v>
      </c>
      <c r="F4872" t="s">
        <v>48</v>
      </c>
      <c r="G4872" t="s">
        <v>583</v>
      </c>
      <c r="H4872" t="s">
        <v>441</v>
      </c>
      <c r="I4872" t="s">
        <v>465</v>
      </c>
      <c r="J4872" t="s">
        <v>17</v>
      </c>
      <c r="K4872" s="13">
        <v>3519</v>
      </c>
      <c r="L4872" s="8">
        <v>35.19</v>
      </c>
      <c r="M4872" s="13">
        <f t="shared" si="109"/>
        <v>3519</v>
      </c>
    </row>
    <row r="4873" spans="1:13" x14ac:dyDescent="0.25">
      <c r="A4873" s="9" t="s">
        <v>400</v>
      </c>
      <c r="B4873" s="10" t="s">
        <v>733</v>
      </c>
      <c r="C4873" s="11" t="s">
        <v>17</v>
      </c>
      <c r="D4873" t="s">
        <v>22</v>
      </c>
      <c r="E4873" t="s">
        <v>82</v>
      </c>
      <c r="F4873" t="s">
        <v>48</v>
      </c>
      <c r="G4873" t="s">
        <v>583</v>
      </c>
      <c r="H4873" t="s">
        <v>467</v>
      </c>
      <c r="I4873" t="s">
        <v>284</v>
      </c>
      <c r="J4873" t="s">
        <v>17</v>
      </c>
      <c r="K4873" s="13">
        <v>312000</v>
      </c>
      <c r="L4873" s="8">
        <v>3120</v>
      </c>
      <c r="M4873" s="13">
        <f t="shared" si="109"/>
        <v>312000</v>
      </c>
    </row>
    <row r="4874" spans="1:13" x14ac:dyDescent="0.25">
      <c r="A4874" s="9" t="s">
        <v>400</v>
      </c>
      <c r="B4874" s="10" t="s">
        <v>733</v>
      </c>
      <c r="C4874" s="11" t="s">
        <v>17</v>
      </c>
      <c r="D4874" t="s">
        <v>22</v>
      </c>
      <c r="E4874" t="s">
        <v>82</v>
      </c>
      <c r="F4874" t="s">
        <v>48</v>
      </c>
      <c r="G4874" t="s">
        <v>583</v>
      </c>
      <c r="H4874" t="s">
        <v>562</v>
      </c>
      <c r="I4874" t="s">
        <v>284</v>
      </c>
      <c r="J4874" t="s">
        <v>17</v>
      </c>
      <c r="K4874" s="13">
        <v>360000</v>
      </c>
      <c r="L4874" s="8">
        <v>3600</v>
      </c>
      <c r="M4874" s="13">
        <f t="shared" si="109"/>
        <v>360000</v>
      </c>
    </row>
    <row r="4875" spans="1:13" x14ac:dyDescent="0.25">
      <c r="A4875" s="9" t="s">
        <v>400</v>
      </c>
      <c r="B4875" s="10" t="s">
        <v>733</v>
      </c>
      <c r="C4875" s="11" t="s">
        <v>17</v>
      </c>
      <c r="D4875" t="s">
        <v>22</v>
      </c>
      <c r="E4875" t="s">
        <v>82</v>
      </c>
      <c r="F4875" t="s">
        <v>48</v>
      </c>
      <c r="G4875" t="s">
        <v>583</v>
      </c>
      <c r="H4875" t="s">
        <v>443</v>
      </c>
      <c r="I4875" t="s">
        <v>465</v>
      </c>
      <c r="J4875" t="s">
        <v>17</v>
      </c>
      <c r="K4875" s="13">
        <v>110000</v>
      </c>
      <c r="L4875" s="8">
        <v>1100</v>
      </c>
      <c r="M4875" s="13">
        <f t="shared" si="109"/>
        <v>110000</v>
      </c>
    </row>
    <row r="4876" spans="1:13" x14ac:dyDescent="0.25">
      <c r="A4876" s="9" t="s">
        <v>400</v>
      </c>
      <c r="B4876" s="10" t="s">
        <v>733</v>
      </c>
      <c r="C4876" s="11" t="s">
        <v>17</v>
      </c>
      <c r="D4876" t="s">
        <v>22</v>
      </c>
      <c r="E4876" t="s">
        <v>82</v>
      </c>
      <c r="F4876" t="s">
        <v>48</v>
      </c>
      <c r="G4876" t="s">
        <v>583</v>
      </c>
      <c r="H4876" t="s">
        <v>425</v>
      </c>
      <c r="I4876" t="s">
        <v>15</v>
      </c>
      <c r="J4876" t="s">
        <v>17</v>
      </c>
      <c r="K4876" s="14">
        <v>-13480.000000000002</v>
      </c>
      <c r="L4876" s="8">
        <v>-134.80000000000001</v>
      </c>
      <c r="M4876" s="14">
        <f t="shared" si="109"/>
        <v>-13480.000000000002</v>
      </c>
    </row>
    <row r="4877" spans="1:13" x14ac:dyDescent="0.25">
      <c r="A4877" s="9" t="s">
        <v>400</v>
      </c>
      <c r="B4877" s="10" t="s">
        <v>733</v>
      </c>
      <c r="C4877" s="11" t="s">
        <v>17</v>
      </c>
      <c r="D4877" t="s">
        <v>22</v>
      </c>
      <c r="E4877" t="s">
        <v>82</v>
      </c>
      <c r="F4877" t="s">
        <v>48</v>
      </c>
      <c r="G4877" t="s">
        <v>583</v>
      </c>
      <c r="H4877" t="s">
        <v>425</v>
      </c>
      <c r="I4877" t="s">
        <v>284</v>
      </c>
      <c r="J4877" t="s">
        <v>17</v>
      </c>
      <c r="K4877" s="13">
        <v>13031542</v>
      </c>
      <c r="L4877" s="8">
        <v>130315.42</v>
      </c>
      <c r="M4877" s="13">
        <f t="shared" si="109"/>
        <v>13031542</v>
      </c>
    </row>
    <row r="4878" spans="1:13" x14ac:dyDescent="0.25">
      <c r="A4878" s="9" t="s">
        <v>400</v>
      </c>
      <c r="B4878" s="10" t="s">
        <v>733</v>
      </c>
      <c r="C4878" s="11" t="s">
        <v>17</v>
      </c>
      <c r="D4878" t="s">
        <v>22</v>
      </c>
      <c r="E4878" t="s">
        <v>82</v>
      </c>
      <c r="F4878" t="s">
        <v>48</v>
      </c>
      <c r="G4878" t="s">
        <v>583</v>
      </c>
      <c r="H4878" t="s">
        <v>425</v>
      </c>
      <c r="I4878" t="s">
        <v>531</v>
      </c>
      <c r="J4878" t="s">
        <v>17</v>
      </c>
      <c r="K4878" s="13">
        <v>5143839</v>
      </c>
      <c r="L4878" s="8">
        <v>51438.39</v>
      </c>
      <c r="M4878" s="13">
        <f t="shared" si="109"/>
        <v>5143839</v>
      </c>
    </row>
    <row r="4879" spans="1:13" x14ac:dyDescent="0.25">
      <c r="A4879" s="9" t="s">
        <v>400</v>
      </c>
      <c r="B4879" s="10" t="s">
        <v>733</v>
      </c>
      <c r="C4879" s="11" t="s">
        <v>17</v>
      </c>
      <c r="D4879" t="s">
        <v>22</v>
      </c>
      <c r="E4879" t="s">
        <v>82</v>
      </c>
      <c r="F4879" t="s">
        <v>48</v>
      </c>
      <c r="G4879" t="s">
        <v>583</v>
      </c>
      <c r="H4879" t="s">
        <v>425</v>
      </c>
      <c r="I4879" t="s">
        <v>465</v>
      </c>
      <c r="J4879" t="s">
        <v>17</v>
      </c>
      <c r="K4879" s="13">
        <v>8885307</v>
      </c>
      <c r="L4879" s="8">
        <v>88853.07</v>
      </c>
      <c r="M4879" s="13">
        <f t="shared" si="109"/>
        <v>8885307</v>
      </c>
    </row>
    <row r="4880" spans="1:13" x14ac:dyDescent="0.25">
      <c r="A4880" s="9" t="s">
        <v>400</v>
      </c>
      <c r="B4880" s="10" t="s">
        <v>733</v>
      </c>
      <c r="C4880" s="11" t="s">
        <v>17</v>
      </c>
      <c r="D4880" t="s">
        <v>22</v>
      </c>
      <c r="E4880" t="s">
        <v>82</v>
      </c>
      <c r="F4880" t="s">
        <v>48</v>
      </c>
      <c r="G4880" t="s">
        <v>583</v>
      </c>
      <c r="H4880" t="s">
        <v>444</v>
      </c>
      <c r="I4880" t="s">
        <v>465</v>
      </c>
      <c r="J4880" t="s">
        <v>17</v>
      </c>
      <c r="K4880" s="13">
        <v>24037</v>
      </c>
      <c r="L4880" s="8">
        <v>240.37</v>
      </c>
      <c r="M4880" s="13">
        <f t="shared" si="109"/>
        <v>24037</v>
      </c>
    </row>
    <row r="4881" spans="1:13" x14ac:dyDescent="0.25">
      <c r="A4881" s="9" t="s">
        <v>400</v>
      </c>
      <c r="B4881" s="10" t="s">
        <v>733</v>
      </c>
      <c r="C4881" s="11" t="s">
        <v>17</v>
      </c>
      <c r="D4881" t="s">
        <v>22</v>
      </c>
      <c r="E4881" t="s">
        <v>82</v>
      </c>
      <c r="F4881" t="s">
        <v>48</v>
      </c>
      <c r="G4881" t="s">
        <v>583</v>
      </c>
      <c r="H4881" t="s">
        <v>445</v>
      </c>
      <c r="I4881" t="s">
        <v>284</v>
      </c>
      <c r="J4881" t="s">
        <v>17</v>
      </c>
      <c r="K4881" s="13">
        <v>9149</v>
      </c>
      <c r="L4881" s="8">
        <v>91.49</v>
      </c>
      <c r="M4881" s="13">
        <f t="shared" si="109"/>
        <v>9149</v>
      </c>
    </row>
    <row r="4882" spans="1:13" x14ac:dyDescent="0.25">
      <c r="A4882" s="9" t="s">
        <v>400</v>
      </c>
      <c r="B4882" s="10" t="s">
        <v>733</v>
      </c>
      <c r="C4882" s="11" t="s">
        <v>17</v>
      </c>
      <c r="D4882" t="s">
        <v>22</v>
      </c>
      <c r="E4882" t="s">
        <v>82</v>
      </c>
      <c r="F4882" t="s">
        <v>48</v>
      </c>
      <c r="G4882" t="s">
        <v>583</v>
      </c>
      <c r="H4882" t="s">
        <v>445</v>
      </c>
      <c r="I4882" t="s">
        <v>531</v>
      </c>
      <c r="J4882" t="s">
        <v>17</v>
      </c>
      <c r="K4882" s="13">
        <v>661</v>
      </c>
      <c r="L4882" s="8">
        <v>6.61</v>
      </c>
      <c r="M4882" s="13">
        <f t="shared" si="109"/>
        <v>661</v>
      </c>
    </row>
    <row r="4883" spans="1:13" x14ac:dyDescent="0.25">
      <c r="A4883" s="9" t="s">
        <v>400</v>
      </c>
      <c r="B4883" s="10" t="s">
        <v>733</v>
      </c>
      <c r="C4883" s="11" t="s">
        <v>17</v>
      </c>
      <c r="D4883" t="s">
        <v>22</v>
      </c>
      <c r="E4883" t="s">
        <v>82</v>
      </c>
      <c r="F4883" t="s">
        <v>48</v>
      </c>
      <c r="G4883" t="s">
        <v>583</v>
      </c>
      <c r="H4883" t="s">
        <v>445</v>
      </c>
      <c r="I4883" t="s">
        <v>465</v>
      </c>
      <c r="J4883" t="s">
        <v>17</v>
      </c>
      <c r="K4883" s="13">
        <v>57329.999999999993</v>
      </c>
      <c r="L4883" s="8">
        <v>573.29999999999995</v>
      </c>
      <c r="M4883" s="13">
        <f t="shared" si="109"/>
        <v>57329.999999999993</v>
      </c>
    </row>
    <row r="4884" spans="1:13" x14ac:dyDescent="0.25">
      <c r="A4884" s="9" t="s">
        <v>400</v>
      </c>
      <c r="B4884" s="10" t="s">
        <v>733</v>
      </c>
      <c r="C4884" s="11" t="s">
        <v>17</v>
      </c>
      <c r="D4884" t="s">
        <v>22</v>
      </c>
      <c r="E4884" t="s">
        <v>82</v>
      </c>
      <c r="F4884" t="s">
        <v>48</v>
      </c>
      <c r="G4884" t="s">
        <v>583</v>
      </c>
      <c r="H4884" t="s">
        <v>426</v>
      </c>
      <c r="I4884" t="s">
        <v>15</v>
      </c>
      <c r="J4884" t="s">
        <v>17</v>
      </c>
      <c r="K4884" s="13">
        <v>336000</v>
      </c>
      <c r="L4884" s="8">
        <v>3360</v>
      </c>
      <c r="M4884" s="13">
        <f t="shared" si="109"/>
        <v>336000</v>
      </c>
    </row>
    <row r="4885" spans="1:13" x14ac:dyDescent="0.25">
      <c r="A4885" s="9" t="s">
        <v>400</v>
      </c>
      <c r="B4885" s="10" t="s">
        <v>733</v>
      </c>
      <c r="C4885" s="11" t="s">
        <v>17</v>
      </c>
      <c r="D4885" t="s">
        <v>22</v>
      </c>
      <c r="E4885" t="s">
        <v>82</v>
      </c>
      <c r="F4885" t="s">
        <v>48</v>
      </c>
      <c r="G4885" t="s">
        <v>583</v>
      </c>
      <c r="H4885" t="s">
        <v>584</v>
      </c>
      <c r="I4885" t="s">
        <v>15</v>
      </c>
      <c r="J4885" t="s">
        <v>17</v>
      </c>
      <c r="K4885" s="13">
        <v>1762209</v>
      </c>
      <c r="L4885" s="8">
        <v>17622.09</v>
      </c>
      <c r="M4885" s="13">
        <f t="shared" si="109"/>
        <v>1762209</v>
      </c>
    </row>
    <row r="4886" spans="1:13" x14ac:dyDescent="0.25">
      <c r="A4886" s="9" t="s">
        <v>400</v>
      </c>
      <c r="B4886" s="10" t="s">
        <v>733</v>
      </c>
      <c r="C4886" s="11" t="s">
        <v>17</v>
      </c>
      <c r="D4886" t="s">
        <v>22</v>
      </c>
      <c r="E4886" t="s">
        <v>82</v>
      </c>
      <c r="F4886" t="s">
        <v>48</v>
      </c>
      <c r="G4886" t="s">
        <v>583</v>
      </c>
      <c r="H4886" t="s">
        <v>446</v>
      </c>
      <c r="I4886" t="s">
        <v>15</v>
      </c>
      <c r="J4886" t="s">
        <v>17</v>
      </c>
      <c r="K4886" s="13">
        <v>169605</v>
      </c>
      <c r="L4886" s="8">
        <v>1696.05</v>
      </c>
      <c r="M4886" s="13">
        <f t="shared" si="109"/>
        <v>169605</v>
      </c>
    </row>
    <row r="4887" spans="1:13" x14ac:dyDescent="0.25">
      <c r="A4887" s="9" t="s">
        <v>400</v>
      </c>
      <c r="B4887" s="10" t="s">
        <v>733</v>
      </c>
      <c r="C4887" s="11" t="s">
        <v>17</v>
      </c>
      <c r="D4887" t="s">
        <v>22</v>
      </c>
      <c r="E4887" t="s">
        <v>82</v>
      </c>
      <c r="F4887" t="s">
        <v>48</v>
      </c>
      <c r="G4887" t="s">
        <v>583</v>
      </c>
      <c r="H4887" t="s">
        <v>468</v>
      </c>
      <c r="I4887" t="s">
        <v>15</v>
      </c>
      <c r="J4887" t="s">
        <v>17</v>
      </c>
      <c r="K4887" s="13">
        <v>4569</v>
      </c>
      <c r="L4887" s="8">
        <v>45.69</v>
      </c>
      <c r="M4887" s="13">
        <f t="shared" si="109"/>
        <v>4569</v>
      </c>
    </row>
    <row r="4888" spans="1:13" x14ac:dyDescent="0.25">
      <c r="A4888" s="9" t="s">
        <v>400</v>
      </c>
      <c r="B4888" s="10" t="s">
        <v>733</v>
      </c>
      <c r="C4888" s="11" t="s">
        <v>17</v>
      </c>
      <c r="D4888" t="s">
        <v>22</v>
      </c>
      <c r="E4888" t="s">
        <v>82</v>
      </c>
      <c r="F4888" t="s">
        <v>48</v>
      </c>
      <c r="G4888" t="s">
        <v>583</v>
      </c>
      <c r="H4888" t="s">
        <v>448</v>
      </c>
      <c r="I4888" t="s">
        <v>15</v>
      </c>
      <c r="J4888" t="s">
        <v>17</v>
      </c>
      <c r="K4888" s="13">
        <v>104742</v>
      </c>
      <c r="L4888" s="8">
        <v>1047.42</v>
      </c>
      <c r="M4888" s="13">
        <f t="shared" si="109"/>
        <v>104742</v>
      </c>
    </row>
    <row r="4889" spans="1:13" x14ac:dyDescent="0.25">
      <c r="A4889" s="9" t="s">
        <v>400</v>
      </c>
      <c r="B4889" s="10" t="s">
        <v>733</v>
      </c>
      <c r="C4889" s="11" t="s">
        <v>17</v>
      </c>
      <c r="D4889" t="s">
        <v>22</v>
      </c>
      <c r="E4889" t="s">
        <v>82</v>
      </c>
      <c r="F4889" t="s">
        <v>48</v>
      </c>
      <c r="G4889" t="s">
        <v>583</v>
      </c>
      <c r="H4889" t="s">
        <v>480</v>
      </c>
      <c r="I4889" t="s">
        <v>15</v>
      </c>
      <c r="J4889" t="s">
        <v>17</v>
      </c>
      <c r="K4889" s="13">
        <v>362308</v>
      </c>
      <c r="L4889" s="8">
        <v>3623.08</v>
      </c>
      <c r="M4889" s="13">
        <f t="shared" si="109"/>
        <v>362308</v>
      </c>
    </row>
    <row r="4890" spans="1:13" x14ac:dyDescent="0.25">
      <c r="A4890" s="9" t="s">
        <v>400</v>
      </c>
      <c r="B4890" s="10" t="s">
        <v>733</v>
      </c>
      <c r="C4890" s="11" t="s">
        <v>17</v>
      </c>
      <c r="D4890" t="s">
        <v>22</v>
      </c>
      <c r="E4890" t="s">
        <v>82</v>
      </c>
      <c r="F4890" t="s">
        <v>48</v>
      </c>
      <c r="G4890" t="s">
        <v>583</v>
      </c>
      <c r="H4890" t="s">
        <v>494</v>
      </c>
      <c r="I4890" t="s">
        <v>15</v>
      </c>
      <c r="J4890" t="s">
        <v>17</v>
      </c>
      <c r="K4890" s="13">
        <v>23953</v>
      </c>
      <c r="L4890" s="8">
        <v>239.53</v>
      </c>
      <c r="M4890" s="13">
        <f t="shared" si="109"/>
        <v>23953</v>
      </c>
    </row>
    <row r="4891" spans="1:13" x14ac:dyDescent="0.25">
      <c r="A4891" s="9" t="s">
        <v>400</v>
      </c>
      <c r="B4891" s="10" t="s">
        <v>733</v>
      </c>
      <c r="C4891" s="11" t="s">
        <v>17</v>
      </c>
      <c r="D4891" t="s">
        <v>22</v>
      </c>
      <c r="E4891" t="s">
        <v>82</v>
      </c>
      <c r="F4891" t="s">
        <v>48</v>
      </c>
      <c r="G4891" t="s">
        <v>583</v>
      </c>
      <c r="H4891" t="s">
        <v>428</v>
      </c>
      <c r="I4891" t="s">
        <v>15</v>
      </c>
      <c r="J4891" t="s">
        <v>17</v>
      </c>
      <c r="K4891" s="13">
        <v>841506</v>
      </c>
      <c r="L4891" s="8">
        <v>8415.06</v>
      </c>
      <c r="M4891" s="13">
        <f t="shared" si="109"/>
        <v>841506</v>
      </c>
    </row>
    <row r="4892" spans="1:13" x14ac:dyDescent="0.25">
      <c r="A4892" s="9" t="s">
        <v>400</v>
      </c>
      <c r="B4892" s="10" t="s">
        <v>733</v>
      </c>
      <c r="C4892" s="11" t="s">
        <v>17</v>
      </c>
      <c r="D4892" t="s">
        <v>22</v>
      </c>
      <c r="E4892" t="s">
        <v>82</v>
      </c>
      <c r="F4892" t="s">
        <v>48</v>
      </c>
      <c r="G4892" t="s">
        <v>583</v>
      </c>
      <c r="H4892" t="s">
        <v>449</v>
      </c>
      <c r="I4892" t="s">
        <v>15</v>
      </c>
      <c r="J4892" t="s">
        <v>17</v>
      </c>
      <c r="K4892" s="13">
        <v>192809</v>
      </c>
      <c r="L4892" s="8">
        <v>1928.09</v>
      </c>
      <c r="M4892" s="13">
        <f t="shared" si="109"/>
        <v>192809</v>
      </c>
    </row>
    <row r="4893" spans="1:13" x14ac:dyDescent="0.25">
      <c r="A4893" s="9" t="s">
        <v>400</v>
      </c>
      <c r="B4893" s="10" t="s">
        <v>733</v>
      </c>
      <c r="C4893" s="11" t="s">
        <v>17</v>
      </c>
      <c r="D4893" t="s">
        <v>22</v>
      </c>
      <c r="E4893" t="s">
        <v>82</v>
      </c>
      <c r="F4893" t="s">
        <v>48</v>
      </c>
      <c r="G4893" t="s">
        <v>583</v>
      </c>
      <c r="H4893" t="s">
        <v>482</v>
      </c>
      <c r="I4893" t="s">
        <v>15</v>
      </c>
      <c r="J4893" t="s">
        <v>17</v>
      </c>
      <c r="K4893" s="13">
        <v>102000</v>
      </c>
      <c r="L4893" s="8">
        <v>1020</v>
      </c>
      <c r="M4893" s="13">
        <f t="shared" si="109"/>
        <v>102000</v>
      </c>
    </row>
    <row r="4894" spans="1:13" x14ac:dyDescent="0.25">
      <c r="A4894" s="9" t="s">
        <v>400</v>
      </c>
      <c r="B4894" s="10" t="s">
        <v>733</v>
      </c>
      <c r="C4894" s="11" t="s">
        <v>17</v>
      </c>
      <c r="D4894" t="s">
        <v>22</v>
      </c>
      <c r="E4894" t="s">
        <v>82</v>
      </c>
      <c r="F4894" t="s">
        <v>48</v>
      </c>
      <c r="G4894" t="s">
        <v>585</v>
      </c>
      <c r="H4894" t="s">
        <v>584</v>
      </c>
      <c r="I4894" t="s">
        <v>15</v>
      </c>
      <c r="J4894" t="s">
        <v>17</v>
      </c>
      <c r="K4894" s="13">
        <v>5868525</v>
      </c>
      <c r="L4894" s="8">
        <v>58685.25</v>
      </c>
      <c r="M4894" s="13">
        <f t="shared" si="109"/>
        <v>5868525</v>
      </c>
    </row>
    <row r="4895" spans="1:13" x14ac:dyDescent="0.25">
      <c r="A4895" s="9" t="s">
        <v>400</v>
      </c>
      <c r="B4895" s="10" t="s">
        <v>733</v>
      </c>
      <c r="C4895" s="11" t="s">
        <v>17</v>
      </c>
      <c r="D4895" t="s">
        <v>22</v>
      </c>
      <c r="E4895" t="s">
        <v>82</v>
      </c>
      <c r="F4895" t="s">
        <v>48</v>
      </c>
      <c r="G4895" t="s">
        <v>585</v>
      </c>
      <c r="H4895" t="s">
        <v>446</v>
      </c>
      <c r="I4895" t="s">
        <v>15</v>
      </c>
      <c r="J4895" t="s">
        <v>17</v>
      </c>
      <c r="K4895" s="13">
        <v>34940830</v>
      </c>
      <c r="L4895" s="8">
        <v>349408.3</v>
      </c>
      <c r="M4895" s="13">
        <f t="shared" si="109"/>
        <v>34940830</v>
      </c>
    </row>
    <row r="4896" spans="1:13" x14ac:dyDescent="0.25">
      <c r="A4896" s="9" t="s">
        <v>400</v>
      </c>
      <c r="B4896" s="10" t="s">
        <v>733</v>
      </c>
      <c r="C4896" s="11" t="s">
        <v>17</v>
      </c>
      <c r="D4896" t="s">
        <v>22</v>
      </c>
      <c r="E4896" t="s">
        <v>82</v>
      </c>
      <c r="F4896" t="s">
        <v>48</v>
      </c>
      <c r="G4896" t="s">
        <v>585</v>
      </c>
      <c r="H4896" t="s">
        <v>468</v>
      </c>
      <c r="I4896" t="s">
        <v>15</v>
      </c>
      <c r="J4896" t="s">
        <v>17</v>
      </c>
      <c r="K4896" s="13">
        <v>67443</v>
      </c>
      <c r="L4896" s="8">
        <v>674.43</v>
      </c>
      <c r="M4896" s="13">
        <f t="shared" si="109"/>
        <v>67443</v>
      </c>
    </row>
    <row r="4897" spans="1:13" x14ac:dyDescent="0.25">
      <c r="A4897" s="9" t="s">
        <v>400</v>
      </c>
      <c r="B4897" s="10" t="s">
        <v>733</v>
      </c>
      <c r="C4897" s="11" t="s">
        <v>17</v>
      </c>
      <c r="D4897" t="s">
        <v>22</v>
      </c>
      <c r="E4897" t="s">
        <v>82</v>
      </c>
      <c r="F4897" t="s">
        <v>48</v>
      </c>
      <c r="G4897" t="s">
        <v>585</v>
      </c>
      <c r="H4897" t="s">
        <v>586</v>
      </c>
      <c r="I4897" t="s">
        <v>15</v>
      </c>
      <c r="J4897" t="s">
        <v>17</v>
      </c>
      <c r="K4897" s="13">
        <v>426921</v>
      </c>
      <c r="L4897" s="8">
        <v>4269.21</v>
      </c>
      <c r="M4897" s="13">
        <f t="shared" si="109"/>
        <v>426921</v>
      </c>
    </row>
    <row r="4898" spans="1:13" x14ac:dyDescent="0.25">
      <c r="A4898" s="9" t="s">
        <v>400</v>
      </c>
      <c r="B4898" s="10" t="s">
        <v>733</v>
      </c>
      <c r="C4898" s="11" t="s">
        <v>17</v>
      </c>
      <c r="D4898" t="s">
        <v>22</v>
      </c>
      <c r="E4898" t="s">
        <v>82</v>
      </c>
      <c r="F4898" t="s">
        <v>48</v>
      </c>
      <c r="G4898" t="s">
        <v>585</v>
      </c>
      <c r="H4898" t="s">
        <v>447</v>
      </c>
      <c r="I4898" t="s">
        <v>15</v>
      </c>
      <c r="J4898" t="s">
        <v>17</v>
      </c>
      <c r="K4898" s="13">
        <v>83694</v>
      </c>
      <c r="L4898" s="8">
        <v>836.94</v>
      </c>
      <c r="M4898" s="13">
        <f t="shared" si="109"/>
        <v>83694</v>
      </c>
    </row>
    <row r="4899" spans="1:13" x14ac:dyDescent="0.25">
      <c r="A4899" s="9" t="s">
        <v>400</v>
      </c>
      <c r="B4899" s="10" t="s">
        <v>733</v>
      </c>
      <c r="C4899" s="11" t="s">
        <v>17</v>
      </c>
      <c r="D4899" t="s">
        <v>22</v>
      </c>
      <c r="E4899" t="s">
        <v>82</v>
      </c>
      <c r="F4899" t="s">
        <v>48</v>
      </c>
      <c r="G4899" t="s">
        <v>585</v>
      </c>
      <c r="H4899" t="s">
        <v>448</v>
      </c>
      <c r="I4899" t="s">
        <v>15</v>
      </c>
      <c r="J4899" t="s">
        <v>17</v>
      </c>
      <c r="K4899" s="13">
        <v>231392</v>
      </c>
      <c r="L4899" s="8">
        <v>2313.92</v>
      </c>
      <c r="M4899" s="13">
        <f t="shared" si="109"/>
        <v>231392</v>
      </c>
    </row>
    <row r="4900" spans="1:13" x14ac:dyDescent="0.25">
      <c r="A4900" s="9" t="s">
        <v>400</v>
      </c>
      <c r="B4900" s="10" t="s">
        <v>733</v>
      </c>
      <c r="C4900" s="11" t="s">
        <v>17</v>
      </c>
      <c r="D4900" t="s">
        <v>22</v>
      </c>
      <c r="E4900" t="s">
        <v>82</v>
      </c>
      <c r="F4900" t="s">
        <v>48</v>
      </c>
      <c r="G4900" t="s">
        <v>585</v>
      </c>
      <c r="H4900" t="s">
        <v>428</v>
      </c>
      <c r="I4900" t="s">
        <v>15</v>
      </c>
      <c r="J4900" t="s">
        <v>17</v>
      </c>
      <c r="K4900" s="13">
        <v>1004779.0000000001</v>
      </c>
      <c r="L4900" s="8">
        <v>10047.790000000001</v>
      </c>
      <c r="M4900" s="13">
        <f t="shared" si="109"/>
        <v>1004779.0000000001</v>
      </c>
    </row>
    <row r="4901" spans="1:13" x14ac:dyDescent="0.25">
      <c r="A4901" s="9" t="s">
        <v>400</v>
      </c>
      <c r="B4901" s="10" t="s">
        <v>733</v>
      </c>
      <c r="C4901" s="11" t="s">
        <v>17</v>
      </c>
      <c r="D4901" t="s">
        <v>22</v>
      </c>
      <c r="E4901" t="s">
        <v>82</v>
      </c>
      <c r="F4901" t="s">
        <v>48</v>
      </c>
      <c r="G4901" t="s">
        <v>587</v>
      </c>
      <c r="H4901" t="s">
        <v>438</v>
      </c>
      <c r="I4901" t="s">
        <v>465</v>
      </c>
      <c r="J4901" t="s">
        <v>17</v>
      </c>
      <c r="K4901" s="13">
        <v>1943400</v>
      </c>
      <c r="L4901" s="8">
        <v>19434</v>
      </c>
      <c r="M4901" s="13">
        <f t="shared" si="109"/>
        <v>1943400</v>
      </c>
    </row>
    <row r="4902" spans="1:13" x14ac:dyDescent="0.25">
      <c r="A4902" s="9" t="s">
        <v>400</v>
      </c>
      <c r="B4902" s="10" t="s">
        <v>733</v>
      </c>
      <c r="C4902" s="11" t="s">
        <v>17</v>
      </c>
      <c r="D4902" t="s">
        <v>22</v>
      </c>
      <c r="E4902" t="s">
        <v>82</v>
      </c>
      <c r="F4902" t="s">
        <v>48</v>
      </c>
      <c r="G4902" t="s">
        <v>587</v>
      </c>
      <c r="H4902" t="s">
        <v>466</v>
      </c>
      <c r="I4902" t="s">
        <v>465</v>
      </c>
      <c r="J4902" t="s">
        <v>17</v>
      </c>
      <c r="K4902" s="13">
        <v>39360</v>
      </c>
      <c r="L4902" s="8">
        <v>393.6</v>
      </c>
      <c r="M4902" s="13">
        <f t="shared" si="109"/>
        <v>39360</v>
      </c>
    </row>
    <row r="4903" spans="1:13" x14ac:dyDescent="0.25">
      <c r="A4903" s="9" t="s">
        <v>400</v>
      </c>
      <c r="B4903" s="10" t="s">
        <v>733</v>
      </c>
      <c r="C4903" s="11" t="s">
        <v>17</v>
      </c>
      <c r="D4903" t="s">
        <v>22</v>
      </c>
      <c r="E4903" t="s">
        <v>82</v>
      </c>
      <c r="F4903" t="s">
        <v>48</v>
      </c>
      <c r="G4903" t="s">
        <v>587</v>
      </c>
      <c r="H4903" t="s">
        <v>441</v>
      </c>
      <c r="I4903" t="s">
        <v>465</v>
      </c>
      <c r="J4903" t="s">
        <v>17</v>
      </c>
      <c r="K4903" s="13">
        <v>272406</v>
      </c>
      <c r="L4903" s="8">
        <v>2724.06</v>
      </c>
      <c r="M4903" s="13">
        <f t="shared" si="109"/>
        <v>272406</v>
      </c>
    </row>
    <row r="4904" spans="1:13" x14ac:dyDescent="0.25">
      <c r="A4904" s="9" t="s">
        <v>400</v>
      </c>
      <c r="B4904" s="10" t="s">
        <v>733</v>
      </c>
      <c r="C4904" s="11" t="s">
        <v>17</v>
      </c>
      <c r="D4904" t="s">
        <v>22</v>
      </c>
      <c r="E4904" t="s">
        <v>82</v>
      </c>
      <c r="F4904" t="s">
        <v>48</v>
      </c>
      <c r="G4904" t="s">
        <v>587</v>
      </c>
      <c r="H4904" t="s">
        <v>443</v>
      </c>
      <c r="I4904" t="s">
        <v>465</v>
      </c>
      <c r="J4904" t="s">
        <v>17</v>
      </c>
      <c r="K4904" s="13">
        <v>84750</v>
      </c>
      <c r="L4904" s="8">
        <v>847.5</v>
      </c>
      <c r="M4904" s="13">
        <f t="shared" si="109"/>
        <v>84750</v>
      </c>
    </row>
    <row r="4905" spans="1:13" x14ac:dyDescent="0.25">
      <c r="A4905" s="9" t="s">
        <v>400</v>
      </c>
      <c r="B4905" s="10" t="s">
        <v>733</v>
      </c>
      <c r="C4905" s="11" t="s">
        <v>17</v>
      </c>
      <c r="D4905" t="s">
        <v>22</v>
      </c>
      <c r="E4905" t="s">
        <v>82</v>
      </c>
      <c r="F4905" t="s">
        <v>48</v>
      </c>
      <c r="G4905" t="s">
        <v>587</v>
      </c>
      <c r="H4905" t="s">
        <v>425</v>
      </c>
      <c r="I4905" t="s">
        <v>15</v>
      </c>
      <c r="J4905" t="s">
        <v>17</v>
      </c>
      <c r="K4905" s="14">
        <v>-349663</v>
      </c>
      <c r="L4905" s="8">
        <v>-3496.63</v>
      </c>
      <c r="M4905" s="14">
        <f t="shared" si="109"/>
        <v>-349663</v>
      </c>
    </row>
    <row r="4906" spans="1:13" x14ac:dyDescent="0.25">
      <c r="A4906" s="9" t="s">
        <v>400</v>
      </c>
      <c r="B4906" s="10" t="s">
        <v>733</v>
      </c>
      <c r="C4906" s="11" t="s">
        <v>17</v>
      </c>
      <c r="D4906" t="s">
        <v>22</v>
      </c>
      <c r="E4906" t="s">
        <v>82</v>
      </c>
      <c r="F4906" t="s">
        <v>48</v>
      </c>
      <c r="G4906" t="s">
        <v>587</v>
      </c>
      <c r="H4906" t="s">
        <v>425</v>
      </c>
      <c r="I4906" t="s">
        <v>465</v>
      </c>
      <c r="J4906" t="s">
        <v>17</v>
      </c>
      <c r="K4906" s="13">
        <v>851033</v>
      </c>
      <c r="L4906" s="8">
        <v>8510.33</v>
      </c>
      <c r="M4906" s="13">
        <f t="shared" si="109"/>
        <v>851033</v>
      </c>
    </row>
    <row r="4907" spans="1:13" x14ac:dyDescent="0.25">
      <c r="A4907" s="9" t="s">
        <v>400</v>
      </c>
      <c r="B4907" s="10" t="s">
        <v>733</v>
      </c>
      <c r="C4907" s="11" t="s">
        <v>17</v>
      </c>
      <c r="D4907" t="s">
        <v>22</v>
      </c>
      <c r="E4907" t="s">
        <v>82</v>
      </c>
      <c r="F4907" t="s">
        <v>48</v>
      </c>
      <c r="G4907" t="s">
        <v>587</v>
      </c>
      <c r="H4907" t="s">
        <v>444</v>
      </c>
      <c r="I4907" t="s">
        <v>465</v>
      </c>
      <c r="J4907" t="s">
        <v>17</v>
      </c>
      <c r="K4907" s="13">
        <v>18520</v>
      </c>
      <c r="L4907" s="8">
        <v>185.2</v>
      </c>
      <c r="M4907" s="13">
        <f t="shared" si="109"/>
        <v>18520</v>
      </c>
    </row>
    <row r="4908" spans="1:13" x14ac:dyDescent="0.25">
      <c r="A4908" s="9" t="s">
        <v>400</v>
      </c>
      <c r="B4908" s="10" t="s">
        <v>733</v>
      </c>
      <c r="C4908" s="11" t="s">
        <v>17</v>
      </c>
      <c r="D4908" t="s">
        <v>22</v>
      </c>
      <c r="E4908" t="s">
        <v>82</v>
      </c>
      <c r="F4908" t="s">
        <v>48</v>
      </c>
      <c r="G4908" t="s">
        <v>587</v>
      </c>
      <c r="H4908" t="s">
        <v>445</v>
      </c>
      <c r="I4908" t="s">
        <v>465</v>
      </c>
      <c r="J4908" t="s">
        <v>17</v>
      </c>
      <c r="K4908" s="13">
        <v>68127</v>
      </c>
      <c r="L4908" s="8">
        <v>681.27</v>
      </c>
      <c r="M4908" s="13">
        <f t="shared" si="109"/>
        <v>68127</v>
      </c>
    </row>
    <row r="4909" spans="1:13" x14ac:dyDescent="0.25">
      <c r="A4909" s="9" t="s">
        <v>400</v>
      </c>
      <c r="B4909" s="10" t="s">
        <v>733</v>
      </c>
      <c r="C4909" s="11" t="s">
        <v>17</v>
      </c>
      <c r="D4909" t="s">
        <v>22</v>
      </c>
      <c r="E4909" t="s">
        <v>82</v>
      </c>
      <c r="F4909" t="s">
        <v>48</v>
      </c>
      <c r="G4909" t="s">
        <v>588</v>
      </c>
      <c r="H4909" t="s">
        <v>446</v>
      </c>
      <c r="I4909" t="s">
        <v>15</v>
      </c>
      <c r="J4909" t="s">
        <v>17</v>
      </c>
      <c r="K4909" s="13">
        <v>620000</v>
      </c>
      <c r="L4909" s="8">
        <v>6200</v>
      </c>
      <c r="M4909" s="13">
        <f t="shared" si="109"/>
        <v>620000</v>
      </c>
    </row>
    <row r="4910" spans="1:13" x14ac:dyDescent="0.25">
      <c r="A4910" s="9" t="s">
        <v>400</v>
      </c>
      <c r="B4910" s="10" t="s">
        <v>733</v>
      </c>
      <c r="C4910" s="11" t="s">
        <v>17</v>
      </c>
      <c r="D4910" t="s">
        <v>22</v>
      </c>
      <c r="E4910" t="s">
        <v>82</v>
      </c>
      <c r="F4910" t="s">
        <v>48</v>
      </c>
      <c r="G4910" t="s">
        <v>588</v>
      </c>
      <c r="H4910" t="s">
        <v>428</v>
      </c>
      <c r="I4910" t="s">
        <v>15</v>
      </c>
      <c r="J4910" t="s">
        <v>17</v>
      </c>
      <c r="K4910" s="13">
        <v>156982</v>
      </c>
      <c r="L4910" s="8">
        <v>1569.82</v>
      </c>
      <c r="M4910" s="13">
        <f t="shared" si="109"/>
        <v>156982</v>
      </c>
    </row>
    <row r="4911" spans="1:13" x14ac:dyDescent="0.25">
      <c r="A4911" s="9" t="s">
        <v>400</v>
      </c>
      <c r="B4911" s="10" t="s">
        <v>733</v>
      </c>
      <c r="C4911" s="11" t="s">
        <v>17</v>
      </c>
      <c r="D4911" t="s">
        <v>22</v>
      </c>
      <c r="E4911" t="s">
        <v>82</v>
      </c>
      <c r="F4911" t="s">
        <v>49</v>
      </c>
      <c r="G4911" t="s">
        <v>489</v>
      </c>
      <c r="H4911" t="s">
        <v>539</v>
      </c>
      <c r="I4911" t="s">
        <v>284</v>
      </c>
      <c r="J4911" t="s">
        <v>309</v>
      </c>
      <c r="K4911" s="13">
        <v>192899</v>
      </c>
      <c r="L4911" s="8">
        <v>1928.99</v>
      </c>
      <c r="M4911" s="13">
        <f t="shared" si="109"/>
        <v>192899</v>
      </c>
    </row>
    <row r="4912" spans="1:13" x14ac:dyDescent="0.25">
      <c r="A4912" s="9" t="s">
        <v>400</v>
      </c>
      <c r="B4912" s="10" t="s">
        <v>733</v>
      </c>
      <c r="C4912" s="11" t="s">
        <v>17</v>
      </c>
      <c r="D4912" t="s">
        <v>22</v>
      </c>
      <c r="E4912" t="s">
        <v>82</v>
      </c>
      <c r="F4912" t="s">
        <v>49</v>
      </c>
      <c r="G4912" t="s">
        <v>489</v>
      </c>
      <c r="H4912" t="s">
        <v>539</v>
      </c>
      <c r="I4912" t="s">
        <v>465</v>
      </c>
      <c r="J4912" t="s">
        <v>309</v>
      </c>
      <c r="K4912" s="13">
        <v>154431</v>
      </c>
      <c r="L4912" s="8">
        <v>1544.31</v>
      </c>
      <c r="M4912" s="13">
        <f t="shared" si="109"/>
        <v>154431</v>
      </c>
    </row>
    <row r="4913" spans="1:13" x14ac:dyDescent="0.25">
      <c r="A4913" s="9" t="s">
        <v>400</v>
      </c>
      <c r="B4913" s="10" t="s">
        <v>733</v>
      </c>
      <c r="C4913" s="11" t="s">
        <v>17</v>
      </c>
      <c r="D4913" t="s">
        <v>22</v>
      </c>
      <c r="E4913" t="s">
        <v>82</v>
      </c>
      <c r="F4913" t="s">
        <v>49</v>
      </c>
      <c r="G4913" t="s">
        <v>489</v>
      </c>
      <c r="H4913" t="s">
        <v>539</v>
      </c>
      <c r="I4913" t="s">
        <v>82</v>
      </c>
      <c r="J4913" t="s">
        <v>309</v>
      </c>
      <c r="K4913" s="13">
        <v>12127231</v>
      </c>
      <c r="L4913" s="8">
        <v>121272.31</v>
      </c>
      <c r="M4913" s="13">
        <f t="shared" si="109"/>
        <v>12127231</v>
      </c>
    </row>
    <row r="4914" spans="1:13" x14ac:dyDescent="0.25">
      <c r="A4914" s="9" t="s">
        <v>400</v>
      </c>
      <c r="B4914" s="10" t="s">
        <v>733</v>
      </c>
      <c r="C4914" s="11" t="s">
        <v>17</v>
      </c>
      <c r="D4914" t="s">
        <v>22</v>
      </c>
      <c r="E4914" t="s">
        <v>82</v>
      </c>
      <c r="F4914" t="s">
        <v>49</v>
      </c>
      <c r="G4914" t="s">
        <v>489</v>
      </c>
      <c r="H4914" t="s">
        <v>446</v>
      </c>
      <c r="I4914" t="s">
        <v>15</v>
      </c>
      <c r="J4914" t="s">
        <v>17</v>
      </c>
      <c r="K4914" s="13">
        <v>48000</v>
      </c>
      <c r="L4914" s="8">
        <v>480</v>
      </c>
      <c r="M4914" s="13">
        <f t="shared" si="109"/>
        <v>48000</v>
      </c>
    </row>
    <row r="4915" spans="1:13" x14ac:dyDescent="0.25">
      <c r="A4915" s="9" t="s">
        <v>400</v>
      </c>
      <c r="B4915" s="10" t="s">
        <v>733</v>
      </c>
      <c r="C4915" s="11" t="s">
        <v>17</v>
      </c>
      <c r="D4915" t="s">
        <v>22</v>
      </c>
      <c r="E4915" t="s">
        <v>82</v>
      </c>
      <c r="F4915" t="s">
        <v>49</v>
      </c>
      <c r="G4915" t="s">
        <v>489</v>
      </c>
      <c r="H4915" t="s">
        <v>494</v>
      </c>
      <c r="I4915" t="s">
        <v>15</v>
      </c>
      <c r="J4915" t="s">
        <v>17</v>
      </c>
      <c r="K4915" s="13">
        <v>11971</v>
      </c>
      <c r="L4915" s="8">
        <v>119.71</v>
      </c>
      <c r="M4915" s="13">
        <f t="shared" si="109"/>
        <v>11971</v>
      </c>
    </row>
    <row r="4916" spans="1:13" x14ac:dyDescent="0.25">
      <c r="A4916" s="9" t="s">
        <v>400</v>
      </c>
      <c r="B4916" s="10" t="s">
        <v>733</v>
      </c>
      <c r="C4916" s="11" t="s">
        <v>17</v>
      </c>
      <c r="D4916" t="s">
        <v>22</v>
      </c>
      <c r="E4916" t="s">
        <v>82</v>
      </c>
      <c r="F4916" t="s">
        <v>49</v>
      </c>
      <c r="G4916" t="s">
        <v>489</v>
      </c>
      <c r="H4916" t="s">
        <v>428</v>
      </c>
      <c r="I4916" t="s">
        <v>15</v>
      </c>
      <c r="J4916" t="s">
        <v>17</v>
      </c>
      <c r="K4916" s="13">
        <v>152149</v>
      </c>
      <c r="L4916" s="8">
        <v>1521.49</v>
      </c>
      <c r="M4916" s="13">
        <f t="shared" si="109"/>
        <v>152149</v>
      </c>
    </row>
    <row r="4917" spans="1:13" x14ac:dyDescent="0.25">
      <c r="A4917" s="9" t="s">
        <v>400</v>
      </c>
      <c r="B4917" s="10" t="s">
        <v>733</v>
      </c>
      <c r="C4917" s="11" t="s">
        <v>17</v>
      </c>
      <c r="D4917" t="s">
        <v>22</v>
      </c>
      <c r="E4917" t="s">
        <v>82</v>
      </c>
      <c r="F4917" t="s">
        <v>49</v>
      </c>
      <c r="G4917" t="s">
        <v>489</v>
      </c>
      <c r="H4917" t="s">
        <v>449</v>
      </c>
      <c r="I4917" t="s">
        <v>15</v>
      </c>
      <c r="J4917" t="s">
        <v>17</v>
      </c>
      <c r="K4917" s="13">
        <v>71297</v>
      </c>
      <c r="L4917" s="8">
        <v>712.97</v>
      </c>
      <c r="M4917" s="13">
        <f t="shared" si="109"/>
        <v>71297</v>
      </c>
    </row>
    <row r="4918" spans="1:13" x14ac:dyDescent="0.25">
      <c r="A4918" s="9" t="s">
        <v>400</v>
      </c>
      <c r="B4918" s="10" t="s">
        <v>733</v>
      </c>
      <c r="C4918" s="11" t="s">
        <v>17</v>
      </c>
      <c r="D4918" t="s">
        <v>22</v>
      </c>
      <c r="E4918" t="s">
        <v>82</v>
      </c>
      <c r="F4918" t="s">
        <v>49</v>
      </c>
      <c r="G4918" t="s">
        <v>469</v>
      </c>
      <c r="H4918" t="s">
        <v>540</v>
      </c>
      <c r="I4918" t="s">
        <v>82</v>
      </c>
      <c r="J4918" t="s">
        <v>17</v>
      </c>
      <c r="K4918" s="13">
        <v>3107413</v>
      </c>
      <c r="L4918" s="8">
        <v>31074.13</v>
      </c>
      <c r="M4918" s="13">
        <f t="shared" si="109"/>
        <v>3107413</v>
      </c>
    </row>
    <row r="4919" spans="1:13" x14ac:dyDescent="0.25">
      <c r="A4919" s="9" t="s">
        <v>400</v>
      </c>
      <c r="B4919" s="10" t="s">
        <v>733</v>
      </c>
      <c r="C4919" s="11" t="s">
        <v>17</v>
      </c>
      <c r="D4919" t="s">
        <v>22</v>
      </c>
      <c r="E4919" t="s">
        <v>82</v>
      </c>
      <c r="F4919" t="s">
        <v>49</v>
      </c>
      <c r="G4919" t="s">
        <v>469</v>
      </c>
      <c r="H4919" t="s">
        <v>425</v>
      </c>
      <c r="I4919" t="s">
        <v>82</v>
      </c>
      <c r="J4919" t="s">
        <v>17</v>
      </c>
      <c r="K4919" s="13">
        <v>353732</v>
      </c>
      <c r="L4919" s="8">
        <v>3537.32</v>
      </c>
      <c r="M4919" s="13">
        <f t="shared" si="109"/>
        <v>353732</v>
      </c>
    </row>
    <row r="4920" spans="1:13" x14ac:dyDescent="0.25">
      <c r="A4920" s="9" t="s">
        <v>400</v>
      </c>
      <c r="B4920" s="10" t="s">
        <v>733</v>
      </c>
      <c r="C4920" s="11" t="s">
        <v>17</v>
      </c>
      <c r="D4920" t="s">
        <v>22</v>
      </c>
      <c r="E4920" t="s">
        <v>82</v>
      </c>
      <c r="F4920" t="s">
        <v>49</v>
      </c>
      <c r="G4920" t="s">
        <v>469</v>
      </c>
      <c r="H4920" t="s">
        <v>444</v>
      </c>
      <c r="I4920" t="s">
        <v>82</v>
      </c>
      <c r="J4920" t="s">
        <v>17</v>
      </c>
      <c r="K4920" s="13">
        <v>676194</v>
      </c>
      <c r="L4920" s="8">
        <v>6761.94</v>
      </c>
      <c r="M4920" s="13">
        <f t="shared" si="109"/>
        <v>676194</v>
      </c>
    </row>
    <row r="4921" spans="1:13" x14ac:dyDescent="0.25">
      <c r="A4921" s="9" t="s">
        <v>400</v>
      </c>
      <c r="B4921" s="10" t="s">
        <v>733</v>
      </c>
      <c r="C4921" s="11" t="s">
        <v>17</v>
      </c>
      <c r="D4921" t="s">
        <v>22</v>
      </c>
      <c r="E4921" t="s">
        <v>82</v>
      </c>
      <c r="F4921" t="s">
        <v>49</v>
      </c>
      <c r="G4921" t="s">
        <v>469</v>
      </c>
      <c r="H4921" t="s">
        <v>445</v>
      </c>
      <c r="I4921" t="s">
        <v>82</v>
      </c>
      <c r="J4921" t="s">
        <v>17</v>
      </c>
      <c r="K4921" s="13">
        <v>4603</v>
      </c>
      <c r="L4921" s="8">
        <v>46.03</v>
      </c>
      <c r="M4921" s="13">
        <f t="shared" si="109"/>
        <v>4603</v>
      </c>
    </row>
    <row r="4922" spans="1:13" x14ac:dyDescent="0.25">
      <c r="A4922" s="9" t="s">
        <v>400</v>
      </c>
      <c r="B4922" s="10" t="s">
        <v>733</v>
      </c>
      <c r="C4922" s="11" t="s">
        <v>17</v>
      </c>
      <c r="D4922" t="s">
        <v>22</v>
      </c>
      <c r="E4922" t="s">
        <v>82</v>
      </c>
      <c r="F4922" t="s">
        <v>49</v>
      </c>
      <c r="G4922" t="s">
        <v>470</v>
      </c>
      <c r="H4922" t="s">
        <v>487</v>
      </c>
      <c r="I4922" t="s">
        <v>15</v>
      </c>
      <c r="J4922" t="s">
        <v>17</v>
      </c>
      <c r="K4922" s="13">
        <v>69687207</v>
      </c>
      <c r="L4922" s="8">
        <v>696872.07</v>
      </c>
      <c r="M4922" s="13">
        <f t="shared" si="109"/>
        <v>69687207</v>
      </c>
    </row>
    <row r="4923" spans="1:13" x14ac:dyDescent="0.25">
      <c r="A4923" s="9" t="s">
        <v>400</v>
      </c>
      <c r="B4923" s="10" t="s">
        <v>733</v>
      </c>
      <c r="C4923" s="11" t="s">
        <v>17</v>
      </c>
      <c r="D4923" t="s">
        <v>22</v>
      </c>
      <c r="E4923" t="s">
        <v>82</v>
      </c>
      <c r="F4923" t="s">
        <v>49</v>
      </c>
      <c r="G4923" t="s">
        <v>470</v>
      </c>
      <c r="H4923" t="s">
        <v>471</v>
      </c>
      <c r="I4923" t="s">
        <v>15</v>
      </c>
      <c r="J4923" t="s">
        <v>17</v>
      </c>
      <c r="K4923" s="13">
        <v>12393176</v>
      </c>
      <c r="L4923" s="8">
        <v>123931.76</v>
      </c>
      <c r="M4923" s="13">
        <f t="shared" si="109"/>
        <v>12393176</v>
      </c>
    </row>
    <row r="4924" spans="1:13" x14ac:dyDescent="0.25">
      <c r="A4924" s="9" t="s">
        <v>400</v>
      </c>
      <c r="B4924" s="10" t="s">
        <v>733</v>
      </c>
      <c r="C4924" s="11" t="s">
        <v>17</v>
      </c>
      <c r="D4924" t="s">
        <v>22</v>
      </c>
      <c r="E4924" t="s">
        <v>82</v>
      </c>
      <c r="F4924" t="s">
        <v>49</v>
      </c>
      <c r="G4924" t="s">
        <v>470</v>
      </c>
      <c r="H4924" t="s">
        <v>472</v>
      </c>
      <c r="I4924" t="s">
        <v>15</v>
      </c>
      <c r="J4924" t="s">
        <v>17</v>
      </c>
      <c r="K4924" s="13">
        <v>1716780</v>
      </c>
      <c r="L4924" s="8">
        <v>17167.8</v>
      </c>
      <c r="M4924" s="13">
        <f t="shared" si="109"/>
        <v>1716780</v>
      </c>
    </row>
    <row r="4925" spans="1:13" x14ac:dyDescent="0.25">
      <c r="A4925" s="9" t="s">
        <v>400</v>
      </c>
      <c r="B4925" s="10" t="s">
        <v>733</v>
      </c>
      <c r="C4925" s="11" t="s">
        <v>17</v>
      </c>
      <c r="D4925" t="s">
        <v>22</v>
      </c>
      <c r="E4925" t="s">
        <v>82</v>
      </c>
      <c r="F4925" t="s">
        <v>49</v>
      </c>
      <c r="G4925" t="s">
        <v>470</v>
      </c>
      <c r="H4925" t="s">
        <v>473</v>
      </c>
      <c r="I4925" t="s">
        <v>15</v>
      </c>
      <c r="J4925" t="s">
        <v>17</v>
      </c>
      <c r="K4925" s="13">
        <v>9687993</v>
      </c>
      <c r="L4925" s="8">
        <v>96879.93</v>
      </c>
      <c r="M4925" s="13">
        <f t="shared" si="109"/>
        <v>9687993</v>
      </c>
    </row>
    <row r="4926" spans="1:13" x14ac:dyDescent="0.25">
      <c r="A4926" s="9" t="s">
        <v>400</v>
      </c>
      <c r="B4926" s="10" t="s">
        <v>733</v>
      </c>
      <c r="C4926" s="11" t="s">
        <v>17</v>
      </c>
      <c r="D4926" t="s">
        <v>22</v>
      </c>
      <c r="E4926" t="s">
        <v>82</v>
      </c>
      <c r="F4926" t="s">
        <v>50</v>
      </c>
      <c r="G4926" t="s">
        <v>589</v>
      </c>
      <c r="H4926" t="s">
        <v>464</v>
      </c>
      <c r="I4926" t="s">
        <v>284</v>
      </c>
      <c r="J4926" t="s">
        <v>17</v>
      </c>
      <c r="K4926" s="13">
        <v>5733688</v>
      </c>
      <c r="L4926" s="8">
        <v>57336.88</v>
      </c>
      <c r="M4926" s="13">
        <f t="shared" si="109"/>
        <v>5733688</v>
      </c>
    </row>
    <row r="4927" spans="1:13" x14ac:dyDescent="0.25">
      <c r="A4927" s="9" t="s">
        <v>400</v>
      </c>
      <c r="B4927" s="10" t="s">
        <v>733</v>
      </c>
      <c r="C4927" s="11" t="s">
        <v>17</v>
      </c>
      <c r="D4927" t="s">
        <v>22</v>
      </c>
      <c r="E4927" t="s">
        <v>82</v>
      </c>
      <c r="F4927" t="s">
        <v>50</v>
      </c>
      <c r="G4927" t="s">
        <v>589</v>
      </c>
      <c r="H4927" t="s">
        <v>438</v>
      </c>
      <c r="I4927" t="s">
        <v>465</v>
      </c>
      <c r="J4927" t="s">
        <v>17</v>
      </c>
      <c r="K4927" s="13">
        <v>4244196</v>
      </c>
      <c r="L4927" s="8">
        <v>42441.96</v>
      </c>
      <c r="M4927" s="13">
        <f t="shared" si="109"/>
        <v>4244196</v>
      </c>
    </row>
    <row r="4928" spans="1:13" x14ac:dyDescent="0.25">
      <c r="A4928" s="9" t="s">
        <v>400</v>
      </c>
      <c r="B4928" s="10" t="s">
        <v>733</v>
      </c>
      <c r="C4928" s="11" t="s">
        <v>17</v>
      </c>
      <c r="D4928" t="s">
        <v>22</v>
      </c>
      <c r="E4928" t="s">
        <v>82</v>
      </c>
      <c r="F4928" t="s">
        <v>50</v>
      </c>
      <c r="G4928" t="s">
        <v>589</v>
      </c>
      <c r="H4928" t="s">
        <v>466</v>
      </c>
      <c r="I4928" t="s">
        <v>465</v>
      </c>
      <c r="J4928" t="s">
        <v>17</v>
      </c>
      <c r="K4928" s="13">
        <v>3097</v>
      </c>
      <c r="L4928" s="8">
        <v>30.97</v>
      </c>
      <c r="M4928" s="13">
        <f t="shared" si="109"/>
        <v>3097</v>
      </c>
    </row>
    <row r="4929" spans="1:13" x14ac:dyDescent="0.25">
      <c r="A4929" s="9" t="s">
        <v>400</v>
      </c>
      <c r="B4929" s="10" t="s">
        <v>733</v>
      </c>
      <c r="C4929" s="11" t="s">
        <v>17</v>
      </c>
      <c r="D4929" t="s">
        <v>22</v>
      </c>
      <c r="E4929" t="s">
        <v>82</v>
      </c>
      <c r="F4929" t="s">
        <v>50</v>
      </c>
      <c r="G4929" t="s">
        <v>589</v>
      </c>
      <c r="H4929" t="s">
        <v>467</v>
      </c>
      <c r="I4929" t="s">
        <v>284</v>
      </c>
      <c r="J4929" t="s">
        <v>17</v>
      </c>
      <c r="K4929" s="13">
        <v>30875</v>
      </c>
      <c r="L4929" s="8">
        <v>308.75</v>
      </c>
      <c r="M4929" s="13">
        <f t="shared" si="109"/>
        <v>30875</v>
      </c>
    </row>
    <row r="4930" spans="1:13" x14ac:dyDescent="0.25">
      <c r="A4930" s="9" t="s">
        <v>400</v>
      </c>
      <c r="B4930" s="10" t="s">
        <v>733</v>
      </c>
      <c r="C4930" s="11" t="s">
        <v>17</v>
      </c>
      <c r="D4930" t="s">
        <v>22</v>
      </c>
      <c r="E4930" t="s">
        <v>82</v>
      </c>
      <c r="F4930" t="s">
        <v>50</v>
      </c>
      <c r="G4930" t="s">
        <v>589</v>
      </c>
      <c r="H4930" t="s">
        <v>562</v>
      </c>
      <c r="I4930" t="s">
        <v>284</v>
      </c>
      <c r="J4930" t="s">
        <v>17</v>
      </c>
      <c r="K4930" s="13">
        <v>190000</v>
      </c>
      <c r="L4930" s="8">
        <v>1900</v>
      </c>
      <c r="M4930" s="13">
        <f t="shared" ref="M4930:M4993" si="110">L4930*100</f>
        <v>190000</v>
      </c>
    </row>
    <row r="4931" spans="1:13" x14ac:dyDescent="0.25">
      <c r="A4931" s="9" t="s">
        <v>400</v>
      </c>
      <c r="B4931" s="10" t="s">
        <v>733</v>
      </c>
      <c r="C4931" s="11" t="s">
        <v>17</v>
      </c>
      <c r="D4931" t="s">
        <v>22</v>
      </c>
      <c r="E4931" t="s">
        <v>82</v>
      </c>
      <c r="F4931" t="s">
        <v>50</v>
      </c>
      <c r="G4931" t="s">
        <v>589</v>
      </c>
      <c r="H4931" t="s">
        <v>443</v>
      </c>
      <c r="I4931" t="s">
        <v>465</v>
      </c>
      <c r="J4931" t="s">
        <v>17</v>
      </c>
      <c r="K4931" s="13">
        <v>84000</v>
      </c>
      <c r="L4931" s="8">
        <v>840</v>
      </c>
      <c r="M4931" s="13">
        <f t="shared" si="110"/>
        <v>84000</v>
      </c>
    </row>
    <row r="4932" spans="1:13" x14ac:dyDescent="0.25">
      <c r="A4932" s="9" t="s">
        <v>400</v>
      </c>
      <c r="B4932" s="10" t="s">
        <v>733</v>
      </c>
      <c r="C4932" s="11" t="s">
        <v>17</v>
      </c>
      <c r="D4932" t="s">
        <v>22</v>
      </c>
      <c r="E4932" t="s">
        <v>82</v>
      </c>
      <c r="F4932" t="s">
        <v>50</v>
      </c>
      <c r="G4932" t="s">
        <v>589</v>
      </c>
      <c r="H4932" t="s">
        <v>425</v>
      </c>
      <c r="I4932" t="s">
        <v>284</v>
      </c>
      <c r="J4932" t="s">
        <v>17</v>
      </c>
      <c r="K4932" s="13">
        <v>1601895</v>
      </c>
      <c r="L4932" s="8">
        <v>16018.95</v>
      </c>
      <c r="M4932" s="13">
        <f t="shared" si="110"/>
        <v>1601895</v>
      </c>
    </row>
    <row r="4933" spans="1:13" x14ac:dyDescent="0.25">
      <c r="A4933" s="9" t="s">
        <v>400</v>
      </c>
      <c r="B4933" s="10" t="s">
        <v>733</v>
      </c>
      <c r="C4933" s="11" t="s">
        <v>17</v>
      </c>
      <c r="D4933" t="s">
        <v>22</v>
      </c>
      <c r="E4933" t="s">
        <v>82</v>
      </c>
      <c r="F4933" t="s">
        <v>50</v>
      </c>
      <c r="G4933" t="s">
        <v>589</v>
      </c>
      <c r="H4933" t="s">
        <v>425</v>
      </c>
      <c r="I4933" t="s">
        <v>465</v>
      </c>
      <c r="J4933" t="s">
        <v>17</v>
      </c>
      <c r="K4933" s="13">
        <v>946406</v>
      </c>
      <c r="L4933" s="8">
        <v>9464.06</v>
      </c>
      <c r="M4933" s="13">
        <f t="shared" si="110"/>
        <v>946406</v>
      </c>
    </row>
    <row r="4934" spans="1:13" x14ac:dyDescent="0.25">
      <c r="A4934" s="9" t="s">
        <v>400</v>
      </c>
      <c r="B4934" s="10" t="s">
        <v>733</v>
      </c>
      <c r="C4934" s="11" t="s">
        <v>17</v>
      </c>
      <c r="D4934" t="s">
        <v>22</v>
      </c>
      <c r="E4934" t="s">
        <v>82</v>
      </c>
      <c r="F4934" t="s">
        <v>50</v>
      </c>
      <c r="G4934" t="s">
        <v>589</v>
      </c>
      <c r="H4934" t="s">
        <v>444</v>
      </c>
      <c r="I4934" t="s">
        <v>465</v>
      </c>
      <c r="J4934" t="s">
        <v>17</v>
      </c>
      <c r="K4934" s="13">
        <v>18355</v>
      </c>
      <c r="L4934" s="8">
        <v>183.55</v>
      </c>
      <c r="M4934" s="13">
        <f t="shared" si="110"/>
        <v>18355</v>
      </c>
    </row>
    <row r="4935" spans="1:13" x14ac:dyDescent="0.25">
      <c r="A4935" s="9" t="s">
        <v>400</v>
      </c>
      <c r="B4935" s="10" t="s">
        <v>733</v>
      </c>
      <c r="C4935" s="11" t="s">
        <v>17</v>
      </c>
      <c r="D4935" t="s">
        <v>22</v>
      </c>
      <c r="E4935" t="s">
        <v>82</v>
      </c>
      <c r="F4935" t="s">
        <v>50</v>
      </c>
      <c r="G4935" t="s">
        <v>589</v>
      </c>
      <c r="H4935" t="s">
        <v>445</v>
      </c>
      <c r="I4935" t="s">
        <v>284</v>
      </c>
      <c r="J4935" t="s">
        <v>17</v>
      </c>
      <c r="K4935" s="13">
        <v>3217</v>
      </c>
      <c r="L4935" s="8">
        <v>32.17</v>
      </c>
      <c r="M4935" s="13">
        <f t="shared" si="110"/>
        <v>3217</v>
      </c>
    </row>
    <row r="4936" spans="1:13" x14ac:dyDescent="0.25">
      <c r="A4936" s="9" t="s">
        <v>400</v>
      </c>
      <c r="B4936" s="10" t="s">
        <v>733</v>
      </c>
      <c r="C4936" s="11" t="s">
        <v>17</v>
      </c>
      <c r="D4936" t="s">
        <v>22</v>
      </c>
      <c r="E4936" t="s">
        <v>82</v>
      </c>
      <c r="F4936" t="s">
        <v>50</v>
      </c>
      <c r="G4936" t="s">
        <v>589</v>
      </c>
      <c r="H4936" t="s">
        <v>445</v>
      </c>
      <c r="I4936" t="s">
        <v>465</v>
      </c>
      <c r="J4936" t="s">
        <v>17</v>
      </c>
      <c r="K4936" s="13">
        <v>677</v>
      </c>
      <c r="L4936" s="8">
        <v>6.77</v>
      </c>
      <c r="M4936" s="13">
        <f t="shared" si="110"/>
        <v>677</v>
      </c>
    </row>
    <row r="4937" spans="1:13" x14ac:dyDescent="0.25">
      <c r="A4937" s="9" t="s">
        <v>400</v>
      </c>
      <c r="B4937" s="10" t="s">
        <v>733</v>
      </c>
      <c r="C4937" s="11" t="s">
        <v>17</v>
      </c>
      <c r="D4937" t="s">
        <v>22</v>
      </c>
      <c r="E4937" t="s">
        <v>82</v>
      </c>
      <c r="F4937" t="s">
        <v>50</v>
      </c>
      <c r="G4937" t="s">
        <v>589</v>
      </c>
      <c r="H4937" t="s">
        <v>539</v>
      </c>
      <c r="I4937" t="s">
        <v>284</v>
      </c>
      <c r="J4937" t="s">
        <v>309</v>
      </c>
      <c r="K4937" s="13">
        <v>1338468</v>
      </c>
      <c r="L4937" s="8">
        <v>13384.68</v>
      </c>
      <c r="M4937" s="13">
        <f t="shared" si="110"/>
        <v>1338468</v>
      </c>
    </row>
    <row r="4938" spans="1:13" x14ac:dyDescent="0.25">
      <c r="A4938" s="9" t="s">
        <v>400</v>
      </c>
      <c r="B4938" s="10" t="s">
        <v>733</v>
      </c>
      <c r="C4938" s="11" t="s">
        <v>17</v>
      </c>
      <c r="D4938" t="s">
        <v>22</v>
      </c>
      <c r="E4938" t="s">
        <v>82</v>
      </c>
      <c r="F4938" t="s">
        <v>50</v>
      </c>
      <c r="G4938" t="s">
        <v>589</v>
      </c>
      <c r="H4938" t="s">
        <v>539</v>
      </c>
      <c r="I4938" t="s">
        <v>368</v>
      </c>
      <c r="J4938" t="s">
        <v>309</v>
      </c>
      <c r="K4938" s="13">
        <v>565305</v>
      </c>
      <c r="L4938" s="8">
        <v>5653.05</v>
      </c>
      <c r="M4938" s="13">
        <f t="shared" si="110"/>
        <v>565305</v>
      </c>
    </row>
    <row r="4939" spans="1:13" x14ac:dyDescent="0.25">
      <c r="A4939" s="9" t="s">
        <v>400</v>
      </c>
      <c r="B4939" s="10" t="s">
        <v>733</v>
      </c>
      <c r="C4939" s="11" t="s">
        <v>17</v>
      </c>
      <c r="D4939" t="s">
        <v>22</v>
      </c>
      <c r="E4939" t="s">
        <v>82</v>
      </c>
      <c r="F4939" t="s">
        <v>50</v>
      </c>
      <c r="G4939" t="s">
        <v>589</v>
      </c>
      <c r="H4939" t="s">
        <v>539</v>
      </c>
      <c r="I4939" t="s">
        <v>531</v>
      </c>
      <c r="J4939" t="s">
        <v>309</v>
      </c>
      <c r="K4939" s="13">
        <v>5504014</v>
      </c>
      <c r="L4939" s="8">
        <v>55040.14</v>
      </c>
      <c r="M4939" s="13">
        <f t="shared" si="110"/>
        <v>5504014</v>
      </c>
    </row>
    <row r="4940" spans="1:13" x14ac:dyDescent="0.25">
      <c r="A4940" s="9" t="s">
        <v>400</v>
      </c>
      <c r="B4940" s="10" t="s">
        <v>733</v>
      </c>
      <c r="C4940" s="11" t="s">
        <v>17</v>
      </c>
      <c r="D4940" t="s">
        <v>22</v>
      </c>
      <c r="E4940" t="s">
        <v>82</v>
      </c>
      <c r="F4940" t="s">
        <v>50</v>
      </c>
      <c r="G4940" t="s">
        <v>589</v>
      </c>
      <c r="H4940" t="s">
        <v>539</v>
      </c>
      <c r="I4940" t="s">
        <v>465</v>
      </c>
      <c r="J4940" t="s">
        <v>309</v>
      </c>
      <c r="K4940" s="13">
        <v>1029053.0000000001</v>
      </c>
      <c r="L4940" s="8">
        <v>10290.530000000001</v>
      </c>
      <c r="M4940" s="13">
        <f t="shared" si="110"/>
        <v>1029053.0000000001</v>
      </c>
    </row>
    <row r="4941" spans="1:13" x14ac:dyDescent="0.25">
      <c r="A4941" s="9" t="s">
        <v>400</v>
      </c>
      <c r="B4941" s="10" t="s">
        <v>733</v>
      </c>
      <c r="C4941" s="11" t="s">
        <v>17</v>
      </c>
      <c r="D4941" t="s">
        <v>22</v>
      </c>
      <c r="E4941" t="s">
        <v>82</v>
      </c>
      <c r="F4941" t="s">
        <v>50</v>
      </c>
      <c r="G4941" t="s">
        <v>590</v>
      </c>
      <c r="H4941" t="s">
        <v>438</v>
      </c>
      <c r="I4941" t="s">
        <v>284</v>
      </c>
      <c r="J4941" t="s">
        <v>17</v>
      </c>
      <c r="K4941" s="13">
        <v>6268292</v>
      </c>
      <c r="L4941" s="8">
        <v>62682.92</v>
      </c>
      <c r="M4941" s="13">
        <f t="shared" si="110"/>
        <v>6268292</v>
      </c>
    </row>
    <row r="4942" spans="1:13" x14ac:dyDescent="0.25">
      <c r="A4942" s="9" t="s">
        <v>400</v>
      </c>
      <c r="B4942" s="10" t="s">
        <v>733</v>
      </c>
      <c r="C4942" s="11" t="s">
        <v>17</v>
      </c>
      <c r="D4942" t="s">
        <v>22</v>
      </c>
      <c r="E4942" t="s">
        <v>82</v>
      </c>
      <c r="F4942" t="s">
        <v>50</v>
      </c>
      <c r="G4942" t="s">
        <v>590</v>
      </c>
      <c r="H4942" t="s">
        <v>438</v>
      </c>
      <c r="I4942" t="s">
        <v>531</v>
      </c>
      <c r="J4942" t="s">
        <v>17</v>
      </c>
      <c r="K4942" s="13">
        <v>3381891.0000000005</v>
      </c>
      <c r="L4942" s="8">
        <v>33818.910000000003</v>
      </c>
      <c r="M4942" s="13">
        <f t="shared" si="110"/>
        <v>3381891.0000000005</v>
      </c>
    </row>
    <row r="4943" spans="1:13" x14ac:dyDescent="0.25">
      <c r="A4943" s="9" t="s">
        <v>400</v>
      </c>
      <c r="B4943" s="10" t="s">
        <v>733</v>
      </c>
      <c r="C4943" s="11" t="s">
        <v>17</v>
      </c>
      <c r="D4943" t="s">
        <v>22</v>
      </c>
      <c r="E4943" t="s">
        <v>82</v>
      </c>
      <c r="F4943" t="s">
        <v>50</v>
      </c>
      <c r="G4943" t="s">
        <v>590</v>
      </c>
      <c r="H4943" t="s">
        <v>467</v>
      </c>
      <c r="I4943" t="s">
        <v>284</v>
      </c>
      <c r="J4943" t="s">
        <v>17</v>
      </c>
      <c r="K4943" s="13">
        <v>62400</v>
      </c>
      <c r="L4943" s="8">
        <v>624</v>
      </c>
      <c r="M4943" s="13">
        <f t="shared" si="110"/>
        <v>62400</v>
      </c>
    </row>
    <row r="4944" spans="1:13" x14ac:dyDescent="0.25">
      <c r="A4944" s="9" t="s">
        <v>400</v>
      </c>
      <c r="B4944" s="10" t="s">
        <v>733</v>
      </c>
      <c r="C4944" s="11" t="s">
        <v>17</v>
      </c>
      <c r="D4944" t="s">
        <v>22</v>
      </c>
      <c r="E4944" t="s">
        <v>82</v>
      </c>
      <c r="F4944" t="s">
        <v>50</v>
      </c>
      <c r="G4944" t="s">
        <v>590</v>
      </c>
      <c r="H4944" t="s">
        <v>425</v>
      </c>
      <c r="I4944" t="s">
        <v>284</v>
      </c>
      <c r="J4944" t="s">
        <v>17</v>
      </c>
      <c r="K4944" s="13">
        <v>2059431.0000000002</v>
      </c>
      <c r="L4944" s="8">
        <v>20594.310000000001</v>
      </c>
      <c r="M4944" s="13">
        <f t="shared" si="110"/>
        <v>2059431.0000000002</v>
      </c>
    </row>
    <row r="4945" spans="1:13" x14ac:dyDescent="0.25">
      <c r="A4945" s="9" t="s">
        <v>400</v>
      </c>
      <c r="B4945" s="10" t="s">
        <v>733</v>
      </c>
      <c r="C4945" s="11" t="s">
        <v>17</v>
      </c>
      <c r="D4945" t="s">
        <v>22</v>
      </c>
      <c r="E4945" t="s">
        <v>82</v>
      </c>
      <c r="F4945" t="s">
        <v>50</v>
      </c>
      <c r="G4945" t="s">
        <v>590</v>
      </c>
      <c r="H4945" t="s">
        <v>425</v>
      </c>
      <c r="I4945" t="s">
        <v>531</v>
      </c>
      <c r="J4945" t="s">
        <v>17</v>
      </c>
      <c r="K4945" s="13">
        <v>1375649</v>
      </c>
      <c r="L4945" s="8">
        <v>13756.49</v>
      </c>
      <c r="M4945" s="13">
        <f t="shared" si="110"/>
        <v>1375649</v>
      </c>
    </row>
    <row r="4946" spans="1:13" x14ac:dyDescent="0.25">
      <c r="A4946" s="9" t="s">
        <v>400</v>
      </c>
      <c r="B4946" s="10" t="s">
        <v>733</v>
      </c>
      <c r="C4946" s="11" t="s">
        <v>17</v>
      </c>
      <c r="D4946" t="s">
        <v>22</v>
      </c>
      <c r="E4946" t="s">
        <v>82</v>
      </c>
      <c r="F4946" t="s">
        <v>50</v>
      </c>
      <c r="G4946" t="s">
        <v>590</v>
      </c>
      <c r="H4946" t="s">
        <v>445</v>
      </c>
      <c r="I4946" t="s">
        <v>284</v>
      </c>
      <c r="J4946" t="s">
        <v>17</v>
      </c>
      <c r="K4946" s="13">
        <v>911.99999999999989</v>
      </c>
      <c r="L4946" s="8">
        <v>9.1199999999999992</v>
      </c>
      <c r="M4946" s="13">
        <f t="shared" si="110"/>
        <v>911.99999999999989</v>
      </c>
    </row>
    <row r="4947" spans="1:13" x14ac:dyDescent="0.25">
      <c r="A4947" s="9" t="s">
        <v>400</v>
      </c>
      <c r="B4947" s="10" t="s">
        <v>733</v>
      </c>
      <c r="C4947" s="11" t="s">
        <v>17</v>
      </c>
      <c r="D4947" t="s">
        <v>22</v>
      </c>
      <c r="E4947" t="s">
        <v>82</v>
      </c>
      <c r="F4947" t="s">
        <v>50</v>
      </c>
      <c r="G4947" t="s">
        <v>591</v>
      </c>
      <c r="H4947" t="s">
        <v>438</v>
      </c>
      <c r="I4947" t="s">
        <v>465</v>
      </c>
      <c r="J4947" t="s">
        <v>17</v>
      </c>
      <c r="K4947" s="13">
        <v>3110408</v>
      </c>
      <c r="L4947" s="8">
        <v>31104.080000000002</v>
      </c>
      <c r="M4947" s="13">
        <f t="shared" si="110"/>
        <v>3110408</v>
      </c>
    </row>
    <row r="4948" spans="1:13" x14ac:dyDescent="0.25">
      <c r="A4948" s="9" t="s">
        <v>400</v>
      </c>
      <c r="B4948" s="10" t="s">
        <v>733</v>
      </c>
      <c r="C4948" s="11" t="s">
        <v>17</v>
      </c>
      <c r="D4948" t="s">
        <v>22</v>
      </c>
      <c r="E4948" t="s">
        <v>82</v>
      </c>
      <c r="F4948" t="s">
        <v>50</v>
      </c>
      <c r="G4948" t="s">
        <v>591</v>
      </c>
      <c r="H4948" t="s">
        <v>438</v>
      </c>
      <c r="I4948" t="s">
        <v>465</v>
      </c>
      <c r="J4948" t="s">
        <v>17</v>
      </c>
      <c r="K4948" s="13">
        <v>365787</v>
      </c>
      <c r="L4948" s="8">
        <v>3657.87</v>
      </c>
      <c r="M4948" s="13">
        <f t="shared" si="110"/>
        <v>365787</v>
      </c>
    </row>
    <row r="4949" spans="1:13" x14ac:dyDescent="0.25">
      <c r="A4949" s="9" t="s">
        <v>400</v>
      </c>
      <c r="B4949" s="10" t="s">
        <v>733</v>
      </c>
      <c r="C4949" s="11" t="s">
        <v>17</v>
      </c>
      <c r="D4949" t="s">
        <v>22</v>
      </c>
      <c r="E4949" t="s">
        <v>82</v>
      </c>
      <c r="F4949" t="s">
        <v>50</v>
      </c>
      <c r="G4949" t="s">
        <v>591</v>
      </c>
      <c r="H4949" t="s">
        <v>425</v>
      </c>
      <c r="I4949" t="s">
        <v>465</v>
      </c>
      <c r="J4949" t="s">
        <v>17</v>
      </c>
      <c r="K4949" s="13">
        <v>1244382</v>
      </c>
      <c r="L4949" s="8">
        <v>12443.82</v>
      </c>
      <c r="M4949" s="13">
        <f t="shared" si="110"/>
        <v>1244382</v>
      </c>
    </row>
    <row r="4950" spans="1:13" x14ac:dyDescent="0.25">
      <c r="A4950" s="9" t="s">
        <v>400</v>
      </c>
      <c r="B4950" s="10" t="s">
        <v>733</v>
      </c>
      <c r="C4950" s="11" t="s">
        <v>17</v>
      </c>
      <c r="D4950" t="s">
        <v>22</v>
      </c>
      <c r="E4950" t="s">
        <v>82</v>
      </c>
      <c r="F4950" t="s">
        <v>50</v>
      </c>
      <c r="G4950" t="s">
        <v>591</v>
      </c>
      <c r="H4950" t="s">
        <v>425</v>
      </c>
      <c r="I4950" t="s">
        <v>465</v>
      </c>
      <c r="J4950" t="s">
        <v>17</v>
      </c>
      <c r="K4950" s="13">
        <v>150491</v>
      </c>
      <c r="L4950" s="8">
        <v>1504.91</v>
      </c>
      <c r="M4950" s="13">
        <f t="shared" si="110"/>
        <v>150491</v>
      </c>
    </row>
    <row r="4951" spans="1:13" x14ac:dyDescent="0.25">
      <c r="A4951" s="9" t="s">
        <v>400</v>
      </c>
      <c r="B4951" s="10" t="s">
        <v>733</v>
      </c>
      <c r="C4951" s="11" t="s">
        <v>17</v>
      </c>
      <c r="D4951" t="s">
        <v>22</v>
      </c>
      <c r="E4951" t="s">
        <v>82</v>
      </c>
      <c r="F4951" t="s">
        <v>50</v>
      </c>
      <c r="G4951" t="s">
        <v>592</v>
      </c>
      <c r="H4951" t="s">
        <v>464</v>
      </c>
      <c r="I4951" t="s">
        <v>284</v>
      </c>
      <c r="J4951" t="s">
        <v>17</v>
      </c>
      <c r="K4951" s="13">
        <v>14994381</v>
      </c>
      <c r="L4951" s="8">
        <v>149943.81</v>
      </c>
      <c r="M4951" s="13">
        <f t="shared" si="110"/>
        <v>14994381</v>
      </c>
    </row>
    <row r="4952" spans="1:13" x14ac:dyDescent="0.25">
      <c r="A4952" s="9" t="s">
        <v>400</v>
      </c>
      <c r="B4952" s="10" t="s">
        <v>733</v>
      </c>
      <c r="C4952" s="11" t="s">
        <v>17</v>
      </c>
      <c r="D4952" t="s">
        <v>22</v>
      </c>
      <c r="E4952" t="s">
        <v>82</v>
      </c>
      <c r="F4952" t="s">
        <v>50</v>
      </c>
      <c r="G4952" t="s">
        <v>592</v>
      </c>
      <c r="H4952" t="s">
        <v>438</v>
      </c>
      <c r="I4952" t="s">
        <v>284</v>
      </c>
      <c r="J4952" t="s">
        <v>17</v>
      </c>
      <c r="K4952" s="13">
        <v>7094534</v>
      </c>
      <c r="L4952" s="8">
        <v>70945.34</v>
      </c>
      <c r="M4952" s="13">
        <f t="shared" si="110"/>
        <v>7094534</v>
      </c>
    </row>
    <row r="4953" spans="1:13" x14ac:dyDescent="0.25">
      <c r="A4953" s="9" t="s">
        <v>400</v>
      </c>
      <c r="B4953" s="10" t="s">
        <v>733</v>
      </c>
      <c r="C4953" s="11" t="s">
        <v>17</v>
      </c>
      <c r="D4953" t="s">
        <v>22</v>
      </c>
      <c r="E4953" t="s">
        <v>82</v>
      </c>
      <c r="F4953" t="s">
        <v>50</v>
      </c>
      <c r="G4953" t="s">
        <v>592</v>
      </c>
      <c r="H4953" t="s">
        <v>438</v>
      </c>
      <c r="I4953" t="s">
        <v>531</v>
      </c>
      <c r="J4953" t="s">
        <v>17</v>
      </c>
      <c r="K4953" s="13">
        <v>19854792</v>
      </c>
      <c r="L4953" s="8">
        <v>198547.92</v>
      </c>
      <c r="M4953" s="13">
        <f t="shared" si="110"/>
        <v>19854792</v>
      </c>
    </row>
    <row r="4954" spans="1:13" x14ac:dyDescent="0.25">
      <c r="A4954" s="9" t="s">
        <v>400</v>
      </c>
      <c r="B4954" s="10" t="s">
        <v>733</v>
      </c>
      <c r="C4954" s="11" t="s">
        <v>17</v>
      </c>
      <c r="D4954" t="s">
        <v>22</v>
      </c>
      <c r="E4954" t="s">
        <v>82</v>
      </c>
      <c r="F4954" t="s">
        <v>50</v>
      </c>
      <c r="G4954" t="s">
        <v>592</v>
      </c>
      <c r="H4954" t="s">
        <v>438</v>
      </c>
      <c r="I4954" t="s">
        <v>531</v>
      </c>
      <c r="J4954" t="s">
        <v>593</v>
      </c>
      <c r="K4954" s="13">
        <v>5552301</v>
      </c>
      <c r="L4954" s="8">
        <v>55523.01</v>
      </c>
      <c r="M4954" s="13">
        <f t="shared" si="110"/>
        <v>5552301</v>
      </c>
    </row>
    <row r="4955" spans="1:13" x14ac:dyDescent="0.25">
      <c r="A4955" s="9" t="s">
        <v>400</v>
      </c>
      <c r="B4955" s="10" t="s">
        <v>733</v>
      </c>
      <c r="C4955" s="11" t="s">
        <v>17</v>
      </c>
      <c r="D4955" t="s">
        <v>22</v>
      </c>
      <c r="E4955" t="s">
        <v>82</v>
      </c>
      <c r="F4955" t="s">
        <v>50</v>
      </c>
      <c r="G4955" t="s">
        <v>592</v>
      </c>
      <c r="H4955" t="s">
        <v>438</v>
      </c>
      <c r="I4955" t="s">
        <v>465</v>
      </c>
      <c r="J4955" t="s">
        <v>17</v>
      </c>
      <c r="K4955" s="13">
        <v>25127081</v>
      </c>
      <c r="L4955" s="8">
        <v>251270.81</v>
      </c>
      <c r="M4955" s="13">
        <f t="shared" si="110"/>
        <v>25127081</v>
      </c>
    </row>
    <row r="4956" spans="1:13" x14ac:dyDescent="0.25">
      <c r="A4956" s="9" t="s">
        <v>400</v>
      </c>
      <c r="B4956" s="10" t="s">
        <v>733</v>
      </c>
      <c r="C4956" s="11" t="s">
        <v>17</v>
      </c>
      <c r="D4956" t="s">
        <v>22</v>
      </c>
      <c r="E4956" t="s">
        <v>82</v>
      </c>
      <c r="F4956" t="s">
        <v>50</v>
      </c>
      <c r="G4956" t="s">
        <v>592</v>
      </c>
      <c r="H4956" t="s">
        <v>466</v>
      </c>
      <c r="I4956" t="s">
        <v>531</v>
      </c>
      <c r="J4956" t="s">
        <v>17</v>
      </c>
      <c r="K4956" s="13">
        <v>551186</v>
      </c>
      <c r="L4956" s="8">
        <v>5511.86</v>
      </c>
      <c r="M4956" s="13">
        <f t="shared" si="110"/>
        <v>551186</v>
      </c>
    </row>
    <row r="4957" spans="1:13" x14ac:dyDescent="0.25">
      <c r="A4957" s="9" t="s">
        <v>400</v>
      </c>
      <c r="B4957" s="10" t="s">
        <v>733</v>
      </c>
      <c r="C4957" s="11" t="s">
        <v>17</v>
      </c>
      <c r="D4957" t="s">
        <v>22</v>
      </c>
      <c r="E4957" t="s">
        <v>82</v>
      </c>
      <c r="F4957" t="s">
        <v>50</v>
      </c>
      <c r="G4957" t="s">
        <v>592</v>
      </c>
      <c r="H4957" t="s">
        <v>466</v>
      </c>
      <c r="I4957" t="s">
        <v>465</v>
      </c>
      <c r="J4957" t="s">
        <v>17</v>
      </c>
      <c r="K4957" s="13">
        <v>481564.00000000006</v>
      </c>
      <c r="L4957" s="8">
        <v>4815.6400000000003</v>
      </c>
      <c r="M4957" s="13">
        <f t="shared" si="110"/>
        <v>481564.00000000006</v>
      </c>
    </row>
    <row r="4958" spans="1:13" x14ac:dyDescent="0.25">
      <c r="A4958" s="9" t="s">
        <v>400</v>
      </c>
      <c r="B4958" s="10" t="s">
        <v>733</v>
      </c>
      <c r="C4958" s="11" t="s">
        <v>17</v>
      </c>
      <c r="D4958" t="s">
        <v>22</v>
      </c>
      <c r="E4958" t="s">
        <v>82</v>
      </c>
      <c r="F4958" t="s">
        <v>50</v>
      </c>
      <c r="G4958" t="s">
        <v>592</v>
      </c>
      <c r="H4958" t="s">
        <v>441</v>
      </c>
      <c r="I4958" t="s">
        <v>531</v>
      </c>
      <c r="J4958" t="s">
        <v>17</v>
      </c>
      <c r="K4958" s="13">
        <v>49325</v>
      </c>
      <c r="L4958" s="8">
        <v>493.25</v>
      </c>
      <c r="M4958" s="13">
        <f t="shared" si="110"/>
        <v>49325</v>
      </c>
    </row>
    <row r="4959" spans="1:13" x14ac:dyDescent="0.25">
      <c r="A4959" s="9" t="s">
        <v>400</v>
      </c>
      <c r="B4959" s="10" t="s">
        <v>733</v>
      </c>
      <c r="C4959" s="11" t="s">
        <v>17</v>
      </c>
      <c r="D4959" t="s">
        <v>22</v>
      </c>
      <c r="E4959" t="s">
        <v>82</v>
      </c>
      <c r="F4959" t="s">
        <v>50</v>
      </c>
      <c r="G4959" t="s">
        <v>592</v>
      </c>
      <c r="H4959" t="s">
        <v>441</v>
      </c>
      <c r="I4959" t="s">
        <v>465</v>
      </c>
      <c r="J4959" t="s">
        <v>17</v>
      </c>
      <c r="K4959" s="13">
        <v>26204.000000000004</v>
      </c>
      <c r="L4959" s="8">
        <v>262.04000000000002</v>
      </c>
      <c r="M4959" s="13">
        <f t="shared" si="110"/>
        <v>26204.000000000004</v>
      </c>
    </row>
    <row r="4960" spans="1:13" x14ac:dyDescent="0.25">
      <c r="A4960" s="9" t="s">
        <v>400</v>
      </c>
      <c r="B4960" s="10" t="s">
        <v>733</v>
      </c>
      <c r="C4960" s="11" t="s">
        <v>17</v>
      </c>
      <c r="D4960" t="s">
        <v>22</v>
      </c>
      <c r="E4960" t="s">
        <v>82</v>
      </c>
      <c r="F4960" t="s">
        <v>50</v>
      </c>
      <c r="G4960" t="s">
        <v>592</v>
      </c>
      <c r="H4960" t="s">
        <v>467</v>
      </c>
      <c r="I4960" t="s">
        <v>284</v>
      </c>
      <c r="J4960" t="s">
        <v>17</v>
      </c>
      <c r="K4960" s="13">
        <v>97500</v>
      </c>
      <c r="L4960" s="8">
        <v>975</v>
      </c>
      <c r="M4960" s="13">
        <f t="shared" si="110"/>
        <v>97500</v>
      </c>
    </row>
    <row r="4961" spans="1:13" x14ac:dyDescent="0.25">
      <c r="A4961" s="9" t="s">
        <v>400</v>
      </c>
      <c r="B4961" s="10" t="s">
        <v>733</v>
      </c>
      <c r="C4961" s="11" t="s">
        <v>17</v>
      </c>
      <c r="D4961" t="s">
        <v>22</v>
      </c>
      <c r="E4961" t="s">
        <v>82</v>
      </c>
      <c r="F4961" t="s">
        <v>50</v>
      </c>
      <c r="G4961" t="s">
        <v>592</v>
      </c>
      <c r="H4961" t="s">
        <v>467</v>
      </c>
      <c r="I4961" t="s">
        <v>531</v>
      </c>
      <c r="J4961" t="s">
        <v>593</v>
      </c>
      <c r="K4961" s="13">
        <v>71500</v>
      </c>
      <c r="L4961" s="8">
        <v>715</v>
      </c>
      <c r="M4961" s="13">
        <f t="shared" si="110"/>
        <v>71500</v>
      </c>
    </row>
    <row r="4962" spans="1:13" x14ac:dyDescent="0.25">
      <c r="A4962" s="9" t="s">
        <v>400</v>
      </c>
      <c r="B4962" s="10" t="s">
        <v>733</v>
      </c>
      <c r="C4962" s="11" t="s">
        <v>17</v>
      </c>
      <c r="D4962" t="s">
        <v>22</v>
      </c>
      <c r="E4962" t="s">
        <v>82</v>
      </c>
      <c r="F4962" t="s">
        <v>50</v>
      </c>
      <c r="G4962" t="s">
        <v>592</v>
      </c>
      <c r="H4962" t="s">
        <v>562</v>
      </c>
      <c r="I4962" t="s">
        <v>284</v>
      </c>
      <c r="J4962" t="s">
        <v>17</v>
      </c>
      <c r="K4962" s="13">
        <v>180000</v>
      </c>
      <c r="L4962" s="8">
        <v>1800</v>
      </c>
      <c r="M4962" s="13">
        <f t="shared" si="110"/>
        <v>180000</v>
      </c>
    </row>
    <row r="4963" spans="1:13" x14ac:dyDescent="0.25">
      <c r="A4963" s="9" t="s">
        <v>400</v>
      </c>
      <c r="B4963" s="10" t="s">
        <v>733</v>
      </c>
      <c r="C4963" s="11" t="s">
        <v>17</v>
      </c>
      <c r="D4963" t="s">
        <v>22</v>
      </c>
      <c r="E4963" t="s">
        <v>82</v>
      </c>
      <c r="F4963" t="s">
        <v>50</v>
      </c>
      <c r="G4963" t="s">
        <v>592</v>
      </c>
      <c r="H4963" t="s">
        <v>443</v>
      </c>
      <c r="I4963" t="s">
        <v>531</v>
      </c>
      <c r="J4963" t="s">
        <v>17</v>
      </c>
      <c r="K4963" s="13">
        <v>488500</v>
      </c>
      <c r="L4963" s="8">
        <v>4885</v>
      </c>
      <c r="M4963" s="13">
        <f t="shared" si="110"/>
        <v>488500</v>
      </c>
    </row>
    <row r="4964" spans="1:13" x14ac:dyDescent="0.25">
      <c r="A4964" s="9" t="s">
        <v>400</v>
      </c>
      <c r="B4964" s="10" t="s">
        <v>733</v>
      </c>
      <c r="C4964" s="11" t="s">
        <v>17</v>
      </c>
      <c r="D4964" t="s">
        <v>22</v>
      </c>
      <c r="E4964" t="s">
        <v>82</v>
      </c>
      <c r="F4964" t="s">
        <v>50</v>
      </c>
      <c r="G4964" t="s">
        <v>592</v>
      </c>
      <c r="H4964" t="s">
        <v>443</v>
      </c>
      <c r="I4964" t="s">
        <v>465</v>
      </c>
      <c r="J4964" t="s">
        <v>17</v>
      </c>
      <c r="K4964" s="13">
        <v>593500</v>
      </c>
      <c r="L4964" s="8">
        <v>5935</v>
      </c>
      <c r="M4964" s="13">
        <f t="shared" si="110"/>
        <v>593500</v>
      </c>
    </row>
    <row r="4965" spans="1:13" x14ac:dyDescent="0.25">
      <c r="A4965" s="9" t="s">
        <v>400</v>
      </c>
      <c r="B4965" s="10" t="s">
        <v>733</v>
      </c>
      <c r="C4965" s="11" t="s">
        <v>17</v>
      </c>
      <c r="D4965" t="s">
        <v>22</v>
      </c>
      <c r="E4965" t="s">
        <v>82</v>
      </c>
      <c r="F4965" t="s">
        <v>50</v>
      </c>
      <c r="G4965" t="s">
        <v>592</v>
      </c>
      <c r="H4965" t="s">
        <v>425</v>
      </c>
      <c r="I4965" t="s">
        <v>284</v>
      </c>
      <c r="J4965" t="s">
        <v>17</v>
      </c>
      <c r="K4965" s="13">
        <v>6463565</v>
      </c>
      <c r="L4965" s="8">
        <v>64635.65</v>
      </c>
      <c r="M4965" s="13">
        <f t="shared" si="110"/>
        <v>6463565</v>
      </c>
    </row>
    <row r="4966" spans="1:13" x14ac:dyDescent="0.25">
      <c r="A4966" s="9" t="s">
        <v>400</v>
      </c>
      <c r="B4966" s="10" t="s">
        <v>733</v>
      </c>
      <c r="C4966" s="11" t="s">
        <v>17</v>
      </c>
      <c r="D4966" t="s">
        <v>22</v>
      </c>
      <c r="E4966" t="s">
        <v>82</v>
      </c>
      <c r="F4966" t="s">
        <v>50</v>
      </c>
      <c r="G4966" t="s">
        <v>592</v>
      </c>
      <c r="H4966" t="s">
        <v>425</v>
      </c>
      <c r="I4966" t="s">
        <v>531</v>
      </c>
      <c r="J4966" t="s">
        <v>17</v>
      </c>
      <c r="K4966" s="13">
        <v>6909958</v>
      </c>
      <c r="L4966" s="8">
        <v>69099.58</v>
      </c>
      <c r="M4966" s="13">
        <f t="shared" si="110"/>
        <v>6909958</v>
      </c>
    </row>
    <row r="4967" spans="1:13" x14ac:dyDescent="0.25">
      <c r="A4967" s="9" t="s">
        <v>400</v>
      </c>
      <c r="B4967" s="10" t="s">
        <v>733</v>
      </c>
      <c r="C4967" s="11" t="s">
        <v>17</v>
      </c>
      <c r="D4967" t="s">
        <v>22</v>
      </c>
      <c r="E4967" t="s">
        <v>82</v>
      </c>
      <c r="F4967" t="s">
        <v>50</v>
      </c>
      <c r="G4967" t="s">
        <v>592</v>
      </c>
      <c r="H4967" t="s">
        <v>425</v>
      </c>
      <c r="I4967" t="s">
        <v>531</v>
      </c>
      <c r="J4967" t="s">
        <v>593</v>
      </c>
      <c r="K4967" s="13">
        <v>1996778</v>
      </c>
      <c r="L4967" s="8">
        <v>19967.78</v>
      </c>
      <c r="M4967" s="13">
        <f t="shared" si="110"/>
        <v>1996778</v>
      </c>
    </row>
    <row r="4968" spans="1:13" x14ac:dyDescent="0.25">
      <c r="A4968" s="9" t="s">
        <v>400</v>
      </c>
      <c r="B4968" s="10" t="s">
        <v>733</v>
      </c>
      <c r="C4968" s="11" t="s">
        <v>17</v>
      </c>
      <c r="D4968" t="s">
        <v>22</v>
      </c>
      <c r="E4968" t="s">
        <v>82</v>
      </c>
      <c r="F4968" t="s">
        <v>50</v>
      </c>
      <c r="G4968" t="s">
        <v>592</v>
      </c>
      <c r="H4968" t="s">
        <v>425</v>
      </c>
      <c r="I4968" t="s">
        <v>465</v>
      </c>
      <c r="J4968" t="s">
        <v>17</v>
      </c>
      <c r="K4968" s="13">
        <v>8860287</v>
      </c>
      <c r="L4968" s="8">
        <v>88602.87</v>
      </c>
      <c r="M4968" s="13">
        <f t="shared" si="110"/>
        <v>8860287</v>
      </c>
    </row>
    <row r="4969" spans="1:13" x14ac:dyDescent="0.25">
      <c r="A4969" s="9" t="s">
        <v>400</v>
      </c>
      <c r="B4969" s="10" t="s">
        <v>733</v>
      </c>
      <c r="C4969" s="11" t="s">
        <v>17</v>
      </c>
      <c r="D4969" t="s">
        <v>22</v>
      </c>
      <c r="E4969" t="s">
        <v>82</v>
      </c>
      <c r="F4969" t="s">
        <v>50</v>
      </c>
      <c r="G4969" t="s">
        <v>592</v>
      </c>
      <c r="H4969" t="s">
        <v>444</v>
      </c>
      <c r="I4969" t="s">
        <v>531</v>
      </c>
      <c r="J4969" t="s">
        <v>17</v>
      </c>
      <c r="K4969" s="13">
        <v>106736.99999999999</v>
      </c>
      <c r="L4969" s="8">
        <v>1067.3699999999999</v>
      </c>
      <c r="M4969" s="13">
        <f t="shared" si="110"/>
        <v>106736.99999999999</v>
      </c>
    </row>
    <row r="4970" spans="1:13" x14ac:dyDescent="0.25">
      <c r="A4970" s="9" t="s">
        <v>400</v>
      </c>
      <c r="B4970" s="10" t="s">
        <v>733</v>
      </c>
      <c r="C4970" s="11" t="s">
        <v>17</v>
      </c>
      <c r="D4970" t="s">
        <v>22</v>
      </c>
      <c r="E4970" t="s">
        <v>82</v>
      </c>
      <c r="F4970" t="s">
        <v>50</v>
      </c>
      <c r="G4970" t="s">
        <v>592</v>
      </c>
      <c r="H4970" t="s">
        <v>444</v>
      </c>
      <c r="I4970" t="s">
        <v>465</v>
      </c>
      <c r="J4970" t="s">
        <v>17</v>
      </c>
      <c r="K4970" s="13">
        <v>128205</v>
      </c>
      <c r="L4970" s="8">
        <v>1282.05</v>
      </c>
      <c r="M4970" s="13">
        <f t="shared" si="110"/>
        <v>128205</v>
      </c>
    </row>
    <row r="4971" spans="1:13" x14ac:dyDescent="0.25">
      <c r="A4971" s="9" t="s">
        <v>400</v>
      </c>
      <c r="B4971" s="10" t="s">
        <v>733</v>
      </c>
      <c r="C4971" s="11" t="s">
        <v>17</v>
      </c>
      <c r="D4971" t="s">
        <v>22</v>
      </c>
      <c r="E4971" t="s">
        <v>82</v>
      </c>
      <c r="F4971" t="s">
        <v>50</v>
      </c>
      <c r="G4971" t="s">
        <v>592</v>
      </c>
      <c r="H4971" t="s">
        <v>445</v>
      </c>
      <c r="I4971" t="s">
        <v>284</v>
      </c>
      <c r="J4971" t="s">
        <v>17</v>
      </c>
      <c r="K4971" s="13">
        <v>3929.9999999999995</v>
      </c>
      <c r="L4971" s="8">
        <v>39.299999999999997</v>
      </c>
      <c r="M4971" s="13">
        <f t="shared" si="110"/>
        <v>3929.9999999999995</v>
      </c>
    </row>
    <row r="4972" spans="1:13" x14ac:dyDescent="0.25">
      <c r="A4972" s="9" t="s">
        <v>400</v>
      </c>
      <c r="B4972" s="10" t="s">
        <v>733</v>
      </c>
      <c r="C4972" s="11" t="s">
        <v>17</v>
      </c>
      <c r="D4972" t="s">
        <v>22</v>
      </c>
      <c r="E4972" t="s">
        <v>82</v>
      </c>
      <c r="F4972" t="s">
        <v>50</v>
      </c>
      <c r="G4972" t="s">
        <v>592</v>
      </c>
      <c r="H4972" t="s">
        <v>445</v>
      </c>
      <c r="I4972" t="s">
        <v>531</v>
      </c>
      <c r="J4972" t="s">
        <v>17</v>
      </c>
      <c r="K4972" s="13">
        <v>131197</v>
      </c>
      <c r="L4972" s="8">
        <v>1311.97</v>
      </c>
      <c r="M4972" s="13">
        <f t="shared" si="110"/>
        <v>131197</v>
      </c>
    </row>
    <row r="4973" spans="1:13" x14ac:dyDescent="0.25">
      <c r="A4973" s="9" t="s">
        <v>400</v>
      </c>
      <c r="B4973" s="10" t="s">
        <v>733</v>
      </c>
      <c r="C4973" s="11" t="s">
        <v>17</v>
      </c>
      <c r="D4973" t="s">
        <v>22</v>
      </c>
      <c r="E4973" t="s">
        <v>82</v>
      </c>
      <c r="F4973" t="s">
        <v>50</v>
      </c>
      <c r="G4973" t="s">
        <v>592</v>
      </c>
      <c r="H4973" t="s">
        <v>445</v>
      </c>
      <c r="I4973" t="s">
        <v>531</v>
      </c>
      <c r="J4973" t="s">
        <v>593</v>
      </c>
      <c r="K4973" s="13">
        <v>1030</v>
      </c>
      <c r="L4973" s="8">
        <v>10.3</v>
      </c>
      <c r="M4973" s="13">
        <f t="shared" si="110"/>
        <v>1030</v>
      </c>
    </row>
    <row r="4974" spans="1:13" x14ac:dyDescent="0.25">
      <c r="A4974" s="9" t="s">
        <v>400</v>
      </c>
      <c r="B4974" s="10" t="s">
        <v>733</v>
      </c>
      <c r="C4974" s="11" t="s">
        <v>17</v>
      </c>
      <c r="D4974" t="s">
        <v>22</v>
      </c>
      <c r="E4974" t="s">
        <v>82</v>
      </c>
      <c r="F4974" t="s">
        <v>50</v>
      </c>
      <c r="G4974" t="s">
        <v>592</v>
      </c>
      <c r="H4974" t="s">
        <v>445</v>
      </c>
      <c r="I4974" t="s">
        <v>465</v>
      </c>
      <c r="J4974" t="s">
        <v>17</v>
      </c>
      <c r="K4974" s="13">
        <v>110798</v>
      </c>
      <c r="L4974" s="8">
        <v>1107.98</v>
      </c>
      <c r="M4974" s="13">
        <f t="shared" si="110"/>
        <v>110798</v>
      </c>
    </row>
    <row r="4975" spans="1:13" x14ac:dyDescent="0.25">
      <c r="A4975" s="9" t="s">
        <v>400</v>
      </c>
      <c r="B4975" s="10" t="s">
        <v>733</v>
      </c>
      <c r="C4975" s="11" t="s">
        <v>17</v>
      </c>
      <c r="D4975" t="s">
        <v>22</v>
      </c>
      <c r="E4975" t="s">
        <v>82</v>
      </c>
      <c r="F4975" t="s">
        <v>50</v>
      </c>
      <c r="G4975" t="s">
        <v>592</v>
      </c>
      <c r="H4975" t="s">
        <v>426</v>
      </c>
      <c r="I4975" t="s">
        <v>15</v>
      </c>
      <c r="J4975" t="s">
        <v>17</v>
      </c>
      <c r="K4975" s="13">
        <v>2393566</v>
      </c>
      <c r="L4975" s="8">
        <v>23935.66</v>
      </c>
      <c r="M4975" s="13">
        <f t="shared" si="110"/>
        <v>2393566</v>
      </c>
    </row>
    <row r="4976" spans="1:13" x14ac:dyDescent="0.25">
      <c r="A4976" s="9" t="s">
        <v>400</v>
      </c>
      <c r="B4976" s="10" t="s">
        <v>733</v>
      </c>
      <c r="C4976" s="11" t="s">
        <v>17</v>
      </c>
      <c r="D4976" t="s">
        <v>22</v>
      </c>
      <c r="E4976" t="s">
        <v>82</v>
      </c>
      <c r="F4976" t="s">
        <v>50</v>
      </c>
      <c r="G4976" t="s">
        <v>592</v>
      </c>
      <c r="H4976" t="s">
        <v>427</v>
      </c>
      <c r="I4976" t="s">
        <v>15</v>
      </c>
      <c r="J4976" t="s">
        <v>17</v>
      </c>
      <c r="K4976" s="13">
        <v>1286668</v>
      </c>
      <c r="L4976" s="8">
        <v>12866.68</v>
      </c>
      <c r="M4976" s="13">
        <f t="shared" si="110"/>
        <v>1286668</v>
      </c>
    </row>
    <row r="4977" spans="1:13" x14ac:dyDescent="0.25">
      <c r="A4977" s="9" t="s">
        <v>400</v>
      </c>
      <c r="B4977" s="10" t="s">
        <v>733</v>
      </c>
      <c r="C4977" s="11" t="s">
        <v>17</v>
      </c>
      <c r="D4977" t="s">
        <v>22</v>
      </c>
      <c r="E4977" t="s">
        <v>82</v>
      </c>
      <c r="F4977" t="s">
        <v>50</v>
      </c>
      <c r="G4977" t="s">
        <v>592</v>
      </c>
      <c r="H4977" t="s">
        <v>446</v>
      </c>
      <c r="I4977" t="s">
        <v>15</v>
      </c>
      <c r="J4977" t="s">
        <v>17</v>
      </c>
      <c r="K4977" s="13">
        <v>4311007</v>
      </c>
      <c r="L4977" s="8">
        <v>43110.07</v>
      </c>
      <c r="M4977" s="13">
        <f t="shared" si="110"/>
        <v>4311007</v>
      </c>
    </row>
    <row r="4978" spans="1:13" x14ac:dyDescent="0.25">
      <c r="A4978" s="9" t="s">
        <v>400</v>
      </c>
      <c r="B4978" s="10" t="s">
        <v>733</v>
      </c>
      <c r="C4978" s="11" t="s">
        <v>17</v>
      </c>
      <c r="D4978" t="s">
        <v>22</v>
      </c>
      <c r="E4978" t="s">
        <v>82</v>
      </c>
      <c r="F4978" t="s">
        <v>50</v>
      </c>
      <c r="G4978" t="s">
        <v>592</v>
      </c>
      <c r="H4978" t="s">
        <v>446</v>
      </c>
      <c r="I4978" t="s">
        <v>15</v>
      </c>
      <c r="J4978" t="s">
        <v>593</v>
      </c>
      <c r="K4978" s="13">
        <v>1404901</v>
      </c>
      <c r="L4978" s="8">
        <v>14049.01</v>
      </c>
      <c r="M4978" s="13">
        <f t="shared" si="110"/>
        <v>1404901</v>
      </c>
    </row>
    <row r="4979" spans="1:13" x14ac:dyDescent="0.25">
      <c r="A4979" s="9" t="s">
        <v>400</v>
      </c>
      <c r="B4979" s="10" t="s">
        <v>733</v>
      </c>
      <c r="C4979" s="11" t="s">
        <v>17</v>
      </c>
      <c r="D4979" t="s">
        <v>22</v>
      </c>
      <c r="E4979" t="s">
        <v>82</v>
      </c>
      <c r="F4979" t="s">
        <v>50</v>
      </c>
      <c r="G4979" t="s">
        <v>592</v>
      </c>
      <c r="H4979" t="s">
        <v>468</v>
      </c>
      <c r="I4979" t="s">
        <v>15</v>
      </c>
      <c r="J4979" t="s">
        <v>17</v>
      </c>
      <c r="K4979" s="13">
        <v>3386.9999999999995</v>
      </c>
      <c r="L4979" s="8">
        <v>33.869999999999997</v>
      </c>
      <c r="M4979" s="13">
        <f t="shared" si="110"/>
        <v>3386.9999999999995</v>
      </c>
    </row>
    <row r="4980" spans="1:13" x14ac:dyDescent="0.25">
      <c r="A4980" s="9" t="s">
        <v>400</v>
      </c>
      <c r="B4980" s="10" t="s">
        <v>733</v>
      </c>
      <c r="C4980" s="11" t="s">
        <v>17</v>
      </c>
      <c r="D4980" t="s">
        <v>22</v>
      </c>
      <c r="E4980" t="s">
        <v>82</v>
      </c>
      <c r="F4980" t="s">
        <v>50</v>
      </c>
      <c r="G4980" t="s">
        <v>592</v>
      </c>
      <c r="H4980" t="s">
        <v>447</v>
      </c>
      <c r="I4980" t="s">
        <v>15</v>
      </c>
      <c r="J4980" t="s">
        <v>17</v>
      </c>
      <c r="K4980" s="13">
        <v>102120</v>
      </c>
      <c r="L4980" s="8">
        <v>1021.2</v>
      </c>
      <c r="M4980" s="13">
        <f t="shared" si="110"/>
        <v>102120</v>
      </c>
    </row>
    <row r="4981" spans="1:13" x14ac:dyDescent="0.25">
      <c r="A4981" s="9" t="s">
        <v>400</v>
      </c>
      <c r="B4981" s="10" t="s">
        <v>733</v>
      </c>
      <c r="C4981" s="11" t="s">
        <v>17</v>
      </c>
      <c r="D4981" t="s">
        <v>22</v>
      </c>
      <c r="E4981" t="s">
        <v>82</v>
      </c>
      <c r="F4981" t="s">
        <v>50</v>
      </c>
      <c r="G4981" t="s">
        <v>592</v>
      </c>
      <c r="H4981" t="s">
        <v>570</v>
      </c>
      <c r="I4981" t="s">
        <v>15</v>
      </c>
      <c r="J4981" t="s">
        <v>17</v>
      </c>
      <c r="K4981" s="13">
        <v>7500</v>
      </c>
      <c r="L4981" s="8">
        <v>75</v>
      </c>
      <c r="M4981" s="13">
        <f t="shared" si="110"/>
        <v>7500</v>
      </c>
    </row>
    <row r="4982" spans="1:13" x14ac:dyDescent="0.25">
      <c r="A4982" s="9" t="s">
        <v>400</v>
      </c>
      <c r="B4982" s="10" t="s">
        <v>733</v>
      </c>
      <c r="C4982" s="11" t="s">
        <v>17</v>
      </c>
      <c r="D4982" t="s">
        <v>22</v>
      </c>
      <c r="E4982" t="s">
        <v>82</v>
      </c>
      <c r="F4982" t="s">
        <v>50</v>
      </c>
      <c r="G4982" t="s">
        <v>592</v>
      </c>
      <c r="H4982" t="s">
        <v>480</v>
      </c>
      <c r="I4982" t="s">
        <v>15</v>
      </c>
      <c r="J4982" t="s">
        <v>17</v>
      </c>
      <c r="K4982" s="13">
        <v>154733</v>
      </c>
      <c r="L4982" s="8">
        <v>1547.33</v>
      </c>
      <c r="M4982" s="13">
        <f t="shared" si="110"/>
        <v>154733</v>
      </c>
    </row>
    <row r="4983" spans="1:13" x14ac:dyDescent="0.25">
      <c r="A4983" s="9" t="s">
        <v>400</v>
      </c>
      <c r="B4983" s="10" t="s">
        <v>733</v>
      </c>
      <c r="C4983" s="11" t="s">
        <v>17</v>
      </c>
      <c r="D4983" t="s">
        <v>22</v>
      </c>
      <c r="E4983" t="s">
        <v>82</v>
      </c>
      <c r="F4983" t="s">
        <v>50</v>
      </c>
      <c r="G4983" t="s">
        <v>592</v>
      </c>
      <c r="H4983" t="s">
        <v>494</v>
      </c>
      <c r="I4983" t="s">
        <v>15</v>
      </c>
      <c r="J4983" t="s">
        <v>17</v>
      </c>
      <c r="K4983" s="13">
        <v>151434</v>
      </c>
      <c r="L4983" s="8">
        <v>1514.34</v>
      </c>
      <c r="M4983" s="13">
        <f t="shared" si="110"/>
        <v>151434</v>
      </c>
    </row>
    <row r="4984" spans="1:13" x14ac:dyDescent="0.25">
      <c r="A4984" s="9" t="s">
        <v>400</v>
      </c>
      <c r="B4984" s="10" t="s">
        <v>733</v>
      </c>
      <c r="C4984" s="11" t="s">
        <v>17</v>
      </c>
      <c r="D4984" t="s">
        <v>22</v>
      </c>
      <c r="E4984" t="s">
        <v>82</v>
      </c>
      <c r="F4984" t="s">
        <v>50</v>
      </c>
      <c r="G4984" t="s">
        <v>592</v>
      </c>
      <c r="H4984" t="s">
        <v>428</v>
      </c>
      <c r="I4984" t="s">
        <v>15</v>
      </c>
      <c r="J4984" t="s">
        <v>17</v>
      </c>
      <c r="K4984" s="13">
        <v>795517</v>
      </c>
      <c r="L4984" s="8">
        <v>7955.17</v>
      </c>
      <c r="M4984" s="13">
        <f t="shared" si="110"/>
        <v>795517</v>
      </c>
    </row>
    <row r="4985" spans="1:13" x14ac:dyDescent="0.25">
      <c r="A4985" s="9" t="s">
        <v>400</v>
      </c>
      <c r="B4985" s="10" t="s">
        <v>733</v>
      </c>
      <c r="C4985" s="11" t="s">
        <v>17</v>
      </c>
      <c r="D4985" t="s">
        <v>22</v>
      </c>
      <c r="E4985" t="s">
        <v>82</v>
      </c>
      <c r="F4985" t="s">
        <v>50</v>
      </c>
      <c r="G4985" t="s">
        <v>592</v>
      </c>
      <c r="H4985" t="s">
        <v>428</v>
      </c>
      <c r="I4985" t="s">
        <v>15</v>
      </c>
      <c r="J4985" t="s">
        <v>593</v>
      </c>
      <c r="K4985" s="13">
        <v>332353</v>
      </c>
      <c r="L4985" s="8">
        <v>3323.53</v>
      </c>
      <c r="M4985" s="13">
        <f t="shared" si="110"/>
        <v>332353</v>
      </c>
    </row>
    <row r="4986" spans="1:13" x14ac:dyDescent="0.25">
      <c r="A4986" s="9" t="s">
        <v>400</v>
      </c>
      <c r="B4986" s="10" t="s">
        <v>733</v>
      </c>
      <c r="C4986" s="11" t="s">
        <v>17</v>
      </c>
      <c r="D4986" t="s">
        <v>22</v>
      </c>
      <c r="E4986" t="s">
        <v>82</v>
      </c>
      <c r="F4986" t="s">
        <v>50</v>
      </c>
      <c r="G4986" t="s">
        <v>592</v>
      </c>
      <c r="H4986" t="s">
        <v>449</v>
      </c>
      <c r="I4986" t="s">
        <v>15</v>
      </c>
      <c r="J4986" t="s">
        <v>17</v>
      </c>
      <c r="K4986" s="13">
        <v>176920</v>
      </c>
      <c r="L4986" s="8">
        <v>1769.2</v>
      </c>
      <c r="M4986" s="13">
        <f t="shared" si="110"/>
        <v>176920</v>
      </c>
    </row>
    <row r="4987" spans="1:13" x14ac:dyDescent="0.25">
      <c r="A4987" s="9" t="s">
        <v>400</v>
      </c>
      <c r="B4987" s="10" t="s">
        <v>733</v>
      </c>
      <c r="C4987" s="11" t="s">
        <v>17</v>
      </c>
      <c r="D4987" t="s">
        <v>22</v>
      </c>
      <c r="E4987" t="s">
        <v>82</v>
      </c>
      <c r="F4987" t="s">
        <v>50</v>
      </c>
      <c r="G4987" t="s">
        <v>592</v>
      </c>
      <c r="H4987" t="s">
        <v>482</v>
      </c>
      <c r="I4987" t="s">
        <v>15</v>
      </c>
      <c r="J4987" t="s">
        <v>17</v>
      </c>
      <c r="K4987" s="13">
        <v>239000</v>
      </c>
      <c r="L4987" s="8">
        <v>2390</v>
      </c>
      <c r="M4987" s="13">
        <f t="shared" si="110"/>
        <v>239000</v>
      </c>
    </row>
    <row r="4988" spans="1:13" x14ac:dyDescent="0.25">
      <c r="A4988" s="9" t="s">
        <v>400</v>
      </c>
      <c r="B4988" s="10" t="s">
        <v>733</v>
      </c>
      <c r="C4988" s="11" t="s">
        <v>17</v>
      </c>
      <c r="D4988" t="s">
        <v>22</v>
      </c>
      <c r="E4988" t="s">
        <v>82</v>
      </c>
      <c r="F4988" t="s">
        <v>50</v>
      </c>
      <c r="G4988" t="s">
        <v>594</v>
      </c>
      <c r="H4988" t="s">
        <v>570</v>
      </c>
      <c r="I4988" t="s">
        <v>15</v>
      </c>
      <c r="J4988" t="s">
        <v>17</v>
      </c>
      <c r="K4988" s="13">
        <v>1017220.9999999999</v>
      </c>
      <c r="L4988" s="8">
        <v>10172.209999999999</v>
      </c>
      <c r="M4988" s="13">
        <f t="shared" si="110"/>
        <v>1017220.9999999999</v>
      </c>
    </row>
    <row r="4989" spans="1:13" x14ac:dyDescent="0.25">
      <c r="A4989" s="9" t="s">
        <v>400</v>
      </c>
      <c r="B4989" s="10" t="s">
        <v>733</v>
      </c>
      <c r="C4989" s="11" t="s">
        <v>17</v>
      </c>
      <c r="D4989" t="s">
        <v>22</v>
      </c>
      <c r="E4989" t="s">
        <v>82</v>
      </c>
      <c r="F4989" t="s">
        <v>50</v>
      </c>
      <c r="G4989" t="s">
        <v>594</v>
      </c>
      <c r="H4989" t="s">
        <v>480</v>
      </c>
      <c r="I4989" t="s">
        <v>15</v>
      </c>
      <c r="J4989" t="s">
        <v>17</v>
      </c>
      <c r="K4989" s="13">
        <v>56500</v>
      </c>
      <c r="L4989" s="8">
        <v>565</v>
      </c>
      <c r="M4989" s="13">
        <f t="shared" si="110"/>
        <v>56500</v>
      </c>
    </row>
    <row r="4990" spans="1:13" x14ac:dyDescent="0.25">
      <c r="A4990" s="9" t="s">
        <v>400</v>
      </c>
      <c r="B4990" s="10" t="s">
        <v>733</v>
      </c>
      <c r="C4990" s="11" t="s">
        <v>17</v>
      </c>
      <c r="D4990" t="s">
        <v>22</v>
      </c>
      <c r="E4990" t="s">
        <v>82</v>
      </c>
      <c r="F4990" t="s">
        <v>50</v>
      </c>
      <c r="G4990" t="s">
        <v>594</v>
      </c>
      <c r="H4990" t="s">
        <v>428</v>
      </c>
      <c r="I4990" t="s">
        <v>15</v>
      </c>
      <c r="J4990" t="s">
        <v>17</v>
      </c>
      <c r="K4990" s="13">
        <v>96186</v>
      </c>
      <c r="L4990" s="8">
        <v>961.86</v>
      </c>
      <c r="M4990" s="13">
        <f t="shared" si="110"/>
        <v>96186</v>
      </c>
    </row>
    <row r="4991" spans="1:13" x14ac:dyDescent="0.25">
      <c r="A4991" s="9" t="s">
        <v>400</v>
      </c>
      <c r="B4991" s="10" t="s">
        <v>733</v>
      </c>
      <c r="C4991" s="11" t="s">
        <v>17</v>
      </c>
      <c r="D4991" t="s">
        <v>22</v>
      </c>
      <c r="E4991" t="s">
        <v>82</v>
      </c>
      <c r="F4991" t="s">
        <v>50</v>
      </c>
      <c r="G4991" t="s">
        <v>594</v>
      </c>
      <c r="H4991" t="s">
        <v>449</v>
      </c>
      <c r="I4991" t="s">
        <v>15</v>
      </c>
      <c r="J4991" t="s">
        <v>17</v>
      </c>
      <c r="K4991" s="13">
        <v>261576.00000000003</v>
      </c>
      <c r="L4991" s="8">
        <v>2615.7600000000002</v>
      </c>
      <c r="M4991" s="13">
        <f t="shared" si="110"/>
        <v>261576.00000000003</v>
      </c>
    </row>
    <row r="4992" spans="1:13" x14ac:dyDescent="0.25">
      <c r="A4992" s="9" t="s">
        <v>400</v>
      </c>
      <c r="B4992" s="10" t="s">
        <v>733</v>
      </c>
      <c r="C4992" s="11" t="s">
        <v>17</v>
      </c>
      <c r="D4992" t="s">
        <v>22</v>
      </c>
      <c r="E4992" t="s">
        <v>82</v>
      </c>
      <c r="F4992" t="s">
        <v>50</v>
      </c>
      <c r="G4992" t="s">
        <v>595</v>
      </c>
      <c r="H4992" t="s">
        <v>426</v>
      </c>
      <c r="I4992" t="s">
        <v>15</v>
      </c>
      <c r="J4992" t="s">
        <v>17</v>
      </c>
      <c r="K4992" s="13">
        <v>867931</v>
      </c>
      <c r="L4992" s="8">
        <v>8679.31</v>
      </c>
      <c r="M4992" s="13">
        <f t="shared" si="110"/>
        <v>867931</v>
      </c>
    </row>
    <row r="4993" spans="1:13" x14ac:dyDescent="0.25">
      <c r="A4993" s="9" t="s">
        <v>400</v>
      </c>
      <c r="B4993" s="10" t="s">
        <v>733</v>
      </c>
      <c r="C4993" s="11" t="s">
        <v>17</v>
      </c>
      <c r="D4993" t="s">
        <v>22</v>
      </c>
      <c r="E4993" t="s">
        <v>82</v>
      </c>
      <c r="F4993" t="s">
        <v>50</v>
      </c>
      <c r="G4993" t="s">
        <v>596</v>
      </c>
      <c r="H4993" t="s">
        <v>426</v>
      </c>
      <c r="I4993" t="s">
        <v>15</v>
      </c>
      <c r="J4993" t="s">
        <v>17</v>
      </c>
      <c r="K4993" s="13">
        <v>308550</v>
      </c>
      <c r="L4993" s="8">
        <v>3085.5</v>
      </c>
      <c r="M4993" s="13">
        <f t="shared" si="110"/>
        <v>308550</v>
      </c>
    </row>
    <row r="4994" spans="1:13" x14ac:dyDescent="0.25">
      <c r="A4994" s="9" t="s">
        <v>400</v>
      </c>
      <c r="B4994" s="10" t="s">
        <v>733</v>
      </c>
      <c r="C4994" s="11" t="s">
        <v>17</v>
      </c>
      <c r="D4994" t="s">
        <v>22</v>
      </c>
      <c r="E4994" t="s">
        <v>82</v>
      </c>
      <c r="F4994" t="s">
        <v>50</v>
      </c>
      <c r="G4994" t="s">
        <v>596</v>
      </c>
      <c r="H4994" t="s">
        <v>446</v>
      </c>
      <c r="I4994" t="s">
        <v>15</v>
      </c>
      <c r="J4994" t="s">
        <v>17</v>
      </c>
      <c r="K4994" s="13">
        <v>1145503</v>
      </c>
      <c r="L4994" s="8">
        <v>11455.03</v>
      </c>
      <c r="M4994" s="13">
        <f t="shared" ref="M4994:M5057" si="111">L4994*100</f>
        <v>1145503</v>
      </c>
    </row>
    <row r="4995" spans="1:13" x14ac:dyDescent="0.25">
      <c r="A4995" s="9" t="s">
        <v>400</v>
      </c>
      <c r="B4995" s="10" t="s">
        <v>733</v>
      </c>
      <c r="C4995" s="11" t="s">
        <v>17</v>
      </c>
      <c r="D4995" t="s">
        <v>22</v>
      </c>
      <c r="E4995" t="s">
        <v>82</v>
      </c>
      <c r="F4995" t="s">
        <v>50</v>
      </c>
      <c r="G4995" t="s">
        <v>597</v>
      </c>
      <c r="H4995" t="s">
        <v>426</v>
      </c>
      <c r="I4995" t="s">
        <v>15</v>
      </c>
      <c r="J4995" t="s">
        <v>17</v>
      </c>
      <c r="K4995" s="13">
        <v>2860845</v>
      </c>
      <c r="L4995" s="8">
        <v>28608.45</v>
      </c>
      <c r="M4995" s="13">
        <f t="shared" si="111"/>
        <v>2860845</v>
      </c>
    </row>
    <row r="4996" spans="1:13" x14ac:dyDescent="0.25">
      <c r="A4996" s="9" t="s">
        <v>400</v>
      </c>
      <c r="B4996" s="10" t="s">
        <v>733</v>
      </c>
      <c r="C4996" s="11" t="s">
        <v>17</v>
      </c>
      <c r="D4996" t="s">
        <v>22</v>
      </c>
      <c r="E4996" t="s">
        <v>82</v>
      </c>
      <c r="F4996" t="s">
        <v>50</v>
      </c>
      <c r="G4996" t="s">
        <v>597</v>
      </c>
      <c r="H4996" t="s">
        <v>446</v>
      </c>
      <c r="I4996" t="s">
        <v>15</v>
      </c>
      <c r="J4996" t="s">
        <v>17</v>
      </c>
      <c r="K4996" s="13">
        <v>8844706</v>
      </c>
      <c r="L4996" s="8">
        <v>88447.06</v>
      </c>
      <c r="M4996" s="13">
        <f t="shared" si="111"/>
        <v>8844706</v>
      </c>
    </row>
    <row r="4997" spans="1:13" x14ac:dyDescent="0.25">
      <c r="A4997" s="9" t="s">
        <v>400</v>
      </c>
      <c r="B4997" s="10" t="s">
        <v>733</v>
      </c>
      <c r="C4997" s="11" t="s">
        <v>17</v>
      </c>
      <c r="D4997" t="s">
        <v>22</v>
      </c>
      <c r="E4997" t="s">
        <v>82</v>
      </c>
      <c r="F4997" t="s">
        <v>50</v>
      </c>
      <c r="G4997" t="s">
        <v>598</v>
      </c>
      <c r="H4997" t="s">
        <v>464</v>
      </c>
      <c r="I4997" t="s">
        <v>284</v>
      </c>
      <c r="J4997" t="s">
        <v>17</v>
      </c>
      <c r="K4997" s="13">
        <v>12881440</v>
      </c>
      <c r="L4997" s="8">
        <v>128814.39999999999</v>
      </c>
      <c r="M4997" s="13">
        <f t="shared" si="111"/>
        <v>12881440</v>
      </c>
    </row>
    <row r="4998" spans="1:13" x14ac:dyDescent="0.25">
      <c r="A4998" s="9" t="s">
        <v>400</v>
      </c>
      <c r="B4998" s="10" t="s">
        <v>733</v>
      </c>
      <c r="C4998" s="11" t="s">
        <v>17</v>
      </c>
      <c r="D4998" t="s">
        <v>22</v>
      </c>
      <c r="E4998" t="s">
        <v>82</v>
      </c>
      <c r="F4998" t="s">
        <v>50</v>
      </c>
      <c r="G4998" t="s">
        <v>598</v>
      </c>
      <c r="H4998" t="s">
        <v>437</v>
      </c>
      <c r="I4998" t="s">
        <v>368</v>
      </c>
      <c r="J4998" t="s">
        <v>17</v>
      </c>
      <c r="K4998" s="13">
        <v>19838882</v>
      </c>
      <c r="L4998" s="8">
        <v>198388.82</v>
      </c>
      <c r="M4998" s="13">
        <f t="shared" si="111"/>
        <v>19838882</v>
      </c>
    </row>
    <row r="4999" spans="1:13" x14ac:dyDescent="0.25">
      <c r="A4999" s="9" t="s">
        <v>400</v>
      </c>
      <c r="B4999" s="10" t="s">
        <v>733</v>
      </c>
      <c r="C4999" s="11" t="s">
        <v>17</v>
      </c>
      <c r="D4999" t="s">
        <v>22</v>
      </c>
      <c r="E4999" t="s">
        <v>82</v>
      </c>
      <c r="F4999" t="s">
        <v>50</v>
      </c>
      <c r="G4999" t="s">
        <v>598</v>
      </c>
      <c r="H4999" t="s">
        <v>438</v>
      </c>
      <c r="I4999" t="s">
        <v>531</v>
      </c>
      <c r="J4999" t="s">
        <v>17</v>
      </c>
      <c r="K4999" s="13">
        <v>155014516</v>
      </c>
      <c r="L4999" s="8">
        <v>1550145.16</v>
      </c>
      <c r="M4999" s="13">
        <f t="shared" si="111"/>
        <v>155014516</v>
      </c>
    </row>
    <row r="5000" spans="1:13" x14ac:dyDescent="0.25">
      <c r="A5000" s="9" t="s">
        <v>400</v>
      </c>
      <c r="B5000" s="10" t="s">
        <v>733</v>
      </c>
      <c r="C5000" s="11" t="s">
        <v>17</v>
      </c>
      <c r="D5000" t="s">
        <v>22</v>
      </c>
      <c r="E5000" t="s">
        <v>82</v>
      </c>
      <c r="F5000" t="s">
        <v>50</v>
      </c>
      <c r="G5000" t="s">
        <v>598</v>
      </c>
      <c r="H5000" t="s">
        <v>438</v>
      </c>
      <c r="I5000" t="s">
        <v>531</v>
      </c>
      <c r="J5000" t="s">
        <v>17</v>
      </c>
      <c r="K5000" s="13">
        <v>1950118</v>
      </c>
      <c r="L5000" s="8">
        <v>19501.18</v>
      </c>
      <c r="M5000" s="13">
        <f t="shared" si="111"/>
        <v>1950118</v>
      </c>
    </row>
    <row r="5001" spans="1:13" x14ac:dyDescent="0.25">
      <c r="A5001" s="9" t="s">
        <v>400</v>
      </c>
      <c r="B5001" s="10" t="s">
        <v>733</v>
      </c>
      <c r="C5001" s="11" t="s">
        <v>17</v>
      </c>
      <c r="D5001" t="s">
        <v>22</v>
      </c>
      <c r="E5001" t="s">
        <v>82</v>
      </c>
      <c r="F5001" t="s">
        <v>50</v>
      </c>
      <c r="G5001" t="s">
        <v>598</v>
      </c>
      <c r="H5001" t="s">
        <v>438</v>
      </c>
      <c r="I5001" t="s">
        <v>465</v>
      </c>
      <c r="J5001" t="s">
        <v>17</v>
      </c>
      <c r="K5001" s="13">
        <v>3266200</v>
      </c>
      <c r="L5001" s="8">
        <v>32662</v>
      </c>
      <c r="M5001" s="13">
        <f t="shared" si="111"/>
        <v>3266200</v>
      </c>
    </row>
    <row r="5002" spans="1:13" x14ac:dyDescent="0.25">
      <c r="A5002" s="9" t="s">
        <v>400</v>
      </c>
      <c r="B5002" s="10" t="s">
        <v>733</v>
      </c>
      <c r="C5002" s="11" t="s">
        <v>17</v>
      </c>
      <c r="D5002" t="s">
        <v>22</v>
      </c>
      <c r="E5002" t="s">
        <v>82</v>
      </c>
      <c r="F5002" t="s">
        <v>50</v>
      </c>
      <c r="G5002" t="s">
        <v>598</v>
      </c>
      <c r="H5002" t="s">
        <v>466</v>
      </c>
      <c r="I5002" t="s">
        <v>531</v>
      </c>
      <c r="J5002" t="s">
        <v>17</v>
      </c>
      <c r="K5002" s="13">
        <v>557332</v>
      </c>
      <c r="L5002" s="8">
        <v>5573.32</v>
      </c>
      <c r="M5002" s="13">
        <f t="shared" si="111"/>
        <v>557332</v>
      </c>
    </row>
    <row r="5003" spans="1:13" x14ac:dyDescent="0.25">
      <c r="A5003" s="9" t="s">
        <v>400</v>
      </c>
      <c r="B5003" s="10" t="s">
        <v>733</v>
      </c>
      <c r="C5003" s="11" t="s">
        <v>17</v>
      </c>
      <c r="D5003" t="s">
        <v>22</v>
      </c>
      <c r="E5003" t="s">
        <v>82</v>
      </c>
      <c r="F5003" t="s">
        <v>50</v>
      </c>
      <c r="G5003" t="s">
        <v>598</v>
      </c>
      <c r="H5003" t="s">
        <v>466</v>
      </c>
      <c r="I5003" t="s">
        <v>465</v>
      </c>
      <c r="J5003" t="s">
        <v>17</v>
      </c>
      <c r="K5003" s="13">
        <v>172696</v>
      </c>
      <c r="L5003" s="8">
        <v>1726.96</v>
      </c>
      <c r="M5003" s="13">
        <f t="shared" si="111"/>
        <v>172696</v>
      </c>
    </row>
    <row r="5004" spans="1:13" x14ac:dyDescent="0.25">
      <c r="A5004" s="9" t="s">
        <v>400</v>
      </c>
      <c r="B5004" s="10" t="s">
        <v>733</v>
      </c>
      <c r="C5004" s="11" t="s">
        <v>17</v>
      </c>
      <c r="D5004" t="s">
        <v>22</v>
      </c>
      <c r="E5004" t="s">
        <v>82</v>
      </c>
      <c r="F5004" t="s">
        <v>50</v>
      </c>
      <c r="G5004" t="s">
        <v>598</v>
      </c>
      <c r="H5004" t="s">
        <v>440</v>
      </c>
      <c r="I5004" t="s">
        <v>368</v>
      </c>
      <c r="J5004" t="s">
        <v>17</v>
      </c>
      <c r="K5004" s="13">
        <v>169228</v>
      </c>
      <c r="L5004" s="8">
        <v>1692.28</v>
      </c>
      <c r="M5004" s="13">
        <f t="shared" si="111"/>
        <v>169228</v>
      </c>
    </row>
    <row r="5005" spans="1:13" x14ac:dyDescent="0.25">
      <c r="A5005" s="9" t="s">
        <v>400</v>
      </c>
      <c r="B5005" s="10" t="s">
        <v>733</v>
      </c>
      <c r="C5005" s="11" t="s">
        <v>17</v>
      </c>
      <c r="D5005" t="s">
        <v>22</v>
      </c>
      <c r="E5005" t="s">
        <v>82</v>
      </c>
      <c r="F5005" t="s">
        <v>50</v>
      </c>
      <c r="G5005" t="s">
        <v>598</v>
      </c>
      <c r="H5005" t="s">
        <v>440</v>
      </c>
      <c r="I5005" t="s">
        <v>368</v>
      </c>
      <c r="J5005" t="s">
        <v>17</v>
      </c>
      <c r="K5005" s="13">
        <v>153648</v>
      </c>
      <c r="L5005" s="8">
        <v>1536.48</v>
      </c>
      <c r="M5005" s="13">
        <f t="shared" si="111"/>
        <v>153648</v>
      </c>
    </row>
    <row r="5006" spans="1:13" x14ac:dyDescent="0.25">
      <c r="A5006" s="9" t="s">
        <v>400</v>
      </c>
      <c r="B5006" s="10" t="s">
        <v>733</v>
      </c>
      <c r="C5006" s="11" t="s">
        <v>17</v>
      </c>
      <c r="D5006" t="s">
        <v>22</v>
      </c>
      <c r="E5006" t="s">
        <v>82</v>
      </c>
      <c r="F5006" t="s">
        <v>50</v>
      </c>
      <c r="G5006" t="s">
        <v>598</v>
      </c>
      <c r="H5006" t="s">
        <v>440</v>
      </c>
      <c r="I5006" t="s">
        <v>531</v>
      </c>
      <c r="J5006" t="s">
        <v>17</v>
      </c>
      <c r="K5006" s="13">
        <v>13968</v>
      </c>
      <c r="L5006" s="8">
        <v>139.68</v>
      </c>
      <c r="M5006" s="13">
        <f t="shared" si="111"/>
        <v>13968</v>
      </c>
    </row>
    <row r="5007" spans="1:13" x14ac:dyDescent="0.25">
      <c r="A5007" s="9" t="s">
        <v>400</v>
      </c>
      <c r="B5007" s="10" t="s">
        <v>733</v>
      </c>
      <c r="C5007" s="11" t="s">
        <v>17</v>
      </c>
      <c r="D5007" t="s">
        <v>22</v>
      </c>
      <c r="E5007" t="s">
        <v>82</v>
      </c>
      <c r="F5007" t="s">
        <v>50</v>
      </c>
      <c r="G5007" t="s">
        <v>598</v>
      </c>
      <c r="H5007" t="s">
        <v>441</v>
      </c>
      <c r="I5007" t="s">
        <v>531</v>
      </c>
      <c r="J5007" t="s">
        <v>17</v>
      </c>
      <c r="K5007" s="13">
        <v>264721</v>
      </c>
      <c r="L5007" s="8">
        <v>2647.21</v>
      </c>
      <c r="M5007" s="13">
        <f t="shared" si="111"/>
        <v>264721</v>
      </c>
    </row>
    <row r="5008" spans="1:13" x14ac:dyDescent="0.25">
      <c r="A5008" s="9" t="s">
        <v>400</v>
      </c>
      <c r="B5008" s="10" t="s">
        <v>733</v>
      </c>
      <c r="C5008" s="11" t="s">
        <v>17</v>
      </c>
      <c r="D5008" t="s">
        <v>22</v>
      </c>
      <c r="E5008" t="s">
        <v>82</v>
      </c>
      <c r="F5008" t="s">
        <v>50</v>
      </c>
      <c r="G5008" t="s">
        <v>598</v>
      </c>
      <c r="H5008" t="s">
        <v>441</v>
      </c>
      <c r="I5008" t="s">
        <v>465</v>
      </c>
      <c r="J5008" t="s">
        <v>17</v>
      </c>
      <c r="K5008" s="13">
        <v>16392</v>
      </c>
      <c r="L5008" s="8">
        <v>163.92</v>
      </c>
      <c r="M5008" s="13">
        <f t="shared" si="111"/>
        <v>16392</v>
      </c>
    </row>
    <row r="5009" spans="1:13" x14ac:dyDescent="0.25">
      <c r="A5009" s="9" t="s">
        <v>400</v>
      </c>
      <c r="B5009" s="10" t="s">
        <v>733</v>
      </c>
      <c r="C5009" s="11" t="s">
        <v>17</v>
      </c>
      <c r="D5009" t="s">
        <v>22</v>
      </c>
      <c r="E5009" t="s">
        <v>82</v>
      </c>
      <c r="F5009" t="s">
        <v>50</v>
      </c>
      <c r="G5009" t="s">
        <v>598</v>
      </c>
      <c r="H5009" t="s">
        <v>467</v>
      </c>
      <c r="I5009" t="s">
        <v>284</v>
      </c>
      <c r="J5009" t="s">
        <v>17</v>
      </c>
      <c r="K5009" s="13">
        <v>78000</v>
      </c>
      <c r="L5009" s="8">
        <v>780</v>
      </c>
      <c r="M5009" s="13">
        <f t="shared" si="111"/>
        <v>78000</v>
      </c>
    </row>
    <row r="5010" spans="1:13" x14ac:dyDescent="0.25">
      <c r="A5010" s="9" t="s">
        <v>400</v>
      </c>
      <c r="B5010" s="10" t="s">
        <v>733</v>
      </c>
      <c r="C5010" s="11" t="s">
        <v>17</v>
      </c>
      <c r="D5010" t="s">
        <v>22</v>
      </c>
      <c r="E5010" t="s">
        <v>82</v>
      </c>
      <c r="F5010" t="s">
        <v>50</v>
      </c>
      <c r="G5010" t="s">
        <v>598</v>
      </c>
      <c r="H5010" t="s">
        <v>467</v>
      </c>
      <c r="I5010" t="s">
        <v>531</v>
      </c>
      <c r="J5010" t="s">
        <v>17</v>
      </c>
      <c r="K5010" s="13">
        <v>1384240</v>
      </c>
      <c r="L5010" s="8">
        <v>13842.4</v>
      </c>
      <c r="M5010" s="13">
        <f t="shared" si="111"/>
        <v>1384240</v>
      </c>
    </row>
    <row r="5011" spans="1:13" x14ac:dyDescent="0.25">
      <c r="A5011" s="9" t="s">
        <v>400</v>
      </c>
      <c r="B5011" s="10" t="s">
        <v>733</v>
      </c>
      <c r="C5011" s="11" t="s">
        <v>17</v>
      </c>
      <c r="D5011" t="s">
        <v>22</v>
      </c>
      <c r="E5011" t="s">
        <v>82</v>
      </c>
      <c r="F5011" t="s">
        <v>50</v>
      </c>
      <c r="G5011" t="s">
        <v>598</v>
      </c>
      <c r="H5011" t="s">
        <v>467</v>
      </c>
      <c r="I5011" t="s">
        <v>531</v>
      </c>
      <c r="J5011" t="s">
        <v>17</v>
      </c>
      <c r="K5011" s="13">
        <v>24375</v>
      </c>
      <c r="L5011" s="8">
        <v>243.75</v>
      </c>
      <c r="M5011" s="13">
        <f t="shared" si="111"/>
        <v>24375</v>
      </c>
    </row>
    <row r="5012" spans="1:13" x14ac:dyDescent="0.25">
      <c r="A5012" s="9" t="s">
        <v>400</v>
      </c>
      <c r="B5012" s="10" t="s">
        <v>733</v>
      </c>
      <c r="C5012" s="11" t="s">
        <v>17</v>
      </c>
      <c r="D5012" t="s">
        <v>22</v>
      </c>
      <c r="E5012" t="s">
        <v>82</v>
      </c>
      <c r="F5012" t="s">
        <v>50</v>
      </c>
      <c r="G5012" t="s">
        <v>598</v>
      </c>
      <c r="H5012" t="s">
        <v>467</v>
      </c>
      <c r="I5012" t="s">
        <v>465</v>
      </c>
      <c r="J5012" t="s">
        <v>17</v>
      </c>
      <c r="K5012" s="13">
        <v>162500</v>
      </c>
      <c r="L5012" s="8">
        <v>1625</v>
      </c>
      <c r="M5012" s="13">
        <f t="shared" si="111"/>
        <v>162500</v>
      </c>
    </row>
    <row r="5013" spans="1:13" x14ac:dyDescent="0.25">
      <c r="A5013" s="9" t="s">
        <v>400</v>
      </c>
      <c r="B5013" s="10" t="s">
        <v>733</v>
      </c>
      <c r="C5013" s="11" t="s">
        <v>17</v>
      </c>
      <c r="D5013" t="s">
        <v>22</v>
      </c>
      <c r="E5013" t="s">
        <v>82</v>
      </c>
      <c r="F5013" t="s">
        <v>50</v>
      </c>
      <c r="G5013" t="s">
        <v>598</v>
      </c>
      <c r="H5013" t="s">
        <v>562</v>
      </c>
      <c r="I5013" t="s">
        <v>284</v>
      </c>
      <c r="J5013" t="s">
        <v>17</v>
      </c>
      <c r="K5013" s="13">
        <v>360000</v>
      </c>
      <c r="L5013" s="8">
        <v>3600</v>
      </c>
      <c r="M5013" s="13">
        <f t="shared" si="111"/>
        <v>360000</v>
      </c>
    </row>
    <row r="5014" spans="1:13" x14ac:dyDescent="0.25">
      <c r="A5014" s="9" t="s">
        <v>400</v>
      </c>
      <c r="B5014" s="10" t="s">
        <v>733</v>
      </c>
      <c r="C5014" s="11" t="s">
        <v>17</v>
      </c>
      <c r="D5014" t="s">
        <v>22</v>
      </c>
      <c r="E5014" t="s">
        <v>82</v>
      </c>
      <c r="F5014" t="s">
        <v>50</v>
      </c>
      <c r="G5014" t="s">
        <v>598</v>
      </c>
      <c r="H5014" t="s">
        <v>443</v>
      </c>
      <c r="I5014" t="s">
        <v>531</v>
      </c>
      <c r="J5014" t="s">
        <v>17</v>
      </c>
      <c r="K5014" s="13">
        <v>599750</v>
      </c>
      <c r="L5014" s="8">
        <v>5997.5</v>
      </c>
      <c r="M5014" s="13">
        <f t="shared" si="111"/>
        <v>599750</v>
      </c>
    </row>
    <row r="5015" spans="1:13" x14ac:dyDescent="0.25">
      <c r="A5015" s="9" t="s">
        <v>400</v>
      </c>
      <c r="B5015" s="10" t="s">
        <v>733</v>
      </c>
      <c r="C5015" s="11" t="s">
        <v>17</v>
      </c>
      <c r="D5015" t="s">
        <v>22</v>
      </c>
      <c r="E5015" t="s">
        <v>82</v>
      </c>
      <c r="F5015" t="s">
        <v>50</v>
      </c>
      <c r="G5015" t="s">
        <v>598</v>
      </c>
      <c r="H5015" t="s">
        <v>425</v>
      </c>
      <c r="I5015" t="s">
        <v>284</v>
      </c>
      <c r="J5015" t="s">
        <v>17</v>
      </c>
      <c r="K5015" s="13">
        <v>3517066.0000000005</v>
      </c>
      <c r="L5015" s="8">
        <v>35170.660000000003</v>
      </c>
      <c r="M5015" s="13">
        <f t="shared" si="111"/>
        <v>3517066.0000000005</v>
      </c>
    </row>
    <row r="5016" spans="1:13" x14ac:dyDescent="0.25">
      <c r="A5016" s="9" t="s">
        <v>400</v>
      </c>
      <c r="B5016" s="10" t="s">
        <v>733</v>
      </c>
      <c r="C5016" s="11" t="s">
        <v>17</v>
      </c>
      <c r="D5016" t="s">
        <v>22</v>
      </c>
      <c r="E5016" t="s">
        <v>82</v>
      </c>
      <c r="F5016" t="s">
        <v>50</v>
      </c>
      <c r="G5016" t="s">
        <v>598</v>
      </c>
      <c r="H5016" t="s">
        <v>425</v>
      </c>
      <c r="I5016" t="s">
        <v>368</v>
      </c>
      <c r="J5016" t="s">
        <v>17</v>
      </c>
      <c r="K5016" s="13">
        <v>6353218</v>
      </c>
      <c r="L5016" s="8">
        <v>63532.18</v>
      </c>
      <c r="M5016" s="13">
        <f t="shared" si="111"/>
        <v>6353218</v>
      </c>
    </row>
    <row r="5017" spans="1:13" x14ac:dyDescent="0.25">
      <c r="A5017" s="9" t="s">
        <v>400</v>
      </c>
      <c r="B5017" s="10" t="s">
        <v>733</v>
      </c>
      <c r="C5017" s="11" t="s">
        <v>17</v>
      </c>
      <c r="D5017" t="s">
        <v>22</v>
      </c>
      <c r="E5017" t="s">
        <v>82</v>
      </c>
      <c r="F5017" t="s">
        <v>50</v>
      </c>
      <c r="G5017" t="s">
        <v>598</v>
      </c>
      <c r="H5017" t="s">
        <v>425</v>
      </c>
      <c r="I5017" t="s">
        <v>531</v>
      </c>
      <c r="J5017" t="s">
        <v>17</v>
      </c>
      <c r="K5017" s="13">
        <v>50837253</v>
      </c>
      <c r="L5017" s="8">
        <v>508372.53</v>
      </c>
      <c r="M5017" s="13">
        <f t="shared" si="111"/>
        <v>50837253</v>
      </c>
    </row>
    <row r="5018" spans="1:13" x14ac:dyDescent="0.25">
      <c r="A5018" s="9" t="s">
        <v>400</v>
      </c>
      <c r="B5018" s="10" t="s">
        <v>733</v>
      </c>
      <c r="C5018" s="11" t="s">
        <v>17</v>
      </c>
      <c r="D5018" t="s">
        <v>22</v>
      </c>
      <c r="E5018" t="s">
        <v>82</v>
      </c>
      <c r="F5018" t="s">
        <v>50</v>
      </c>
      <c r="G5018" t="s">
        <v>598</v>
      </c>
      <c r="H5018" t="s">
        <v>425</v>
      </c>
      <c r="I5018" t="s">
        <v>531</v>
      </c>
      <c r="J5018" t="s">
        <v>17</v>
      </c>
      <c r="K5018" s="13">
        <v>503318</v>
      </c>
      <c r="L5018" s="8">
        <v>5033.18</v>
      </c>
      <c r="M5018" s="13">
        <f t="shared" si="111"/>
        <v>503318</v>
      </c>
    </row>
    <row r="5019" spans="1:13" x14ac:dyDescent="0.25">
      <c r="A5019" s="9" t="s">
        <v>400</v>
      </c>
      <c r="B5019" s="10" t="s">
        <v>733</v>
      </c>
      <c r="C5019" s="11" t="s">
        <v>17</v>
      </c>
      <c r="D5019" t="s">
        <v>22</v>
      </c>
      <c r="E5019" t="s">
        <v>82</v>
      </c>
      <c r="F5019" t="s">
        <v>50</v>
      </c>
      <c r="G5019" t="s">
        <v>598</v>
      </c>
      <c r="H5019" t="s">
        <v>425</v>
      </c>
      <c r="I5019" t="s">
        <v>465</v>
      </c>
      <c r="J5019" t="s">
        <v>17</v>
      </c>
      <c r="K5019" s="13">
        <v>1077813</v>
      </c>
      <c r="L5019" s="8">
        <v>10778.13</v>
      </c>
      <c r="M5019" s="13">
        <f t="shared" si="111"/>
        <v>1077813</v>
      </c>
    </row>
    <row r="5020" spans="1:13" x14ac:dyDescent="0.25">
      <c r="A5020" s="9" t="s">
        <v>400</v>
      </c>
      <c r="B5020" s="10" t="s">
        <v>733</v>
      </c>
      <c r="C5020" s="11" t="s">
        <v>17</v>
      </c>
      <c r="D5020" t="s">
        <v>22</v>
      </c>
      <c r="E5020" t="s">
        <v>82</v>
      </c>
      <c r="F5020" t="s">
        <v>50</v>
      </c>
      <c r="G5020" t="s">
        <v>598</v>
      </c>
      <c r="H5020" t="s">
        <v>444</v>
      </c>
      <c r="I5020" t="s">
        <v>368</v>
      </c>
      <c r="J5020" t="s">
        <v>17</v>
      </c>
      <c r="K5020" s="13">
        <v>32635.000000000004</v>
      </c>
      <c r="L5020" s="8">
        <v>326.35000000000002</v>
      </c>
      <c r="M5020" s="13">
        <f t="shared" si="111"/>
        <v>32635.000000000004</v>
      </c>
    </row>
    <row r="5021" spans="1:13" x14ac:dyDescent="0.25">
      <c r="A5021" s="9" t="s">
        <v>400</v>
      </c>
      <c r="B5021" s="10" t="s">
        <v>733</v>
      </c>
      <c r="C5021" s="11" t="s">
        <v>17</v>
      </c>
      <c r="D5021" t="s">
        <v>22</v>
      </c>
      <c r="E5021" t="s">
        <v>82</v>
      </c>
      <c r="F5021" t="s">
        <v>50</v>
      </c>
      <c r="G5021" t="s">
        <v>598</v>
      </c>
      <c r="H5021" t="s">
        <v>444</v>
      </c>
      <c r="I5021" t="s">
        <v>368</v>
      </c>
      <c r="J5021" t="s">
        <v>17</v>
      </c>
      <c r="K5021" s="13">
        <v>30576</v>
      </c>
      <c r="L5021" s="8">
        <v>305.76</v>
      </c>
      <c r="M5021" s="13">
        <f t="shared" si="111"/>
        <v>30576</v>
      </c>
    </row>
    <row r="5022" spans="1:13" x14ac:dyDescent="0.25">
      <c r="A5022" s="9" t="s">
        <v>400</v>
      </c>
      <c r="B5022" s="10" t="s">
        <v>733</v>
      </c>
      <c r="C5022" s="11" t="s">
        <v>17</v>
      </c>
      <c r="D5022" t="s">
        <v>22</v>
      </c>
      <c r="E5022" t="s">
        <v>82</v>
      </c>
      <c r="F5022" t="s">
        <v>50</v>
      </c>
      <c r="G5022" t="s">
        <v>598</v>
      </c>
      <c r="H5022" t="s">
        <v>444</v>
      </c>
      <c r="I5022" t="s">
        <v>531</v>
      </c>
      <c r="J5022" t="s">
        <v>17</v>
      </c>
      <c r="K5022" s="13">
        <v>129228</v>
      </c>
      <c r="L5022" s="8">
        <v>1292.28</v>
      </c>
      <c r="M5022" s="13">
        <f t="shared" si="111"/>
        <v>129228</v>
      </c>
    </row>
    <row r="5023" spans="1:13" x14ac:dyDescent="0.25">
      <c r="A5023" s="9" t="s">
        <v>400</v>
      </c>
      <c r="B5023" s="10" t="s">
        <v>733</v>
      </c>
      <c r="C5023" s="11" t="s">
        <v>17</v>
      </c>
      <c r="D5023" t="s">
        <v>22</v>
      </c>
      <c r="E5023" t="s">
        <v>82</v>
      </c>
      <c r="F5023" t="s">
        <v>50</v>
      </c>
      <c r="G5023" t="s">
        <v>598</v>
      </c>
      <c r="H5023" t="s">
        <v>444</v>
      </c>
      <c r="I5023" t="s">
        <v>531</v>
      </c>
      <c r="J5023" t="s">
        <v>17</v>
      </c>
      <c r="K5023" s="13">
        <v>3014</v>
      </c>
      <c r="L5023" s="8">
        <v>30.14</v>
      </c>
      <c r="M5023" s="13">
        <f t="shared" si="111"/>
        <v>3014</v>
      </c>
    </row>
    <row r="5024" spans="1:13" x14ac:dyDescent="0.25">
      <c r="A5024" s="9" t="s">
        <v>400</v>
      </c>
      <c r="B5024" s="10" t="s">
        <v>733</v>
      </c>
      <c r="C5024" s="11" t="s">
        <v>17</v>
      </c>
      <c r="D5024" t="s">
        <v>22</v>
      </c>
      <c r="E5024" t="s">
        <v>82</v>
      </c>
      <c r="F5024" t="s">
        <v>50</v>
      </c>
      <c r="G5024" t="s">
        <v>598</v>
      </c>
      <c r="H5024" t="s">
        <v>445</v>
      </c>
      <c r="I5024" t="s">
        <v>284</v>
      </c>
      <c r="J5024" t="s">
        <v>17</v>
      </c>
      <c r="K5024" s="13">
        <v>5984</v>
      </c>
      <c r="L5024" s="8">
        <v>59.84</v>
      </c>
      <c r="M5024" s="13">
        <f t="shared" si="111"/>
        <v>5984</v>
      </c>
    </row>
    <row r="5025" spans="1:13" x14ac:dyDescent="0.25">
      <c r="A5025" s="9" t="s">
        <v>400</v>
      </c>
      <c r="B5025" s="10" t="s">
        <v>733</v>
      </c>
      <c r="C5025" s="11" t="s">
        <v>17</v>
      </c>
      <c r="D5025" t="s">
        <v>22</v>
      </c>
      <c r="E5025" t="s">
        <v>82</v>
      </c>
      <c r="F5025" t="s">
        <v>50</v>
      </c>
      <c r="G5025" t="s">
        <v>598</v>
      </c>
      <c r="H5025" t="s">
        <v>445</v>
      </c>
      <c r="I5025" t="s">
        <v>531</v>
      </c>
      <c r="J5025" t="s">
        <v>17</v>
      </c>
      <c r="K5025" s="13">
        <v>198006</v>
      </c>
      <c r="L5025" s="8">
        <v>1980.06</v>
      </c>
      <c r="M5025" s="13">
        <f t="shared" si="111"/>
        <v>198006</v>
      </c>
    </row>
    <row r="5026" spans="1:13" x14ac:dyDescent="0.25">
      <c r="A5026" s="9" t="s">
        <v>400</v>
      </c>
      <c r="B5026" s="10" t="s">
        <v>733</v>
      </c>
      <c r="C5026" s="11" t="s">
        <v>17</v>
      </c>
      <c r="D5026" t="s">
        <v>22</v>
      </c>
      <c r="E5026" t="s">
        <v>82</v>
      </c>
      <c r="F5026" t="s">
        <v>50</v>
      </c>
      <c r="G5026" t="s">
        <v>598</v>
      </c>
      <c r="H5026" t="s">
        <v>445</v>
      </c>
      <c r="I5026" t="s">
        <v>531</v>
      </c>
      <c r="J5026" t="s">
        <v>17</v>
      </c>
      <c r="K5026" s="13">
        <v>340</v>
      </c>
      <c r="L5026" s="8">
        <v>3.4</v>
      </c>
      <c r="M5026" s="13">
        <f t="shared" si="111"/>
        <v>340</v>
      </c>
    </row>
    <row r="5027" spans="1:13" x14ac:dyDescent="0.25">
      <c r="A5027" s="9" t="s">
        <v>400</v>
      </c>
      <c r="B5027" s="10" t="s">
        <v>733</v>
      </c>
      <c r="C5027" s="11" t="s">
        <v>17</v>
      </c>
      <c r="D5027" t="s">
        <v>22</v>
      </c>
      <c r="E5027" t="s">
        <v>82</v>
      </c>
      <c r="F5027" t="s">
        <v>50</v>
      </c>
      <c r="G5027" t="s">
        <v>598</v>
      </c>
      <c r="H5027" t="s">
        <v>445</v>
      </c>
      <c r="I5027" t="s">
        <v>465</v>
      </c>
      <c r="J5027" t="s">
        <v>17</v>
      </c>
      <c r="K5027" s="13">
        <v>43551</v>
      </c>
      <c r="L5027" s="8">
        <v>435.51</v>
      </c>
      <c r="M5027" s="13">
        <f t="shared" si="111"/>
        <v>43551</v>
      </c>
    </row>
    <row r="5028" spans="1:13" x14ac:dyDescent="0.25">
      <c r="A5028" s="9" t="s">
        <v>400</v>
      </c>
      <c r="B5028" s="10" t="s">
        <v>733</v>
      </c>
      <c r="C5028" s="11" t="s">
        <v>17</v>
      </c>
      <c r="D5028" t="s">
        <v>22</v>
      </c>
      <c r="E5028" t="s">
        <v>82</v>
      </c>
      <c r="F5028" t="s">
        <v>50</v>
      </c>
      <c r="G5028" t="s">
        <v>598</v>
      </c>
      <c r="H5028" t="s">
        <v>446</v>
      </c>
      <c r="I5028" t="s">
        <v>15</v>
      </c>
      <c r="J5028" t="s">
        <v>17</v>
      </c>
      <c r="K5028" s="13">
        <v>128890879</v>
      </c>
      <c r="L5028" s="8">
        <v>1288908.79</v>
      </c>
      <c r="M5028" s="13">
        <f t="shared" si="111"/>
        <v>128890879</v>
      </c>
    </row>
    <row r="5029" spans="1:13" x14ac:dyDescent="0.25">
      <c r="A5029" s="9" t="s">
        <v>400</v>
      </c>
      <c r="B5029" s="10" t="s">
        <v>733</v>
      </c>
      <c r="C5029" s="11" t="s">
        <v>17</v>
      </c>
      <c r="D5029" t="s">
        <v>22</v>
      </c>
      <c r="E5029" t="s">
        <v>82</v>
      </c>
      <c r="F5029" t="s">
        <v>50</v>
      </c>
      <c r="G5029" t="s">
        <v>598</v>
      </c>
      <c r="H5029" t="s">
        <v>468</v>
      </c>
      <c r="I5029" t="s">
        <v>15</v>
      </c>
      <c r="J5029" t="s">
        <v>17</v>
      </c>
      <c r="K5029" s="13">
        <v>15066076.999999998</v>
      </c>
      <c r="L5029" s="8">
        <v>150660.76999999999</v>
      </c>
      <c r="M5029" s="13">
        <f t="shared" si="111"/>
        <v>15066076.999999998</v>
      </c>
    </row>
    <row r="5030" spans="1:13" x14ac:dyDescent="0.25">
      <c r="A5030" s="9" t="s">
        <v>400</v>
      </c>
      <c r="B5030" s="10" t="s">
        <v>733</v>
      </c>
      <c r="C5030" s="11" t="s">
        <v>17</v>
      </c>
      <c r="D5030" t="s">
        <v>22</v>
      </c>
      <c r="E5030" t="s">
        <v>82</v>
      </c>
      <c r="F5030" t="s">
        <v>50</v>
      </c>
      <c r="G5030" t="s">
        <v>598</v>
      </c>
      <c r="H5030" t="s">
        <v>447</v>
      </c>
      <c r="I5030" t="s">
        <v>15</v>
      </c>
      <c r="J5030" t="s">
        <v>17</v>
      </c>
      <c r="K5030" s="13">
        <v>11153</v>
      </c>
      <c r="L5030" s="8">
        <v>111.53</v>
      </c>
      <c r="M5030" s="13">
        <f t="shared" si="111"/>
        <v>11153</v>
      </c>
    </row>
    <row r="5031" spans="1:13" x14ac:dyDescent="0.25">
      <c r="A5031" s="9" t="s">
        <v>400</v>
      </c>
      <c r="B5031" s="10" t="s">
        <v>733</v>
      </c>
      <c r="C5031" s="11" t="s">
        <v>17</v>
      </c>
      <c r="D5031" t="s">
        <v>22</v>
      </c>
      <c r="E5031" t="s">
        <v>82</v>
      </c>
      <c r="F5031" t="s">
        <v>50</v>
      </c>
      <c r="G5031" t="s">
        <v>598</v>
      </c>
      <c r="H5031" t="s">
        <v>599</v>
      </c>
      <c r="I5031" t="s">
        <v>15</v>
      </c>
      <c r="J5031" t="s">
        <v>17</v>
      </c>
      <c r="K5031" s="13">
        <v>8892311</v>
      </c>
      <c r="L5031" s="8">
        <v>88923.11</v>
      </c>
      <c r="M5031" s="13">
        <f t="shared" si="111"/>
        <v>8892311</v>
      </c>
    </row>
    <row r="5032" spans="1:13" x14ac:dyDescent="0.25">
      <c r="A5032" s="9" t="s">
        <v>400</v>
      </c>
      <c r="B5032" s="10" t="s">
        <v>733</v>
      </c>
      <c r="C5032" s="11" t="s">
        <v>17</v>
      </c>
      <c r="D5032" t="s">
        <v>22</v>
      </c>
      <c r="E5032" t="s">
        <v>82</v>
      </c>
      <c r="F5032" t="s">
        <v>50</v>
      </c>
      <c r="G5032" t="s">
        <v>598</v>
      </c>
      <c r="H5032" t="s">
        <v>480</v>
      </c>
      <c r="I5032" t="s">
        <v>15</v>
      </c>
      <c r="J5032" t="s">
        <v>17</v>
      </c>
      <c r="K5032" s="13">
        <v>5110917</v>
      </c>
      <c r="L5032" s="8">
        <v>51109.17</v>
      </c>
      <c r="M5032" s="13">
        <f t="shared" si="111"/>
        <v>5110917</v>
      </c>
    </row>
    <row r="5033" spans="1:13" x14ac:dyDescent="0.25">
      <c r="A5033" s="9" t="s">
        <v>400</v>
      </c>
      <c r="B5033" s="10" t="s">
        <v>733</v>
      </c>
      <c r="C5033" s="11" t="s">
        <v>17</v>
      </c>
      <c r="D5033" t="s">
        <v>22</v>
      </c>
      <c r="E5033" t="s">
        <v>82</v>
      </c>
      <c r="F5033" t="s">
        <v>50</v>
      </c>
      <c r="G5033" t="s">
        <v>598</v>
      </c>
      <c r="H5033" t="s">
        <v>494</v>
      </c>
      <c r="I5033" t="s">
        <v>15</v>
      </c>
      <c r="J5033" t="s">
        <v>17</v>
      </c>
      <c r="K5033" s="13">
        <v>913334</v>
      </c>
      <c r="L5033" s="8">
        <v>9133.34</v>
      </c>
      <c r="M5033" s="13">
        <f t="shared" si="111"/>
        <v>913334</v>
      </c>
    </row>
    <row r="5034" spans="1:13" x14ac:dyDescent="0.25">
      <c r="A5034" s="9" t="s">
        <v>400</v>
      </c>
      <c r="B5034" s="10" t="s">
        <v>733</v>
      </c>
      <c r="C5034" s="11" t="s">
        <v>17</v>
      </c>
      <c r="D5034" t="s">
        <v>22</v>
      </c>
      <c r="E5034" t="s">
        <v>82</v>
      </c>
      <c r="F5034" t="s">
        <v>50</v>
      </c>
      <c r="G5034" t="s">
        <v>598</v>
      </c>
      <c r="H5034" t="s">
        <v>428</v>
      </c>
      <c r="I5034" t="s">
        <v>15</v>
      </c>
      <c r="J5034" t="s">
        <v>17</v>
      </c>
      <c r="K5034" s="13">
        <v>126459776</v>
      </c>
      <c r="L5034" s="8">
        <v>1264597.76</v>
      </c>
      <c r="M5034" s="13">
        <f t="shared" si="111"/>
        <v>126459776</v>
      </c>
    </row>
    <row r="5035" spans="1:13" x14ac:dyDescent="0.25">
      <c r="A5035" s="9" t="s">
        <v>400</v>
      </c>
      <c r="B5035" s="10" t="s">
        <v>733</v>
      </c>
      <c r="C5035" s="11" t="s">
        <v>17</v>
      </c>
      <c r="D5035" t="s">
        <v>22</v>
      </c>
      <c r="E5035" t="s">
        <v>82</v>
      </c>
      <c r="F5035" t="s">
        <v>50</v>
      </c>
      <c r="G5035" t="s">
        <v>598</v>
      </c>
      <c r="H5035" t="s">
        <v>449</v>
      </c>
      <c r="I5035" t="s">
        <v>15</v>
      </c>
      <c r="J5035" t="s">
        <v>17</v>
      </c>
      <c r="K5035" s="13">
        <v>229048</v>
      </c>
      <c r="L5035" s="8">
        <v>2290.48</v>
      </c>
      <c r="M5035" s="13">
        <f t="shared" si="111"/>
        <v>229048</v>
      </c>
    </row>
    <row r="5036" spans="1:13" x14ac:dyDescent="0.25">
      <c r="A5036" s="9" t="s">
        <v>400</v>
      </c>
      <c r="B5036" s="10" t="s">
        <v>733</v>
      </c>
      <c r="C5036" s="11" t="s">
        <v>17</v>
      </c>
      <c r="D5036" t="s">
        <v>22</v>
      </c>
      <c r="E5036" t="s">
        <v>82</v>
      </c>
      <c r="F5036" t="s">
        <v>50</v>
      </c>
      <c r="G5036" t="s">
        <v>600</v>
      </c>
      <c r="H5036" t="s">
        <v>438</v>
      </c>
      <c r="I5036" t="s">
        <v>531</v>
      </c>
      <c r="J5036" t="s">
        <v>17</v>
      </c>
      <c r="K5036" s="13">
        <v>3244796</v>
      </c>
      <c r="L5036" s="8">
        <v>32447.96</v>
      </c>
      <c r="M5036" s="13">
        <f t="shared" si="111"/>
        <v>3244796</v>
      </c>
    </row>
    <row r="5037" spans="1:13" x14ac:dyDescent="0.25">
      <c r="A5037" s="9" t="s">
        <v>400</v>
      </c>
      <c r="B5037" s="10" t="s">
        <v>733</v>
      </c>
      <c r="C5037" s="11" t="s">
        <v>17</v>
      </c>
      <c r="D5037" t="s">
        <v>22</v>
      </c>
      <c r="E5037" t="s">
        <v>82</v>
      </c>
      <c r="F5037" t="s">
        <v>50</v>
      </c>
      <c r="G5037" t="s">
        <v>600</v>
      </c>
      <c r="H5037" t="s">
        <v>467</v>
      </c>
      <c r="I5037" t="s">
        <v>531</v>
      </c>
      <c r="J5037" t="s">
        <v>17</v>
      </c>
      <c r="K5037" s="13">
        <v>29250</v>
      </c>
      <c r="L5037" s="8">
        <v>292.5</v>
      </c>
      <c r="M5037" s="13">
        <f t="shared" si="111"/>
        <v>29250</v>
      </c>
    </row>
    <row r="5038" spans="1:13" x14ac:dyDescent="0.25">
      <c r="A5038" s="9" t="s">
        <v>400</v>
      </c>
      <c r="B5038" s="10" t="s">
        <v>733</v>
      </c>
      <c r="C5038" s="11" t="s">
        <v>17</v>
      </c>
      <c r="D5038" t="s">
        <v>22</v>
      </c>
      <c r="E5038" t="s">
        <v>82</v>
      </c>
      <c r="F5038" t="s">
        <v>50</v>
      </c>
      <c r="G5038" t="s">
        <v>600</v>
      </c>
      <c r="H5038" t="s">
        <v>425</v>
      </c>
      <c r="I5038" t="s">
        <v>531</v>
      </c>
      <c r="J5038" t="s">
        <v>17</v>
      </c>
      <c r="K5038" s="13">
        <v>1032367</v>
      </c>
      <c r="L5038" s="8">
        <v>10323.67</v>
      </c>
      <c r="M5038" s="13">
        <f t="shared" si="111"/>
        <v>1032367</v>
      </c>
    </row>
    <row r="5039" spans="1:13" x14ac:dyDescent="0.25">
      <c r="A5039" s="9" t="s">
        <v>400</v>
      </c>
      <c r="B5039" s="10" t="s">
        <v>733</v>
      </c>
      <c r="C5039" s="11" t="s">
        <v>17</v>
      </c>
      <c r="D5039" t="s">
        <v>22</v>
      </c>
      <c r="E5039" t="s">
        <v>82</v>
      </c>
      <c r="F5039" t="s">
        <v>50</v>
      </c>
      <c r="G5039" t="s">
        <v>600</v>
      </c>
      <c r="H5039" t="s">
        <v>445</v>
      </c>
      <c r="I5039" t="s">
        <v>531</v>
      </c>
      <c r="J5039" t="s">
        <v>17</v>
      </c>
      <c r="K5039" s="13">
        <v>425</v>
      </c>
      <c r="L5039" s="8">
        <v>4.25</v>
      </c>
      <c r="M5039" s="13">
        <f t="shared" si="111"/>
        <v>425</v>
      </c>
    </row>
    <row r="5040" spans="1:13" x14ac:dyDescent="0.25">
      <c r="A5040" s="9" t="s">
        <v>400</v>
      </c>
      <c r="B5040" s="10" t="s">
        <v>733</v>
      </c>
      <c r="C5040" s="11" t="s">
        <v>17</v>
      </c>
      <c r="D5040" t="s">
        <v>22</v>
      </c>
      <c r="E5040" t="s">
        <v>82</v>
      </c>
      <c r="F5040" t="s">
        <v>50</v>
      </c>
      <c r="G5040" t="s">
        <v>600</v>
      </c>
      <c r="H5040" t="s">
        <v>446</v>
      </c>
      <c r="I5040" t="s">
        <v>15</v>
      </c>
      <c r="J5040" t="s">
        <v>17</v>
      </c>
      <c r="K5040" s="13">
        <v>1137431</v>
      </c>
      <c r="L5040" s="8">
        <v>11374.31</v>
      </c>
      <c r="M5040" s="13">
        <f t="shared" si="111"/>
        <v>1137431</v>
      </c>
    </row>
    <row r="5041" spans="1:13" x14ac:dyDescent="0.25">
      <c r="A5041" s="9" t="s">
        <v>400</v>
      </c>
      <c r="B5041" s="10" t="s">
        <v>733</v>
      </c>
      <c r="C5041" s="11" t="s">
        <v>17</v>
      </c>
      <c r="D5041" t="s">
        <v>22</v>
      </c>
      <c r="E5041" t="s">
        <v>82</v>
      </c>
      <c r="F5041" t="s">
        <v>50</v>
      </c>
      <c r="G5041" t="s">
        <v>600</v>
      </c>
      <c r="H5041" t="s">
        <v>448</v>
      </c>
      <c r="I5041" t="s">
        <v>15</v>
      </c>
      <c r="J5041" t="s">
        <v>17</v>
      </c>
      <c r="K5041" s="13">
        <v>2500</v>
      </c>
      <c r="L5041" s="8">
        <v>25</v>
      </c>
      <c r="M5041" s="13">
        <f t="shared" si="111"/>
        <v>2500</v>
      </c>
    </row>
    <row r="5042" spans="1:13" x14ac:dyDescent="0.25">
      <c r="A5042" s="9" t="s">
        <v>400</v>
      </c>
      <c r="B5042" s="10" t="s">
        <v>733</v>
      </c>
      <c r="C5042" s="11" t="s">
        <v>17</v>
      </c>
      <c r="D5042" t="s">
        <v>22</v>
      </c>
      <c r="E5042" t="s">
        <v>82</v>
      </c>
      <c r="F5042" t="s">
        <v>50</v>
      </c>
      <c r="G5042" t="s">
        <v>600</v>
      </c>
      <c r="H5042" t="s">
        <v>480</v>
      </c>
      <c r="I5042" t="s">
        <v>15</v>
      </c>
      <c r="J5042" t="s">
        <v>17</v>
      </c>
      <c r="K5042" s="13">
        <v>17990</v>
      </c>
      <c r="L5042" s="8">
        <v>179.9</v>
      </c>
      <c r="M5042" s="13">
        <f t="shared" si="111"/>
        <v>17990</v>
      </c>
    </row>
    <row r="5043" spans="1:13" x14ac:dyDescent="0.25">
      <c r="A5043" s="9" t="s">
        <v>400</v>
      </c>
      <c r="B5043" s="10" t="s">
        <v>733</v>
      </c>
      <c r="C5043" s="11" t="s">
        <v>17</v>
      </c>
      <c r="D5043" t="s">
        <v>22</v>
      </c>
      <c r="E5043" t="s">
        <v>82</v>
      </c>
      <c r="F5043" t="s">
        <v>50</v>
      </c>
      <c r="G5043" t="s">
        <v>600</v>
      </c>
      <c r="H5043" t="s">
        <v>494</v>
      </c>
      <c r="I5043" t="s">
        <v>15</v>
      </c>
      <c r="J5043" t="s">
        <v>17</v>
      </c>
      <c r="K5043" s="13">
        <v>110721</v>
      </c>
      <c r="L5043" s="8">
        <v>1107.21</v>
      </c>
      <c r="M5043" s="13">
        <f t="shared" si="111"/>
        <v>110721</v>
      </c>
    </row>
    <row r="5044" spans="1:13" x14ac:dyDescent="0.25">
      <c r="A5044" s="9" t="s">
        <v>400</v>
      </c>
      <c r="B5044" s="10" t="s">
        <v>733</v>
      </c>
      <c r="C5044" s="11" t="s">
        <v>17</v>
      </c>
      <c r="D5044" t="s">
        <v>22</v>
      </c>
      <c r="E5044" t="s">
        <v>82</v>
      </c>
      <c r="F5044" t="s">
        <v>50</v>
      </c>
      <c r="G5044" t="s">
        <v>600</v>
      </c>
      <c r="H5044" t="s">
        <v>428</v>
      </c>
      <c r="I5044" t="s">
        <v>15</v>
      </c>
      <c r="J5044" t="s">
        <v>17</v>
      </c>
      <c r="K5044" s="13">
        <v>249860</v>
      </c>
      <c r="L5044" s="8">
        <v>2498.6</v>
      </c>
      <c r="M5044" s="13">
        <f t="shared" si="111"/>
        <v>249860</v>
      </c>
    </row>
    <row r="5045" spans="1:13" x14ac:dyDescent="0.25">
      <c r="A5045" s="9" t="s">
        <v>400</v>
      </c>
      <c r="B5045" s="10" t="s">
        <v>733</v>
      </c>
      <c r="C5045" s="11" t="s">
        <v>17</v>
      </c>
      <c r="D5045" t="s">
        <v>22</v>
      </c>
      <c r="E5045" t="s">
        <v>82</v>
      </c>
      <c r="F5045" t="s">
        <v>50</v>
      </c>
      <c r="G5045" t="s">
        <v>600</v>
      </c>
      <c r="H5045" t="s">
        <v>449</v>
      </c>
      <c r="I5045" t="s">
        <v>15</v>
      </c>
      <c r="J5045" t="s">
        <v>17</v>
      </c>
      <c r="K5045" s="13">
        <v>25870</v>
      </c>
      <c r="L5045" s="8">
        <v>258.7</v>
      </c>
      <c r="M5045" s="13">
        <f t="shared" si="111"/>
        <v>25870</v>
      </c>
    </row>
    <row r="5046" spans="1:13" x14ac:dyDescent="0.25">
      <c r="A5046" s="9" t="s">
        <v>400</v>
      </c>
      <c r="B5046" s="10" t="s">
        <v>733</v>
      </c>
      <c r="C5046" s="11" t="s">
        <v>17</v>
      </c>
      <c r="D5046" t="s">
        <v>22</v>
      </c>
      <c r="E5046" t="s">
        <v>82</v>
      </c>
      <c r="F5046" t="s">
        <v>50</v>
      </c>
      <c r="G5046" t="s">
        <v>600</v>
      </c>
      <c r="H5046" t="s">
        <v>482</v>
      </c>
      <c r="I5046" t="s">
        <v>15</v>
      </c>
      <c r="J5046" t="s">
        <v>17</v>
      </c>
      <c r="K5046" s="13">
        <v>27500</v>
      </c>
      <c r="L5046" s="8">
        <v>275</v>
      </c>
      <c r="M5046" s="13">
        <f t="shared" si="111"/>
        <v>27500</v>
      </c>
    </row>
    <row r="5047" spans="1:13" x14ac:dyDescent="0.25">
      <c r="A5047" s="9" t="s">
        <v>400</v>
      </c>
      <c r="B5047" s="10" t="s">
        <v>733</v>
      </c>
      <c r="C5047" s="11" t="s">
        <v>17</v>
      </c>
      <c r="D5047" t="s">
        <v>22</v>
      </c>
      <c r="E5047" t="s">
        <v>82</v>
      </c>
      <c r="F5047" t="s">
        <v>414</v>
      </c>
      <c r="G5047" t="s">
        <v>601</v>
      </c>
      <c r="H5047" t="s">
        <v>441</v>
      </c>
      <c r="I5047" t="s">
        <v>439</v>
      </c>
      <c r="J5047" t="s">
        <v>17</v>
      </c>
      <c r="K5047" s="13">
        <v>37310</v>
      </c>
      <c r="L5047" s="8">
        <v>373.1</v>
      </c>
      <c r="M5047" s="13">
        <f t="shared" si="111"/>
        <v>37310</v>
      </c>
    </row>
    <row r="5048" spans="1:13" x14ac:dyDescent="0.25">
      <c r="A5048" s="9" t="s">
        <v>400</v>
      </c>
      <c r="B5048" s="10" t="s">
        <v>733</v>
      </c>
      <c r="C5048" s="11" t="s">
        <v>17</v>
      </c>
      <c r="D5048" t="s">
        <v>22</v>
      </c>
      <c r="E5048" t="s">
        <v>82</v>
      </c>
      <c r="F5048" t="s">
        <v>414</v>
      </c>
      <c r="G5048" t="s">
        <v>601</v>
      </c>
      <c r="H5048" t="s">
        <v>445</v>
      </c>
      <c r="I5048" t="s">
        <v>439</v>
      </c>
      <c r="J5048" t="s">
        <v>17</v>
      </c>
      <c r="K5048" s="13">
        <v>8104.0000000000009</v>
      </c>
      <c r="L5048" s="8">
        <v>81.040000000000006</v>
      </c>
      <c r="M5048" s="13">
        <f t="shared" si="111"/>
        <v>8104.0000000000009</v>
      </c>
    </row>
    <row r="5049" spans="1:13" x14ac:dyDescent="0.25">
      <c r="A5049" s="9" t="s">
        <v>400</v>
      </c>
      <c r="B5049" s="10" t="s">
        <v>733</v>
      </c>
      <c r="C5049" s="11" t="s">
        <v>17</v>
      </c>
      <c r="D5049" t="s">
        <v>22</v>
      </c>
      <c r="E5049" t="s">
        <v>82</v>
      </c>
      <c r="F5049" t="s">
        <v>414</v>
      </c>
      <c r="G5049" t="s">
        <v>601</v>
      </c>
      <c r="H5049" t="s">
        <v>426</v>
      </c>
      <c r="I5049" t="s">
        <v>15</v>
      </c>
      <c r="J5049" t="s">
        <v>17</v>
      </c>
      <c r="K5049" s="13">
        <v>1230473</v>
      </c>
      <c r="L5049" s="8">
        <v>12304.73</v>
      </c>
      <c r="M5049" s="13">
        <f t="shared" si="111"/>
        <v>1230473</v>
      </c>
    </row>
    <row r="5050" spans="1:13" x14ac:dyDescent="0.25">
      <c r="A5050" s="9" t="s">
        <v>400</v>
      </c>
      <c r="B5050" s="10" t="s">
        <v>733</v>
      </c>
      <c r="C5050" s="11" t="s">
        <v>17</v>
      </c>
      <c r="D5050" t="s">
        <v>22</v>
      </c>
      <c r="E5050" t="s">
        <v>82</v>
      </c>
      <c r="F5050" t="s">
        <v>414</v>
      </c>
      <c r="G5050" t="s">
        <v>601</v>
      </c>
      <c r="H5050" t="s">
        <v>494</v>
      </c>
      <c r="I5050" t="s">
        <v>15</v>
      </c>
      <c r="J5050" t="s">
        <v>17</v>
      </c>
      <c r="K5050" s="14">
        <v>-9715</v>
      </c>
      <c r="L5050" s="8">
        <v>-97.15</v>
      </c>
      <c r="M5050" s="14">
        <f t="shared" si="111"/>
        <v>-9715</v>
      </c>
    </row>
    <row r="5051" spans="1:13" x14ac:dyDescent="0.25">
      <c r="A5051" s="9" t="s">
        <v>400</v>
      </c>
      <c r="B5051" s="10" t="s">
        <v>733</v>
      </c>
      <c r="C5051" s="11" t="s">
        <v>17</v>
      </c>
      <c r="D5051" t="s">
        <v>22</v>
      </c>
      <c r="E5051" t="s">
        <v>82</v>
      </c>
      <c r="F5051" t="s">
        <v>414</v>
      </c>
      <c r="G5051" t="s">
        <v>602</v>
      </c>
      <c r="H5051" t="s">
        <v>426</v>
      </c>
      <c r="I5051" t="s">
        <v>15</v>
      </c>
      <c r="J5051" t="s">
        <v>17</v>
      </c>
      <c r="K5051" s="13">
        <v>97500</v>
      </c>
      <c r="L5051" s="8">
        <v>975</v>
      </c>
      <c r="M5051" s="13">
        <f t="shared" si="111"/>
        <v>97500</v>
      </c>
    </row>
    <row r="5052" spans="1:13" x14ac:dyDescent="0.25">
      <c r="A5052" s="9" t="s">
        <v>400</v>
      </c>
      <c r="B5052" s="10" t="s">
        <v>733</v>
      </c>
      <c r="C5052" s="11" t="s">
        <v>17</v>
      </c>
      <c r="D5052" t="s">
        <v>22</v>
      </c>
      <c r="E5052" t="s">
        <v>82</v>
      </c>
      <c r="F5052" t="s">
        <v>414</v>
      </c>
      <c r="G5052" t="s">
        <v>603</v>
      </c>
      <c r="H5052" t="s">
        <v>550</v>
      </c>
      <c r="I5052" t="s">
        <v>284</v>
      </c>
      <c r="J5052" t="s">
        <v>17</v>
      </c>
      <c r="K5052" s="13">
        <v>11559421</v>
      </c>
      <c r="L5052" s="8">
        <v>115594.21</v>
      </c>
      <c r="M5052" s="13">
        <f t="shared" si="111"/>
        <v>11559421</v>
      </c>
    </row>
    <row r="5053" spans="1:13" x14ac:dyDescent="0.25">
      <c r="A5053" s="9" t="s">
        <v>400</v>
      </c>
      <c r="B5053" s="10" t="s">
        <v>733</v>
      </c>
      <c r="C5053" s="11" t="s">
        <v>17</v>
      </c>
      <c r="D5053" t="s">
        <v>22</v>
      </c>
      <c r="E5053" t="s">
        <v>82</v>
      </c>
      <c r="F5053" t="s">
        <v>414</v>
      </c>
      <c r="G5053" t="s">
        <v>603</v>
      </c>
      <c r="H5053" t="s">
        <v>550</v>
      </c>
      <c r="I5053" t="s">
        <v>531</v>
      </c>
      <c r="J5053" t="s">
        <v>17</v>
      </c>
      <c r="K5053" s="13">
        <v>1662331.0000000002</v>
      </c>
      <c r="L5053" s="8">
        <v>16623.310000000001</v>
      </c>
      <c r="M5053" s="13">
        <f t="shared" si="111"/>
        <v>1662331.0000000002</v>
      </c>
    </row>
    <row r="5054" spans="1:13" x14ac:dyDescent="0.25">
      <c r="A5054" s="9" t="s">
        <v>400</v>
      </c>
      <c r="B5054" s="10" t="s">
        <v>733</v>
      </c>
      <c r="C5054" s="11" t="s">
        <v>17</v>
      </c>
      <c r="D5054" t="s">
        <v>22</v>
      </c>
      <c r="E5054" t="s">
        <v>82</v>
      </c>
      <c r="F5054" t="s">
        <v>414</v>
      </c>
      <c r="G5054" t="s">
        <v>603</v>
      </c>
      <c r="H5054" t="s">
        <v>550</v>
      </c>
      <c r="I5054" t="s">
        <v>439</v>
      </c>
      <c r="J5054" t="s">
        <v>17</v>
      </c>
      <c r="K5054" s="13">
        <v>35492</v>
      </c>
      <c r="L5054" s="8">
        <v>354.92</v>
      </c>
      <c r="M5054" s="13">
        <f t="shared" si="111"/>
        <v>35492</v>
      </c>
    </row>
    <row r="5055" spans="1:13" x14ac:dyDescent="0.25">
      <c r="A5055" s="9" t="s">
        <v>400</v>
      </c>
      <c r="B5055" s="10" t="s">
        <v>733</v>
      </c>
      <c r="C5055" s="11" t="s">
        <v>17</v>
      </c>
      <c r="D5055" t="s">
        <v>22</v>
      </c>
      <c r="E5055" t="s">
        <v>82</v>
      </c>
      <c r="F5055" t="s">
        <v>414</v>
      </c>
      <c r="G5055" t="s">
        <v>603</v>
      </c>
      <c r="H5055" t="s">
        <v>550</v>
      </c>
      <c r="I5055" t="s">
        <v>439</v>
      </c>
      <c r="J5055" t="s">
        <v>17</v>
      </c>
      <c r="K5055" s="13">
        <v>68259</v>
      </c>
      <c r="L5055" s="8">
        <v>682.59</v>
      </c>
      <c r="M5055" s="13">
        <f t="shared" si="111"/>
        <v>68259</v>
      </c>
    </row>
    <row r="5056" spans="1:13" x14ac:dyDescent="0.25">
      <c r="A5056" s="9" t="s">
        <v>400</v>
      </c>
      <c r="B5056" s="10" t="s">
        <v>733</v>
      </c>
      <c r="C5056" s="11" t="s">
        <v>17</v>
      </c>
      <c r="D5056" t="s">
        <v>22</v>
      </c>
      <c r="E5056" t="s">
        <v>82</v>
      </c>
      <c r="F5056" t="s">
        <v>414</v>
      </c>
      <c r="G5056" t="s">
        <v>603</v>
      </c>
      <c r="H5056" t="s">
        <v>550</v>
      </c>
      <c r="I5056" t="s">
        <v>465</v>
      </c>
      <c r="J5056" t="s">
        <v>17</v>
      </c>
      <c r="K5056" s="13">
        <v>1048927</v>
      </c>
      <c r="L5056" s="8">
        <v>10489.27</v>
      </c>
      <c r="M5056" s="13">
        <f t="shared" si="111"/>
        <v>1048927</v>
      </c>
    </row>
    <row r="5057" spans="1:14" x14ac:dyDescent="0.25">
      <c r="A5057" s="9" t="s">
        <v>400</v>
      </c>
      <c r="B5057" s="10" t="s">
        <v>733</v>
      </c>
      <c r="C5057" s="11" t="s">
        <v>17</v>
      </c>
      <c r="D5057" t="s">
        <v>22</v>
      </c>
      <c r="E5057" t="s">
        <v>82</v>
      </c>
      <c r="F5057" t="s">
        <v>414</v>
      </c>
      <c r="G5057" t="s">
        <v>603</v>
      </c>
      <c r="H5057" t="s">
        <v>550</v>
      </c>
      <c r="I5057" t="s">
        <v>82</v>
      </c>
      <c r="J5057" t="s">
        <v>17</v>
      </c>
      <c r="K5057" s="13">
        <v>1287818</v>
      </c>
      <c r="L5057" s="8">
        <v>12878.18</v>
      </c>
      <c r="M5057" s="13">
        <f t="shared" si="111"/>
        <v>1287818</v>
      </c>
    </row>
    <row r="5058" spans="1:14" x14ac:dyDescent="0.25">
      <c r="A5058" s="9" t="s">
        <v>400</v>
      </c>
      <c r="B5058" s="10" t="s">
        <v>733</v>
      </c>
      <c r="C5058" s="11" t="s">
        <v>17</v>
      </c>
      <c r="D5058" t="s">
        <v>22</v>
      </c>
      <c r="E5058" t="s">
        <v>82</v>
      </c>
      <c r="F5058" t="s">
        <v>414</v>
      </c>
      <c r="G5058" t="s">
        <v>603</v>
      </c>
      <c r="H5058" t="s">
        <v>425</v>
      </c>
      <c r="I5058" t="s">
        <v>284</v>
      </c>
      <c r="J5058" t="s">
        <v>17</v>
      </c>
      <c r="K5058" s="13">
        <v>67279</v>
      </c>
      <c r="L5058" s="8">
        <v>672.79</v>
      </c>
      <c r="M5058" s="13">
        <f t="shared" ref="M5058:M5121" si="112">L5058*100</f>
        <v>67279</v>
      </c>
    </row>
    <row r="5059" spans="1:14" x14ac:dyDescent="0.25">
      <c r="A5059" s="9" t="s">
        <v>400</v>
      </c>
      <c r="B5059" s="10" t="s">
        <v>733</v>
      </c>
      <c r="C5059" s="11" t="s">
        <v>17</v>
      </c>
      <c r="D5059" t="s">
        <v>22</v>
      </c>
      <c r="E5059" t="s">
        <v>82</v>
      </c>
      <c r="F5059" t="s">
        <v>414</v>
      </c>
      <c r="G5059" t="s">
        <v>603</v>
      </c>
      <c r="H5059" t="s">
        <v>444</v>
      </c>
      <c r="I5059" t="s">
        <v>284</v>
      </c>
      <c r="J5059" t="s">
        <v>17</v>
      </c>
      <c r="K5059" s="13">
        <v>1832513</v>
      </c>
      <c r="L5059" s="8">
        <v>18325.13</v>
      </c>
      <c r="M5059" s="13">
        <f t="shared" si="112"/>
        <v>1832513</v>
      </c>
    </row>
    <row r="5060" spans="1:14" x14ac:dyDescent="0.25">
      <c r="A5060" s="9" t="s">
        <v>400</v>
      </c>
      <c r="B5060" s="10" t="s">
        <v>733</v>
      </c>
      <c r="C5060" s="11" t="s">
        <v>17</v>
      </c>
      <c r="D5060" t="s">
        <v>22</v>
      </c>
      <c r="E5060" t="s">
        <v>82</v>
      </c>
      <c r="F5060" t="s">
        <v>414</v>
      </c>
      <c r="G5060" t="s">
        <v>603</v>
      </c>
      <c r="H5060" t="s">
        <v>444</v>
      </c>
      <c r="I5060" t="s">
        <v>531</v>
      </c>
      <c r="J5060" t="s">
        <v>17</v>
      </c>
      <c r="K5060" s="13">
        <v>276447</v>
      </c>
      <c r="L5060" s="8">
        <v>2764.47</v>
      </c>
      <c r="M5060" s="13">
        <f t="shared" si="112"/>
        <v>276447</v>
      </c>
    </row>
    <row r="5061" spans="1:14" x14ac:dyDescent="0.25">
      <c r="A5061" s="9" t="s">
        <v>400</v>
      </c>
      <c r="B5061" s="10" t="s">
        <v>733</v>
      </c>
      <c r="C5061" s="11" t="s">
        <v>17</v>
      </c>
      <c r="D5061" t="s">
        <v>22</v>
      </c>
      <c r="E5061" t="s">
        <v>82</v>
      </c>
      <c r="F5061" t="s">
        <v>414</v>
      </c>
      <c r="G5061" t="s">
        <v>603</v>
      </c>
      <c r="H5061" t="s">
        <v>444</v>
      </c>
      <c r="I5061" t="s">
        <v>439</v>
      </c>
      <c r="J5061" t="s">
        <v>17</v>
      </c>
      <c r="K5061" s="13">
        <v>7755</v>
      </c>
      <c r="L5061" s="8">
        <v>77.55</v>
      </c>
      <c r="M5061" s="13">
        <f t="shared" si="112"/>
        <v>7755</v>
      </c>
    </row>
    <row r="5062" spans="1:14" x14ac:dyDescent="0.25">
      <c r="A5062" s="9" t="s">
        <v>400</v>
      </c>
      <c r="B5062" s="10" t="s">
        <v>733</v>
      </c>
      <c r="C5062" s="11" t="s">
        <v>17</v>
      </c>
      <c r="D5062" t="s">
        <v>22</v>
      </c>
      <c r="E5062" t="s">
        <v>82</v>
      </c>
      <c r="F5062" t="s">
        <v>414</v>
      </c>
      <c r="G5062" t="s">
        <v>603</v>
      </c>
      <c r="H5062" t="s">
        <v>444</v>
      </c>
      <c r="I5062" t="s">
        <v>439</v>
      </c>
      <c r="J5062" t="s">
        <v>17</v>
      </c>
      <c r="K5062" s="13">
        <v>14913.999999999998</v>
      </c>
      <c r="L5062" s="8">
        <v>149.13999999999999</v>
      </c>
      <c r="M5062" s="13">
        <f t="shared" si="112"/>
        <v>14913.999999999998</v>
      </c>
    </row>
    <row r="5063" spans="1:14" x14ac:dyDescent="0.25">
      <c r="A5063" s="9" t="s">
        <v>400</v>
      </c>
      <c r="B5063" s="10" t="s">
        <v>733</v>
      </c>
      <c r="C5063" s="11" t="s">
        <v>17</v>
      </c>
      <c r="D5063" t="s">
        <v>22</v>
      </c>
      <c r="E5063" t="s">
        <v>82</v>
      </c>
      <c r="F5063" t="s">
        <v>414</v>
      </c>
      <c r="G5063" t="s">
        <v>603</v>
      </c>
      <c r="H5063" t="s">
        <v>444</v>
      </c>
      <c r="I5063" t="s">
        <v>465</v>
      </c>
      <c r="J5063" t="s">
        <v>17</v>
      </c>
      <c r="K5063" s="13">
        <v>221498</v>
      </c>
      <c r="L5063" s="8">
        <v>2214.98</v>
      </c>
      <c r="M5063" s="13">
        <f t="shared" si="112"/>
        <v>221498</v>
      </c>
    </row>
    <row r="5064" spans="1:14" x14ac:dyDescent="0.25">
      <c r="A5064" s="9" t="s">
        <v>400</v>
      </c>
      <c r="B5064" s="10" t="s">
        <v>733</v>
      </c>
      <c r="C5064" s="11" t="s">
        <v>17</v>
      </c>
      <c r="D5064" t="s">
        <v>22</v>
      </c>
      <c r="E5064" t="s">
        <v>82</v>
      </c>
      <c r="F5064" t="s">
        <v>414</v>
      </c>
      <c r="G5064" t="s">
        <v>603</v>
      </c>
      <c r="H5064" t="s">
        <v>444</v>
      </c>
      <c r="I5064" t="s">
        <v>82</v>
      </c>
      <c r="J5064" t="s">
        <v>17</v>
      </c>
      <c r="K5064" s="13">
        <v>225769.99999999997</v>
      </c>
      <c r="L5064" s="8">
        <v>2257.6999999999998</v>
      </c>
      <c r="M5064" s="13">
        <f t="shared" si="112"/>
        <v>225769.99999999997</v>
      </c>
    </row>
    <row r="5065" spans="1:14" x14ac:dyDescent="0.25">
      <c r="A5065" s="9" t="s">
        <v>400</v>
      </c>
      <c r="B5065" s="10" t="s">
        <v>733</v>
      </c>
      <c r="C5065" s="11" t="s">
        <v>17</v>
      </c>
      <c r="D5065" t="s">
        <v>22</v>
      </c>
      <c r="E5065" t="s">
        <v>82</v>
      </c>
      <c r="F5065" t="s">
        <v>604</v>
      </c>
      <c r="G5065" t="s">
        <v>605</v>
      </c>
      <c r="H5065" t="s">
        <v>446</v>
      </c>
      <c r="I5065" t="s">
        <v>15</v>
      </c>
      <c r="J5065" t="s">
        <v>17</v>
      </c>
      <c r="K5065" s="13">
        <v>40000</v>
      </c>
      <c r="L5065" s="8">
        <v>400</v>
      </c>
      <c r="M5065" s="13">
        <f t="shared" si="112"/>
        <v>40000</v>
      </c>
    </row>
    <row r="5066" spans="1:14" x14ac:dyDescent="0.25">
      <c r="A5066" s="9" t="s">
        <v>400</v>
      </c>
      <c r="B5066" s="10" t="s">
        <v>733</v>
      </c>
      <c r="C5066" s="11" t="s">
        <v>17</v>
      </c>
      <c r="D5066" t="s">
        <v>22</v>
      </c>
      <c r="E5066" t="s">
        <v>82</v>
      </c>
      <c r="F5066" t="s">
        <v>604</v>
      </c>
      <c r="G5066" t="s">
        <v>605</v>
      </c>
      <c r="H5066" t="s">
        <v>446</v>
      </c>
      <c r="I5066" t="s">
        <v>15</v>
      </c>
      <c r="J5066" t="s">
        <v>17</v>
      </c>
      <c r="K5066" s="13">
        <v>42842917</v>
      </c>
      <c r="L5066" s="8">
        <v>428429.17</v>
      </c>
      <c r="M5066" s="13">
        <f t="shared" si="112"/>
        <v>42842917</v>
      </c>
    </row>
    <row r="5067" spans="1:14" x14ac:dyDescent="0.25">
      <c r="A5067" s="9" t="s">
        <v>400</v>
      </c>
      <c r="B5067" s="10" t="s">
        <v>733</v>
      </c>
      <c r="C5067" s="11" t="s">
        <v>17</v>
      </c>
      <c r="D5067" t="s">
        <v>22</v>
      </c>
      <c r="E5067" t="s">
        <v>82</v>
      </c>
      <c r="F5067" t="s">
        <v>606</v>
      </c>
      <c r="G5067" t="s">
        <v>344</v>
      </c>
      <c r="H5067" t="s">
        <v>468</v>
      </c>
      <c r="I5067" t="s">
        <v>15</v>
      </c>
      <c r="J5067" t="s">
        <v>17</v>
      </c>
      <c r="K5067" s="13">
        <v>2047</v>
      </c>
      <c r="L5067" s="8">
        <v>20.47</v>
      </c>
      <c r="M5067" s="13">
        <f t="shared" si="112"/>
        <v>2047</v>
      </c>
    </row>
    <row r="5068" spans="1:14" x14ac:dyDescent="0.25">
      <c r="A5068" s="9" t="s">
        <v>400</v>
      </c>
      <c r="B5068" s="10" t="s">
        <v>733</v>
      </c>
      <c r="C5068" s="11" t="s">
        <v>17</v>
      </c>
      <c r="D5068" t="s">
        <v>22</v>
      </c>
      <c r="E5068" t="s">
        <v>82</v>
      </c>
      <c r="F5068" t="s">
        <v>606</v>
      </c>
      <c r="G5068" t="s">
        <v>344</v>
      </c>
      <c r="H5068" t="s">
        <v>428</v>
      </c>
      <c r="I5068" t="s">
        <v>15</v>
      </c>
      <c r="J5068" t="s">
        <v>17</v>
      </c>
      <c r="K5068" s="13">
        <v>44064</v>
      </c>
      <c r="L5068" s="8">
        <v>440.64</v>
      </c>
      <c r="M5068" s="13">
        <f t="shared" si="112"/>
        <v>44064</v>
      </c>
    </row>
    <row r="5069" spans="1:14" x14ac:dyDescent="0.25">
      <c r="A5069" s="76" t="s">
        <v>400</v>
      </c>
      <c r="B5069" s="77" t="s">
        <v>733</v>
      </c>
      <c r="C5069" s="78" t="s">
        <v>17</v>
      </c>
      <c r="D5069" s="75" t="s">
        <v>22</v>
      </c>
      <c r="E5069" s="75" t="s">
        <v>82</v>
      </c>
      <c r="F5069" s="75" t="s">
        <v>492</v>
      </c>
      <c r="G5069" s="75" t="s">
        <v>458</v>
      </c>
      <c r="H5069" s="75" t="s">
        <v>539</v>
      </c>
      <c r="I5069" s="77" t="s">
        <v>368</v>
      </c>
      <c r="J5069" s="75" t="s">
        <v>309</v>
      </c>
      <c r="K5069" s="79">
        <v>95363</v>
      </c>
      <c r="L5069" s="80">
        <v>953.63</v>
      </c>
      <c r="M5069" s="79">
        <f t="shared" si="112"/>
        <v>95363</v>
      </c>
      <c r="N5069" s="75" t="s">
        <v>931</v>
      </c>
    </row>
    <row r="5070" spans="1:14" x14ac:dyDescent="0.25">
      <c r="A5070" s="9" t="s">
        <v>400</v>
      </c>
      <c r="B5070" s="10" t="s">
        <v>733</v>
      </c>
      <c r="C5070" s="11" t="s">
        <v>17</v>
      </c>
      <c r="D5070" t="s">
        <v>22</v>
      </c>
      <c r="E5070" t="s">
        <v>82</v>
      </c>
      <c r="F5070" t="s">
        <v>492</v>
      </c>
      <c r="G5070" t="s">
        <v>458</v>
      </c>
      <c r="H5070" t="s">
        <v>539</v>
      </c>
      <c r="I5070" t="s">
        <v>368</v>
      </c>
      <c r="J5070" t="s">
        <v>309</v>
      </c>
      <c r="K5070" s="13">
        <v>1129770</v>
      </c>
      <c r="L5070" s="8">
        <v>11297.7</v>
      </c>
      <c r="M5070" s="13">
        <f t="shared" si="112"/>
        <v>1129770</v>
      </c>
    </row>
    <row r="5071" spans="1:14" x14ac:dyDescent="0.25">
      <c r="A5071" s="76" t="s">
        <v>400</v>
      </c>
      <c r="B5071" s="77" t="s">
        <v>733</v>
      </c>
      <c r="C5071" s="78" t="s">
        <v>17</v>
      </c>
      <c r="D5071" s="75" t="s">
        <v>22</v>
      </c>
      <c r="E5071" s="75" t="s">
        <v>82</v>
      </c>
      <c r="F5071" s="75" t="s">
        <v>492</v>
      </c>
      <c r="G5071" s="75" t="s">
        <v>458</v>
      </c>
      <c r="H5071" s="75" t="s">
        <v>539</v>
      </c>
      <c r="I5071" s="77" t="s">
        <v>368</v>
      </c>
      <c r="J5071" s="75" t="s">
        <v>309</v>
      </c>
      <c r="K5071" s="79">
        <v>149799</v>
      </c>
      <c r="L5071" s="80">
        <v>1497.99</v>
      </c>
      <c r="M5071" s="79">
        <f t="shared" si="112"/>
        <v>149799</v>
      </c>
      <c r="N5071" s="75" t="s">
        <v>931</v>
      </c>
    </row>
    <row r="5072" spans="1:14" x14ac:dyDescent="0.25">
      <c r="A5072" s="76" t="s">
        <v>400</v>
      </c>
      <c r="B5072" s="77" t="s">
        <v>733</v>
      </c>
      <c r="C5072" s="78" t="s">
        <v>17</v>
      </c>
      <c r="D5072" s="75" t="s">
        <v>22</v>
      </c>
      <c r="E5072" s="75" t="s">
        <v>82</v>
      </c>
      <c r="F5072" s="75" t="s">
        <v>492</v>
      </c>
      <c r="G5072" s="75" t="s">
        <v>458</v>
      </c>
      <c r="H5072" s="75" t="s">
        <v>539</v>
      </c>
      <c r="I5072" s="77" t="s">
        <v>368</v>
      </c>
      <c r="J5072" s="75" t="s">
        <v>309</v>
      </c>
      <c r="K5072" s="79">
        <v>49729</v>
      </c>
      <c r="L5072" s="80">
        <v>497.29</v>
      </c>
      <c r="M5072" s="79">
        <f t="shared" si="112"/>
        <v>49729</v>
      </c>
      <c r="N5072" s="75" t="s">
        <v>931</v>
      </c>
    </row>
    <row r="5073" spans="1:13" x14ac:dyDescent="0.25">
      <c r="A5073" s="9" t="s">
        <v>400</v>
      </c>
      <c r="B5073" s="10" t="s">
        <v>733</v>
      </c>
      <c r="C5073" s="11" t="s">
        <v>17</v>
      </c>
      <c r="D5073" t="s">
        <v>22</v>
      </c>
      <c r="E5073" t="s">
        <v>82</v>
      </c>
      <c r="F5073" t="s">
        <v>492</v>
      </c>
      <c r="G5073" t="s">
        <v>319</v>
      </c>
      <c r="H5073" t="s">
        <v>464</v>
      </c>
      <c r="I5073" t="s">
        <v>284</v>
      </c>
      <c r="J5073" t="s">
        <v>17</v>
      </c>
      <c r="K5073" s="13">
        <v>3346692</v>
      </c>
      <c r="L5073" s="8">
        <v>33466.92</v>
      </c>
      <c r="M5073" s="13">
        <f t="shared" si="112"/>
        <v>3346692</v>
      </c>
    </row>
    <row r="5074" spans="1:13" x14ac:dyDescent="0.25">
      <c r="A5074" s="9" t="s">
        <v>400</v>
      </c>
      <c r="B5074" s="10" t="s">
        <v>733</v>
      </c>
      <c r="C5074" s="11" t="s">
        <v>17</v>
      </c>
      <c r="D5074" t="s">
        <v>22</v>
      </c>
      <c r="E5074" t="s">
        <v>82</v>
      </c>
      <c r="F5074" t="s">
        <v>492</v>
      </c>
      <c r="G5074" t="s">
        <v>319</v>
      </c>
      <c r="H5074" t="s">
        <v>467</v>
      </c>
      <c r="I5074" t="s">
        <v>284</v>
      </c>
      <c r="J5074" t="s">
        <v>17</v>
      </c>
      <c r="K5074" s="13">
        <v>26000</v>
      </c>
      <c r="L5074" s="8">
        <v>260</v>
      </c>
      <c r="M5074" s="13">
        <f t="shared" si="112"/>
        <v>26000</v>
      </c>
    </row>
    <row r="5075" spans="1:13" x14ac:dyDescent="0.25">
      <c r="A5075" s="9" t="s">
        <v>400</v>
      </c>
      <c r="B5075" s="10" t="s">
        <v>733</v>
      </c>
      <c r="C5075" s="11" t="s">
        <v>17</v>
      </c>
      <c r="D5075" t="s">
        <v>22</v>
      </c>
      <c r="E5075" t="s">
        <v>82</v>
      </c>
      <c r="F5075" t="s">
        <v>492</v>
      </c>
      <c r="G5075" t="s">
        <v>319</v>
      </c>
      <c r="H5075" t="s">
        <v>425</v>
      </c>
      <c r="I5075" t="s">
        <v>284</v>
      </c>
      <c r="J5075" t="s">
        <v>17</v>
      </c>
      <c r="K5075" s="13">
        <v>761728</v>
      </c>
      <c r="L5075" s="8">
        <v>7617.28</v>
      </c>
      <c r="M5075" s="13">
        <f t="shared" si="112"/>
        <v>761728</v>
      </c>
    </row>
    <row r="5076" spans="1:13" x14ac:dyDescent="0.25">
      <c r="A5076" s="9" t="s">
        <v>400</v>
      </c>
      <c r="B5076" s="10" t="s">
        <v>733</v>
      </c>
      <c r="C5076" s="11" t="s">
        <v>17</v>
      </c>
      <c r="D5076" t="s">
        <v>22</v>
      </c>
      <c r="E5076" t="s">
        <v>82</v>
      </c>
      <c r="F5076" t="s">
        <v>492</v>
      </c>
      <c r="G5076" t="s">
        <v>319</v>
      </c>
      <c r="H5076" t="s">
        <v>445</v>
      </c>
      <c r="I5076" t="s">
        <v>284</v>
      </c>
      <c r="J5076" t="s">
        <v>17</v>
      </c>
      <c r="K5076" s="13">
        <v>376</v>
      </c>
      <c r="L5076" s="8">
        <v>3.76</v>
      </c>
      <c r="M5076" s="13">
        <f t="shared" si="112"/>
        <v>376</v>
      </c>
    </row>
    <row r="5077" spans="1:13" x14ac:dyDescent="0.25">
      <c r="A5077" s="9" t="s">
        <v>400</v>
      </c>
      <c r="B5077" s="10" t="s">
        <v>733</v>
      </c>
      <c r="C5077" s="11" t="s">
        <v>17</v>
      </c>
      <c r="D5077" t="s">
        <v>22</v>
      </c>
      <c r="E5077" t="s">
        <v>82</v>
      </c>
      <c r="F5077" t="s">
        <v>507</v>
      </c>
      <c r="G5077" t="s">
        <v>458</v>
      </c>
      <c r="H5077" t="s">
        <v>607</v>
      </c>
      <c r="I5077" t="s">
        <v>439</v>
      </c>
      <c r="J5077" t="s">
        <v>17</v>
      </c>
      <c r="K5077" s="13">
        <v>488499</v>
      </c>
      <c r="L5077" s="8">
        <v>4884.99</v>
      </c>
      <c r="M5077" s="13">
        <f t="shared" si="112"/>
        <v>488499</v>
      </c>
    </row>
    <row r="5078" spans="1:13" x14ac:dyDescent="0.25">
      <c r="A5078" s="9" t="s">
        <v>400</v>
      </c>
      <c r="B5078" s="10" t="s">
        <v>733</v>
      </c>
      <c r="C5078" s="11" t="s">
        <v>17</v>
      </c>
      <c r="D5078" t="s">
        <v>22</v>
      </c>
      <c r="E5078" t="s">
        <v>82</v>
      </c>
      <c r="F5078" t="s">
        <v>507</v>
      </c>
      <c r="G5078" t="s">
        <v>458</v>
      </c>
      <c r="H5078" t="s">
        <v>444</v>
      </c>
      <c r="I5078" t="s">
        <v>439</v>
      </c>
      <c r="J5078" t="s">
        <v>17</v>
      </c>
      <c r="K5078" s="13">
        <v>106735.99999999999</v>
      </c>
      <c r="L5078" s="8">
        <v>1067.3599999999999</v>
      </c>
      <c r="M5078" s="13">
        <f t="shared" si="112"/>
        <v>106735.99999999999</v>
      </c>
    </row>
    <row r="5079" spans="1:13" x14ac:dyDescent="0.25">
      <c r="A5079" s="9" t="s">
        <v>400</v>
      </c>
      <c r="B5079" s="10" t="s">
        <v>733</v>
      </c>
      <c r="C5079" s="11" t="s">
        <v>17</v>
      </c>
      <c r="D5079" t="s">
        <v>22</v>
      </c>
      <c r="E5079" t="s">
        <v>82</v>
      </c>
      <c r="F5079" t="s">
        <v>507</v>
      </c>
      <c r="G5079" t="s">
        <v>458</v>
      </c>
      <c r="H5079" t="s">
        <v>446</v>
      </c>
      <c r="I5079" t="s">
        <v>15</v>
      </c>
      <c r="J5079" t="s">
        <v>17</v>
      </c>
      <c r="K5079" s="13">
        <v>11584240</v>
      </c>
      <c r="L5079" s="8">
        <v>115842.4</v>
      </c>
      <c r="M5079" s="13">
        <f t="shared" si="112"/>
        <v>11584240</v>
      </c>
    </row>
    <row r="5080" spans="1:13" x14ac:dyDescent="0.25">
      <c r="A5080" s="9" t="s">
        <v>400</v>
      </c>
      <c r="B5080" s="10" t="s">
        <v>733</v>
      </c>
      <c r="C5080" s="11" t="s">
        <v>17</v>
      </c>
      <c r="D5080" t="s">
        <v>22</v>
      </c>
      <c r="E5080" t="s">
        <v>82</v>
      </c>
      <c r="F5080" t="s">
        <v>507</v>
      </c>
      <c r="G5080" t="s">
        <v>458</v>
      </c>
      <c r="H5080" t="s">
        <v>428</v>
      </c>
      <c r="I5080" t="s">
        <v>15</v>
      </c>
      <c r="J5080" t="s">
        <v>17</v>
      </c>
      <c r="K5080" s="13">
        <v>778973</v>
      </c>
      <c r="L5080" s="8">
        <v>7789.73</v>
      </c>
      <c r="M5080" s="13">
        <f t="shared" si="112"/>
        <v>778973</v>
      </c>
    </row>
    <row r="5081" spans="1:13" x14ac:dyDescent="0.25">
      <c r="A5081" s="9" t="s">
        <v>400</v>
      </c>
      <c r="B5081" s="10" t="s">
        <v>733</v>
      </c>
      <c r="C5081" s="11" t="s">
        <v>17</v>
      </c>
      <c r="D5081" t="s">
        <v>22</v>
      </c>
      <c r="E5081" t="s">
        <v>82</v>
      </c>
      <c r="F5081" t="s">
        <v>608</v>
      </c>
      <c r="G5081" t="s">
        <v>458</v>
      </c>
      <c r="H5081" t="s">
        <v>428</v>
      </c>
      <c r="I5081" t="s">
        <v>15</v>
      </c>
      <c r="J5081" t="s">
        <v>17</v>
      </c>
      <c r="K5081" s="13">
        <v>1107300</v>
      </c>
      <c r="L5081" s="8">
        <v>11073</v>
      </c>
      <c r="M5081" s="13">
        <f t="shared" si="112"/>
        <v>1107300</v>
      </c>
    </row>
    <row r="5082" spans="1:13" x14ac:dyDescent="0.25">
      <c r="A5082" s="9" t="s">
        <v>400</v>
      </c>
      <c r="B5082" s="10" t="s">
        <v>733</v>
      </c>
      <c r="C5082" s="11" t="s">
        <v>17</v>
      </c>
      <c r="D5082" t="s">
        <v>22</v>
      </c>
      <c r="E5082" t="s">
        <v>609</v>
      </c>
      <c r="F5082" t="s">
        <v>453</v>
      </c>
      <c r="G5082" t="s">
        <v>434</v>
      </c>
      <c r="H5082" t="s">
        <v>548</v>
      </c>
      <c r="I5082" t="s">
        <v>15</v>
      </c>
      <c r="J5082" t="s">
        <v>306</v>
      </c>
      <c r="K5082" s="13">
        <v>23984220</v>
      </c>
      <c r="L5082" s="8">
        <v>239842.2</v>
      </c>
      <c r="M5082" s="13">
        <f t="shared" si="112"/>
        <v>23984220</v>
      </c>
    </row>
    <row r="5083" spans="1:13" x14ac:dyDescent="0.25">
      <c r="A5083" s="9" t="s">
        <v>400</v>
      </c>
      <c r="B5083" s="10" t="s">
        <v>733</v>
      </c>
      <c r="C5083" s="11" t="s">
        <v>17</v>
      </c>
      <c r="D5083" t="s">
        <v>22</v>
      </c>
      <c r="E5083" t="s">
        <v>609</v>
      </c>
      <c r="F5083" t="s">
        <v>453</v>
      </c>
      <c r="G5083" t="s">
        <v>434</v>
      </c>
      <c r="H5083" t="s">
        <v>610</v>
      </c>
      <c r="I5083" t="s">
        <v>15</v>
      </c>
      <c r="J5083" t="s">
        <v>306</v>
      </c>
      <c r="K5083" s="13">
        <v>10457000</v>
      </c>
      <c r="L5083" s="8">
        <v>104570</v>
      </c>
      <c r="M5083" s="13">
        <f t="shared" si="112"/>
        <v>10457000</v>
      </c>
    </row>
    <row r="5084" spans="1:13" x14ac:dyDescent="0.25">
      <c r="A5084" s="9" t="s">
        <v>400</v>
      </c>
      <c r="B5084" s="10" t="s">
        <v>733</v>
      </c>
      <c r="C5084" s="11" t="s">
        <v>17</v>
      </c>
      <c r="D5084" t="s">
        <v>22</v>
      </c>
      <c r="E5084" t="s">
        <v>609</v>
      </c>
      <c r="F5084" t="s">
        <v>453</v>
      </c>
      <c r="G5084" t="s">
        <v>434</v>
      </c>
      <c r="H5084" t="s">
        <v>611</v>
      </c>
      <c r="I5084" t="s">
        <v>15</v>
      </c>
      <c r="J5084" t="s">
        <v>306</v>
      </c>
      <c r="K5084" s="13">
        <v>138367960</v>
      </c>
      <c r="L5084" s="8">
        <v>1383679.6</v>
      </c>
      <c r="M5084" s="13">
        <f t="shared" si="112"/>
        <v>138367960</v>
      </c>
    </row>
    <row r="5085" spans="1:13" x14ac:dyDescent="0.25">
      <c r="A5085" s="9" t="s">
        <v>400</v>
      </c>
      <c r="B5085" s="10" t="s">
        <v>733</v>
      </c>
      <c r="C5085" s="11" t="s">
        <v>17</v>
      </c>
      <c r="D5085" t="s">
        <v>22</v>
      </c>
      <c r="E5085" t="s">
        <v>279</v>
      </c>
      <c r="F5085" t="s">
        <v>453</v>
      </c>
      <c r="G5085" t="s">
        <v>455</v>
      </c>
      <c r="H5085" t="s">
        <v>437</v>
      </c>
      <c r="I5085" t="s">
        <v>368</v>
      </c>
      <c r="J5085" t="s">
        <v>456</v>
      </c>
      <c r="K5085" s="13">
        <v>2682347</v>
      </c>
      <c r="L5085" s="8">
        <v>26823.47</v>
      </c>
      <c r="M5085" s="13">
        <f t="shared" si="112"/>
        <v>2682347</v>
      </c>
    </row>
    <row r="5086" spans="1:13" x14ac:dyDescent="0.25">
      <c r="A5086" s="9" t="s">
        <v>400</v>
      </c>
      <c r="B5086" s="10" t="s">
        <v>733</v>
      </c>
      <c r="C5086" s="11" t="s">
        <v>17</v>
      </c>
      <c r="D5086" t="s">
        <v>22</v>
      </c>
      <c r="E5086" t="s">
        <v>279</v>
      </c>
      <c r="F5086" t="s">
        <v>453</v>
      </c>
      <c r="G5086" t="s">
        <v>455</v>
      </c>
      <c r="H5086" t="s">
        <v>498</v>
      </c>
      <c r="I5086" t="s">
        <v>368</v>
      </c>
      <c r="J5086" t="s">
        <v>456</v>
      </c>
      <c r="K5086" s="13">
        <v>22100</v>
      </c>
      <c r="L5086" s="8">
        <v>221</v>
      </c>
      <c r="M5086" s="13">
        <f t="shared" si="112"/>
        <v>22100</v>
      </c>
    </row>
    <row r="5087" spans="1:13" x14ac:dyDescent="0.25">
      <c r="A5087" s="9" t="s">
        <v>400</v>
      </c>
      <c r="B5087" s="10" t="s">
        <v>733</v>
      </c>
      <c r="C5087" s="11" t="s">
        <v>17</v>
      </c>
      <c r="D5087" t="s">
        <v>22</v>
      </c>
      <c r="E5087" t="s">
        <v>279</v>
      </c>
      <c r="F5087" t="s">
        <v>453</v>
      </c>
      <c r="G5087" t="s">
        <v>455</v>
      </c>
      <c r="H5087" t="s">
        <v>498</v>
      </c>
      <c r="I5087" t="s">
        <v>368</v>
      </c>
      <c r="J5087" t="s">
        <v>456</v>
      </c>
      <c r="K5087" s="13">
        <v>57327</v>
      </c>
      <c r="L5087" s="8">
        <v>573.27</v>
      </c>
      <c r="M5087" s="13">
        <f t="shared" si="112"/>
        <v>57327</v>
      </c>
    </row>
    <row r="5088" spans="1:13" x14ac:dyDescent="0.25">
      <c r="A5088" s="9" t="s">
        <v>400</v>
      </c>
      <c r="B5088" s="10" t="s">
        <v>733</v>
      </c>
      <c r="C5088" s="11" t="s">
        <v>17</v>
      </c>
      <c r="D5088" t="s">
        <v>22</v>
      </c>
      <c r="E5088" t="s">
        <v>279</v>
      </c>
      <c r="F5088" t="s">
        <v>453</v>
      </c>
      <c r="G5088" t="s">
        <v>455</v>
      </c>
      <c r="H5088" t="s">
        <v>466</v>
      </c>
      <c r="I5088" t="s">
        <v>439</v>
      </c>
      <c r="J5088" t="s">
        <v>17</v>
      </c>
      <c r="K5088" s="13">
        <v>17099</v>
      </c>
      <c r="L5088" s="8">
        <v>170.99</v>
      </c>
      <c r="M5088" s="13">
        <f t="shared" si="112"/>
        <v>17099</v>
      </c>
    </row>
    <row r="5089" spans="1:13" x14ac:dyDescent="0.25">
      <c r="A5089" s="9" t="s">
        <v>400</v>
      </c>
      <c r="B5089" s="10" t="s">
        <v>733</v>
      </c>
      <c r="C5089" s="11" t="s">
        <v>17</v>
      </c>
      <c r="D5089" t="s">
        <v>22</v>
      </c>
      <c r="E5089" t="s">
        <v>279</v>
      </c>
      <c r="F5089" t="s">
        <v>453</v>
      </c>
      <c r="G5089" t="s">
        <v>455</v>
      </c>
      <c r="H5089" t="s">
        <v>440</v>
      </c>
      <c r="I5089" t="s">
        <v>368</v>
      </c>
      <c r="J5089" t="s">
        <v>456</v>
      </c>
      <c r="K5089" s="13">
        <v>139078</v>
      </c>
      <c r="L5089" s="8">
        <v>1390.78</v>
      </c>
      <c r="M5089" s="13">
        <f t="shared" si="112"/>
        <v>139078</v>
      </c>
    </row>
    <row r="5090" spans="1:13" x14ac:dyDescent="0.25">
      <c r="A5090" s="9" t="s">
        <v>400</v>
      </c>
      <c r="B5090" s="10" t="s">
        <v>733</v>
      </c>
      <c r="C5090" s="11" t="s">
        <v>17</v>
      </c>
      <c r="D5090" t="s">
        <v>22</v>
      </c>
      <c r="E5090" t="s">
        <v>279</v>
      </c>
      <c r="F5090" t="s">
        <v>453</v>
      </c>
      <c r="G5090" t="s">
        <v>455</v>
      </c>
      <c r="H5090" t="s">
        <v>441</v>
      </c>
      <c r="I5090" t="s">
        <v>368</v>
      </c>
      <c r="J5090" t="s">
        <v>17</v>
      </c>
      <c r="K5090" s="13">
        <v>203840</v>
      </c>
      <c r="L5090" s="8">
        <v>2038.4</v>
      </c>
      <c r="M5090" s="13">
        <f t="shared" si="112"/>
        <v>203840</v>
      </c>
    </row>
    <row r="5091" spans="1:13" x14ac:dyDescent="0.25">
      <c r="A5091" s="9" t="s">
        <v>400</v>
      </c>
      <c r="B5091" s="10" t="s">
        <v>733</v>
      </c>
      <c r="C5091" s="11" t="s">
        <v>17</v>
      </c>
      <c r="D5091" t="s">
        <v>22</v>
      </c>
      <c r="E5091" t="s">
        <v>279</v>
      </c>
      <c r="F5091" t="s">
        <v>453</v>
      </c>
      <c r="G5091" t="s">
        <v>455</v>
      </c>
      <c r="H5091" t="s">
        <v>441</v>
      </c>
      <c r="I5091" t="s">
        <v>439</v>
      </c>
      <c r="J5091" t="s">
        <v>17</v>
      </c>
      <c r="K5091" s="13">
        <v>301169</v>
      </c>
      <c r="L5091" s="8">
        <v>3011.69</v>
      </c>
      <c r="M5091" s="13">
        <f t="shared" si="112"/>
        <v>301169</v>
      </c>
    </row>
    <row r="5092" spans="1:13" x14ac:dyDescent="0.25">
      <c r="A5092" s="9" t="s">
        <v>400</v>
      </c>
      <c r="B5092" s="10" t="s">
        <v>733</v>
      </c>
      <c r="C5092" s="11" t="s">
        <v>17</v>
      </c>
      <c r="D5092" t="s">
        <v>22</v>
      </c>
      <c r="E5092" t="s">
        <v>279</v>
      </c>
      <c r="F5092" t="s">
        <v>453</v>
      </c>
      <c r="G5092" t="s">
        <v>455</v>
      </c>
      <c r="H5092" t="s">
        <v>425</v>
      </c>
      <c r="I5092" t="s">
        <v>368</v>
      </c>
      <c r="J5092" t="s">
        <v>456</v>
      </c>
      <c r="K5092" s="13">
        <v>829995.99999999988</v>
      </c>
      <c r="L5092" s="8">
        <v>8299.9599999999991</v>
      </c>
      <c r="M5092" s="13">
        <f t="shared" si="112"/>
        <v>829995.99999999988</v>
      </c>
    </row>
    <row r="5093" spans="1:13" x14ac:dyDescent="0.25">
      <c r="A5093" s="9" t="s">
        <v>400</v>
      </c>
      <c r="B5093" s="10" t="s">
        <v>733</v>
      </c>
      <c r="C5093" s="11" t="s">
        <v>17</v>
      </c>
      <c r="D5093" t="s">
        <v>22</v>
      </c>
      <c r="E5093" t="s">
        <v>279</v>
      </c>
      <c r="F5093" t="s">
        <v>453</v>
      </c>
      <c r="G5093" t="s">
        <v>455</v>
      </c>
      <c r="H5093" t="s">
        <v>444</v>
      </c>
      <c r="I5093" t="s">
        <v>368</v>
      </c>
      <c r="J5093" t="s">
        <v>456</v>
      </c>
      <c r="K5093" s="13">
        <v>29297.000000000004</v>
      </c>
      <c r="L5093" s="8">
        <v>292.97000000000003</v>
      </c>
      <c r="M5093" s="13">
        <f t="shared" si="112"/>
        <v>29297.000000000004</v>
      </c>
    </row>
    <row r="5094" spans="1:13" x14ac:dyDescent="0.25">
      <c r="A5094" s="9" t="s">
        <v>400</v>
      </c>
      <c r="B5094" s="10" t="s">
        <v>733</v>
      </c>
      <c r="C5094" s="11" t="s">
        <v>17</v>
      </c>
      <c r="D5094" t="s">
        <v>22</v>
      </c>
      <c r="E5094" t="s">
        <v>279</v>
      </c>
      <c r="F5094" t="s">
        <v>453</v>
      </c>
      <c r="G5094" t="s">
        <v>455</v>
      </c>
      <c r="H5094" t="s">
        <v>444</v>
      </c>
      <c r="I5094" t="s">
        <v>368</v>
      </c>
      <c r="J5094" t="s">
        <v>456</v>
      </c>
      <c r="K5094" s="13">
        <v>12094</v>
      </c>
      <c r="L5094" s="8">
        <v>120.94</v>
      </c>
      <c r="M5094" s="13">
        <f t="shared" si="112"/>
        <v>12094</v>
      </c>
    </row>
    <row r="5095" spans="1:13" x14ac:dyDescent="0.25">
      <c r="A5095" s="9" t="s">
        <v>400</v>
      </c>
      <c r="B5095" s="10" t="s">
        <v>733</v>
      </c>
      <c r="C5095" s="11" t="s">
        <v>17</v>
      </c>
      <c r="D5095" t="s">
        <v>22</v>
      </c>
      <c r="E5095" t="s">
        <v>279</v>
      </c>
      <c r="F5095" t="s">
        <v>453</v>
      </c>
      <c r="G5095" t="s">
        <v>455</v>
      </c>
      <c r="H5095" t="s">
        <v>445</v>
      </c>
      <c r="I5095" t="s">
        <v>368</v>
      </c>
      <c r="J5095" t="s">
        <v>17</v>
      </c>
      <c r="K5095" s="13">
        <v>43306</v>
      </c>
      <c r="L5095" s="8">
        <v>433.06</v>
      </c>
      <c r="M5095" s="13">
        <f t="shared" si="112"/>
        <v>43306</v>
      </c>
    </row>
    <row r="5096" spans="1:13" x14ac:dyDescent="0.25">
      <c r="A5096" s="9" t="s">
        <v>400</v>
      </c>
      <c r="B5096" s="10" t="s">
        <v>733</v>
      </c>
      <c r="C5096" s="11" t="s">
        <v>17</v>
      </c>
      <c r="D5096" t="s">
        <v>22</v>
      </c>
      <c r="E5096" t="s">
        <v>279</v>
      </c>
      <c r="F5096" t="s">
        <v>453</v>
      </c>
      <c r="G5096" t="s">
        <v>455</v>
      </c>
      <c r="H5096" t="s">
        <v>445</v>
      </c>
      <c r="I5096" t="s">
        <v>439</v>
      </c>
      <c r="J5096" t="s">
        <v>17</v>
      </c>
      <c r="K5096" s="13">
        <v>68680</v>
      </c>
      <c r="L5096" s="8">
        <v>686.8</v>
      </c>
      <c r="M5096" s="13">
        <f t="shared" si="112"/>
        <v>68680</v>
      </c>
    </row>
    <row r="5097" spans="1:13" x14ac:dyDescent="0.25">
      <c r="A5097" s="9" t="s">
        <v>400</v>
      </c>
      <c r="B5097" s="10" t="s">
        <v>733</v>
      </c>
      <c r="C5097" s="11" t="s">
        <v>17</v>
      </c>
      <c r="D5097" t="s">
        <v>22</v>
      </c>
      <c r="E5097" t="s">
        <v>279</v>
      </c>
      <c r="F5097" t="s">
        <v>453</v>
      </c>
      <c r="G5097" t="s">
        <v>455</v>
      </c>
      <c r="H5097" t="s">
        <v>537</v>
      </c>
      <c r="I5097" t="s">
        <v>15</v>
      </c>
      <c r="J5097" t="s">
        <v>456</v>
      </c>
      <c r="K5097" s="13">
        <v>2203200</v>
      </c>
      <c r="L5097" s="8">
        <v>22032</v>
      </c>
      <c r="M5097" s="13">
        <f t="shared" si="112"/>
        <v>2203200</v>
      </c>
    </row>
    <row r="5098" spans="1:13" x14ac:dyDescent="0.25">
      <c r="A5098" s="9" t="s">
        <v>400</v>
      </c>
      <c r="B5098" s="10" t="s">
        <v>733</v>
      </c>
      <c r="C5098" s="11" t="s">
        <v>17</v>
      </c>
      <c r="D5098" t="s">
        <v>22</v>
      </c>
      <c r="E5098" t="s">
        <v>279</v>
      </c>
      <c r="F5098" t="s">
        <v>453</v>
      </c>
      <c r="G5098" t="s">
        <v>455</v>
      </c>
      <c r="H5098" t="s">
        <v>494</v>
      </c>
      <c r="I5098" t="s">
        <v>15</v>
      </c>
      <c r="J5098" t="s">
        <v>456</v>
      </c>
      <c r="K5098" s="13">
        <v>24332</v>
      </c>
      <c r="L5098" s="8">
        <v>243.32</v>
      </c>
      <c r="M5098" s="13">
        <f t="shared" si="112"/>
        <v>24332</v>
      </c>
    </row>
    <row r="5099" spans="1:13" x14ac:dyDescent="0.25">
      <c r="A5099" s="9" t="s">
        <v>400</v>
      </c>
      <c r="B5099" s="10" t="s">
        <v>733</v>
      </c>
      <c r="C5099" s="11" t="s">
        <v>17</v>
      </c>
      <c r="D5099" t="s">
        <v>22</v>
      </c>
      <c r="E5099" t="s">
        <v>279</v>
      </c>
      <c r="F5099" t="s">
        <v>453</v>
      </c>
      <c r="G5099" t="s">
        <v>455</v>
      </c>
      <c r="H5099" t="s">
        <v>428</v>
      </c>
      <c r="I5099" t="s">
        <v>15</v>
      </c>
      <c r="J5099" t="s">
        <v>456</v>
      </c>
      <c r="K5099" s="13">
        <v>15425</v>
      </c>
      <c r="L5099" s="8">
        <v>154.25</v>
      </c>
      <c r="M5099" s="13">
        <f t="shared" si="112"/>
        <v>15425</v>
      </c>
    </row>
    <row r="5100" spans="1:13" x14ac:dyDescent="0.25">
      <c r="A5100" s="9" t="s">
        <v>400</v>
      </c>
      <c r="B5100" s="10" t="s">
        <v>733</v>
      </c>
      <c r="C5100" s="11" t="s">
        <v>17</v>
      </c>
      <c r="D5100" t="s">
        <v>22</v>
      </c>
      <c r="E5100" t="s">
        <v>279</v>
      </c>
      <c r="F5100" t="s">
        <v>453</v>
      </c>
      <c r="G5100" t="s">
        <v>455</v>
      </c>
      <c r="H5100" t="s">
        <v>449</v>
      </c>
      <c r="I5100" t="s">
        <v>15</v>
      </c>
      <c r="J5100" t="s">
        <v>456</v>
      </c>
      <c r="K5100" s="13">
        <v>1913</v>
      </c>
      <c r="L5100" s="8">
        <v>19.13</v>
      </c>
      <c r="M5100" s="13">
        <f t="shared" si="112"/>
        <v>1913</v>
      </c>
    </row>
    <row r="5101" spans="1:13" x14ac:dyDescent="0.25">
      <c r="A5101" s="9" t="s">
        <v>400</v>
      </c>
      <c r="B5101" s="10" t="s">
        <v>733</v>
      </c>
      <c r="C5101" s="11" t="s">
        <v>17</v>
      </c>
      <c r="D5101" t="s">
        <v>22</v>
      </c>
      <c r="E5101" t="s">
        <v>279</v>
      </c>
      <c r="F5101" t="s">
        <v>453</v>
      </c>
      <c r="G5101" t="s">
        <v>612</v>
      </c>
      <c r="H5101" t="s">
        <v>437</v>
      </c>
      <c r="I5101" t="s">
        <v>368</v>
      </c>
      <c r="J5101" t="s">
        <v>456</v>
      </c>
      <c r="K5101" s="13">
        <v>12269895</v>
      </c>
      <c r="L5101" s="8">
        <v>122698.95</v>
      </c>
      <c r="M5101" s="13">
        <f t="shared" si="112"/>
        <v>12269895</v>
      </c>
    </row>
    <row r="5102" spans="1:13" x14ac:dyDescent="0.25">
      <c r="A5102" s="9" t="s">
        <v>400</v>
      </c>
      <c r="B5102" s="10" t="s">
        <v>733</v>
      </c>
      <c r="C5102" s="11" t="s">
        <v>17</v>
      </c>
      <c r="D5102" t="s">
        <v>22</v>
      </c>
      <c r="E5102" t="s">
        <v>279</v>
      </c>
      <c r="F5102" t="s">
        <v>453</v>
      </c>
      <c r="G5102" t="s">
        <v>612</v>
      </c>
      <c r="H5102" t="s">
        <v>425</v>
      </c>
      <c r="I5102" t="s">
        <v>368</v>
      </c>
      <c r="J5102" t="s">
        <v>456</v>
      </c>
      <c r="K5102" s="13">
        <v>3578787.0000000005</v>
      </c>
      <c r="L5102" s="8">
        <v>35787.870000000003</v>
      </c>
      <c r="M5102" s="13">
        <f t="shared" si="112"/>
        <v>3578787.0000000005</v>
      </c>
    </row>
    <row r="5103" spans="1:13" x14ac:dyDescent="0.25">
      <c r="A5103" s="9" t="s">
        <v>400</v>
      </c>
      <c r="B5103" s="10" t="s">
        <v>733</v>
      </c>
      <c r="C5103" s="11" t="s">
        <v>17</v>
      </c>
      <c r="D5103" t="s">
        <v>22</v>
      </c>
      <c r="E5103" t="s">
        <v>279</v>
      </c>
      <c r="F5103" t="s">
        <v>32</v>
      </c>
      <c r="G5103" t="s">
        <v>289</v>
      </c>
      <c r="H5103" t="s">
        <v>464</v>
      </c>
      <c r="I5103" t="s">
        <v>284</v>
      </c>
      <c r="J5103" t="s">
        <v>306</v>
      </c>
      <c r="K5103" s="13">
        <v>2310823</v>
      </c>
      <c r="L5103" s="8">
        <v>23108.23</v>
      </c>
      <c r="M5103" s="13">
        <f t="shared" si="112"/>
        <v>2310823</v>
      </c>
    </row>
    <row r="5104" spans="1:13" x14ac:dyDescent="0.25">
      <c r="A5104" s="9" t="s">
        <v>400</v>
      </c>
      <c r="B5104" s="10" t="s">
        <v>733</v>
      </c>
      <c r="C5104" s="11" t="s">
        <v>17</v>
      </c>
      <c r="D5104" t="s">
        <v>22</v>
      </c>
      <c r="E5104" t="s">
        <v>279</v>
      </c>
      <c r="F5104" t="s">
        <v>32</v>
      </c>
      <c r="G5104" t="s">
        <v>289</v>
      </c>
      <c r="H5104" t="s">
        <v>464</v>
      </c>
      <c r="I5104" t="s">
        <v>284</v>
      </c>
      <c r="J5104" t="s">
        <v>456</v>
      </c>
      <c r="K5104" s="13">
        <v>2861220</v>
      </c>
      <c r="L5104" s="8">
        <v>28612.2</v>
      </c>
      <c r="M5104" s="13">
        <f t="shared" si="112"/>
        <v>2861220</v>
      </c>
    </row>
    <row r="5105" spans="1:13" x14ac:dyDescent="0.25">
      <c r="A5105" s="9" t="s">
        <v>400</v>
      </c>
      <c r="B5105" s="10" t="s">
        <v>733</v>
      </c>
      <c r="C5105" s="11" t="s">
        <v>17</v>
      </c>
      <c r="D5105" t="s">
        <v>22</v>
      </c>
      <c r="E5105" t="s">
        <v>279</v>
      </c>
      <c r="F5105" t="s">
        <v>32</v>
      </c>
      <c r="G5105" t="s">
        <v>289</v>
      </c>
      <c r="H5105" t="s">
        <v>467</v>
      </c>
      <c r="I5105" t="s">
        <v>284</v>
      </c>
      <c r="J5105" t="s">
        <v>17</v>
      </c>
      <c r="K5105" s="13">
        <v>19500</v>
      </c>
      <c r="L5105" s="8">
        <v>195</v>
      </c>
      <c r="M5105" s="13">
        <f t="shared" si="112"/>
        <v>19500</v>
      </c>
    </row>
    <row r="5106" spans="1:13" x14ac:dyDescent="0.25">
      <c r="A5106" s="9" t="s">
        <v>400</v>
      </c>
      <c r="B5106" s="10" t="s">
        <v>733</v>
      </c>
      <c r="C5106" s="11" t="s">
        <v>17</v>
      </c>
      <c r="D5106" t="s">
        <v>22</v>
      </c>
      <c r="E5106" t="s">
        <v>279</v>
      </c>
      <c r="F5106" t="s">
        <v>32</v>
      </c>
      <c r="G5106" t="s">
        <v>289</v>
      </c>
      <c r="H5106" t="s">
        <v>467</v>
      </c>
      <c r="I5106" t="s">
        <v>284</v>
      </c>
      <c r="J5106" t="s">
        <v>456</v>
      </c>
      <c r="K5106" s="13">
        <v>19500</v>
      </c>
      <c r="L5106" s="8">
        <v>195</v>
      </c>
      <c r="M5106" s="13">
        <f t="shared" si="112"/>
        <v>19500</v>
      </c>
    </row>
    <row r="5107" spans="1:13" x14ac:dyDescent="0.25">
      <c r="A5107" s="9" t="s">
        <v>400</v>
      </c>
      <c r="B5107" s="10" t="s">
        <v>733</v>
      </c>
      <c r="C5107" s="11" t="s">
        <v>17</v>
      </c>
      <c r="D5107" t="s">
        <v>22</v>
      </c>
      <c r="E5107" t="s">
        <v>279</v>
      </c>
      <c r="F5107" t="s">
        <v>32</v>
      </c>
      <c r="G5107" t="s">
        <v>289</v>
      </c>
      <c r="H5107" t="s">
        <v>425</v>
      </c>
      <c r="I5107" t="s">
        <v>284</v>
      </c>
      <c r="J5107" t="s">
        <v>306</v>
      </c>
      <c r="K5107" s="13">
        <v>526917</v>
      </c>
      <c r="L5107" s="8">
        <v>5269.17</v>
      </c>
      <c r="M5107" s="13">
        <f t="shared" si="112"/>
        <v>526917</v>
      </c>
    </row>
    <row r="5108" spans="1:13" x14ac:dyDescent="0.25">
      <c r="A5108" s="9" t="s">
        <v>400</v>
      </c>
      <c r="B5108" s="10" t="s">
        <v>733</v>
      </c>
      <c r="C5108" s="11" t="s">
        <v>17</v>
      </c>
      <c r="D5108" t="s">
        <v>22</v>
      </c>
      <c r="E5108" t="s">
        <v>279</v>
      </c>
      <c r="F5108" t="s">
        <v>32</v>
      </c>
      <c r="G5108" t="s">
        <v>289</v>
      </c>
      <c r="H5108" t="s">
        <v>425</v>
      </c>
      <c r="I5108" t="s">
        <v>284</v>
      </c>
      <c r="J5108" t="s">
        <v>456</v>
      </c>
      <c r="K5108" s="13">
        <v>770742</v>
      </c>
      <c r="L5108" s="8">
        <v>7707.42</v>
      </c>
      <c r="M5108" s="13">
        <f t="shared" si="112"/>
        <v>770742</v>
      </c>
    </row>
    <row r="5109" spans="1:13" x14ac:dyDescent="0.25">
      <c r="A5109" s="9" t="s">
        <v>400</v>
      </c>
      <c r="B5109" s="10" t="s">
        <v>733</v>
      </c>
      <c r="C5109" s="11" t="s">
        <v>17</v>
      </c>
      <c r="D5109" t="s">
        <v>22</v>
      </c>
      <c r="E5109" t="s">
        <v>279</v>
      </c>
      <c r="F5109" t="s">
        <v>32</v>
      </c>
      <c r="G5109" t="s">
        <v>289</v>
      </c>
      <c r="H5109" t="s">
        <v>445</v>
      </c>
      <c r="I5109" t="s">
        <v>284</v>
      </c>
      <c r="J5109" t="s">
        <v>17</v>
      </c>
      <c r="K5109" s="13">
        <v>288</v>
      </c>
      <c r="L5109" s="8">
        <v>2.88</v>
      </c>
      <c r="M5109" s="13">
        <f t="shared" si="112"/>
        <v>288</v>
      </c>
    </row>
    <row r="5110" spans="1:13" x14ac:dyDescent="0.25">
      <c r="A5110" s="9" t="s">
        <v>400</v>
      </c>
      <c r="B5110" s="10" t="s">
        <v>733</v>
      </c>
      <c r="C5110" s="11" t="s">
        <v>17</v>
      </c>
      <c r="D5110" t="s">
        <v>22</v>
      </c>
      <c r="E5110" t="s">
        <v>279</v>
      </c>
      <c r="F5110" t="s">
        <v>32</v>
      </c>
      <c r="G5110" t="s">
        <v>289</v>
      </c>
      <c r="H5110" t="s">
        <v>445</v>
      </c>
      <c r="I5110" t="s">
        <v>284</v>
      </c>
      <c r="J5110" t="s">
        <v>456</v>
      </c>
      <c r="K5110" s="13">
        <v>250</v>
      </c>
      <c r="L5110" s="8">
        <v>2.5</v>
      </c>
      <c r="M5110" s="13">
        <f t="shared" si="112"/>
        <v>250</v>
      </c>
    </row>
    <row r="5111" spans="1:13" x14ac:dyDescent="0.25">
      <c r="A5111" s="9" t="s">
        <v>400</v>
      </c>
      <c r="B5111" s="10" t="s">
        <v>733</v>
      </c>
      <c r="C5111" s="11" t="s">
        <v>17</v>
      </c>
      <c r="D5111" t="s">
        <v>22</v>
      </c>
      <c r="E5111" t="s">
        <v>279</v>
      </c>
      <c r="F5111" t="s">
        <v>32</v>
      </c>
      <c r="G5111" t="s">
        <v>289</v>
      </c>
      <c r="H5111" t="s">
        <v>481</v>
      </c>
      <c r="I5111" t="s">
        <v>15</v>
      </c>
      <c r="J5111" t="s">
        <v>456</v>
      </c>
      <c r="K5111" s="13">
        <v>113141.00000000001</v>
      </c>
      <c r="L5111" s="8">
        <v>1131.4100000000001</v>
      </c>
      <c r="M5111" s="13">
        <f t="shared" si="112"/>
        <v>113141.00000000001</v>
      </c>
    </row>
    <row r="5112" spans="1:13" x14ac:dyDescent="0.25">
      <c r="A5112" s="9" t="s">
        <v>400</v>
      </c>
      <c r="B5112" s="10" t="s">
        <v>733</v>
      </c>
      <c r="C5112" s="11" t="s">
        <v>17</v>
      </c>
      <c r="D5112" t="s">
        <v>22</v>
      </c>
      <c r="E5112" t="s">
        <v>279</v>
      </c>
      <c r="F5112" t="s">
        <v>32</v>
      </c>
      <c r="G5112" t="s">
        <v>558</v>
      </c>
      <c r="H5112" t="s">
        <v>437</v>
      </c>
      <c r="I5112" t="s">
        <v>368</v>
      </c>
      <c r="J5112" t="s">
        <v>456</v>
      </c>
      <c r="K5112" s="13">
        <v>2844798</v>
      </c>
      <c r="L5112" s="8">
        <v>28447.98</v>
      </c>
      <c r="M5112" s="13">
        <f t="shared" si="112"/>
        <v>2844798</v>
      </c>
    </row>
    <row r="5113" spans="1:13" x14ac:dyDescent="0.25">
      <c r="A5113" s="9" t="s">
        <v>400</v>
      </c>
      <c r="B5113" s="10" t="s">
        <v>733</v>
      </c>
      <c r="C5113" s="11" t="s">
        <v>17</v>
      </c>
      <c r="D5113" t="s">
        <v>22</v>
      </c>
      <c r="E5113" t="s">
        <v>279</v>
      </c>
      <c r="F5113" t="s">
        <v>32</v>
      </c>
      <c r="G5113" t="s">
        <v>558</v>
      </c>
      <c r="H5113" t="s">
        <v>425</v>
      </c>
      <c r="I5113" t="s">
        <v>368</v>
      </c>
      <c r="J5113" t="s">
        <v>456</v>
      </c>
      <c r="K5113" s="13">
        <v>901475</v>
      </c>
      <c r="L5113" s="8">
        <v>9014.75</v>
      </c>
      <c r="M5113" s="13">
        <f t="shared" si="112"/>
        <v>901475</v>
      </c>
    </row>
    <row r="5114" spans="1:13" x14ac:dyDescent="0.25">
      <c r="A5114" s="9" t="s">
        <v>400</v>
      </c>
      <c r="B5114" s="10" t="s">
        <v>733</v>
      </c>
      <c r="C5114" s="11" t="s">
        <v>17</v>
      </c>
      <c r="D5114" t="s">
        <v>22</v>
      </c>
      <c r="E5114" t="s">
        <v>279</v>
      </c>
      <c r="F5114" t="s">
        <v>32</v>
      </c>
      <c r="G5114" t="s">
        <v>559</v>
      </c>
      <c r="H5114" t="s">
        <v>437</v>
      </c>
      <c r="I5114" t="s">
        <v>368</v>
      </c>
      <c r="J5114" t="s">
        <v>456</v>
      </c>
      <c r="K5114" s="13">
        <v>6053268</v>
      </c>
      <c r="L5114" s="8">
        <v>60532.68</v>
      </c>
      <c r="M5114" s="13">
        <f t="shared" si="112"/>
        <v>6053268</v>
      </c>
    </row>
    <row r="5115" spans="1:13" x14ac:dyDescent="0.25">
      <c r="A5115" s="9" t="s">
        <v>400</v>
      </c>
      <c r="B5115" s="10" t="s">
        <v>733</v>
      </c>
      <c r="C5115" s="11" t="s">
        <v>17</v>
      </c>
      <c r="D5115" t="s">
        <v>22</v>
      </c>
      <c r="E5115" t="s">
        <v>279</v>
      </c>
      <c r="F5115" t="s">
        <v>32</v>
      </c>
      <c r="G5115" t="s">
        <v>559</v>
      </c>
      <c r="H5115" t="s">
        <v>425</v>
      </c>
      <c r="I5115" t="s">
        <v>368</v>
      </c>
      <c r="J5115" t="s">
        <v>456</v>
      </c>
      <c r="K5115" s="13">
        <v>1694590.0000000002</v>
      </c>
      <c r="L5115" s="8">
        <v>16945.900000000001</v>
      </c>
      <c r="M5115" s="13">
        <f t="shared" si="112"/>
        <v>1694590.0000000002</v>
      </c>
    </row>
    <row r="5116" spans="1:13" x14ac:dyDescent="0.25">
      <c r="A5116" s="9" t="s">
        <v>400</v>
      </c>
      <c r="B5116" s="10" t="s">
        <v>733</v>
      </c>
      <c r="C5116" s="11" t="s">
        <v>17</v>
      </c>
      <c r="D5116" t="s">
        <v>22</v>
      </c>
      <c r="E5116" t="s">
        <v>364</v>
      </c>
      <c r="F5116" t="s">
        <v>453</v>
      </c>
      <c r="G5116" t="s">
        <v>455</v>
      </c>
      <c r="H5116" t="s">
        <v>441</v>
      </c>
      <c r="I5116" t="s">
        <v>439</v>
      </c>
      <c r="J5116" t="s">
        <v>17</v>
      </c>
      <c r="K5116" s="13">
        <v>37092</v>
      </c>
      <c r="L5116" s="8">
        <v>370.92</v>
      </c>
      <c r="M5116" s="13">
        <f t="shared" si="112"/>
        <v>37092</v>
      </c>
    </row>
    <row r="5117" spans="1:13" x14ac:dyDescent="0.25">
      <c r="A5117" s="9" t="s">
        <v>400</v>
      </c>
      <c r="B5117" s="10" t="s">
        <v>733</v>
      </c>
      <c r="C5117" s="11" t="s">
        <v>17</v>
      </c>
      <c r="D5117" t="s">
        <v>22</v>
      </c>
      <c r="E5117" t="s">
        <v>364</v>
      </c>
      <c r="F5117" t="s">
        <v>453</v>
      </c>
      <c r="G5117" t="s">
        <v>455</v>
      </c>
      <c r="H5117" t="s">
        <v>445</v>
      </c>
      <c r="I5117" t="s">
        <v>439</v>
      </c>
      <c r="J5117" t="s">
        <v>17</v>
      </c>
      <c r="K5117" s="13">
        <v>8034</v>
      </c>
      <c r="L5117" s="8">
        <v>80.34</v>
      </c>
      <c r="M5117" s="13">
        <f t="shared" si="112"/>
        <v>8034</v>
      </c>
    </row>
    <row r="5118" spans="1:13" x14ac:dyDescent="0.25">
      <c r="A5118" s="9" t="s">
        <v>400</v>
      </c>
      <c r="B5118" s="10" t="s">
        <v>733</v>
      </c>
      <c r="C5118" s="11" t="s">
        <v>17</v>
      </c>
      <c r="D5118" t="s">
        <v>22</v>
      </c>
      <c r="E5118" t="s">
        <v>364</v>
      </c>
      <c r="F5118" t="s">
        <v>453</v>
      </c>
      <c r="G5118" t="s">
        <v>455</v>
      </c>
      <c r="H5118" t="s">
        <v>449</v>
      </c>
      <c r="I5118" t="s">
        <v>15</v>
      </c>
      <c r="J5118" t="s">
        <v>456</v>
      </c>
      <c r="K5118" s="13">
        <v>16163.999999999998</v>
      </c>
      <c r="L5118" s="8">
        <v>161.63999999999999</v>
      </c>
      <c r="M5118" s="13">
        <f t="shared" si="112"/>
        <v>16163.999999999998</v>
      </c>
    </row>
    <row r="5119" spans="1:13" x14ac:dyDescent="0.25">
      <c r="A5119" s="9" t="s">
        <v>400</v>
      </c>
      <c r="B5119" s="10" t="s">
        <v>733</v>
      </c>
      <c r="C5119" s="11" t="s">
        <v>17</v>
      </c>
      <c r="D5119" t="s">
        <v>22</v>
      </c>
      <c r="E5119" t="s">
        <v>281</v>
      </c>
      <c r="F5119" t="s">
        <v>49</v>
      </c>
      <c r="G5119" t="s">
        <v>489</v>
      </c>
      <c r="H5119" t="s">
        <v>438</v>
      </c>
      <c r="I5119" t="s">
        <v>284</v>
      </c>
      <c r="J5119" t="s">
        <v>17</v>
      </c>
      <c r="K5119" s="13">
        <v>5700497</v>
      </c>
      <c r="L5119" s="8">
        <v>57004.97</v>
      </c>
      <c r="M5119" s="13">
        <f t="shared" si="112"/>
        <v>5700497</v>
      </c>
    </row>
    <row r="5120" spans="1:13" x14ac:dyDescent="0.25">
      <c r="A5120" s="9" t="s">
        <v>400</v>
      </c>
      <c r="B5120" s="10" t="s">
        <v>733</v>
      </c>
      <c r="C5120" s="11" t="s">
        <v>17</v>
      </c>
      <c r="D5120" t="s">
        <v>22</v>
      </c>
      <c r="E5120" t="s">
        <v>281</v>
      </c>
      <c r="F5120" t="s">
        <v>49</v>
      </c>
      <c r="G5120" t="s">
        <v>489</v>
      </c>
      <c r="H5120" t="s">
        <v>467</v>
      </c>
      <c r="I5120" t="s">
        <v>284</v>
      </c>
      <c r="J5120" t="s">
        <v>17</v>
      </c>
      <c r="K5120" s="13">
        <v>26000</v>
      </c>
      <c r="L5120" s="8">
        <v>260</v>
      </c>
      <c r="M5120" s="13">
        <f t="shared" si="112"/>
        <v>26000</v>
      </c>
    </row>
    <row r="5121" spans="1:13" x14ac:dyDescent="0.25">
      <c r="A5121" s="9" t="s">
        <v>400</v>
      </c>
      <c r="B5121" s="10" t="s">
        <v>733</v>
      </c>
      <c r="C5121" s="11" t="s">
        <v>17</v>
      </c>
      <c r="D5121" t="s">
        <v>22</v>
      </c>
      <c r="E5121" t="s">
        <v>281</v>
      </c>
      <c r="F5121" t="s">
        <v>49</v>
      </c>
      <c r="G5121" t="s">
        <v>489</v>
      </c>
      <c r="H5121" t="s">
        <v>425</v>
      </c>
      <c r="I5121" t="s">
        <v>284</v>
      </c>
      <c r="J5121" t="s">
        <v>17</v>
      </c>
      <c r="K5121" s="13">
        <v>1786106.0000000002</v>
      </c>
      <c r="L5121" s="8">
        <v>17861.060000000001</v>
      </c>
      <c r="M5121" s="13">
        <f t="shared" si="112"/>
        <v>1786106.0000000002</v>
      </c>
    </row>
    <row r="5122" spans="1:13" x14ac:dyDescent="0.25">
      <c r="A5122" s="9" t="s">
        <v>400</v>
      </c>
      <c r="B5122" s="10" t="s">
        <v>733</v>
      </c>
      <c r="C5122" s="11" t="s">
        <v>17</v>
      </c>
      <c r="D5122" t="s">
        <v>22</v>
      </c>
      <c r="E5122" t="s">
        <v>281</v>
      </c>
      <c r="F5122" t="s">
        <v>49</v>
      </c>
      <c r="G5122" t="s">
        <v>489</v>
      </c>
      <c r="H5122" t="s">
        <v>445</v>
      </c>
      <c r="I5122" t="s">
        <v>284</v>
      </c>
      <c r="J5122" t="s">
        <v>17</v>
      </c>
      <c r="K5122" s="13">
        <v>380</v>
      </c>
      <c r="L5122" s="8">
        <v>3.8</v>
      </c>
      <c r="M5122" s="13">
        <f t="shared" ref="M5122:M5185" si="113">L5122*100</f>
        <v>380</v>
      </c>
    </row>
    <row r="5123" spans="1:13" x14ac:dyDescent="0.25">
      <c r="A5123" s="9" t="s">
        <v>400</v>
      </c>
      <c r="B5123" s="10" t="s">
        <v>733</v>
      </c>
      <c r="C5123" s="11" t="s">
        <v>17</v>
      </c>
      <c r="D5123" t="s">
        <v>22</v>
      </c>
      <c r="E5123" t="s">
        <v>281</v>
      </c>
      <c r="F5123" t="s">
        <v>49</v>
      </c>
      <c r="G5123" t="s">
        <v>613</v>
      </c>
      <c r="H5123" t="s">
        <v>438</v>
      </c>
      <c r="I5123" t="s">
        <v>465</v>
      </c>
      <c r="J5123" t="s">
        <v>17</v>
      </c>
      <c r="K5123" s="13">
        <v>5419616</v>
      </c>
      <c r="L5123" s="8">
        <v>54196.160000000003</v>
      </c>
      <c r="M5123" s="13">
        <f t="shared" si="113"/>
        <v>5419616</v>
      </c>
    </row>
    <row r="5124" spans="1:13" x14ac:dyDescent="0.25">
      <c r="A5124" s="9" t="s">
        <v>400</v>
      </c>
      <c r="B5124" s="10" t="s">
        <v>733</v>
      </c>
      <c r="C5124" s="11" t="s">
        <v>17</v>
      </c>
      <c r="D5124" t="s">
        <v>22</v>
      </c>
      <c r="E5124" t="s">
        <v>281</v>
      </c>
      <c r="F5124" t="s">
        <v>49</v>
      </c>
      <c r="G5124" t="s">
        <v>613</v>
      </c>
      <c r="H5124" t="s">
        <v>438</v>
      </c>
      <c r="I5124" t="s">
        <v>82</v>
      </c>
      <c r="J5124" t="s">
        <v>17</v>
      </c>
      <c r="K5124" s="13">
        <v>56959226</v>
      </c>
      <c r="L5124" s="8">
        <v>569592.26</v>
      </c>
      <c r="M5124" s="13">
        <f t="shared" si="113"/>
        <v>56959226</v>
      </c>
    </row>
    <row r="5125" spans="1:13" x14ac:dyDescent="0.25">
      <c r="A5125" s="9" t="s">
        <v>400</v>
      </c>
      <c r="B5125" s="10" t="s">
        <v>733</v>
      </c>
      <c r="C5125" s="11" t="s">
        <v>17</v>
      </c>
      <c r="D5125" t="s">
        <v>22</v>
      </c>
      <c r="E5125" t="s">
        <v>281</v>
      </c>
      <c r="F5125" t="s">
        <v>49</v>
      </c>
      <c r="G5125" t="s">
        <v>613</v>
      </c>
      <c r="H5125" t="s">
        <v>466</v>
      </c>
      <c r="I5125" t="s">
        <v>465</v>
      </c>
      <c r="J5125" t="s">
        <v>17</v>
      </c>
      <c r="K5125" s="13">
        <v>61289</v>
      </c>
      <c r="L5125" s="8">
        <v>612.89</v>
      </c>
      <c r="M5125" s="13">
        <f t="shared" si="113"/>
        <v>61289</v>
      </c>
    </row>
    <row r="5126" spans="1:13" x14ac:dyDescent="0.25">
      <c r="A5126" s="9" t="s">
        <v>400</v>
      </c>
      <c r="B5126" s="10" t="s">
        <v>733</v>
      </c>
      <c r="C5126" s="11" t="s">
        <v>17</v>
      </c>
      <c r="D5126" t="s">
        <v>22</v>
      </c>
      <c r="E5126" t="s">
        <v>281</v>
      </c>
      <c r="F5126" t="s">
        <v>49</v>
      </c>
      <c r="G5126" t="s">
        <v>613</v>
      </c>
      <c r="H5126" t="s">
        <v>466</v>
      </c>
      <c r="I5126" t="s">
        <v>82</v>
      </c>
      <c r="J5126" t="s">
        <v>17</v>
      </c>
      <c r="K5126" s="13">
        <v>563538</v>
      </c>
      <c r="L5126" s="8">
        <v>5635.38</v>
      </c>
      <c r="M5126" s="13">
        <f t="shared" si="113"/>
        <v>563538</v>
      </c>
    </row>
    <row r="5127" spans="1:13" x14ac:dyDescent="0.25">
      <c r="A5127" s="9" t="s">
        <v>400</v>
      </c>
      <c r="B5127" s="10" t="s">
        <v>733</v>
      </c>
      <c r="C5127" s="11" t="s">
        <v>17</v>
      </c>
      <c r="D5127" t="s">
        <v>22</v>
      </c>
      <c r="E5127" t="s">
        <v>281</v>
      </c>
      <c r="F5127" t="s">
        <v>49</v>
      </c>
      <c r="G5127" t="s">
        <v>613</v>
      </c>
      <c r="H5127" t="s">
        <v>441</v>
      </c>
      <c r="I5127" t="s">
        <v>465</v>
      </c>
      <c r="J5127" t="s">
        <v>17</v>
      </c>
      <c r="K5127" s="13">
        <v>3954</v>
      </c>
      <c r="L5127" s="8">
        <v>39.54</v>
      </c>
      <c r="M5127" s="13">
        <f t="shared" si="113"/>
        <v>3954</v>
      </c>
    </row>
    <row r="5128" spans="1:13" x14ac:dyDescent="0.25">
      <c r="A5128" s="9" t="s">
        <v>400</v>
      </c>
      <c r="B5128" s="10" t="s">
        <v>733</v>
      </c>
      <c r="C5128" s="11" t="s">
        <v>17</v>
      </c>
      <c r="D5128" t="s">
        <v>22</v>
      </c>
      <c r="E5128" t="s">
        <v>281</v>
      </c>
      <c r="F5128" t="s">
        <v>49</v>
      </c>
      <c r="G5128" t="s">
        <v>613</v>
      </c>
      <c r="H5128" t="s">
        <v>441</v>
      </c>
      <c r="I5128" t="s">
        <v>82</v>
      </c>
      <c r="J5128" t="s">
        <v>17</v>
      </c>
      <c r="K5128" s="13">
        <v>67417</v>
      </c>
      <c r="L5128" s="8">
        <v>674.17</v>
      </c>
      <c r="M5128" s="13">
        <f t="shared" si="113"/>
        <v>67417</v>
      </c>
    </row>
    <row r="5129" spans="1:13" x14ac:dyDescent="0.25">
      <c r="A5129" s="9" t="s">
        <v>400</v>
      </c>
      <c r="B5129" s="10" t="s">
        <v>733</v>
      </c>
      <c r="C5129" s="11" t="s">
        <v>17</v>
      </c>
      <c r="D5129" t="s">
        <v>22</v>
      </c>
      <c r="E5129" t="s">
        <v>281</v>
      </c>
      <c r="F5129" t="s">
        <v>49</v>
      </c>
      <c r="G5129" t="s">
        <v>613</v>
      </c>
      <c r="H5129" t="s">
        <v>467</v>
      </c>
      <c r="I5129" t="s">
        <v>465</v>
      </c>
      <c r="J5129" t="s">
        <v>17</v>
      </c>
      <c r="K5129" s="13">
        <v>78000</v>
      </c>
      <c r="L5129" s="8">
        <v>780</v>
      </c>
      <c r="M5129" s="13">
        <f t="shared" si="113"/>
        <v>78000</v>
      </c>
    </row>
    <row r="5130" spans="1:13" x14ac:dyDescent="0.25">
      <c r="A5130" s="9" t="s">
        <v>400</v>
      </c>
      <c r="B5130" s="10" t="s">
        <v>733</v>
      </c>
      <c r="C5130" s="11" t="s">
        <v>17</v>
      </c>
      <c r="D5130" t="s">
        <v>22</v>
      </c>
      <c r="E5130" t="s">
        <v>281</v>
      </c>
      <c r="F5130" t="s">
        <v>49</v>
      </c>
      <c r="G5130" t="s">
        <v>613</v>
      </c>
      <c r="H5130" t="s">
        <v>467</v>
      </c>
      <c r="I5130" t="s">
        <v>82</v>
      </c>
      <c r="J5130" t="s">
        <v>17</v>
      </c>
      <c r="K5130" s="13">
        <v>546000</v>
      </c>
      <c r="L5130" s="8">
        <v>5460</v>
      </c>
      <c r="M5130" s="13">
        <f t="shared" si="113"/>
        <v>546000</v>
      </c>
    </row>
    <row r="5131" spans="1:13" x14ac:dyDescent="0.25">
      <c r="A5131" s="9" t="s">
        <v>400</v>
      </c>
      <c r="B5131" s="10" t="s">
        <v>733</v>
      </c>
      <c r="C5131" s="11" t="s">
        <v>17</v>
      </c>
      <c r="D5131" t="s">
        <v>22</v>
      </c>
      <c r="E5131" t="s">
        <v>281</v>
      </c>
      <c r="F5131" t="s">
        <v>49</v>
      </c>
      <c r="G5131" t="s">
        <v>613</v>
      </c>
      <c r="H5131" t="s">
        <v>443</v>
      </c>
      <c r="I5131" t="s">
        <v>465</v>
      </c>
      <c r="J5131" t="s">
        <v>17</v>
      </c>
      <c r="K5131" s="13">
        <v>139500</v>
      </c>
      <c r="L5131" s="8">
        <v>1395</v>
      </c>
      <c r="M5131" s="13">
        <f t="shared" si="113"/>
        <v>139500</v>
      </c>
    </row>
    <row r="5132" spans="1:13" x14ac:dyDescent="0.25">
      <c r="A5132" s="9" t="s">
        <v>400</v>
      </c>
      <c r="B5132" s="10" t="s">
        <v>733</v>
      </c>
      <c r="C5132" s="11" t="s">
        <v>17</v>
      </c>
      <c r="D5132" t="s">
        <v>22</v>
      </c>
      <c r="E5132" t="s">
        <v>281</v>
      </c>
      <c r="F5132" t="s">
        <v>49</v>
      </c>
      <c r="G5132" t="s">
        <v>613</v>
      </c>
      <c r="H5132" t="s">
        <v>443</v>
      </c>
      <c r="I5132" t="s">
        <v>82</v>
      </c>
      <c r="J5132" t="s">
        <v>17</v>
      </c>
      <c r="K5132" s="13">
        <v>1377500</v>
      </c>
      <c r="L5132" s="8">
        <v>13775</v>
      </c>
      <c r="M5132" s="13">
        <f t="shared" si="113"/>
        <v>1377500</v>
      </c>
    </row>
    <row r="5133" spans="1:13" x14ac:dyDescent="0.25">
      <c r="A5133" s="9" t="s">
        <v>400</v>
      </c>
      <c r="B5133" s="10" t="s">
        <v>733</v>
      </c>
      <c r="C5133" s="11" t="s">
        <v>17</v>
      </c>
      <c r="D5133" t="s">
        <v>22</v>
      </c>
      <c r="E5133" t="s">
        <v>281</v>
      </c>
      <c r="F5133" t="s">
        <v>49</v>
      </c>
      <c r="G5133" t="s">
        <v>613</v>
      </c>
      <c r="H5133" t="s">
        <v>425</v>
      </c>
      <c r="I5133" t="s">
        <v>465</v>
      </c>
      <c r="J5133" t="s">
        <v>17</v>
      </c>
      <c r="K5133" s="13">
        <v>1816689</v>
      </c>
      <c r="L5133" s="8">
        <v>18166.89</v>
      </c>
      <c r="M5133" s="13">
        <f t="shared" si="113"/>
        <v>1816689</v>
      </c>
    </row>
    <row r="5134" spans="1:13" x14ac:dyDescent="0.25">
      <c r="A5134" s="9" t="s">
        <v>400</v>
      </c>
      <c r="B5134" s="10" t="s">
        <v>733</v>
      </c>
      <c r="C5134" s="11" t="s">
        <v>17</v>
      </c>
      <c r="D5134" t="s">
        <v>22</v>
      </c>
      <c r="E5134" t="s">
        <v>281</v>
      </c>
      <c r="F5134" t="s">
        <v>49</v>
      </c>
      <c r="G5134" t="s">
        <v>613</v>
      </c>
      <c r="H5134" t="s">
        <v>425</v>
      </c>
      <c r="I5134" t="s">
        <v>82</v>
      </c>
      <c r="J5134" t="s">
        <v>17</v>
      </c>
      <c r="K5134" s="13">
        <v>20405346</v>
      </c>
      <c r="L5134" s="8">
        <v>204053.46</v>
      </c>
      <c r="M5134" s="13">
        <f t="shared" si="113"/>
        <v>20405346</v>
      </c>
    </row>
    <row r="5135" spans="1:13" x14ac:dyDescent="0.25">
      <c r="A5135" s="9" t="s">
        <v>400</v>
      </c>
      <c r="B5135" s="10" t="s">
        <v>733</v>
      </c>
      <c r="C5135" s="11" t="s">
        <v>17</v>
      </c>
      <c r="D5135" t="s">
        <v>22</v>
      </c>
      <c r="E5135" t="s">
        <v>281</v>
      </c>
      <c r="F5135" t="s">
        <v>49</v>
      </c>
      <c r="G5135" t="s">
        <v>613</v>
      </c>
      <c r="H5135" t="s">
        <v>444</v>
      </c>
      <c r="I5135" t="s">
        <v>465</v>
      </c>
      <c r="J5135" t="s">
        <v>17</v>
      </c>
      <c r="K5135" s="13">
        <v>27064</v>
      </c>
      <c r="L5135" s="8">
        <v>270.64</v>
      </c>
      <c r="M5135" s="13">
        <f t="shared" si="113"/>
        <v>27064</v>
      </c>
    </row>
    <row r="5136" spans="1:13" x14ac:dyDescent="0.25">
      <c r="A5136" s="9" t="s">
        <v>400</v>
      </c>
      <c r="B5136" s="10" t="s">
        <v>733</v>
      </c>
      <c r="C5136" s="11" t="s">
        <v>17</v>
      </c>
      <c r="D5136" t="s">
        <v>22</v>
      </c>
      <c r="E5136" t="s">
        <v>281</v>
      </c>
      <c r="F5136" t="s">
        <v>49</v>
      </c>
      <c r="G5136" t="s">
        <v>613</v>
      </c>
      <c r="H5136" t="s">
        <v>444</v>
      </c>
      <c r="I5136" t="s">
        <v>82</v>
      </c>
      <c r="J5136" t="s">
        <v>17</v>
      </c>
      <c r="K5136" s="13">
        <v>295474</v>
      </c>
      <c r="L5136" s="8">
        <v>2954.74</v>
      </c>
      <c r="M5136" s="13">
        <f t="shared" si="113"/>
        <v>295474</v>
      </c>
    </row>
    <row r="5137" spans="1:13" x14ac:dyDescent="0.25">
      <c r="A5137" s="9" t="s">
        <v>400</v>
      </c>
      <c r="B5137" s="10" t="s">
        <v>733</v>
      </c>
      <c r="C5137" s="11" t="s">
        <v>17</v>
      </c>
      <c r="D5137" t="s">
        <v>22</v>
      </c>
      <c r="E5137" t="s">
        <v>281</v>
      </c>
      <c r="F5137" t="s">
        <v>49</v>
      </c>
      <c r="G5137" t="s">
        <v>613</v>
      </c>
      <c r="H5137" t="s">
        <v>445</v>
      </c>
      <c r="I5137" t="s">
        <v>465</v>
      </c>
      <c r="J5137" t="s">
        <v>17</v>
      </c>
      <c r="K5137" s="13">
        <v>14165</v>
      </c>
      <c r="L5137" s="8">
        <v>141.65</v>
      </c>
      <c r="M5137" s="13">
        <f t="shared" si="113"/>
        <v>14165</v>
      </c>
    </row>
    <row r="5138" spans="1:13" x14ac:dyDescent="0.25">
      <c r="A5138" s="9" t="s">
        <v>400</v>
      </c>
      <c r="B5138" s="10" t="s">
        <v>733</v>
      </c>
      <c r="C5138" s="11" t="s">
        <v>17</v>
      </c>
      <c r="D5138" t="s">
        <v>22</v>
      </c>
      <c r="E5138" t="s">
        <v>281</v>
      </c>
      <c r="F5138" t="s">
        <v>49</v>
      </c>
      <c r="G5138" t="s">
        <v>613</v>
      </c>
      <c r="H5138" t="s">
        <v>445</v>
      </c>
      <c r="I5138" t="s">
        <v>82</v>
      </c>
      <c r="J5138" t="s">
        <v>17</v>
      </c>
      <c r="K5138" s="13">
        <v>142174</v>
      </c>
      <c r="L5138" s="8">
        <v>1421.74</v>
      </c>
      <c r="M5138" s="13">
        <f t="shared" si="113"/>
        <v>142174</v>
      </c>
    </row>
    <row r="5139" spans="1:13" x14ac:dyDescent="0.25">
      <c r="A5139" s="9" t="s">
        <v>400</v>
      </c>
      <c r="B5139" s="10" t="s">
        <v>733</v>
      </c>
      <c r="C5139" s="11" t="s">
        <v>17</v>
      </c>
      <c r="D5139" t="s">
        <v>22</v>
      </c>
      <c r="E5139" t="s">
        <v>281</v>
      </c>
      <c r="F5139" t="s">
        <v>49</v>
      </c>
      <c r="G5139" t="s">
        <v>613</v>
      </c>
      <c r="H5139" t="s">
        <v>426</v>
      </c>
      <c r="I5139" t="s">
        <v>15</v>
      </c>
      <c r="J5139" t="s">
        <v>614</v>
      </c>
      <c r="K5139" s="13">
        <v>231050</v>
      </c>
      <c r="L5139" s="8">
        <v>2310.5</v>
      </c>
      <c r="M5139" s="13">
        <f t="shared" si="113"/>
        <v>231050</v>
      </c>
    </row>
    <row r="5140" spans="1:13" x14ac:dyDescent="0.25">
      <c r="A5140" s="9" t="s">
        <v>400</v>
      </c>
      <c r="B5140" s="10" t="s">
        <v>733</v>
      </c>
      <c r="C5140" s="11" t="s">
        <v>17</v>
      </c>
      <c r="D5140" t="s">
        <v>22</v>
      </c>
      <c r="E5140" t="s">
        <v>281</v>
      </c>
      <c r="F5140" t="s">
        <v>49</v>
      </c>
      <c r="G5140" t="s">
        <v>613</v>
      </c>
      <c r="H5140" t="s">
        <v>426</v>
      </c>
      <c r="I5140" t="s">
        <v>15</v>
      </c>
      <c r="J5140" t="s">
        <v>614</v>
      </c>
      <c r="K5140" s="13">
        <v>1097000</v>
      </c>
      <c r="L5140" s="8">
        <v>10970</v>
      </c>
      <c r="M5140" s="13">
        <f t="shared" si="113"/>
        <v>1097000</v>
      </c>
    </row>
    <row r="5141" spans="1:13" x14ac:dyDescent="0.25">
      <c r="A5141" s="9" t="s">
        <v>400</v>
      </c>
      <c r="B5141" s="10" t="s">
        <v>733</v>
      </c>
      <c r="C5141" s="11" t="s">
        <v>17</v>
      </c>
      <c r="D5141" t="s">
        <v>22</v>
      </c>
      <c r="E5141" t="s">
        <v>281</v>
      </c>
      <c r="F5141" t="s">
        <v>49</v>
      </c>
      <c r="G5141" t="s">
        <v>613</v>
      </c>
      <c r="H5141" t="s">
        <v>427</v>
      </c>
      <c r="I5141" t="s">
        <v>15</v>
      </c>
      <c r="J5141" t="s">
        <v>614</v>
      </c>
      <c r="K5141" s="13">
        <v>2556189</v>
      </c>
      <c r="L5141" s="8">
        <v>25561.89</v>
      </c>
      <c r="M5141" s="13">
        <f t="shared" si="113"/>
        <v>2556189</v>
      </c>
    </row>
    <row r="5142" spans="1:13" x14ac:dyDescent="0.25">
      <c r="A5142" s="9" t="s">
        <v>400</v>
      </c>
      <c r="B5142" s="10" t="s">
        <v>733</v>
      </c>
      <c r="C5142" s="11" t="s">
        <v>17</v>
      </c>
      <c r="D5142" t="s">
        <v>22</v>
      </c>
      <c r="E5142" t="s">
        <v>281</v>
      </c>
      <c r="F5142" t="s">
        <v>49</v>
      </c>
      <c r="G5142" t="s">
        <v>613</v>
      </c>
      <c r="H5142" t="s">
        <v>427</v>
      </c>
      <c r="I5142" t="s">
        <v>15</v>
      </c>
      <c r="J5142" t="s">
        <v>614</v>
      </c>
      <c r="K5142" s="13">
        <v>1337365</v>
      </c>
      <c r="L5142" s="8">
        <v>13373.65</v>
      </c>
      <c r="M5142" s="13">
        <f t="shared" si="113"/>
        <v>1337365</v>
      </c>
    </row>
    <row r="5143" spans="1:13" x14ac:dyDescent="0.25">
      <c r="A5143" s="9" t="s">
        <v>400</v>
      </c>
      <c r="B5143" s="10" t="s">
        <v>733</v>
      </c>
      <c r="C5143" s="11" t="s">
        <v>17</v>
      </c>
      <c r="D5143" t="s">
        <v>22</v>
      </c>
      <c r="E5143" t="s">
        <v>281</v>
      </c>
      <c r="F5143" t="s">
        <v>49</v>
      </c>
      <c r="G5143" t="s">
        <v>613</v>
      </c>
      <c r="H5143" t="s">
        <v>427</v>
      </c>
      <c r="I5143" t="s">
        <v>15</v>
      </c>
      <c r="J5143" t="s">
        <v>614</v>
      </c>
      <c r="K5143" s="13">
        <v>203902</v>
      </c>
      <c r="L5143" s="8">
        <v>2039.02</v>
      </c>
      <c r="M5143" s="13">
        <f t="shared" si="113"/>
        <v>203902</v>
      </c>
    </row>
    <row r="5144" spans="1:13" x14ac:dyDescent="0.25">
      <c r="A5144" s="9" t="s">
        <v>400</v>
      </c>
      <c r="B5144" s="10" t="s">
        <v>733</v>
      </c>
      <c r="C5144" s="11" t="s">
        <v>17</v>
      </c>
      <c r="D5144" t="s">
        <v>22</v>
      </c>
      <c r="E5144" t="s">
        <v>281</v>
      </c>
      <c r="F5144" t="s">
        <v>49</v>
      </c>
      <c r="G5144" t="s">
        <v>613</v>
      </c>
      <c r="H5144" t="s">
        <v>427</v>
      </c>
      <c r="I5144" t="s">
        <v>15</v>
      </c>
      <c r="J5144" t="s">
        <v>614</v>
      </c>
      <c r="K5144" s="13">
        <v>1912749.0000000002</v>
      </c>
      <c r="L5144" s="8">
        <v>19127.490000000002</v>
      </c>
      <c r="M5144" s="13">
        <f t="shared" si="113"/>
        <v>1912749.0000000002</v>
      </c>
    </row>
    <row r="5145" spans="1:13" x14ac:dyDescent="0.25">
      <c r="A5145" s="9" t="s">
        <v>400</v>
      </c>
      <c r="B5145" s="10" t="s">
        <v>733</v>
      </c>
      <c r="C5145" s="11" t="s">
        <v>17</v>
      </c>
      <c r="D5145" t="s">
        <v>22</v>
      </c>
      <c r="E5145" t="s">
        <v>281</v>
      </c>
      <c r="F5145" t="s">
        <v>49</v>
      </c>
      <c r="G5145" t="s">
        <v>613</v>
      </c>
      <c r="H5145" t="s">
        <v>427</v>
      </c>
      <c r="I5145" t="s">
        <v>15</v>
      </c>
      <c r="J5145" t="s">
        <v>614</v>
      </c>
      <c r="K5145" s="13">
        <v>1620208</v>
      </c>
      <c r="L5145" s="8">
        <v>16202.08</v>
      </c>
      <c r="M5145" s="13">
        <f t="shared" si="113"/>
        <v>1620208</v>
      </c>
    </row>
    <row r="5146" spans="1:13" x14ac:dyDescent="0.25">
      <c r="A5146" s="9" t="s">
        <v>400</v>
      </c>
      <c r="B5146" s="10" t="s">
        <v>733</v>
      </c>
      <c r="C5146" s="11" t="s">
        <v>17</v>
      </c>
      <c r="D5146" t="s">
        <v>22</v>
      </c>
      <c r="E5146" t="s">
        <v>281</v>
      </c>
      <c r="F5146" t="s">
        <v>49</v>
      </c>
      <c r="G5146" t="s">
        <v>613</v>
      </c>
      <c r="H5146" t="s">
        <v>427</v>
      </c>
      <c r="I5146" t="s">
        <v>15</v>
      </c>
      <c r="J5146" t="s">
        <v>614</v>
      </c>
      <c r="K5146" s="13">
        <v>5063000</v>
      </c>
      <c r="L5146" s="8">
        <v>50630</v>
      </c>
      <c r="M5146" s="13">
        <f t="shared" si="113"/>
        <v>5063000</v>
      </c>
    </row>
    <row r="5147" spans="1:13" x14ac:dyDescent="0.25">
      <c r="A5147" s="9" t="s">
        <v>400</v>
      </c>
      <c r="B5147" s="10" t="s">
        <v>733</v>
      </c>
      <c r="C5147" s="11" t="s">
        <v>17</v>
      </c>
      <c r="D5147" t="s">
        <v>22</v>
      </c>
      <c r="E5147" t="s">
        <v>281</v>
      </c>
      <c r="F5147" t="s">
        <v>49</v>
      </c>
      <c r="G5147" t="s">
        <v>613</v>
      </c>
      <c r="H5147" t="s">
        <v>427</v>
      </c>
      <c r="I5147" t="s">
        <v>15</v>
      </c>
      <c r="J5147" t="s">
        <v>614</v>
      </c>
      <c r="K5147" s="13">
        <v>5929276</v>
      </c>
      <c r="L5147" s="8">
        <v>59292.76</v>
      </c>
      <c r="M5147" s="13">
        <f t="shared" si="113"/>
        <v>5929276</v>
      </c>
    </row>
    <row r="5148" spans="1:13" x14ac:dyDescent="0.25">
      <c r="A5148" s="9" t="s">
        <v>400</v>
      </c>
      <c r="B5148" s="10" t="s">
        <v>733</v>
      </c>
      <c r="C5148" s="11" t="s">
        <v>17</v>
      </c>
      <c r="D5148" t="s">
        <v>22</v>
      </c>
      <c r="E5148" t="s">
        <v>281</v>
      </c>
      <c r="F5148" t="s">
        <v>49</v>
      </c>
      <c r="G5148" t="s">
        <v>613</v>
      </c>
      <c r="H5148" t="s">
        <v>427</v>
      </c>
      <c r="I5148" t="s">
        <v>15</v>
      </c>
      <c r="J5148" t="s">
        <v>614</v>
      </c>
      <c r="K5148" s="13">
        <v>4830143</v>
      </c>
      <c r="L5148" s="8">
        <v>48301.43</v>
      </c>
      <c r="M5148" s="13">
        <f t="shared" si="113"/>
        <v>4830143</v>
      </c>
    </row>
    <row r="5149" spans="1:13" x14ac:dyDescent="0.25">
      <c r="A5149" s="9" t="s">
        <v>400</v>
      </c>
      <c r="B5149" s="10" t="s">
        <v>733</v>
      </c>
      <c r="C5149" s="11" t="s">
        <v>17</v>
      </c>
      <c r="D5149" t="s">
        <v>22</v>
      </c>
      <c r="E5149" t="s">
        <v>281</v>
      </c>
      <c r="F5149" t="s">
        <v>49</v>
      </c>
      <c r="G5149" t="s">
        <v>613</v>
      </c>
      <c r="H5149" t="s">
        <v>446</v>
      </c>
      <c r="I5149" t="s">
        <v>15</v>
      </c>
      <c r="J5149" t="s">
        <v>614</v>
      </c>
      <c r="K5149" s="13">
        <v>342768</v>
      </c>
      <c r="L5149" s="8">
        <v>3427.68</v>
      </c>
      <c r="M5149" s="13">
        <f t="shared" si="113"/>
        <v>342768</v>
      </c>
    </row>
    <row r="5150" spans="1:13" x14ac:dyDescent="0.25">
      <c r="A5150" s="9" t="s">
        <v>400</v>
      </c>
      <c r="B5150" s="10" t="s">
        <v>733</v>
      </c>
      <c r="C5150" s="11" t="s">
        <v>17</v>
      </c>
      <c r="D5150" t="s">
        <v>22</v>
      </c>
      <c r="E5150" t="s">
        <v>281</v>
      </c>
      <c r="F5150" t="s">
        <v>49</v>
      </c>
      <c r="G5150" t="s">
        <v>613</v>
      </c>
      <c r="H5150" t="s">
        <v>446</v>
      </c>
      <c r="I5150" t="s">
        <v>15</v>
      </c>
      <c r="J5150" t="s">
        <v>614</v>
      </c>
      <c r="K5150" s="13">
        <v>29850</v>
      </c>
      <c r="L5150" s="8">
        <v>298.5</v>
      </c>
      <c r="M5150" s="13">
        <f t="shared" si="113"/>
        <v>29850</v>
      </c>
    </row>
    <row r="5151" spans="1:13" x14ac:dyDescent="0.25">
      <c r="A5151" s="9" t="s">
        <v>400</v>
      </c>
      <c r="B5151" s="10" t="s">
        <v>733</v>
      </c>
      <c r="C5151" s="11" t="s">
        <v>17</v>
      </c>
      <c r="D5151" t="s">
        <v>22</v>
      </c>
      <c r="E5151" t="s">
        <v>281</v>
      </c>
      <c r="F5151" t="s">
        <v>49</v>
      </c>
      <c r="G5151" t="s">
        <v>613</v>
      </c>
      <c r="H5151" t="s">
        <v>468</v>
      </c>
      <c r="I5151" t="s">
        <v>15</v>
      </c>
      <c r="J5151" t="s">
        <v>614</v>
      </c>
      <c r="K5151" s="13">
        <v>137426</v>
      </c>
      <c r="L5151" s="8">
        <v>1374.26</v>
      </c>
      <c r="M5151" s="13">
        <f t="shared" si="113"/>
        <v>137426</v>
      </c>
    </row>
    <row r="5152" spans="1:13" x14ac:dyDescent="0.25">
      <c r="A5152" s="9" t="s">
        <v>400</v>
      </c>
      <c r="B5152" s="10" t="s">
        <v>733</v>
      </c>
      <c r="C5152" s="11" t="s">
        <v>17</v>
      </c>
      <c r="D5152" t="s">
        <v>22</v>
      </c>
      <c r="E5152" t="s">
        <v>281</v>
      </c>
      <c r="F5152" t="s">
        <v>49</v>
      </c>
      <c r="G5152" t="s">
        <v>613</v>
      </c>
      <c r="H5152" t="s">
        <v>447</v>
      </c>
      <c r="I5152" t="s">
        <v>15</v>
      </c>
      <c r="J5152" t="s">
        <v>614</v>
      </c>
      <c r="K5152" s="13">
        <v>5292</v>
      </c>
      <c r="L5152" s="8">
        <v>52.92</v>
      </c>
      <c r="M5152" s="13">
        <f t="shared" si="113"/>
        <v>5292</v>
      </c>
    </row>
    <row r="5153" spans="1:13" x14ac:dyDescent="0.25">
      <c r="A5153" s="9" t="s">
        <v>400</v>
      </c>
      <c r="B5153" s="10" t="s">
        <v>733</v>
      </c>
      <c r="C5153" s="11" t="s">
        <v>17</v>
      </c>
      <c r="D5153" t="s">
        <v>22</v>
      </c>
      <c r="E5153" t="s">
        <v>281</v>
      </c>
      <c r="F5153" t="s">
        <v>49</v>
      </c>
      <c r="G5153" t="s">
        <v>613</v>
      </c>
      <c r="H5153" t="s">
        <v>448</v>
      </c>
      <c r="I5153" t="s">
        <v>15</v>
      </c>
      <c r="J5153" t="s">
        <v>614</v>
      </c>
      <c r="K5153" s="13">
        <v>5740</v>
      </c>
      <c r="L5153" s="8">
        <v>57.4</v>
      </c>
      <c r="M5153" s="13">
        <f t="shared" si="113"/>
        <v>5740</v>
      </c>
    </row>
    <row r="5154" spans="1:13" x14ac:dyDescent="0.25">
      <c r="A5154" s="9" t="s">
        <v>400</v>
      </c>
      <c r="B5154" s="10" t="s">
        <v>733</v>
      </c>
      <c r="C5154" s="11" t="s">
        <v>17</v>
      </c>
      <c r="D5154" t="s">
        <v>22</v>
      </c>
      <c r="E5154" t="s">
        <v>281</v>
      </c>
      <c r="F5154" t="s">
        <v>49</v>
      </c>
      <c r="G5154" t="s">
        <v>613</v>
      </c>
      <c r="H5154" t="s">
        <v>494</v>
      </c>
      <c r="I5154" t="s">
        <v>15</v>
      </c>
      <c r="J5154" t="s">
        <v>614</v>
      </c>
      <c r="K5154" s="13">
        <v>162226</v>
      </c>
      <c r="L5154" s="8">
        <v>1622.26</v>
      </c>
      <c r="M5154" s="13">
        <f t="shared" si="113"/>
        <v>162226</v>
      </c>
    </row>
    <row r="5155" spans="1:13" x14ac:dyDescent="0.25">
      <c r="A5155" s="9" t="s">
        <v>400</v>
      </c>
      <c r="B5155" s="10" t="s">
        <v>733</v>
      </c>
      <c r="C5155" s="11" t="s">
        <v>17</v>
      </c>
      <c r="D5155" t="s">
        <v>22</v>
      </c>
      <c r="E5155" t="s">
        <v>281</v>
      </c>
      <c r="F5155" t="s">
        <v>49</v>
      </c>
      <c r="G5155" t="s">
        <v>613</v>
      </c>
      <c r="H5155" t="s">
        <v>428</v>
      </c>
      <c r="I5155" t="s">
        <v>15</v>
      </c>
      <c r="J5155" t="s">
        <v>614</v>
      </c>
      <c r="K5155" s="13">
        <v>9551699</v>
      </c>
      <c r="L5155" s="8">
        <v>95516.99</v>
      </c>
      <c r="M5155" s="13">
        <f t="shared" si="113"/>
        <v>9551699</v>
      </c>
    </row>
    <row r="5156" spans="1:13" x14ac:dyDescent="0.25">
      <c r="A5156" s="9" t="s">
        <v>400</v>
      </c>
      <c r="B5156" s="10" t="s">
        <v>733</v>
      </c>
      <c r="C5156" s="11" t="s">
        <v>17</v>
      </c>
      <c r="D5156" t="s">
        <v>22</v>
      </c>
      <c r="E5156" t="s">
        <v>281</v>
      </c>
      <c r="F5156" t="s">
        <v>49</v>
      </c>
      <c r="G5156" t="s">
        <v>613</v>
      </c>
      <c r="H5156" t="s">
        <v>428</v>
      </c>
      <c r="I5156" t="s">
        <v>15</v>
      </c>
      <c r="J5156" t="s">
        <v>614</v>
      </c>
      <c r="K5156" s="13">
        <v>6821833</v>
      </c>
      <c r="L5156" s="8">
        <v>68218.33</v>
      </c>
      <c r="M5156" s="13">
        <f t="shared" si="113"/>
        <v>6821833</v>
      </c>
    </row>
    <row r="5157" spans="1:13" x14ac:dyDescent="0.25">
      <c r="A5157" s="9" t="s">
        <v>400</v>
      </c>
      <c r="B5157" s="10" t="s">
        <v>733</v>
      </c>
      <c r="C5157" s="11" t="s">
        <v>17</v>
      </c>
      <c r="D5157" t="s">
        <v>22</v>
      </c>
      <c r="E5157" t="s">
        <v>281</v>
      </c>
      <c r="F5157" t="s">
        <v>49</v>
      </c>
      <c r="G5157" t="s">
        <v>613</v>
      </c>
      <c r="H5157" t="s">
        <v>428</v>
      </c>
      <c r="I5157" t="s">
        <v>15</v>
      </c>
      <c r="J5157" t="s">
        <v>614</v>
      </c>
      <c r="K5157" s="13">
        <v>35802</v>
      </c>
      <c r="L5157" s="8">
        <v>358.02</v>
      </c>
      <c r="M5157" s="13">
        <f t="shared" si="113"/>
        <v>35802</v>
      </c>
    </row>
    <row r="5158" spans="1:13" x14ac:dyDescent="0.25">
      <c r="A5158" s="9" t="s">
        <v>400</v>
      </c>
      <c r="B5158" s="10" t="s">
        <v>733</v>
      </c>
      <c r="C5158" s="11" t="s">
        <v>17</v>
      </c>
      <c r="D5158" t="s">
        <v>22</v>
      </c>
      <c r="E5158" t="s">
        <v>281</v>
      </c>
      <c r="F5158" t="s">
        <v>49</v>
      </c>
      <c r="G5158" t="s">
        <v>613</v>
      </c>
      <c r="H5158" t="s">
        <v>428</v>
      </c>
      <c r="I5158" t="s">
        <v>15</v>
      </c>
      <c r="J5158" t="s">
        <v>614</v>
      </c>
      <c r="K5158" s="13">
        <v>7506833</v>
      </c>
      <c r="L5158" s="8">
        <v>75068.33</v>
      </c>
      <c r="M5158" s="13">
        <f t="shared" si="113"/>
        <v>7506833</v>
      </c>
    </row>
    <row r="5159" spans="1:13" x14ac:dyDescent="0.25">
      <c r="A5159" s="9" t="s">
        <v>400</v>
      </c>
      <c r="B5159" s="10" t="s">
        <v>733</v>
      </c>
      <c r="C5159" s="11" t="s">
        <v>17</v>
      </c>
      <c r="D5159" t="s">
        <v>22</v>
      </c>
      <c r="E5159" t="s">
        <v>281</v>
      </c>
      <c r="F5159" t="s">
        <v>49</v>
      </c>
      <c r="G5159" t="s">
        <v>613</v>
      </c>
      <c r="H5159" t="s">
        <v>428</v>
      </c>
      <c r="I5159" t="s">
        <v>15</v>
      </c>
      <c r="J5159" t="s">
        <v>614</v>
      </c>
      <c r="K5159" s="13">
        <v>4646081</v>
      </c>
      <c r="L5159" s="8">
        <v>46460.81</v>
      </c>
      <c r="M5159" s="13">
        <f t="shared" si="113"/>
        <v>4646081</v>
      </c>
    </row>
    <row r="5160" spans="1:13" x14ac:dyDescent="0.25">
      <c r="A5160" s="9" t="s">
        <v>400</v>
      </c>
      <c r="B5160" s="10" t="s">
        <v>733</v>
      </c>
      <c r="C5160" s="11" t="s">
        <v>17</v>
      </c>
      <c r="D5160" t="s">
        <v>22</v>
      </c>
      <c r="E5160" t="s">
        <v>281</v>
      </c>
      <c r="F5160" t="s">
        <v>49</v>
      </c>
      <c r="G5160" t="s">
        <v>613</v>
      </c>
      <c r="H5160" t="s">
        <v>428</v>
      </c>
      <c r="I5160" t="s">
        <v>15</v>
      </c>
      <c r="J5160" t="s">
        <v>614</v>
      </c>
      <c r="K5160" s="13">
        <v>4827234</v>
      </c>
      <c r="L5160" s="8">
        <v>48272.34</v>
      </c>
      <c r="M5160" s="13">
        <f t="shared" si="113"/>
        <v>4827234</v>
      </c>
    </row>
    <row r="5161" spans="1:13" x14ac:dyDescent="0.25">
      <c r="A5161" s="9" t="s">
        <v>400</v>
      </c>
      <c r="B5161" s="10" t="s">
        <v>733</v>
      </c>
      <c r="C5161" s="11" t="s">
        <v>17</v>
      </c>
      <c r="D5161" t="s">
        <v>22</v>
      </c>
      <c r="E5161" t="s">
        <v>281</v>
      </c>
      <c r="F5161" t="s">
        <v>49</v>
      </c>
      <c r="G5161" t="s">
        <v>613</v>
      </c>
      <c r="H5161" t="s">
        <v>428</v>
      </c>
      <c r="I5161" t="s">
        <v>15</v>
      </c>
      <c r="J5161" t="s">
        <v>614</v>
      </c>
      <c r="K5161" s="13">
        <v>331247</v>
      </c>
      <c r="L5161" s="8">
        <v>3312.47</v>
      </c>
      <c r="M5161" s="13">
        <f t="shared" si="113"/>
        <v>331247</v>
      </c>
    </row>
    <row r="5162" spans="1:13" x14ac:dyDescent="0.25">
      <c r="A5162" s="9" t="s">
        <v>400</v>
      </c>
      <c r="B5162" s="10" t="s">
        <v>733</v>
      </c>
      <c r="C5162" s="11" t="s">
        <v>17</v>
      </c>
      <c r="D5162" t="s">
        <v>22</v>
      </c>
      <c r="E5162" t="s">
        <v>281</v>
      </c>
      <c r="F5162" t="s">
        <v>49</v>
      </c>
      <c r="G5162" t="s">
        <v>613</v>
      </c>
      <c r="H5162" t="s">
        <v>428</v>
      </c>
      <c r="I5162" t="s">
        <v>15</v>
      </c>
      <c r="J5162" t="s">
        <v>614</v>
      </c>
      <c r="K5162" s="13">
        <v>567823</v>
      </c>
      <c r="L5162" s="8">
        <v>5678.23</v>
      </c>
      <c r="M5162" s="13">
        <f t="shared" si="113"/>
        <v>567823</v>
      </c>
    </row>
    <row r="5163" spans="1:13" x14ac:dyDescent="0.25">
      <c r="A5163" s="9" t="s">
        <v>400</v>
      </c>
      <c r="B5163" s="10" t="s">
        <v>733</v>
      </c>
      <c r="C5163" s="11" t="s">
        <v>17</v>
      </c>
      <c r="D5163" t="s">
        <v>22</v>
      </c>
      <c r="E5163" t="s">
        <v>281</v>
      </c>
      <c r="F5163" t="s">
        <v>49</v>
      </c>
      <c r="G5163" t="s">
        <v>613</v>
      </c>
      <c r="H5163" t="s">
        <v>428</v>
      </c>
      <c r="I5163" t="s">
        <v>15</v>
      </c>
      <c r="J5163" t="s">
        <v>614</v>
      </c>
      <c r="K5163" s="13">
        <v>864203.00000000012</v>
      </c>
      <c r="L5163" s="8">
        <v>8642.0300000000007</v>
      </c>
      <c r="M5163" s="13">
        <f t="shared" si="113"/>
        <v>864203.00000000012</v>
      </c>
    </row>
    <row r="5164" spans="1:13" x14ac:dyDescent="0.25">
      <c r="A5164" s="9" t="s">
        <v>400</v>
      </c>
      <c r="B5164" s="10" t="s">
        <v>733</v>
      </c>
      <c r="C5164" s="11" t="s">
        <v>17</v>
      </c>
      <c r="D5164" t="s">
        <v>22</v>
      </c>
      <c r="E5164" t="s">
        <v>281</v>
      </c>
      <c r="F5164" t="s">
        <v>49</v>
      </c>
      <c r="G5164" t="s">
        <v>613</v>
      </c>
      <c r="H5164" t="s">
        <v>482</v>
      </c>
      <c r="I5164" t="s">
        <v>15</v>
      </c>
      <c r="J5164" t="s">
        <v>614</v>
      </c>
      <c r="K5164" s="13">
        <v>521974</v>
      </c>
      <c r="L5164" s="8">
        <v>5219.74</v>
      </c>
      <c r="M5164" s="13">
        <f t="shared" si="113"/>
        <v>521974</v>
      </c>
    </row>
    <row r="5165" spans="1:13" x14ac:dyDescent="0.25">
      <c r="A5165" s="9" t="s">
        <v>400</v>
      </c>
      <c r="B5165" s="10" t="s">
        <v>733</v>
      </c>
      <c r="C5165" s="11" t="s">
        <v>17</v>
      </c>
      <c r="D5165" t="s">
        <v>22</v>
      </c>
      <c r="E5165" t="s">
        <v>281</v>
      </c>
      <c r="F5165" t="s">
        <v>49</v>
      </c>
      <c r="G5165" t="s">
        <v>469</v>
      </c>
      <c r="H5165" t="s">
        <v>438</v>
      </c>
      <c r="I5165" t="s">
        <v>82</v>
      </c>
      <c r="J5165" t="s">
        <v>17</v>
      </c>
      <c r="K5165" s="13">
        <v>13458176</v>
      </c>
      <c r="L5165" s="8">
        <v>134581.76000000001</v>
      </c>
      <c r="M5165" s="13">
        <f t="shared" si="113"/>
        <v>13458176</v>
      </c>
    </row>
    <row r="5166" spans="1:13" x14ac:dyDescent="0.25">
      <c r="A5166" s="9" t="s">
        <v>400</v>
      </c>
      <c r="B5166" s="10" t="s">
        <v>733</v>
      </c>
      <c r="C5166" s="11" t="s">
        <v>17</v>
      </c>
      <c r="D5166" t="s">
        <v>22</v>
      </c>
      <c r="E5166" t="s">
        <v>281</v>
      </c>
      <c r="F5166" t="s">
        <v>49</v>
      </c>
      <c r="G5166" t="s">
        <v>469</v>
      </c>
      <c r="H5166" t="s">
        <v>466</v>
      </c>
      <c r="I5166" t="s">
        <v>82</v>
      </c>
      <c r="J5166" t="s">
        <v>17</v>
      </c>
      <c r="K5166" s="13">
        <v>56150</v>
      </c>
      <c r="L5166" s="8">
        <v>561.5</v>
      </c>
      <c r="M5166" s="13">
        <f t="shared" si="113"/>
        <v>56150</v>
      </c>
    </row>
    <row r="5167" spans="1:13" x14ac:dyDescent="0.25">
      <c r="A5167" s="9" t="s">
        <v>400</v>
      </c>
      <c r="B5167" s="10" t="s">
        <v>733</v>
      </c>
      <c r="C5167" s="11" t="s">
        <v>17</v>
      </c>
      <c r="D5167" t="s">
        <v>22</v>
      </c>
      <c r="E5167" t="s">
        <v>281</v>
      </c>
      <c r="F5167" t="s">
        <v>49</v>
      </c>
      <c r="G5167" t="s">
        <v>469</v>
      </c>
      <c r="H5167" t="s">
        <v>467</v>
      </c>
      <c r="I5167" t="s">
        <v>82</v>
      </c>
      <c r="J5167" t="s">
        <v>17</v>
      </c>
      <c r="K5167" s="13">
        <v>217750</v>
      </c>
      <c r="L5167" s="8">
        <v>2177.5</v>
      </c>
      <c r="M5167" s="13">
        <f t="shared" si="113"/>
        <v>217750</v>
      </c>
    </row>
    <row r="5168" spans="1:13" x14ac:dyDescent="0.25">
      <c r="A5168" s="9" t="s">
        <v>400</v>
      </c>
      <c r="B5168" s="10" t="s">
        <v>733</v>
      </c>
      <c r="C5168" s="11" t="s">
        <v>17</v>
      </c>
      <c r="D5168" t="s">
        <v>22</v>
      </c>
      <c r="E5168" t="s">
        <v>281</v>
      </c>
      <c r="F5168" t="s">
        <v>49</v>
      </c>
      <c r="G5168" t="s">
        <v>469</v>
      </c>
      <c r="H5168" t="s">
        <v>443</v>
      </c>
      <c r="I5168" t="s">
        <v>82</v>
      </c>
      <c r="J5168" t="s">
        <v>17</v>
      </c>
      <c r="K5168" s="13">
        <v>443750</v>
      </c>
      <c r="L5168" s="8">
        <v>4437.5</v>
      </c>
      <c r="M5168" s="13">
        <f t="shared" si="113"/>
        <v>443750</v>
      </c>
    </row>
    <row r="5169" spans="1:13" x14ac:dyDescent="0.25">
      <c r="A5169" s="9" t="s">
        <v>400</v>
      </c>
      <c r="B5169" s="10" t="s">
        <v>733</v>
      </c>
      <c r="C5169" s="11" t="s">
        <v>17</v>
      </c>
      <c r="D5169" t="s">
        <v>22</v>
      </c>
      <c r="E5169" t="s">
        <v>281</v>
      </c>
      <c r="F5169" t="s">
        <v>49</v>
      </c>
      <c r="G5169" t="s">
        <v>469</v>
      </c>
      <c r="H5169" t="s">
        <v>425</v>
      </c>
      <c r="I5169" t="s">
        <v>82</v>
      </c>
      <c r="J5169" t="s">
        <v>17</v>
      </c>
      <c r="K5169" s="13">
        <v>4922974</v>
      </c>
      <c r="L5169" s="8">
        <v>49229.74</v>
      </c>
      <c r="M5169" s="13">
        <f t="shared" si="113"/>
        <v>4922974</v>
      </c>
    </row>
    <row r="5170" spans="1:13" x14ac:dyDescent="0.25">
      <c r="A5170" s="9" t="s">
        <v>400</v>
      </c>
      <c r="B5170" s="10" t="s">
        <v>733</v>
      </c>
      <c r="C5170" s="11" t="s">
        <v>17</v>
      </c>
      <c r="D5170" t="s">
        <v>22</v>
      </c>
      <c r="E5170" t="s">
        <v>281</v>
      </c>
      <c r="F5170" t="s">
        <v>49</v>
      </c>
      <c r="G5170" t="s">
        <v>469</v>
      </c>
      <c r="H5170" t="s">
        <v>444</v>
      </c>
      <c r="I5170" t="s">
        <v>82</v>
      </c>
      <c r="J5170" t="s">
        <v>17</v>
      </c>
      <c r="K5170" s="13">
        <v>96972</v>
      </c>
      <c r="L5170" s="8">
        <v>969.72</v>
      </c>
      <c r="M5170" s="13">
        <f t="shared" si="113"/>
        <v>96972</v>
      </c>
    </row>
    <row r="5171" spans="1:13" x14ac:dyDescent="0.25">
      <c r="A5171" s="9" t="s">
        <v>400</v>
      </c>
      <c r="B5171" s="10" t="s">
        <v>733</v>
      </c>
      <c r="C5171" s="11" t="s">
        <v>17</v>
      </c>
      <c r="D5171" t="s">
        <v>22</v>
      </c>
      <c r="E5171" t="s">
        <v>281</v>
      </c>
      <c r="F5171" t="s">
        <v>49</v>
      </c>
      <c r="G5171" t="s">
        <v>469</v>
      </c>
      <c r="H5171" t="s">
        <v>445</v>
      </c>
      <c r="I5171" t="s">
        <v>82</v>
      </c>
      <c r="J5171" t="s">
        <v>17</v>
      </c>
      <c r="K5171" s="13">
        <v>15443</v>
      </c>
      <c r="L5171" s="8">
        <v>154.43</v>
      </c>
      <c r="M5171" s="13">
        <f t="shared" si="113"/>
        <v>15443</v>
      </c>
    </row>
    <row r="5172" spans="1:13" x14ac:dyDescent="0.25">
      <c r="A5172" s="9" t="s">
        <v>400</v>
      </c>
      <c r="B5172" s="10" t="s">
        <v>733</v>
      </c>
      <c r="C5172" s="11" t="s">
        <v>17</v>
      </c>
      <c r="D5172" t="s">
        <v>22</v>
      </c>
      <c r="E5172" t="s">
        <v>281</v>
      </c>
      <c r="F5172" t="s">
        <v>49</v>
      </c>
      <c r="G5172" t="s">
        <v>469</v>
      </c>
      <c r="H5172" t="s">
        <v>446</v>
      </c>
      <c r="I5172" t="s">
        <v>15</v>
      </c>
      <c r="J5172" t="s">
        <v>17</v>
      </c>
      <c r="K5172" s="13">
        <v>21582</v>
      </c>
      <c r="L5172" s="8">
        <v>215.82</v>
      </c>
      <c r="M5172" s="13">
        <f t="shared" si="113"/>
        <v>21582</v>
      </c>
    </row>
    <row r="5173" spans="1:13" x14ac:dyDescent="0.25">
      <c r="A5173" s="9" t="s">
        <v>400</v>
      </c>
      <c r="B5173" s="10" t="s">
        <v>733</v>
      </c>
      <c r="C5173" s="11" t="s">
        <v>17</v>
      </c>
      <c r="D5173" t="s">
        <v>22</v>
      </c>
      <c r="E5173" t="s">
        <v>281</v>
      </c>
      <c r="F5173" t="s">
        <v>49</v>
      </c>
      <c r="G5173" t="s">
        <v>469</v>
      </c>
      <c r="H5173" t="s">
        <v>428</v>
      </c>
      <c r="I5173" t="s">
        <v>15</v>
      </c>
      <c r="J5173" t="s">
        <v>17</v>
      </c>
      <c r="K5173" s="13">
        <v>13393729</v>
      </c>
      <c r="L5173" s="8">
        <v>133937.29</v>
      </c>
      <c r="M5173" s="13">
        <f t="shared" si="113"/>
        <v>13393729</v>
      </c>
    </row>
    <row r="5174" spans="1:13" x14ac:dyDescent="0.25">
      <c r="A5174" s="9" t="s">
        <v>400</v>
      </c>
      <c r="B5174" s="10" t="s">
        <v>733</v>
      </c>
      <c r="C5174" s="11" t="s">
        <v>17</v>
      </c>
      <c r="D5174" t="s">
        <v>22</v>
      </c>
      <c r="E5174" t="s">
        <v>281</v>
      </c>
      <c r="F5174" t="s">
        <v>49</v>
      </c>
      <c r="G5174" t="s">
        <v>470</v>
      </c>
      <c r="H5174" t="s">
        <v>487</v>
      </c>
      <c r="I5174" t="s">
        <v>15</v>
      </c>
      <c r="J5174" t="s">
        <v>17</v>
      </c>
      <c r="K5174" s="13">
        <v>499999</v>
      </c>
      <c r="L5174" s="8">
        <v>4999.99</v>
      </c>
      <c r="M5174" s="13">
        <f t="shared" si="113"/>
        <v>499999</v>
      </c>
    </row>
    <row r="5175" spans="1:13" x14ac:dyDescent="0.25">
      <c r="A5175" s="9" t="s">
        <v>400</v>
      </c>
      <c r="B5175" s="10" t="s">
        <v>733</v>
      </c>
      <c r="C5175" s="11" t="s">
        <v>17</v>
      </c>
      <c r="D5175" t="s">
        <v>22</v>
      </c>
      <c r="E5175" t="s">
        <v>281</v>
      </c>
      <c r="F5175" t="s">
        <v>49</v>
      </c>
      <c r="G5175" t="s">
        <v>470</v>
      </c>
      <c r="H5175" t="s">
        <v>471</v>
      </c>
      <c r="I5175" t="s">
        <v>15</v>
      </c>
      <c r="J5175" t="s">
        <v>17</v>
      </c>
      <c r="K5175" s="13">
        <v>56883.000000000007</v>
      </c>
      <c r="L5175" s="8">
        <v>568.83000000000004</v>
      </c>
      <c r="M5175" s="13">
        <f t="shared" si="113"/>
        <v>56883.000000000007</v>
      </c>
    </row>
    <row r="5176" spans="1:13" x14ac:dyDescent="0.25">
      <c r="A5176" s="9" t="s">
        <v>400</v>
      </c>
      <c r="B5176" s="10" t="s">
        <v>733</v>
      </c>
      <c r="C5176" s="11" t="s">
        <v>17</v>
      </c>
      <c r="D5176" t="s">
        <v>22</v>
      </c>
      <c r="E5176" t="s">
        <v>281</v>
      </c>
      <c r="F5176" t="s">
        <v>49</v>
      </c>
      <c r="G5176" t="s">
        <v>470</v>
      </c>
      <c r="H5176" t="s">
        <v>472</v>
      </c>
      <c r="I5176" t="s">
        <v>15</v>
      </c>
      <c r="J5176" t="s">
        <v>17</v>
      </c>
      <c r="K5176" s="13">
        <v>311091</v>
      </c>
      <c r="L5176" s="8">
        <v>3110.91</v>
      </c>
      <c r="M5176" s="13">
        <f t="shared" si="113"/>
        <v>311091</v>
      </c>
    </row>
    <row r="5177" spans="1:13" x14ac:dyDescent="0.25">
      <c r="A5177" s="9" t="s">
        <v>400</v>
      </c>
      <c r="B5177" s="10" t="s">
        <v>733</v>
      </c>
      <c r="C5177" s="11" t="s">
        <v>17</v>
      </c>
      <c r="D5177" t="s">
        <v>22</v>
      </c>
      <c r="E5177" t="s">
        <v>281</v>
      </c>
      <c r="F5177" t="s">
        <v>49</v>
      </c>
      <c r="G5177" t="s">
        <v>470</v>
      </c>
      <c r="H5177" t="s">
        <v>473</v>
      </c>
      <c r="I5177" t="s">
        <v>15</v>
      </c>
      <c r="J5177" t="s">
        <v>17</v>
      </c>
      <c r="K5177" s="13">
        <v>4519671</v>
      </c>
      <c r="L5177" s="8">
        <v>45196.71</v>
      </c>
      <c r="M5177" s="13">
        <f t="shared" si="113"/>
        <v>4519671</v>
      </c>
    </row>
    <row r="5178" spans="1:13" x14ac:dyDescent="0.25">
      <c r="A5178" s="9" t="s">
        <v>400</v>
      </c>
      <c r="B5178" s="10" t="s">
        <v>733</v>
      </c>
      <c r="C5178" s="11" t="s">
        <v>17</v>
      </c>
      <c r="D5178" t="s">
        <v>22</v>
      </c>
      <c r="E5178" t="s">
        <v>281</v>
      </c>
      <c r="F5178" t="s">
        <v>49</v>
      </c>
      <c r="G5178" t="s">
        <v>615</v>
      </c>
      <c r="H5178" t="s">
        <v>438</v>
      </c>
      <c r="I5178" t="s">
        <v>284</v>
      </c>
      <c r="J5178" t="s">
        <v>17</v>
      </c>
      <c r="K5178" s="13">
        <v>1069120</v>
      </c>
      <c r="L5178" s="8">
        <v>10691.2</v>
      </c>
      <c r="M5178" s="13">
        <f t="shared" si="113"/>
        <v>1069120</v>
      </c>
    </row>
    <row r="5179" spans="1:13" x14ac:dyDescent="0.25">
      <c r="A5179" s="9" t="s">
        <v>400</v>
      </c>
      <c r="B5179" s="10" t="s">
        <v>733</v>
      </c>
      <c r="C5179" s="11" t="s">
        <v>17</v>
      </c>
      <c r="D5179" t="s">
        <v>22</v>
      </c>
      <c r="E5179" t="s">
        <v>281</v>
      </c>
      <c r="F5179" t="s">
        <v>49</v>
      </c>
      <c r="G5179" t="s">
        <v>615</v>
      </c>
      <c r="H5179" t="s">
        <v>438</v>
      </c>
      <c r="I5179" t="s">
        <v>82</v>
      </c>
      <c r="J5179" t="s">
        <v>17</v>
      </c>
      <c r="K5179" s="13">
        <v>34533566</v>
      </c>
      <c r="L5179" s="8">
        <v>345335.66</v>
      </c>
      <c r="M5179" s="13">
        <f t="shared" si="113"/>
        <v>34533566</v>
      </c>
    </row>
    <row r="5180" spans="1:13" x14ac:dyDescent="0.25">
      <c r="A5180" s="9" t="s">
        <v>400</v>
      </c>
      <c r="B5180" s="10" t="s">
        <v>733</v>
      </c>
      <c r="C5180" s="11" t="s">
        <v>17</v>
      </c>
      <c r="D5180" t="s">
        <v>22</v>
      </c>
      <c r="E5180" t="s">
        <v>281</v>
      </c>
      <c r="F5180" t="s">
        <v>49</v>
      </c>
      <c r="G5180" t="s">
        <v>615</v>
      </c>
      <c r="H5180" t="s">
        <v>607</v>
      </c>
      <c r="I5180" t="s">
        <v>82</v>
      </c>
      <c r="J5180" t="s">
        <v>17</v>
      </c>
      <c r="K5180" s="13">
        <v>3796687.9999999995</v>
      </c>
      <c r="L5180" s="8">
        <v>37966.879999999997</v>
      </c>
      <c r="M5180" s="13">
        <f t="shared" si="113"/>
        <v>3796687.9999999995</v>
      </c>
    </row>
    <row r="5181" spans="1:13" x14ac:dyDescent="0.25">
      <c r="A5181" s="9" t="s">
        <v>400</v>
      </c>
      <c r="B5181" s="10" t="s">
        <v>733</v>
      </c>
      <c r="C5181" s="11" t="s">
        <v>17</v>
      </c>
      <c r="D5181" t="s">
        <v>22</v>
      </c>
      <c r="E5181" t="s">
        <v>281</v>
      </c>
      <c r="F5181" t="s">
        <v>49</v>
      </c>
      <c r="G5181" t="s">
        <v>615</v>
      </c>
      <c r="H5181" t="s">
        <v>466</v>
      </c>
      <c r="I5181" t="s">
        <v>82</v>
      </c>
      <c r="J5181" t="s">
        <v>17</v>
      </c>
      <c r="K5181" s="13">
        <v>154546</v>
      </c>
      <c r="L5181" s="8">
        <v>1545.46</v>
      </c>
      <c r="M5181" s="13">
        <f t="shared" si="113"/>
        <v>154546</v>
      </c>
    </row>
    <row r="5182" spans="1:13" x14ac:dyDescent="0.25">
      <c r="A5182" s="9" t="s">
        <v>400</v>
      </c>
      <c r="B5182" s="10" t="s">
        <v>733</v>
      </c>
      <c r="C5182" s="11" t="s">
        <v>17</v>
      </c>
      <c r="D5182" t="s">
        <v>22</v>
      </c>
      <c r="E5182" t="s">
        <v>281</v>
      </c>
      <c r="F5182" t="s">
        <v>49</v>
      </c>
      <c r="G5182" t="s">
        <v>615</v>
      </c>
      <c r="H5182" t="s">
        <v>441</v>
      </c>
      <c r="I5182" t="s">
        <v>82</v>
      </c>
      <c r="J5182" t="s">
        <v>17</v>
      </c>
      <c r="K5182" s="13">
        <v>24159</v>
      </c>
      <c r="L5182" s="8">
        <v>241.59</v>
      </c>
      <c r="M5182" s="13">
        <f t="shared" si="113"/>
        <v>24159</v>
      </c>
    </row>
    <row r="5183" spans="1:13" x14ac:dyDescent="0.25">
      <c r="A5183" s="9" t="s">
        <v>400</v>
      </c>
      <c r="B5183" s="10" t="s">
        <v>733</v>
      </c>
      <c r="C5183" s="11" t="s">
        <v>17</v>
      </c>
      <c r="D5183" t="s">
        <v>22</v>
      </c>
      <c r="E5183" t="s">
        <v>281</v>
      </c>
      <c r="F5183" t="s">
        <v>49</v>
      </c>
      <c r="G5183" t="s">
        <v>615</v>
      </c>
      <c r="H5183" t="s">
        <v>467</v>
      </c>
      <c r="I5183" t="s">
        <v>284</v>
      </c>
      <c r="J5183" t="s">
        <v>17</v>
      </c>
      <c r="K5183" s="13">
        <v>58500</v>
      </c>
      <c r="L5183" s="8">
        <v>585</v>
      </c>
      <c r="M5183" s="13">
        <f t="shared" si="113"/>
        <v>58500</v>
      </c>
    </row>
    <row r="5184" spans="1:13" x14ac:dyDescent="0.25">
      <c r="A5184" s="9" t="s">
        <v>400</v>
      </c>
      <c r="B5184" s="10" t="s">
        <v>733</v>
      </c>
      <c r="C5184" s="11" t="s">
        <v>17</v>
      </c>
      <c r="D5184" t="s">
        <v>22</v>
      </c>
      <c r="E5184" t="s">
        <v>281</v>
      </c>
      <c r="F5184" t="s">
        <v>49</v>
      </c>
      <c r="G5184" t="s">
        <v>615</v>
      </c>
      <c r="H5184" t="s">
        <v>467</v>
      </c>
      <c r="I5184" t="s">
        <v>82</v>
      </c>
      <c r="J5184" t="s">
        <v>17</v>
      </c>
      <c r="K5184" s="13">
        <v>513500</v>
      </c>
      <c r="L5184" s="8">
        <v>5135</v>
      </c>
      <c r="M5184" s="13">
        <f t="shared" si="113"/>
        <v>513500</v>
      </c>
    </row>
    <row r="5185" spans="1:13" x14ac:dyDescent="0.25">
      <c r="A5185" s="9" t="s">
        <v>400</v>
      </c>
      <c r="B5185" s="10" t="s">
        <v>733</v>
      </c>
      <c r="C5185" s="11" t="s">
        <v>17</v>
      </c>
      <c r="D5185" t="s">
        <v>22</v>
      </c>
      <c r="E5185" t="s">
        <v>281</v>
      </c>
      <c r="F5185" t="s">
        <v>49</v>
      </c>
      <c r="G5185" t="s">
        <v>615</v>
      </c>
      <c r="H5185" t="s">
        <v>443</v>
      </c>
      <c r="I5185" t="s">
        <v>82</v>
      </c>
      <c r="J5185" t="s">
        <v>17</v>
      </c>
      <c r="K5185" s="13">
        <v>69500</v>
      </c>
      <c r="L5185" s="8">
        <v>695</v>
      </c>
      <c r="M5185" s="13">
        <f t="shared" si="113"/>
        <v>69500</v>
      </c>
    </row>
    <row r="5186" spans="1:13" x14ac:dyDescent="0.25">
      <c r="A5186" s="9" t="s">
        <v>400</v>
      </c>
      <c r="B5186" s="10" t="s">
        <v>733</v>
      </c>
      <c r="C5186" s="11" t="s">
        <v>17</v>
      </c>
      <c r="D5186" t="s">
        <v>22</v>
      </c>
      <c r="E5186" t="s">
        <v>281</v>
      </c>
      <c r="F5186" t="s">
        <v>49</v>
      </c>
      <c r="G5186" t="s">
        <v>615</v>
      </c>
      <c r="H5186" t="s">
        <v>425</v>
      </c>
      <c r="I5186" t="s">
        <v>284</v>
      </c>
      <c r="J5186" t="s">
        <v>17</v>
      </c>
      <c r="K5186" s="13">
        <v>374918</v>
      </c>
      <c r="L5186" s="8">
        <v>3749.18</v>
      </c>
      <c r="M5186" s="13">
        <f t="shared" ref="M5186:M5249" si="114">L5186*100</f>
        <v>374918</v>
      </c>
    </row>
    <row r="5187" spans="1:13" x14ac:dyDescent="0.25">
      <c r="A5187" s="9" t="s">
        <v>400</v>
      </c>
      <c r="B5187" s="10" t="s">
        <v>733</v>
      </c>
      <c r="C5187" s="11" t="s">
        <v>17</v>
      </c>
      <c r="D5187" t="s">
        <v>22</v>
      </c>
      <c r="E5187" t="s">
        <v>281</v>
      </c>
      <c r="F5187" t="s">
        <v>49</v>
      </c>
      <c r="G5187" t="s">
        <v>615</v>
      </c>
      <c r="H5187" t="s">
        <v>425</v>
      </c>
      <c r="I5187" t="s">
        <v>82</v>
      </c>
      <c r="J5187" t="s">
        <v>17</v>
      </c>
      <c r="K5187" s="13">
        <v>14020360.999999998</v>
      </c>
      <c r="L5187" s="8">
        <v>140203.60999999999</v>
      </c>
      <c r="M5187" s="13">
        <f t="shared" si="114"/>
        <v>14020360.999999998</v>
      </c>
    </row>
    <row r="5188" spans="1:13" x14ac:dyDescent="0.25">
      <c r="A5188" s="9" t="s">
        <v>400</v>
      </c>
      <c r="B5188" s="10" t="s">
        <v>733</v>
      </c>
      <c r="C5188" s="11" t="s">
        <v>17</v>
      </c>
      <c r="D5188" t="s">
        <v>22</v>
      </c>
      <c r="E5188" t="s">
        <v>281</v>
      </c>
      <c r="F5188" t="s">
        <v>49</v>
      </c>
      <c r="G5188" t="s">
        <v>615</v>
      </c>
      <c r="H5188" t="s">
        <v>444</v>
      </c>
      <c r="I5188" t="s">
        <v>82</v>
      </c>
      <c r="J5188" t="s">
        <v>17</v>
      </c>
      <c r="K5188" s="13">
        <v>846676</v>
      </c>
      <c r="L5188" s="8">
        <v>8466.76</v>
      </c>
      <c r="M5188" s="13">
        <f t="shared" si="114"/>
        <v>846676</v>
      </c>
    </row>
    <row r="5189" spans="1:13" x14ac:dyDescent="0.25">
      <c r="A5189" s="9" t="s">
        <v>400</v>
      </c>
      <c r="B5189" s="10" t="s">
        <v>733</v>
      </c>
      <c r="C5189" s="11" t="s">
        <v>17</v>
      </c>
      <c r="D5189" t="s">
        <v>22</v>
      </c>
      <c r="E5189" t="s">
        <v>281</v>
      </c>
      <c r="F5189" t="s">
        <v>49</v>
      </c>
      <c r="G5189" t="s">
        <v>615</v>
      </c>
      <c r="H5189" t="s">
        <v>445</v>
      </c>
      <c r="I5189" t="s">
        <v>284</v>
      </c>
      <c r="J5189" t="s">
        <v>17</v>
      </c>
      <c r="K5189" s="13">
        <v>849</v>
      </c>
      <c r="L5189" s="8">
        <v>8.49</v>
      </c>
      <c r="M5189" s="13">
        <f t="shared" si="114"/>
        <v>849</v>
      </c>
    </row>
    <row r="5190" spans="1:13" x14ac:dyDescent="0.25">
      <c r="A5190" s="9" t="s">
        <v>400</v>
      </c>
      <c r="B5190" s="10" t="s">
        <v>733</v>
      </c>
      <c r="C5190" s="11" t="s">
        <v>17</v>
      </c>
      <c r="D5190" t="s">
        <v>22</v>
      </c>
      <c r="E5190" t="s">
        <v>281</v>
      </c>
      <c r="F5190" t="s">
        <v>49</v>
      </c>
      <c r="G5190" t="s">
        <v>615</v>
      </c>
      <c r="H5190" t="s">
        <v>445</v>
      </c>
      <c r="I5190" t="s">
        <v>82</v>
      </c>
      <c r="J5190" t="s">
        <v>17</v>
      </c>
      <c r="K5190" s="13">
        <v>45354</v>
      </c>
      <c r="L5190" s="8">
        <v>453.54</v>
      </c>
      <c r="M5190" s="13">
        <f t="shared" si="114"/>
        <v>45354</v>
      </c>
    </row>
    <row r="5191" spans="1:13" x14ac:dyDescent="0.25">
      <c r="A5191" s="9" t="s">
        <v>400</v>
      </c>
      <c r="B5191" s="10" t="s">
        <v>733</v>
      </c>
      <c r="C5191" s="11" t="s">
        <v>17</v>
      </c>
      <c r="D5191" t="s">
        <v>22</v>
      </c>
      <c r="E5191" t="s">
        <v>281</v>
      </c>
      <c r="F5191" t="s">
        <v>49</v>
      </c>
      <c r="G5191" t="s">
        <v>615</v>
      </c>
      <c r="H5191" t="s">
        <v>427</v>
      </c>
      <c r="I5191" t="s">
        <v>15</v>
      </c>
      <c r="J5191" t="s">
        <v>17</v>
      </c>
      <c r="K5191" s="13">
        <v>5322764</v>
      </c>
      <c r="L5191" s="8">
        <v>53227.64</v>
      </c>
      <c r="M5191" s="13">
        <f t="shared" si="114"/>
        <v>5322764</v>
      </c>
    </row>
    <row r="5192" spans="1:13" x14ac:dyDescent="0.25">
      <c r="A5192" s="9" t="s">
        <v>400</v>
      </c>
      <c r="B5192" s="10" t="s">
        <v>733</v>
      </c>
      <c r="C5192" s="11" t="s">
        <v>17</v>
      </c>
      <c r="D5192" t="s">
        <v>22</v>
      </c>
      <c r="E5192" t="s">
        <v>281</v>
      </c>
      <c r="F5192" t="s">
        <v>49</v>
      </c>
      <c r="G5192" t="s">
        <v>615</v>
      </c>
      <c r="H5192" t="s">
        <v>428</v>
      </c>
      <c r="I5192" t="s">
        <v>15</v>
      </c>
      <c r="J5192" t="s">
        <v>17</v>
      </c>
      <c r="K5192" s="13">
        <v>8001585.0000000009</v>
      </c>
      <c r="L5192" s="8">
        <v>80015.850000000006</v>
      </c>
      <c r="M5192" s="13">
        <f t="shared" si="114"/>
        <v>8001585.0000000009</v>
      </c>
    </row>
    <row r="5193" spans="1:13" x14ac:dyDescent="0.25">
      <c r="A5193" s="9" t="s">
        <v>400</v>
      </c>
      <c r="B5193" s="10" t="s">
        <v>733</v>
      </c>
      <c r="C5193" s="11" t="s">
        <v>17</v>
      </c>
      <c r="D5193" t="s">
        <v>22</v>
      </c>
      <c r="E5193" t="s">
        <v>281</v>
      </c>
      <c r="F5193" t="s">
        <v>49</v>
      </c>
      <c r="G5193" t="s">
        <v>615</v>
      </c>
      <c r="H5193" t="s">
        <v>428</v>
      </c>
      <c r="I5193" t="s">
        <v>15</v>
      </c>
      <c r="J5193" t="s">
        <v>614</v>
      </c>
      <c r="K5193" s="13">
        <v>1997</v>
      </c>
      <c r="L5193" s="8">
        <v>19.97</v>
      </c>
      <c r="M5193" s="13">
        <f t="shared" si="114"/>
        <v>1997</v>
      </c>
    </row>
    <row r="5194" spans="1:13" x14ac:dyDescent="0.25">
      <c r="A5194" s="9" t="s">
        <v>400</v>
      </c>
      <c r="B5194" s="10" t="s">
        <v>733</v>
      </c>
      <c r="C5194" s="11" t="s">
        <v>17</v>
      </c>
      <c r="D5194" t="s">
        <v>22</v>
      </c>
      <c r="E5194" t="s">
        <v>281</v>
      </c>
      <c r="F5194" t="s">
        <v>49</v>
      </c>
      <c r="G5194" t="s">
        <v>615</v>
      </c>
      <c r="H5194" t="s">
        <v>490</v>
      </c>
      <c r="I5194" t="s">
        <v>15</v>
      </c>
      <c r="J5194" t="s">
        <v>17</v>
      </c>
      <c r="K5194" s="13">
        <v>410610.00000000006</v>
      </c>
      <c r="L5194" s="8">
        <v>4106.1000000000004</v>
      </c>
      <c r="M5194" s="13">
        <f t="shared" si="114"/>
        <v>410610.00000000006</v>
      </c>
    </row>
    <row r="5195" spans="1:13" x14ac:dyDescent="0.25">
      <c r="A5195" s="9" t="s">
        <v>400</v>
      </c>
      <c r="B5195" s="10" t="s">
        <v>733</v>
      </c>
      <c r="C5195" s="11" t="s">
        <v>17</v>
      </c>
      <c r="D5195" t="s">
        <v>22</v>
      </c>
      <c r="E5195" t="s">
        <v>281</v>
      </c>
      <c r="F5195" t="s">
        <v>49</v>
      </c>
      <c r="G5195" t="s">
        <v>615</v>
      </c>
      <c r="H5195" t="s">
        <v>482</v>
      </c>
      <c r="I5195" t="s">
        <v>15</v>
      </c>
      <c r="J5195" t="s">
        <v>17</v>
      </c>
      <c r="K5195" s="13">
        <v>8000</v>
      </c>
      <c r="L5195" s="8">
        <v>80</v>
      </c>
      <c r="M5195" s="13">
        <f t="shared" si="114"/>
        <v>8000</v>
      </c>
    </row>
    <row r="5196" spans="1:13" x14ac:dyDescent="0.25">
      <c r="A5196" s="9" t="s">
        <v>400</v>
      </c>
      <c r="B5196" s="10" t="s">
        <v>733</v>
      </c>
      <c r="C5196" s="11" t="s">
        <v>17</v>
      </c>
      <c r="D5196" t="s">
        <v>22</v>
      </c>
      <c r="E5196" t="s">
        <v>281</v>
      </c>
      <c r="F5196" t="s">
        <v>49</v>
      </c>
      <c r="G5196" t="s">
        <v>615</v>
      </c>
      <c r="H5196" t="s">
        <v>482</v>
      </c>
      <c r="I5196" t="s">
        <v>15</v>
      </c>
      <c r="J5196" t="s">
        <v>614</v>
      </c>
      <c r="K5196" s="13">
        <v>3150</v>
      </c>
      <c r="L5196" s="8">
        <v>31.5</v>
      </c>
      <c r="M5196" s="13">
        <f t="shared" si="114"/>
        <v>3150</v>
      </c>
    </row>
    <row r="5197" spans="1:13" x14ac:dyDescent="0.25">
      <c r="A5197" s="9" t="s">
        <v>400</v>
      </c>
      <c r="B5197" s="10" t="s">
        <v>733</v>
      </c>
      <c r="C5197" s="11" t="s">
        <v>17</v>
      </c>
      <c r="D5197" t="s">
        <v>22</v>
      </c>
      <c r="E5197" t="s">
        <v>281</v>
      </c>
      <c r="F5197" t="s">
        <v>604</v>
      </c>
      <c r="G5197" t="s">
        <v>605</v>
      </c>
      <c r="H5197" t="s">
        <v>466</v>
      </c>
      <c r="I5197" t="s">
        <v>82</v>
      </c>
      <c r="J5197" t="s">
        <v>17</v>
      </c>
      <c r="K5197" s="13">
        <v>220867.99999999997</v>
      </c>
      <c r="L5197" s="8">
        <v>2208.6799999999998</v>
      </c>
      <c r="M5197" s="13">
        <f t="shared" si="114"/>
        <v>220867.99999999997</v>
      </c>
    </row>
    <row r="5198" spans="1:13" x14ac:dyDescent="0.25">
      <c r="A5198" s="9" t="s">
        <v>400</v>
      </c>
      <c r="B5198" s="10" t="s">
        <v>733</v>
      </c>
      <c r="C5198" s="11" t="s">
        <v>17</v>
      </c>
      <c r="D5198" t="s">
        <v>22</v>
      </c>
      <c r="E5198" t="s">
        <v>281</v>
      </c>
      <c r="F5198" t="s">
        <v>604</v>
      </c>
      <c r="G5198" t="s">
        <v>605</v>
      </c>
      <c r="H5198" t="s">
        <v>616</v>
      </c>
      <c r="I5198" t="s">
        <v>82</v>
      </c>
      <c r="J5198" t="s">
        <v>17</v>
      </c>
      <c r="K5198" s="13">
        <v>668176</v>
      </c>
      <c r="L5198" s="8">
        <v>6681.76</v>
      </c>
      <c r="M5198" s="13">
        <f t="shared" si="114"/>
        <v>668176</v>
      </c>
    </row>
    <row r="5199" spans="1:13" x14ac:dyDescent="0.25">
      <c r="A5199" s="9" t="s">
        <v>400</v>
      </c>
      <c r="B5199" s="10" t="s">
        <v>733</v>
      </c>
      <c r="C5199" s="11" t="s">
        <v>17</v>
      </c>
      <c r="D5199" t="s">
        <v>22</v>
      </c>
      <c r="E5199" t="s">
        <v>281</v>
      </c>
      <c r="F5199" t="s">
        <v>604</v>
      </c>
      <c r="G5199" t="s">
        <v>605</v>
      </c>
      <c r="H5199" t="s">
        <v>444</v>
      </c>
      <c r="I5199" t="s">
        <v>82</v>
      </c>
      <c r="J5199" t="s">
        <v>17</v>
      </c>
      <c r="K5199" s="13">
        <v>145738</v>
      </c>
      <c r="L5199" s="8">
        <v>1457.38</v>
      </c>
      <c r="M5199" s="13">
        <f t="shared" si="114"/>
        <v>145738</v>
      </c>
    </row>
    <row r="5200" spans="1:13" x14ac:dyDescent="0.25">
      <c r="A5200" s="9" t="s">
        <v>400</v>
      </c>
      <c r="B5200" s="10" t="s">
        <v>733</v>
      </c>
      <c r="C5200" s="11" t="s">
        <v>17</v>
      </c>
      <c r="D5200" t="s">
        <v>22</v>
      </c>
      <c r="E5200" t="s">
        <v>281</v>
      </c>
      <c r="F5200" t="s">
        <v>604</v>
      </c>
      <c r="G5200" t="s">
        <v>605</v>
      </c>
      <c r="H5200" t="s">
        <v>445</v>
      </c>
      <c r="I5200" t="s">
        <v>82</v>
      </c>
      <c r="J5200" t="s">
        <v>17</v>
      </c>
      <c r="K5200" s="13">
        <v>48261</v>
      </c>
      <c r="L5200" s="8">
        <v>482.61</v>
      </c>
      <c r="M5200" s="13">
        <f t="shared" si="114"/>
        <v>48261</v>
      </c>
    </row>
    <row r="5201" spans="1:13" x14ac:dyDescent="0.25">
      <c r="A5201" s="9" t="s">
        <v>400</v>
      </c>
      <c r="B5201" s="10" t="s">
        <v>733</v>
      </c>
      <c r="C5201" s="11" t="s">
        <v>17</v>
      </c>
      <c r="D5201" t="s">
        <v>22</v>
      </c>
      <c r="E5201" t="s">
        <v>282</v>
      </c>
      <c r="F5201" t="s">
        <v>492</v>
      </c>
      <c r="G5201" t="s">
        <v>617</v>
      </c>
      <c r="H5201" t="s">
        <v>618</v>
      </c>
      <c r="I5201" t="s">
        <v>82</v>
      </c>
      <c r="J5201" t="s">
        <v>17</v>
      </c>
      <c r="K5201" s="13">
        <v>1745189</v>
      </c>
      <c r="L5201" s="8">
        <v>17451.89</v>
      </c>
      <c r="M5201" s="13">
        <f t="shared" si="114"/>
        <v>1745189</v>
      </c>
    </row>
    <row r="5202" spans="1:13" x14ac:dyDescent="0.25">
      <c r="A5202" s="9" t="s">
        <v>400</v>
      </c>
      <c r="B5202" s="10" t="s">
        <v>733</v>
      </c>
      <c r="C5202" s="11" t="s">
        <v>17</v>
      </c>
      <c r="D5202" t="s">
        <v>22</v>
      </c>
      <c r="E5202" t="s">
        <v>282</v>
      </c>
      <c r="F5202" t="s">
        <v>492</v>
      </c>
      <c r="G5202" t="s">
        <v>617</v>
      </c>
      <c r="H5202" t="s">
        <v>441</v>
      </c>
      <c r="I5202" t="s">
        <v>82</v>
      </c>
      <c r="J5202" t="s">
        <v>17</v>
      </c>
      <c r="K5202" s="13">
        <v>148825</v>
      </c>
      <c r="L5202" s="8">
        <v>1488.25</v>
      </c>
      <c r="M5202" s="13">
        <f t="shared" si="114"/>
        <v>148825</v>
      </c>
    </row>
    <row r="5203" spans="1:13" x14ac:dyDescent="0.25">
      <c r="A5203" s="9" t="s">
        <v>400</v>
      </c>
      <c r="B5203" s="10" t="s">
        <v>733</v>
      </c>
      <c r="C5203" s="11" t="s">
        <v>17</v>
      </c>
      <c r="D5203" t="s">
        <v>22</v>
      </c>
      <c r="E5203" t="s">
        <v>282</v>
      </c>
      <c r="F5203" t="s">
        <v>492</v>
      </c>
      <c r="G5203" t="s">
        <v>617</v>
      </c>
      <c r="H5203" t="s">
        <v>425</v>
      </c>
      <c r="I5203" t="s">
        <v>82</v>
      </c>
      <c r="J5203" t="s">
        <v>17</v>
      </c>
      <c r="K5203" s="13">
        <v>1088384</v>
      </c>
      <c r="L5203" s="8">
        <v>10883.84</v>
      </c>
      <c r="M5203" s="13">
        <f t="shared" si="114"/>
        <v>1088384</v>
      </c>
    </row>
    <row r="5204" spans="1:13" x14ac:dyDescent="0.25">
      <c r="A5204" s="9" t="s">
        <v>400</v>
      </c>
      <c r="B5204" s="10" t="s">
        <v>733</v>
      </c>
      <c r="C5204" s="11" t="s">
        <v>17</v>
      </c>
      <c r="D5204" t="s">
        <v>22</v>
      </c>
      <c r="E5204" t="s">
        <v>282</v>
      </c>
      <c r="F5204" t="s">
        <v>492</v>
      </c>
      <c r="G5204" t="s">
        <v>617</v>
      </c>
      <c r="H5204" t="s">
        <v>445</v>
      </c>
      <c r="I5204" t="s">
        <v>82</v>
      </c>
      <c r="J5204" t="s">
        <v>17</v>
      </c>
      <c r="K5204" s="13">
        <v>32519</v>
      </c>
      <c r="L5204" s="8">
        <v>325.19</v>
      </c>
      <c r="M5204" s="13">
        <f t="shared" si="114"/>
        <v>32519</v>
      </c>
    </row>
    <row r="5205" spans="1:13" x14ac:dyDescent="0.25">
      <c r="A5205" s="9" t="s">
        <v>400</v>
      </c>
      <c r="B5205" s="10" t="s">
        <v>733</v>
      </c>
      <c r="C5205" s="11" t="s">
        <v>17</v>
      </c>
      <c r="D5205" t="s">
        <v>22</v>
      </c>
      <c r="E5205" t="s">
        <v>333</v>
      </c>
      <c r="F5205" t="s">
        <v>50</v>
      </c>
      <c r="G5205" t="s">
        <v>619</v>
      </c>
      <c r="H5205" t="s">
        <v>620</v>
      </c>
      <c r="I5205" t="s">
        <v>15</v>
      </c>
      <c r="J5205" t="s">
        <v>17</v>
      </c>
      <c r="K5205" s="13">
        <v>1809657</v>
      </c>
      <c r="L5205" s="8">
        <v>18096.57</v>
      </c>
      <c r="M5205" s="13">
        <f t="shared" si="114"/>
        <v>1809657</v>
      </c>
    </row>
    <row r="5206" spans="1:13" x14ac:dyDescent="0.25">
      <c r="A5206" s="9" t="s">
        <v>400</v>
      </c>
      <c r="B5206" s="10" t="s">
        <v>733</v>
      </c>
      <c r="C5206" s="3" t="s">
        <v>755</v>
      </c>
      <c r="D5206" t="s">
        <v>22</v>
      </c>
      <c r="E5206" t="s">
        <v>321</v>
      </c>
      <c r="F5206" t="s">
        <v>453</v>
      </c>
      <c r="G5206" t="s">
        <v>434</v>
      </c>
      <c r="H5206" t="s">
        <v>621</v>
      </c>
      <c r="I5206" t="s">
        <v>15</v>
      </c>
      <c r="J5206" t="s">
        <v>306</v>
      </c>
      <c r="K5206" s="13">
        <v>17394058</v>
      </c>
      <c r="L5206" s="8">
        <v>173940.58</v>
      </c>
      <c r="M5206" s="13">
        <f t="shared" si="114"/>
        <v>17394058</v>
      </c>
    </row>
    <row r="5207" spans="1:13" x14ac:dyDescent="0.25">
      <c r="A5207" s="9" t="s">
        <v>400</v>
      </c>
      <c r="B5207" s="10" t="s">
        <v>733</v>
      </c>
      <c r="C5207" s="11" t="s">
        <v>524</v>
      </c>
      <c r="D5207" t="s">
        <v>22</v>
      </c>
      <c r="E5207" t="s">
        <v>323</v>
      </c>
      <c r="F5207" t="s">
        <v>453</v>
      </c>
      <c r="G5207" t="s">
        <v>434</v>
      </c>
      <c r="H5207" t="s">
        <v>621</v>
      </c>
      <c r="I5207" t="s">
        <v>15</v>
      </c>
      <c r="J5207" t="s">
        <v>306</v>
      </c>
      <c r="K5207" s="13">
        <v>8334653</v>
      </c>
      <c r="L5207" s="8">
        <v>83346.53</v>
      </c>
      <c r="M5207" s="13">
        <f t="shared" si="114"/>
        <v>8334653</v>
      </c>
    </row>
    <row r="5208" spans="1:13" x14ac:dyDescent="0.25">
      <c r="A5208" s="9" t="s">
        <v>400</v>
      </c>
      <c r="B5208" s="10" t="s">
        <v>733</v>
      </c>
      <c r="C5208" s="3" t="s">
        <v>756</v>
      </c>
      <c r="D5208" t="s">
        <v>22</v>
      </c>
      <c r="E5208" t="s">
        <v>324</v>
      </c>
      <c r="F5208" t="s">
        <v>453</v>
      </c>
      <c r="G5208" t="s">
        <v>434</v>
      </c>
      <c r="H5208" t="s">
        <v>621</v>
      </c>
      <c r="I5208" t="s">
        <v>15</v>
      </c>
      <c r="J5208" t="s">
        <v>306</v>
      </c>
      <c r="K5208" s="13">
        <v>11414851</v>
      </c>
      <c r="L5208" s="8">
        <v>114148.51</v>
      </c>
      <c r="M5208" s="13">
        <f t="shared" si="114"/>
        <v>11414851</v>
      </c>
    </row>
    <row r="5209" spans="1:13" x14ac:dyDescent="0.25">
      <c r="A5209" s="9" t="s">
        <v>400</v>
      </c>
      <c r="B5209" s="10" t="s">
        <v>733</v>
      </c>
      <c r="C5209" s="5" t="s">
        <v>757</v>
      </c>
      <c r="D5209" t="s">
        <v>22</v>
      </c>
      <c r="E5209" t="s">
        <v>325</v>
      </c>
      <c r="F5209" t="s">
        <v>453</v>
      </c>
      <c r="G5209" t="s">
        <v>434</v>
      </c>
      <c r="H5209" t="s">
        <v>621</v>
      </c>
      <c r="I5209" t="s">
        <v>15</v>
      </c>
      <c r="J5209" t="s">
        <v>306</v>
      </c>
      <c r="K5209" s="13">
        <v>11233663</v>
      </c>
      <c r="L5209" s="8">
        <v>112336.63</v>
      </c>
      <c r="M5209" s="13">
        <f t="shared" si="114"/>
        <v>11233663</v>
      </c>
    </row>
    <row r="5210" spans="1:13" x14ac:dyDescent="0.25">
      <c r="A5210" s="9" t="s">
        <v>400</v>
      </c>
      <c r="B5210" s="10" t="s">
        <v>733</v>
      </c>
      <c r="C5210" s="3" t="s">
        <v>758</v>
      </c>
      <c r="D5210" t="s">
        <v>22</v>
      </c>
      <c r="E5210" t="s">
        <v>326</v>
      </c>
      <c r="F5210" t="s">
        <v>453</v>
      </c>
      <c r="G5210" t="s">
        <v>434</v>
      </c>
      <c r="H5210" t="s">
        <v>621</v>
      </c>
      <c r="I5210" t="s">
        <v>15</v>
      </c>
      <c r="J5210" t="s">
        <v>306</v>
      </c>
      <c r="K5210" s="13">
        <v>2355445</v>
      </c>
      <c r="L5210" s="8">
        <v>23554.45</v>
      </c>
      <c r="M5210" s="13">
        <f t="shared" si="114"/>
        <v>2355445</v>
      </c>
    </row>
    <row r="5211" spans="1:13" x14ac:dyDescent="0.25">
      <c r="A5211" s="9" t="s">
        <v>400</v>
      </c>
      <c r="B5211" s="10" t="s">
        <v>733</v>
      </c>
      <c r="C5211" s="3" t="s">
        <v>758</v>
      </c>
      <c r="D5211" t="s">
        <v>22</v>
      </c>
      <c r="E5211" t="s">
        <v>326</v>
      </c>
      <c r="F5211" t="s">
        <v>32</v>
      </c>
      <c r="G5211" t="s">
        <v>461</v>
      </c>
      <c r="H5211" t="s">
        <v>437</v>
      </c>
      <c r="I5211" t="s">
        <v>368</v>
      </c>
      <c r="J5211" t="s">
        <v>306</v>
      </c>
      <c r="K5211" s="13">
        <v>1643483.0000000002</v>
      </c>
      <c r="L5211" s="8">
        <v>16434.830000000002</v>
      </c>
      <c r="M5211" s="13">
        <f t="shared" si="114"/>
        <v>1643483.0000000002</v>
      </c>
    </row>
    <row r="5212" spans="1:13" x14ac:dyDescent="0.25">
      <c r="A5212" s="9" t="s">
        <v>400</v>
      </c>
      <c r="B5212" s="10" t="s">
        <v>733</v>
      </c>
      <c r="C5212" s="3" t="s">
        <v>758</v>
      </c>
      <c r="D5212" t="s">
        <v>22</v>
      </c>
      <c r="E5212" t="s">
        <v>326</v>
      </c>
      <c r="F5212" t="s">
        <v>32</v>
      </c>
      <c r="G5212" t="s">
        <v>461</v>
      </c>
      <c r="H5212" t="s">
        <v>467</v>
      </c>
      <c r="I5212" t="s">
        <v>368</v>
      </c>
      <c r="J5212" t="s">
        <v>306</v>
      </c>
      <c r="K5212" s="13">
        <v>13000</v>
      </c>
      <c r="L5212" s="8">
        <v>130</v>
      </c>
      <c r="M5212" s="13">
        <f t="shared" si="114"/>
        <v>13000</v>
      </c>
    </row>
    <row r="5213" spans="1:13" x14ac:dyDescent="0.25">
      <c r="A5213" s="9" t="s">
        <v>400</v>
      </c>
      <c r="B5213" s="10" t="s">
        <v>733</v>
      </c>
      <c r="C5213" s="3" t="s">
        <v>758</v>
      </c>
      <c r="D5213" t="s">
        <v>22</v>
      </c>
      <c r="E5213" t="s">
        <v>326</v>
      </c>
      <c r="F5213" t="s">
        <v>32</v>
      </c>
      <c r="G5213" t="s">
        <v>461</v>
      </c>
      <c r="H5213" t="s">
        <v>425</v>
      </c>
      <c r="I5213" t="s">
        <v>368</v>
      </c>
      <c r="J5213" t="s">
        <v>306</v>
      </c>
      <c r="K5213" s="13">
        <v>532903</v>
      </c>
      <c r="L5213" s="8">
        <v>5329.03</v>
      </c>
      <c r="M5213" s="13">
        <f t="shared" si="114"/>
        <v>532903</v>
      </c>
    </row>
    <row r="5214" spans="1:13" x14ac:dyDescent="0.25">
      <c r="A5214" s="9" t="s">
        <v>400</v>
      </c>
      <c r="B5214" s="10" t="s">
        <v>733</v>
      </c>
      <c r="C5214" s="3" t="s">
        <v>758</v>
      </c>
      <c r="D5214" t="s">
        <v>22</v>
      </c>
      <c r="E5214" t="s">
        <v>326</v>
      </c>
      <c r="F5214" t="s">
        <v>32</v>
      </c>
      <c r="G5214" t="s">
        <v>461</v>
      </c>
      <c r="H5214" t="s">
        <v>445</v>
      </c>
      <c r="I5214" t="s">
        <v>368</v>
      </c>
      <c r="J5214" t="s">
        <v>306</v>
      </c>
      <c r="K5214" s="13">
        <v>190</v>
      </c>
      <c r="L5214" s="8">
        <v>1.9</v>
      </c>
      <c r="M5214" s="13">
        <f t="shared" si="114"/>
        <v>190</v>
      </c>
    </row>
    <row r="5215" spans="1:13" x14ac:dyDescent="0.25">
      <c r="A5215" s="9" t="s">
        <v>400</v>
      </c>
      <c r="B5215" s="10" t="s">
        <v>733</v>
      </c>
      <c r="C5215" s="11" t="s">
        <v>17</v>
      </c>
      <c r="D5215" t="s">
        <v>22</v>
      </c>
      <c r="E5215" t="s">
        <v>622</v>
      </c>
      <c r="F5215" t="s">
        <v>49</v>
      </c>
      <c r="G5215" t="s">
        <v>469</v>
      </c>
      <c r="H5215" t="s">
        <v>438</v>
      </c>
      <c r="I5215" t="s">
        <v>82</v>
      </c>
      <c r="J5215" t="s">
        <v>17</v>
      </c>
      <c r="K5215" s="13">
        <v>1486274</v>
      </c>
      <c r="L5215" s="8">
        <v>14862.74</v>
      </c>
      <c r="M5215" s="13">
        <f t="shared" si="114"/>
        <v>1486274</v>
      </c>
    </row>
    <row r="5216" spans="1:13" x14ac:dyDescent="0.25">
      <c r="A5216" s="9" t="s">
        <v>400</v>
      </c>
      <c r="B5216" s="10" t="s">
        <v>733</v>
      </c>
      <c r="C5216" s="11" t="s">
        <v>17</v>
      </c>
      <c r="D5216" t="s">
        <v>22</v>
      </c>
      <c r="E5216" t="s">
        <v>622</v>
      </c>
      <c r="F5216" t="s">
        <v>49</v>
      </c>
      <c r="G5216" t="s">
        <v>469</v>
      </c>
      <c r="H5216" t="s">
        <v>467</v>
      </c>
      <c r="I5216" t="s">
        <v>82</v>
      </c>
      <c r="J5216" t="s">
        <v>17</v>
      </c>
      <c r="K5216" s="13">
        <v>22750</v>
      </c>
      <c r="L5216" s="8">
        <v>227.5</v>
      </c>
      <c r="M5216" s="13">
        <f t="shared" si="114"/>
        <v>22750</v>
      </c>
    </row>
    <row r="5217" spans="1:13" x14ac:dyDescent="0.25">
      <c r="A5217" s="9" t="s">
        <v>400</v>
      </c>
      <c r="B5217" s="10" t="s">
        <v>733</v>
      </c>
      <c r="C5217" s="11" t="s">
        <v>17</v>
      </c>
      <c r="D5217" t="s">
        <v>22</v>
      </c>
      <c r="E5217" t="s">
        <v>622</v>
      </c>
      <c r="F5217" t="s">
        <v>49</v>
      </c>
      <c r="G5217" t="s">
        <v>469</v>
      </c>
      <c r="H5217" t="s">
        <v>443</v>
      </c>
      <c r="I5217" t="s">
        <v>82</v>
      </c>
      <c r="J5217" t="s">
        <v>17</v>
      </c>
      <c r="K5217" s="13">
        <v>114750</v>
      </c>
      <c r="L5217" s="8">
        <v>1147.5</v>
      </c>
      <c r="M5217" s="13">
        <f t="shared" si="114"/>
        <v>114750</v>
      </c>
    </row>
    <row r="5218" spans="1:13" x14ac:dyDescent="0.25">
      <c r="A5218" s="9" t="s">
        <v>400</v>
      </c>
      <c r="B5218" s="10" t="s">
        <v>733</v>
      </c>
      <c r="C5218" s="11" t="s">
        <v>17</v>
      </c>
      <c r="D5218" t="s">
        <v>22</v>
      </c>
      <c r="E5218" t="s">
        <v>622</v>
      </c>
      <c r="F5218" t="s">
        <v>49</v>
      </c>
      <c r="G5218" t="s">
        <v>469</v>
      </c>
      <c r="H5218" t="s">
        <v>425</v>
      </c>
      <c r="I5218" t="s">
        <v>82</v>
      </c>
      <c r="J5218" t="s">
        <v>17</v>
      </c>
      <c r="K5218" s="13">
        <v>679381</v>
      </c>
      <c r="L5218" s="8">
        <v>6793.81</v>
      </c>
      <c r="M5218" s="13">
        <f t="shared" si="114"/>
        <v>679381</v>
      </c>
    </row>
    <row r="5219" spans="1:13" x14ac:dyDescent="0.25">
      <c r="A5219" s="9" t="s">
        <v>400</v>
      </c>
      <c r="B5219" s="10" t="s">
        <v>733</v>
      </c>
      <c r="C5219" s="11" t="s">
        <v>17</v>
      </c>
      <c r="D5219" t="s">
        <v>22</v>
      </c>
      <c r="E5219" t="s">
        <v>622</v>
      </c>
      <c r="F5219" t="s">
        <v>49</v>
      </c>
      <c r="G5219" t="s">
        <v>469</v>
      </c>
      <c r="H5219" t="s">
        <v>444</v>
      </c>
      <c r="I5219" t="s">
        <v>82</v>
      </c>
      <c r="J5219" t="s">
        <v>17</v>
      </c>
      <c r="K5219" s="13">
        <v>25077</v>
      </c>
      <c r="L5219" s="8">
        <v>250.77</v>
      </c>
      <c r="M5219" s="13">
        <f t="shared" si="114"/>
        <v>25077</v>
      </c>
    </row>
    <row r="5220" spans="1:13" x14ac:dyDescent="0.25">
      <c r="A5220" s="9" t="s">
        <v>400</v>
      </c>
      <c r="B5220" s="10" t="s">
        <v>733</v>
      </c>
      <c r="C5220" s="11" t="s">
        <v>17</v>
      </c>
      <c r="D5220" t="s">
        <v>22</v>
      </c>
      <c r="E5220" t="s">
        <v>622</v>
      </c>
      <c r="F5220" t="s">
        <v>49</v>
      </c>
      <c r="G5220" t="s">
        <v>469</v>
      </c>
      <c r="H5220" t="s">
        <v>445</v>
      </c>
      <c r="I5220" t="s">
        <v>82</v>
      </c>
      <c r="J5220" t="s">
        <v>17</v>
      </c>
      <c r="K5220" s="13">
        <v>329</v>
      </c>
      <c r="L5220" s="8">
        <v>3.29</v>
      </c>
      <c r="M5220" s="13">
        <f t="shared" si="114"/>
        <v>329</v>
      </c>
    </row>
    <row r="5221" spans="1:13" x14ac:dyDescent="0.25">
      <c r="A5221" s="9" t="s">
        <v>400</v>
      </c>
      <c r="B5221" s="10" t="s">
        <v>733</v>
      </c>
      <c r="C5221" s="11" t="s">
        <v>17</v>
      </c>
      <c r="D5221" t="s">
        <v>22</v>
      </c>
      <c r="E5221" t="s">
        <v>622</v>
      </c>
      <c r="F5221" t="s">
        <v>49</v>
      </c>
      <c r="G5221" t="s">
        <v>469</v>
      </c>
      <c r="H5221" t="s">
        <v>428</v>
      </c>
      <c r="I5221" t="s">
        <v>15</v>
      </c>
      <c r="J5221" t="s">
        <v>17</v>
      </c>
      <c r="K5221" s="13">
        <v>290950</v>
      </c>
      <c r="L5221" s="8">
        <v>2909.5</v>
      </c>
      <c r="M5221" s="13">
        <f t="shared" si="114"/>
        <v>290950</v>
      </c>
    </row>
    <row r="5222" spans="1:13" x14ac:dyDescent="0.25">
      <c r="A5222" s="9" t="s">
        <v>400</v>
      </c>
      <c r="B5222" s="10" t="s">
        <v>733</v>
      </c>
      <c r="C5222" s="11" t="s">
        <v>17</v>
      </c>
      <c r="D5222" t="s">
        <v>22</v>
      </c>
      <c r="E5222" t="s">
        <v>622</v>
      </c>
      <c r="F5222" t="s">
        <v>49</v>
      </c>
      <c r="G5222" t="s">
        <v>469</v>
      </c>
      <c r="H5222" t="s">
        <v>428</v>
      </c>
      <c r="I5222" t="s">
        <v>15</v>
      </c>
      <c r="J5222" t="s">
        <v>614</v>
      </c>
      <c r="K5222" s="13">
        <v>18500</v>
      </c>
      <c r="L5222" s="8">
        <v>185</v>
      </c>
      <c r="M5222" s="13">
        <f t="shared" si="114"/>
        <v>18500</v>
      </c>
    </row>
    <row r="5223" spans="1:13" x14ac:dyDescent="0.25">
      <c r="A5223" s="9" t="s">
        <v>400</v>
      </c>
      <c r="B5223" s="10" t="s">
        <v>733</v>
      </c>
      <c r="C5223" s="11" t="s">
        <v>17</v>
      </c>
      <c r="D5223" t="s">
        <v>22</v>
      </c>
      <c r="E5223" t="s">
        <v>622</v>
      </c>
      <c r="F5223" t="s">
        <v>49</v>
      </c>
      <c r="G5223" t="s">
        <v>470</v>
      </c>
      <c r="H5223" t="s">
        <v>471</v>
      </c>
      <c r="I5223" t="s">
        <v>15</v>
      </c>
      <c r="J5223" t="s">
        <v>17</v>
      </c>
      <c r="K5223" s="13">
        <v>3011</v>
      </c>
      <c r="L5223" s="8">
        <v>30.11</v>
      </c>
      <c r="M5223" s="13">
        <f t="shared" si="114"/>
        <v>3011</v>
      </c>
    </row>
    <row r="5224" spans="1:13" x14ac:dyDescent="0.25">
      <c r="A5224" s="9" t="s">
        <v>400</v>
      </c>
      <c r="B5224" s="10" t="s">
        <v>733</v>
      </c>
      <c r="C5224" s="11" t="s">
        <v>17</v>
      </c>
      <c r="D5224" t="s">
        <v>22</v>
      </c>
      <c r="E5224" t="s">
        <v>622</v>
      </c>
      <c r="F5224" t="s">
        <v>49</v>
      </c>
      <c r="G5224" t="s">
        <v>470</v>
      </c>
      <c r="H5224" t="s">
        <v>473</v>
      </c>
      <c r="I5224" t="s">
        <v>15</v>
      </c>
      <c r="J5224" t="s">
        <v>17</v>
      </c>
      <c r="K5224" s="13">
        <v>1874118</v>
      </c>
      <c r="L5224" s="8">
        <v>18741.18</v>
      </c>
      <c r="M5224" s="13">
        <f t="shared" si="114"/>
        <v>1874118</v>
      </c>
    </row>
    <row r="5225" spans="1:13" x14ac:dyDescent="0.25">
      <c r="A5225" s="9" t="s">
        <v>400</v>
      </c>
      <c r="B5225" s="10" t="s">
        <v>733</v>
      </c>
      <c r="C5225" s="3" t="s">
        <v>760</v>
      </c>
      <c r="D5225" t="s">
        <v>22</v>
      </c>
      <c r="E5225" t="s">
        <v>358</v>
      </c>
      <c r="F5225" t="s">
        <v>453</v>
      </c>
      <c r="G5225" t="s">
        <v>434</v>
      </c>
      <c r="H5225" t="s">
        <v>438</v>
      </c>
      <c r="I5225" t="s">
        <v>439</v>
      </c>
      <c r="J5225" t="s">
        <v>306</v>
      </c>
      <c r="K5225" s="13">
        <v>409746</v>
      </c>
      <c r="L5225" s="8">
        <v>4097.46</v>
      </c>
      <c r="M5225" s="13">
        <f t="shared" si="114"/>
        <v>409746</v>
      </c>
    </row>
    <row r="5226" spans="1:13" x14ac:dyDescent="0.25">
      <c r="A5226" s="9" t="s">
        <v>400</v>
      </c>
      <c r="B5226" s="10" t="s">
        <v>733</v>
      </c>
      <c r="C5226" s="3" t="s">
        <v>760</v>
      </c>
      <c r="D5226" t="s">
        <v>22</v>
      </c>
      <c r="E5226" t="s">
        <v>358</v>
      </c>
      <c r="F5226" t="s">
        <v>453</v>
      </c>
      <c r="G5226" t="s">
        <v>434</v>
      </c>
      <c r="H5226" t="s">
        <v>425</v>
      </c>
      <c r="I5226" t="s">
        <v>439</v>
      </c>
      <c r="J5226" t="s">
        <v>306</v>
      </c>
      <c r="K5226" s="13">
        <v>89529</v>
      </c>
      <c r="L5226" s="8">
        <v>895.29</v>
      </c>
      <c r="M5226" s="13">
        <f t="shared" si="114"/>
        <v>89529</v>
      </c>
    </row>
    <row r="5227" spans="1:13" x14ac:dyDescent="0.25">
      <c r="A5227" s="9" t="s">
        <v>400</v>
      </c>
      <c r="B5227" s="10" t="s">
        <v>733</v>
      </c>
      <c r="C5227" s="3" t="s">
        <v>760</v>
      </c>
      <c r="D5227" t="s">
        <v>22</v>
      </c>
      <c r="E5227" t="s">
        <v>358</v>
      </c>
      <c r="F5227" t="s">
        <v>453</v>
      </c>
      <c r="G5227" t="s">
        <v>454</v>
      </c>
      <c r="H5227" t="s">
        <v>437</v>
      </c>
      <c r="I5227" t="s">
        <v>368</v>
      </c>
      <c r="J5227" t="s">
        <v>306</v>
      </c>
      <c r="K5227" s="13">
        <v>2774018</v>
      </c>
      <c r="L5227" s="8">
        <v>27740.18</v>
      </c>
      <c r="M5227" s="13">
        <f t="shared" si="114"/>
        <v>2774018</v>
      </c>
    </row>
    <row r="5228" spans="1:13" x14ac:dyDescent="0.25">
      <c r="A5228" s="9" t="s">
        <v>400</v>
      </c>
      <c r="B5228" s="10" t="s">
        <v>733</v>
      </c>
      <c r="C5228" s="3" t="s">
        <v>760</v>
      </c>
      <c r="D5228" t="s">
        <v>22</v>
      </c>
      <c r="E5228" t="s">
        <v>358</v>
      </c>
      <c r="F5228" t="s">
        <v>453</v>
      </c>
      <c r="G5228" t="s">
        <v>454</v>
      </c>
      <c r="H5228" t="s">
        <v>437</v>
      </c>
      <c r="I5228" t="s">
        <v>368</v>
      </c>
      <c r="J5228" t="s">
        <v>456</v>
      </c>
      <c r="K5228" s="13">
        <v>5618533</v>
      </c>
      <c r="L5228" s="8">
        <v>56185.33</v>
      </c>
      <c r="M5228" s="13">
        <f t="shared" si="114"/>
        <v>5618533</v>
      </c>
    </row>
    <row r="5229" spans="1:13" x14ac:dyDescent="0.25">
      <c r="A5229" s="9" t="s">
        <v>400</v>
      </c>
      <c r="B5229" s="10" t="s">
        <v>733</v>
      </c>
      <c r="C5229" s="3" t="s">
        <v>760</v>
      </c>
      <c r="D5229" t="s">
        <v>22</v>
      </c>
      <c r="E5229" t="s">
        <v>358</v>
      </c>
      <c r="F5229" t="s">
        <v>453</v>
      </c>
      <c r="G5229" t="s">
        <v>454</v>
      </c>
      <c r="H5229" t="s">
        <v>440</v>
      </c>
      <c r="I5229" t="s">
        <v>368</v>
      </c>
      <c r="J5229" t="s">
        <v>456</v>
      </c>
      <c r="K5229" s="13">
        <v>138730</v>
      </c>
      <c r="L5229" s="8">
        <v>1387.3</v>
      </c>
      <c r="M5229" s="13">
        <f t="shared" si="114"/>
        <v>138730</v>
      </c>
    </row>
    <row r="5230" spans="1:13" x14ac:dyDescent="0.25">
      <c r="A5230" s="9" t="s">
        <v>400</v>
      </c>
      <c r="B5230" s="10" t="s">
        <v>733</v>
      </c>
      <c r="C5230" s="3" t="s">
        <v>760</v>
      </c>
      <c r="D5230" t="s">
        <v>22</v>
      </c>
      <c r="E5230" t="s">
        <v>358</v>
      </c>
      <c r="F5230" t="s">
        <v>453</v>
      </c>
      <c r="G5230" t="s">
        <v>454</v>
      </c>
      <c r="H5230" t="s">
        <v>425</v>
      </c>
      <c r="I5230" t="s">
        <v>368</v>
      </c>
      <c r="J5230" t="s">
        <v>306</v>
      </c>
      <c r="K5230" s="13">
        <v>892316</v>
      </c>
      <c r="L5230" s="8">
        <v>8923.16</v>
      </c>
      <c r="M5230" s="13">
        <f t="shared" si="114"/>
        <v>892316</v>
      </c>
    </row>
    <row r="5231" spans="1:13" x14ac:dyDescent="0.25">
      <c r="A5231" s="9" t="s">
        <v>400</v>
      </c>
      <c r="B5231" s="10" t="s">
        <v>733</v>
      </c>
      <c r="C5231" s="3" t="s">
        <v>760</v>
      </c>
      <c r="D5231" t="s">
        <v>22</v>
      </c>
      <c r="E5231" t="s">
        <v>358</v>
      </c>
      <c r="F5231" t="s">
        <v>453</v>
      </c>
      <c r="G5231" t="s">
        <v>454</v>
      </c>
      <c r="H5231" t="s">
        <v>425</v>
      </c>
      <c r="I5231" t="s">
        <v>368</v>
      </c>
      <c r="J5231" t="s">
        <v>456</v>
      </c>
      <c r="K5231" s="13">
        <v>1869893.9999999998</v>
      </c>
      <c r="L5231" s="8">
        <v>18698.939999999999</v>
      </c>
      <c r="M5231" s="13">
        <f t="shared" si="114"/>
        <v>1869893.9999999998</v>
      </c>
    </row>
    <row r="5232" spans="1:13" x14ac:dyDescent="0.25">
      <c r="A5232" s="9" t="s">
        <v>400</v>
      </c>
      <c r="B5232" s="10" t="s">
        <v>733</v>
      </c>
      <c r="C5232" s="3" t="s">
        <v>760</v>
      </c>
      <c r="D5232" t="s">
        <v>22</v>
      </c>
      <c r="E5232" t="s">
        <v>358</v>
      </c>
      <c r="F5232" t="s">
        <v>453</v>
      </c>
      <c r="G5232" t="s">
        <v>454</v>
      </c>
      <c r="H5232" t="s">
        <v>444</v>
      </c>
      <c r="I5232" t="s">
        <v>368</v>
      </c>
      <c r="J5232" t="s">
        <v>456</v>
      </c>
      <c r="K5232" s="13">
        <v>30056</v>
      </c>
      <c r="L5232" s="8">
        <v>300.56</v>
      </c>
      <c r="M5232" s="13">
        <f t="shared" si="114"/>
        <v>30056</v>
      </c>
    </row>
    <row r="5233" spans="1:13" x14ac:dyDescent="0.25">
      <c r="A5233" s="9" t="s">
        <v>400</v>
      </c>
      <c r="B5233" s="10" t="s">
        <v>733</v>
      </c>
      <c r="C5233" s="3" t="s">
        <v>760</v>
      </c>
      <c r="D5233" t="s">
        <v>22</v>
      </c>
      <c r="E5233" t="s">
        <v>358</v>
      </c>
      <c r="F5233" t="s">
        <v>453</v>
      </c>
      <c r="G5233" t="s">
        <v>455</v>
      </c>
      <c r="H5233" t="s">
        <v>437</v>
      </c>
      <c r="I5233" t="s">
        <v>368</v>
      </c>
      <c r="J5233" t="s">
        <v>456</v>
      </c>
      <c r="K5233" s="13">
        <v>7256278.9999999991</v>
      </c>
      <c r="L5233" s="8">
        <v>72562.789999999994</v>
      </c>
      <c r="M5233" s="13">
        <f t="shared" si="114"/>
        <v>7256278.9999999991</v>
      </c>
    </row>
    <row r="5234" spans="1:13" x14ac:dyDescent="0.25">
      <c r="A5234" s="9" t="s">
        <v>400</v>
      </c>
      <c r="B5234" s="10" t="s">
        <v>733</v>
      </c>
      <c r="C5234" s="3" t="s">
        <v>760</v>
      </c>
      <c r="D5234" t="s">
        <v>22</v>
      </c>
      <c r="E5234" t="s">
        <v>358</v>
      </c>
      <c r="F5234" t="s">
        <v>453</v>
      </c>
      <c r="G5234" t="s">
        <v>455</v>
      </c>
      <c r="H5234" t="s">
        <v>438</v>
      </c>
      <c r="I5234" t="s">
        <v>439</v>
      </c>
      <c r="J5234" t="s">
        <v>456</v>
      </c>
      <c r="K5234" s="13">
        <v>12733300</v>
      </c>
      <c r="L5234" s="8">
        <v>127333</v>
      </c>
      <c r="M5234" s="13">
        <f t="shared" si="114"/>
        <v>12733300</v>
      </c>
    </row>
    <row r="5235" spans="1:13" x14ac:dyDescent="0.25">
      <c r="A5235" s="9" t="s">
        <v>400</v>
      </c>
      <c r="B5235" s="10" t="s">
        <v>733</v>
      </c>
      <c r="C5235" s="3" t="s">
        <v>760</v>
      </c>
      <c r="D5235" t="s">
        <v>22</v>
      </c>
      <c r="E5235" t="s">
        <v>358</v>
      </c>
      <c r="F5235" t="s">
        <v>453</v>
      </c>
      <c r="G5235" t="s">
        <v>455</v>
      </c>
      <c r="H5235" t="s">
        <v>440</v>
      </c>
      <c r="I5235" t="s">
        <v>368</v>
      </c>
      <c r="J5235" t="s">
        <v>17</v>
      </c>
      <c r="K5235" s="13">
        <v>38963</v>
      </c>
      <c r="L5235" s="8">
        <v>389.63</v>
      </c>
      <c r="M5235" s="13">
        <f t="shared" si="114"/>
        <v>38963</v>
      </c>
    </row>
    <row r="5236" spans="1:13" x14ac:dyDescent="0.25">
      <c r="A5236" s="9" t="s">
        <v>400</v>
      </c>
      <c r="B5236" s="10" t="s">
        <v>733</v>
      </c>
      <c r="C5236" s="3" t="s">
        <v>760</v>
      </c>
      <c r="D5236" t="s">
        <v>22</v>
      </c>
      <c r="E5236" t="s">
        <v>358</v>
      </c>
      <c r="F5236" t="s">
        <v>453</v>
      </c>
      <c r="G5236" t="s">
        <v>455</v>
      </c>
      <c r="H5236" t="s">
        <v>441</v>
      </c>
      <c r="I5236" t="s">
        <v>439</v>
      </c>
      <c r="J5236" t="s">
        <v>17</v>
      </c>
      <c r="K5236" s="13">
        <v>374</v>
      </c>
      <c r="L5236" s="8">
        <v>3.74</v>
      </c>
      <c r="M5236" s="13">
        <f t="shared" si="114"/>
        <v>374</v>
      </c>
    </row>
    <row r="5237" spans="1:13" x14ac:dyDescent="0.25">
      <c r="A5237" s="9" t="s">
        <v>400</v>
      </c>
      <c r="B5237" s="10" t="s">
        <v>733</v>
      </c>
      <c r="C5237" s="3" t="s">
        <v>760</v>
      </c>
      <c r="D5237" t="s">
        <v>22</v>
      </c>
      <c r="E5237" t="s">
        <v>358</v>
      </c>
      <c r="F5237" t="s">
        <v>453</v>
      </c>
      <c r="G5237" t="s">
        <v>455</v>
      </c>
      <c r="H5237" t="s">
        <v>442</v>
      </c>
      <c r="I5237" t="s">
        <v>368</v>
      </c>
      <c r="J5237" t="s">
        <v>456</v>
      </c>
      <c r="K5237" s="13">
        <v>15005.000000000002</v>
      </c>
      <c r="L5237" s="8">
        <v>150.05000000000001</v>
      </c>
      <c r="M5237" s="13">
        <f t="shared" si="114"/>
        <v>15005.000000000002</v>
      </c>
    </row>
    <row r="5238" spans="1:13" x14ac:dyDescent="0.25">
      <c r="A5238" s="9" t="s">
        <v>400</v>
      </c>
      <c r="B5238" s="10" t="s">
        <v>733</v>
      </c>
      <c r="C5238" s="3" t="s">
        <v>760</v>
      </c>
      <c r="D5238" t="s">
        <v>22</v>
      </c>
      <c r="E5238" t="s">
        <v>358</v>
      </c>
      <c r="F5238" t="s">
        <v>453</v>
      </c>
      <c r="G5238" t="s">
        <v>455</v>
      </c>
      <c r="H5238" t="s">
        <v>443</v>
      </c>
      <c r="I5238" t="s">
        <v>439</v>
      </c>
      <c r="J5238" t="s">
        <v>17</v>
      </c>
      <c r="K5238" s="13">
        <v>214500</v>
      </c>
      <c r="L5238" s="8">
        <v>2145</v>
      </c>
      <c r="M5238" s="13">
        <f t="shared" si="114"/>
        <v>214500</v>
      </c>
    </row>
    <row r="5239" spans="1:13" x14ac:dyDescent="0.25">
      <c r="A5239" s="9" t="s">
        <v>400</v>
      </c>
      <c r="B5239" s="10" t="s">
        <v>733</v>
      </c>
      <c r="C5239" s="3" t="s">
        <v>760</v>
      </c>
      <c r="D5239" t="s">
        <v>22</v>
      </c>
      <c r="E5239" t="s">
        <v>358</v>
      </c>
      <c r="F5239" t="s">
        <v>453</v>
      </c>
      <c r="G5239" t="s">
        <v>455</v>
      </c>
      <c r="H5239" t="s">
        <v>425</v>
      </c>
      <c r="I5239" t="s">
        <v>368</v>
      </c>
      <c r="J5239" t="s">
        <v>456</v>
      </c>
      <c r="K5239" s="13">
        <v>2438882</v>
      </c>
      <c r="L5239" s="8">
        <v>24388.82</v>
      </c>
      <c r="M5239" s="13">
        <f t="shared" si="114"/>
        <v>2438882</v>
      </c>
    </row>
    <row r="5240" spans="1:13" x14ac:dyDescent="0.25">
      <c r="A5240" s="9" t="s">
        <v>400</v>
      </c>
      <c r="B5240" s="10" t="s">
        <v>733</v>
      </c>
      <c r="C5240" s="3" t="s">
        <v>760</v>
      </c>
      <c r="D5240" t="s">
        <v>22</v>
      </c>
      <c r="E5240" t="s">
        <v>358</v>
      </c>
      <c r="F5240" t="s">
        <v>453</v>
      </c>
      <c r="G5240" t="s">
        <v>455</v>
      </c>
      <c r="H5240" t="s">
        <v>425</v>
      </c>
      <c r="I5240" t="s">
        <v>439</v>
      </c>
      <c r="J5240" t="s">
        <v>456</v>
      </c>
      <c r="K5240" s="13">
        <v>4118329</v>
      </c>
      <c r="L5240" s="8">
        <v>41183.29</v>
      </c>
      <c r="M5240" s="13">
        <f t="shared" si="114"/>
        <v>4118329</v>
      </c>
    </row>
    <row r="5241" spans="1:13" x14ac:dyDescent="0.25">
      <c r="A5241" s="9" t="s">
        <v>400</v>
      </c>
      <c r="B5241" s="10" t="s">
        <v>733</v>
      </c>
      <c r="C5241" s="3" t="s">
        <v>760</v>
      </c>
      <c r="D5241" t="s">
        <v>22</v>
      </c>
      <c r="E5241" t="s">
        <v>358</v>
      </c>
      <c r="F5241" t="s">
        <v>453</v>
      </c>
      <c r="G5241" t="s">
        <v>455</v>
      </c>
      <c r="H5241" t="s">
        <v>444</v>
      </c>
      <c r="I5241" t="s">
        <v>368</v>
      </c>
      <c r="J5241" t="s">
        <v>17</v>
      </c>
      <c r="K5241" s="13">
        <v>8541</v>
      </c>
      <c r="L5241" s="8">
        <v>85.41</v>
      </c>
      <c r="M5241" s="13">
        <f t="shared" si="114"/>
        <v>8541</v>
      </c>
    </row>
    <row r="5242" spans="1:13" x14ac:dyDescent="0.25">
      <c r="A5242" s="9" t="s">
        <v>400</v>
      </c>
      <c r="B5242" s="10" t="s">
        <v>733</v>
      </c>
      <c r="C5242" s="3" t="s">
        <v>760</v>
      </c>
      <c r="D5242" t="s">
        <v>22</v>
      </c>
      <c r="E5242" t="s">
        <v>358</v>
      </c>
      <c r="F5242" t="s">
        <v>453</v>
      </c>
      <c r="G5242" t="s">
        <v>455</v>
      </c>
      <c r="H5242" t="s">
        <v>444</v>
      </c>
      <c r="I5242" t="s">
        <v>368</v>
      </c>
      <c r="J5242" t="s">
        <v>456</v>
      </c>
      <c r="K5242" s="13">
        <v>2624</v>
      </c>
      <c r="L5242" s="8">
        <v>26.24</v>
      </c>
      <c r="M5242" s="13">
        <f t="shared" si="114"/>
        <v>2624</v>
      </c>
    </row>
    <row r="5243" spans="1:13" x14ac:dyDescent="0.25">
      <c r="A5243" s="9" t="s">
        <v>400</v>
      </c>
      <c r="B5243" s="10" t="s">
        <v>733</v>
      </c>
      <c r="C5243" s="3" t="s">
        <v>760</v>
      </c>
      <c r="D5243" t="s">
        <v>22</v>
      </c>
      <c r="E5243" t="s">
        <v>358</v>
      </c>
      <c r="F5243" t="s">
        <v>453</v>
      </c>
      <c r="G5243" t="s">
        <v>455</v>
      </c>
      <c r="H5243" t="s">
        <v>444</v>
      </c>
      <c r="I5243" t="s">
        <v>439</v>
      </c>
      <c r="J5243" t="s">
        <v>17</v>
      </c>
      <c r="K5243" s="13">
        <v>46458</v>
      </c>
      <c r="L5243" s="8">
        <v>464.58</v>
      </c>
      <c r="M5243" s="13">
        <f t="shared" si="114"/>
        <v>46458</v>
      </c>
    </row>
    <row r="5244" spans="1:13" x14ac:dyDescent="0.25">
      <c r="A5244" s="9" t="s">
        <v>400</v>
      </c>
      <c r="B5244" s="10" t="s">
        <v>733</v>
      </c>
      <c r="C5244" s="3" t="s">
        <v>760</v>
      </c>
      <c r="D5244" t="s">
        <v>22</v>
      </c>
      <c r="E5244" t="s">
        <v>358</v>
      </c>
      <c r="F5244" t="s">
        <v>453</v>
      </c>
      <c r="G5244" t="s">
        <v>455</v>
      </c>
      <c r="H5244" t="s">
        <v>445</v>
      </c>
      <c r="I5244" t="s">
        <v>439</v>
      </c>
      <c r="J5244" t="s">
        <v>17</v>
      </c>
      <c r="K5244" s="13">
        <v>81</v>
      </c>
      <c r="L5244" s="8">
        <v>0.81</v>
      </c>
      <c r="M5244" s="13">
        <f t="shared" si="114"/>
        <v>81</v>
      </c>
    </row>
    <row r="5245" spans="1:13" x14ac:dyDescent="0.25">
      <c r="A5245" s="9" t="s">
        <v>400</v>
      </c>
      <c r="B5245" s="10" t="s">
        <v>733</v>
      </c>
      <c r="C5245" s="3" t="s">
        <v>760</v>
      </c>
      <c r="D5245" t="s">
        <v>22</v>
      </c>
      <c r="E5245" t="s">
        <v>358</v>
      </c>
      <c r="F5245" t="s">
        <v>453</v>
      </c>
      <c r="G5245" t="s">
        <v>455</v>
      </c>
      <c r="H5245" t="s">
        <v>428</v>
      </c>
      <c r="I5245" t="s">
        <v>15</v>
      </c>
      <c r="J5245" t="s">
        <v>456</v>
      </c>
      <c r="K5245" s="13">
        <v>53077</v>
      </c>
      <c r="L5245" s="8">
        <v>530.77</v>
      </c>
      <c r="M5245" s="13">
        <f t="shared" si="114"/>
        <v>53077</v>
      </c>
    </row>
    <row r="5246" spans="1:13" x14ac:dyDescent="0.25">
      <c r="A5246" s="9" t="s">
        <v>400</v>
      </c>
      <c r="B5246" s="10" t="s">
        <v>733</v>
      </c>
      <c r="C5246" s="3" t="s">
        <v>760</v>
      </c>
      <c r="D5246" t="s">
        <v>22</v>
      </c>
      <c r="E5246" t="s">
        <v>358</v>
      </c>
      <c r="F5246" t="s">
        <v>453</v>
      </c>
      <c r="G5246" t="s">
        <v>612</v>
      </c>
      <c r="H5246" t="s">
        <v>437</v>
      </c>
      <c r="I5246" t="s">
        <v>368</v>
      </c>
      <c r="J5246" t="s">
        <v>456</v>
      </c>
      <c r="K5246" s="13">
        <v>927457</v>
      </c>
      <c r="L5246" s="8">
        <v>9274.57</v>
      </c>
      <c r="M5246" s="13">
        <f t="shared" si="114"/>
        <v>927457</v>
      </c>
    </row>
    <row r="5247" spans="1:13" x14ac:dyDescent="0.25">
      <c r="A5247" s="9" t="s">
        <v>400</v>
      </c>
      <c r="B5247" s="10" t="s">
        <v>733</v>
      </c>
      <c r="C5247" s="3" t="s">
        <v>760</v>
      </c>
      <c r="D5247" t="s">
        <v>22</v>
      </c>
      <c r="E5247" t="s">
        <v>358</v>
      </c>
      <c r="F5247" t="s">
        <v>453</v>
      </c>
      <c r="G5247" t="s">
        <v>612</v>
      </c>
      <c r="H5247" t="s">
        <v>437</v>
      </c>
      <c r="I5247" t="s">
        <v>439</v>
      </c>
      <c r="J5247" t="s">
        <v>456</v>
      </c>
      <c r="K5247" s="13">
        <v>82875</v>
      </c>
      <c r="L5247" s="8">
        <v>828.75</v>
      </c>
      <c r="M5247" s="13">
        <f t="shared" si="114"/>
        <v>82875</v>
      </c>
    </row>
    <row r="5248" spans="1:13" x14ac:dyDescent="0.25">
      <c r="A5248" s="9" t="s">
        <v>400</v>
      </c>
      <c r="B5248" s="10" t="s">
        <v>733</v>
      </c>
      <c r="C5248" s="3" t="s">
        <v>760</v>
      </c>
      <c r="D5248" t="s">
        <v>22</v>
      </c>
      <c r="E5248" t="s">
        <v>358</v>
      </c>
      <c r="F5248" t="s">
        <v>453</v>
      </c>
      <c r="G5248" t="s">
        <v>612</v>
      </c>
      <c r="H5248" t="s">
        <v>438</v>
      </c>
      <c r="I5248" t="s">
        <v>439</v>
      </c>
      <c r="J5248" t="s">
        <v>456</v>
      </c>
      <c r="K5248" s="13">
        <v>165750</v>
      </c>
      <c r="L5248" s="8">
        <v>1657.5</v>
      </c>
      <c r="M5248" s="13">
        <f t="shared" si="114"/>
        <v>165750</v>
      </c>
    </row>
    <row r="5249" spans="1:13" x14ac:dyDescent="0.25">
      <c r="A5249" s="9" t="s">
        <v>400</v>
      </c>
      <c r="B5249" s="10" t="s">
        <v>733</v>
      </c>
      <c r="C5249" s="3" t="s">
        <v>760</v>
      </c>
      <c r="D5249" t="s">
        <v>22</v>
      </c>
      <c r="E5249" t="s">
        <v>358</v>
      </c>
      <c r="F5249" t="s">
        <v>453</v>
      </c>
      <c r="G5249" t="s">
        <v>612</v>
      </c>
      <c r="H5249" t="s">
        <v>440</v>
      </c>
      <c r="I5249" t="s">
        <v>368</v>
      </c>
      <c r="J5249" t="s">
        <v>17</v>
      </c>
      <c r="K5249" s="13">
        <v>9582</v>
      </c>
      <c r="L5249" s="8">
        <v>95.82</v>
      </c>
      <c r="M5249" s="13">
        <f t="shared" si="114"/>
        <v>9582</v>
      </c>
    </row>
    <row r="5250" spans="1:13" x14ac:dyDescent="0.25">
      <c r="A5250" s="9" t="s">
        <v>400</v>
      </c>
      <c r="B5250" s="10" t="s">
        <v>733</v>
      </c>
      <c r="C5250" s="3" t="s">
        <v>760</v>
      </c>
      <c r="D5250" t="s">
        <v>22</v>
      </c>
      <c r="E5250" t="s">
        <v>358</v>
      </c>
      <c r="F5250" t="s">
        <v>453</v>
      </c>
      <c r="G5250" t="s">
        <v>612</v>
      </c>
      <c r="H5250" t="s">
        <v>425</v>
      </c>
      <c r="I5250" t="s">
        <v>368</v>
      </c>
      <c r="J5250" t="s">
        <v>456</v>
      </c>
      <c r="K5250" s="13">
        <v>394930</v>
      </c>
      <c r="L5250" s="8">
        <v>3949.3</v>
      </c>
      <c r="M5250" s="13">
        <f t="shared" ref="M5250:M5313" si="115">L5250*100</f>
        <v>394930</v>
      </c>
    </row>
    <row r="5251" spans="1:13" x14ac:dyDescent="0.25">
      <c r="A5251" s="9" t="s">
        <v>400</v>
      </c>
      <c r="B5251" s="10" t="s">
        <v>733</v>
      </c>
      <c r="C5251" s="3" t="s">
        <v>760</v>
      </c>
      <c r="D5251" t="s">
        <v>22</v>
      </c>
      <c r="E5251" t="s">
        <v>358</v>
      </c>
      <c r="F5251" t="s">
        <v>453</v>
      </c>
      <c r="G5251" t="s">
        <v>612</v>
      </c>
      <c r="H5251" t="s">
        <v>425</v>
      </c>
      <c r="I5251" t="s">
        <v>439</v>
      </c>
      <c r="J5251" t="s">
        <v>456</v>
      </c>
      <c r="K5251" s="13">
        <v>62588</v>
      </c>
      <c r="L5251" s="8">
        <v>625.88</v>
      </c>
      <c r="M5251" s="13">
        <f t="shared" si="115"/>
        <v>62588</v>
      </c>
    </row>
    <row r="5252" spans="1:13" x14ac:dyDescent="0.25">
      <c r="A5252" s="9" t="s">
        <v>400</v>
      </c>
      <c r="B5252" s="10" t="s">
        <v>733</v>
      </c>
      <c r="C5252" s="3" t="s">
        <v>760</v>
      </c>
      <c r="D5252" t="s">
        <v>22</v>
      </c>
      <c r="E5252" t="s">
        <v>358</v>
      </c>
      <c r="F5252" t="s">
        <v>453</v>
      </c>
      <c r="G5252" t="s">
        <v>612</v>
      </c>
      <c r="H5252" t="s">
        <v>444</v>
      </c>
      <c r="I5252" t="s">
        <v>368</v>
      </c>
      <c r="J5252" t="s">
        <v>17</v>
      </c>
      <c r="K5252" s="13">
        <v>2094</v>
      </c>
      <c r="L5252" s="8">
        <v>20.94</v>
      </c>
      <c r="M5252" s="13">
        <f t="shared" si="115"/>
        <v>2094</v>
      </c>
    </row>
    <row r="5253" spans="1:13" x14ac:dyDescent="0.25">
      <c r="A5253" s="9" t="s">
        <v>400</v>
      </c>
      <c r="B5253" s="10" t="s">
        <v>733</v>
      </c>
      <c r="C5253" s="3" t="s">
        <v>760</v>
      </c>
      <c r="D5253" t="s">
        <v>22</v>
      </c>
      <c r="E5253" t="s">
        <v>358</v>
      </c>
      <c r="F5253" t="s">
        <v>32</v>
      </c>
      <c r="G5253" t="s">
        <v>289</v>
      </c>
      <c r="H5253" t="s">
        <v>437</v>
      </c>
      <c r="I5253" t="s">
        <v>368</v>
      </c>
      <c r="J5253" t="s">
        <v>456</v>
      </c>
      <c r="K5253" s="13">
        <v>3839655.0000000005</v>
      </c>
      <c r="L5253" s="8">
        <v>38396.550000000003</v>
      </c>
      <c r="M5253" s="13">
        <f t="shared" si="115"/>
        <v>3839655.0000000005</v>
      </c>
    </row>
    <row r="5254" spans="1:13" x14ac:dyDescent="0.25">
      <c r="A5254" s="9" t="s">
        <v>400</v>
      </c>
      <c r="B5254" s="10" t="s">
        <v>733</v>
      </c>
      <c r="C5254" s="3" t="s">
        <v>760</v>
      </c>
      <c r="D5254" t="s">
        <v>22</v>
      </c>
      <c r="E5254" t="s">
        <v>358</v>
      </c>
      <c r="F5254" t="s">
        <v>32</v>
      </c>
      <c r="G5254" t="s">
        <v>289</v>
      </c>
      <c r="H5254" t="s">
        <v>438</v>
      </c>
      <c r="I5254" t="s">
        <v>465</v>
      </c>
      <c r="J5254" t="s">
        <v>456</v>
      </c>
      <c r="K5254" s="13">
        <v>1177759</v>
      </c>
      <c r="L5254" s="8">
        <v>11777.59</v>
      </c>
      <c r="M5254" s="13">
        <f t="shared" si="115"/>
        <v>1177759</v>
      </c>
    </row>
    <row r="5255" spans="1:13" x14ac:dyDescent="0.25">
      <c r="A5255" s="9" t="s">
        <v>400</v>
      </c>
      <c r="B5255" s="10" t="s">
        <v>733</v>
      </c>
      <c r="C5255" s="3" t="s">
        <v>760</v>
      </c>
      <c r="D5255" t="s">
        <v>22</v>
      </c>
      <c r="E5255" t="s">
        <v>358</v>
      </c>
      <c r="F5255" t="s">
        <v>32</v>
      </c>
      <c r="G5255" t="s">
        <v>289</v>
      </c>
      <c r="H5255" t="s">
        <v>466</v>
      </c>
      <c r="I5255" t="s">
        <v>465</v>
      </c>
      <c r="J5255" t="s">
        <v>17</v>
      </c>
      <c r="K5255" s="13">
        <v>82</v>
      </c>
      <c r="L5255" s="8">
        <v>0.82</v>
      </c>
      <c r="M5255" s="13">
        <f t="shared" si="115"/>
        <v>82</v>
      </c>
    </row>
    <row r="5256" spans="1:13" x14ac:dyDescent="0.25">
      <c r="A5256" s="9" t="s">
        <v>400</v>
      </c>
      <c r="B5256" s="10" t="s">
        <v>733</v>
      </c>
      <c r="C5256" s="3" t="s">
        <v>760</v>
      </c>
      <c r="D5256" t="s">
        <v>22</v>
      </c>
      <c r="E5256" t="s">
        <v>358</v>
      </c>
      <c r="F5256" t="s">
        <v>32</v>
      </c>
      <c r="G5256" t="s">
        <v>289</v>
      </c>
      <c r="H5256" t="s">
        <v>443</v>
      </c>
      <c r="I5256" t="s">
        <v>465</v>
      </c>
      <c r="J5256" t="s">
        <v>17</v>
      </c>
      <c r="K5256" s="13">
        <v>27500</v>
      </c>
      <c r="L5256" s="8">
        <v>275</v>
      </c>
      <c r="M5256" s="13">
        <f t="shared" si="115"/>
        <v>27500</v>
      </c>
    </row>
    <row r="5257" spans="1:13" x14ac:dyDescent="0.25">
      <c r="A5257" s="9" t="s">
        <v>400</v>
      </c>
      <c r="B5257" s="10" t="s">
        <v>733</v>
      </c>
      <c r="C5257" s="3" t="s">
        <v>760</v>
      </c>
      <c r="D5257" t="s">
        <v>22</v>
      </c>
      <c r="E5257" t="s">
        <v>358</v>
      </c>
      <c r="F5257" t="s">
        <v>32</v>
      </c>
      <c r="G5257" t="s">
        <v>289</v>
      </c>
      <c r="H5257" t="s">
        <v>425</v>
      </c>
      <c r="I5257" t="s">
        <v>368</v>
      </c>
      <c r="J5257" t="s">
        <v>456</v>
      </c>
      <c r="K5257" s="13">
        <v>816076</v>
      </c>
      <c r="L5257" s="8">
        <v>8160.76</v>
      </c>
      <c r="M5257" s="13">
        <f t="shared" si="115"/>
        <v>816076</v>
      </c>
    </row>
    <row r="5258" spans="1:13" x14ac:dyDescent="0.25">
      <c r="A5258" s="9" t="s">
        <v>400</v>
      </c>
      <c r="B5258" s="10" t="s">
        <v>733</v>
      </c>
      <c r="C5258" s="3" t="s">
        <v>760</v>
      </c>
      <c r="D5258" t="s">
        <v>22</v>
      </c>
      <c r="E5258" t="s">
        <v>358</v>
      </c>
      <c r="F5258" t="s">
        <v>32</v>
      </c>
      <c r="G5258" t="s">
        <v>289</v>
      </c>
      <c r="H5258" t="s">
        <v>425</v>
      </c>
      <c r="I5258" t="s">
        <v>465</v>
      </c>
      <c r="J5258" t="s">
        <v>456</v>
      </c>
      <c r="K5258" s="13">
        <v>470047</v>
      </c>
      <c r="L5258" s="8">
        <v>4700.47</v>
      </c>
      <c r="M5258" s="13">
        <f t="shared" si="115"/>
        <v>470047</v>
      </c>
    </row>
    <row r="5259" spans="1:13" x14ac:dyDescent="0.25">
      <c r="A5259" s="9" t="s">
        <v>400</v>
      </c>
      <c r="B5259" s="10" t="s">
        <v>733</v>
      </c>
      <c r="C5259" s="3" t="s">
        <v>760</v>
      </c>
      <c r="D5259" t="s">
        <v>22</v>
      </c>
      <c r="E5259" t="s">
        <v>358</v>
      </c>
      <c r="F5259" t="s">
        <v>32</v>
      </c>
      <c r="G5259" t="s">
        <v>289</v>
      </c>
      <c r="H5259" t="s">
        <v>444</v>
      </c>
      <c r="I5259" t="s">
        <v>465</v>
      </c>
      <c r="J5259" t="s">
        <v>17</v>
      </c>
      <c r="K5259" s="13">
        <v>6009</v>
      </c>
      <c r="L5259" s="8">
        <v>60.09</v>
      </c>
      <c r="M5259" s="13">
        <f t="shared" si="115"/>
        <v>6009</v>
      </c>
    </row>
    <row r="5260" spans="1:13" x14ac:dyDescent="0.25">
      <c r="A5260" s="9" t="s">
        <v>400</v>
      </c>
      <c r="B5260" s="10" t="s">
        <v>733</v>
      </c>
      <c r="C5260" s="3" t="s">
        <v>760</v>
      </c>
      <c r="D5260" t="s">
        <v>22</v>
      </c>
      <c r="E5260" t="s">
        <v>358</v>
      </c>
      <c r="F5260" t="s">
        <v>32</v>
      </c>
      <c r="G5260" t="s">
        <v>289</v>
      </c>
      <c r="H5260" t="s">
        <v>445</v>
      </c>
      <c r="I5260" t="s">
        <v>465</v>
      </c>
      <c r="J5260" t="s">
        <v>17</v>
      </c>
      <c r="K5260" s="13">
        <v>18</v>
      </c>
      <c r="L5260" s="8">
        <v>0.18</v>
      </c>
      <c r="M5260" s="13">
        <f t="shared" si="115"/>
        <v>18</v>
      </c>
    </row>
    <row r="5261" spans="1:13" x14ac:dyDescent="0.25">
      <c r="A5261" s="9" t="s">
        <v>400</v>
      </c>
      <c r="B5261" s="10" t="s">
        <v>733</v>
      </c>
      <c r="C5261" s="3" t="s">
        <v>760</v>
      </c>
      <c r="D5261" t="s">
        <v>22</v>
      </c>
      <c r="E5261" t="s">
        <v>358</v>
      </c>
      <c r="F5261" t="s">
        <v>32</v>
      </c>
      <c r="G5261" t="s">
        <v>461</v>
      </c>
      <c r="H5261" t="s">
        <v>437</v>
      </c>
      <c r="I5261" t="s">
        <v>368</v>
      </c>
      <c r="J5261" t="s">
        <v>306</v>
      </c>
      <c r="K5261" s="13">
        <v>864520.00000000012</v>
      </c>
      <c r="L5261" s="8">
        <v>8645.2000000000007</v>
      </c>
      <c r="M5261" s="13">
        <f t="shared" si="115"/>
        <v>864520.00000000012</v>
      </c>
    </row>
    <row r="5262" spans="1:13" x14ac:dyDescent="0.25">
      <c r="A5262" s="9" t="s">
        <v>400</v>
      </c>
      <c r="B5262" s="10" t="s">
        <v>733</v>
      </c>
      <c r="C5262" s="3" t="s">
        <v>760</v>
      </c>
      <c r="D5262" t="s">
        <v>22</v>
      </c>
      <c r="E5262" t="s">
        <v>358</v>
      </c>
      <c r="F5262" t="s">
        <v>32</v>
      </c>
      <c r="G5262" t="s">
        <v>461</v>
      </c>
      <c r="H5262" t="s">
        <v>425</v>
      </c>
      <c r="I5262" t="s">
        <v>368</v>
      </c>
      <c r="J5262" t="s">
        <v>306</v>
      </c>
      <c r="K5262" s="13">
        <v>265337</v>
      </c>
      <c r="L5262" s="8">
        <v>2653.37</v>
      </c>
      <c r="M5262" s="13">
        <f t="shared" si="115"/>
        <v>265337</v>
      </c>
    </row>
    <row r="5263" spans="1:13" x14ac:dyDescent="0.25">
      <c r="A5263" s="9" t="s">
        <v>400</v>
      </c>
      <c r="B5263" s="10" t="s">
        <v>733</v>
      </c>
      <c r="C5263" s="3" t="s">
        <v>760</v>
      </c>
      <c r="D5263" t="s">
        <v>22</v>
      </c>
      <c r="E5263" t="s">
        <v>358</v>
      </c>
      <c r="F5263" t="s">
        <v>49</v>
      </c>
      <c r="G5263" t="s">
        <v>470</v>
      </c>
      <c r="H5263" t="s">
        <v>471</v>
      </c>
      <c r="I5263" t="s">
        <v>15</v>
      </c>
      <c r="J5263" t="s">
        <v>17</v>
      </c>
      <c r="K5263" s="13">
        <v>6000</v>
      </c>
      <c r="L5263" s="8">
        <v>60</v>
      </c>
      <c r="M5263" s="13">
        <f t="shared" si="115"/>
        <v>6000</v>
      </c>
    </row>
    <row r="5264" spans="1:13" x14ac:dyDescent="0.25">
      <c r="A5264" s="9" t="s">
        <v>400</v>
      </c>
      <c r="B5264" s="10" t="s">
        <v>733</v>
      </c>
      <c r="C5264" s="10" t="s">
        <v>17</v>
      </c>
      <c r="D5264" t="s">
        <v>22</v>
      </c>
      <c r="E5264" t="s">
        <v>623</v>
      </c>
      <c r="F5264" t="s">
        <v>453</v>
      </c>
      <c r="G5264" t="s">
        <v>434</v>
      </c>
      <c r="H5264" t="s">
        <v>437</v>
      </c>
      <c r="I5264" t="s">
        <v>368</v>
      </c>
      <c r="J5264" t="s">
        <v>306</v>
      </c>
      <c r="K5264" s="13">
        <v>14007706</v>
      </c>
      <c r="L5264" s="8">
        <v>140077.06</v>
      </c>
      <c r="M5264" s="13">
        <f t="shared" si="115"/>
        <v>14007706</v>
      </c>
    </row>
    <row r="5265" spans="1:13" x14ac:dyDescent="0.25">
      <c r="A5265" s="9" t="s">
        <v>400</v>
      </c>
      <c r="B5265" s="10" t="s">
        <v>733</v>
      </c>
      <c r="C5265" s="10" t="s">
        <v>17</v>
      </c>
      <c r="D5265" t="s">
        <v>22</v>
      </c>
      <c r="E5265" t="s">
        <v>623</v>
      </c>
      <c r="F5265" t="s">
        <v>453</v>
      </c>
      <c r="G5265" t="s">
        <v>434</v>
      </c>
      <c r="H5265" t="s">
        <v>438</v>
      </c>
      <c r="I5265" t="s">
        <v>439</v>
      </c>
      <c r="J5265" t="s">
        <v>306</v>
      </c>
      <c r="K5265" s="13">
        <v>11164778</v>
      </c>
      <c r="L5265" s="8">
        <v>111647.78</v>
      </c>
      <c r="M5265" s="13">
        <f t="shared" si="115"/>
        <v>11164778</v>
      </c>
    </row>
    <row r="5266" spans="1:13" x14ac:dyDescent="0.25">
      <c r="A5266" s="9" t="s">
        <v>400</v>
      </c>
      <c r="B5266" s="10" t="s">
        <v>733</v>
      </c>
      <c r="C5266" s="10" t="s">
        <v>17</v>
      </c>
      <c r="D5266" t="s">
        <v>22</v>
      </c>
      <c r="E5266" t="s">
        <v>623</v>
      </c>
      <c r="F5266" t="s">
        <v>453</v>
      </c>
      <c r="G5266" t="s">
        <v>434</v>
      </c>
      <c r="H5266" t="s">
        <v>441</v>
      </c>
      <c r="I5266" t="s">
        <v>439</v>
      </c>
      <c r="J5266" t="s">
        <v>17</v>
      </c>
      <c r="K5266" s="13">
        <v>6547</v>
      </c>
      <c r="L5266" s="8">
        <v>65.47</v>
      </c>
      <c r="M5266" s="13">
        <f t="shared" si="115"/>
        <v>6547</v>
      </c>
    </row>
    <row r="5267" spans="1:13" x14ac:dyDescent="0.25">
      <c r="A5267" s="9" t="s">
        <v>400</v>
      </c>
      <c r="B5267" s="10" t="s">
        <v>733</v>
      </c>
      <c r="C5267" s="10" t="s">
        <v>17</v>
      </c>
      <c r="D5267" t="s">
        <v>22</v>
      </c>
      <c r="E5267" t="s">
        <v>623</v>
      </c>
      <c r="F5267" t="s">
        <v>453</v>
      </c>
      <c r="G5267" t="s">
        <v>434</v>
      </c>
      <c r="H5267" t="s">
        <v>441</v>
      </c>
      <c r="I5267" t="s">
        <v>439</v>
      </c>
      <c r="J5267" t="s">
        <v>306</v>
      </c>
      <c r="K5267" s="13">
        <v>817</v>
      </c>
      <c r="L5267" s="8">
        <v>8.17</v>
      </c>
      <c r="M5267" s="13">
        <f t="shared" si="115"/>
        <v>817</v>
      </c>
    </row>
    <row r="5268" spans="1:13" x14ac:dyDescent="0.25">
      <c r="A5268" s="9" t="s">
        <v>400</v>
      </c>
      <c r="B5268" s="10" t="s">
        <v>733</v>
      </c>
      <c r="C5268" s="10" t="s">
        <v>17</v>
      </c>
      <c r="D5268" t="s">
        <v>22</v>
      </c>
      <c r="E5268" t="s">
        <v>623</v>
      </c>
      <c r="F5268" t="s">
        <v>453</v>
      </c>
      <c r="G5268" t="s">
        <v>434</v>
      </c>
      <c r="H5268" t="s">
        <v>443</v>
      </c>
      <c r="I5268" t="s">
        <v>439</v>
      </c>
      <c r="J5268" t="s">
        <v>17</v>
      </c>
      <c r="K5268" s="13">
        <v>359000</v>
      </c>
      <c r="L5268" s="8">
        <v>3590</v>
      </c>
      <c r="M5268" s="13">
        <f t="shared" si="115"/>
        <v>359000</v>
      </c>
    </row>
    <row r="5269" spans="1:13" x14ac:dyDescent="0.25">
      <c r="A5269" s="9" t="s">
        <v>400</v>
      </c>
      <c r="B5269" s="10" t="s">
        <v>733</v>
      </c>
      <c r="C5269" s="10" t="s">
        <v>17</v>
      </c>
      <c r="D5269" t="s">
        <v>22</v>
      </c>
      <c r="E5269" t="s">
        <v>623</v>
      </c>
      <c r="F5269" t="s">
        <v>453</v>
      </c>
      <c r="G5269" t="s">
        <v>434</v>
      </c>
      <c r="H5269" t="s">
        <v>425</v>
      </c>
      <c r="I5269" t="s">
        <v>368</v>
      </c>
      <c r="J5269" t="s">
        <v>306</v>
      </c>
      <c r="K5269" s="13">
        <v>4894200</v>
      </c>
      <c r="L5269" s="8">
        <v>48942</v>
      </c>
      <c r="M5269" s="13">
        <f t="shared" si="115"/>
        <v>4894200</v>
      </c>
    </row>
    <row r="5270" spans="1:13" x14ac:dyDescent="0.25">
      <c r="A5270" s="9" t="s">
        <v>400</v>
      </c>
      <c r="B5270" s="10" t="s">
        <v>733</v>
      </c>
      <c r="C5270" s="10" t="s">
        <v>17</v>
      </c>
      <c r="D5270" t="s">
        <v>22</v>
      </c>
      <c r="E5270" t="s">
        <v>623</v>
      </c>
      <c r="F5270" t="s">
        <v>453</v>
      </c>
      <c r="G5270" t="s">
        <v>434</v>
      </c>
      <c r="H5270" t="s">
        <v>425</v>
      </c>
      <c r="I5270" t="s">
        <v>439</v>
      </c>
      <c r="J5270" t="s">
        <v>306</v>
      </c>
      <c r="K5270" s="13">
        <v>5882210</v>
      </c>
      <c r="L5270" s="8">
        <v>58822.1</v>
      </c>
      <c r="M5270" s="13">
        <f t="shared" si="115"/>
        <v>5882210</v>
      </c>
    </row>
    <row r="5271" spans="1:13" x14ac:dyDescent="0.25">
      <c r="A5271" s="9" t="s">
        <v>400</v>
      </c>
      <c r="B5271" s="10" t="s">
        <v>733</v>
      </c>
      <c r="C5271" s="10" t="s">
        <v>17</v>
      </c>
      <c r="D5271" t="s">
        <v>22</v>
      </c>
      <c r="E5271" t="s">
        <v>623</v>
      </c>
      <c r="F5271" t="s">
        <v>453</v>
      </c>
      <c r="G5271" t="s">
        <v>434</v>
      </c>
      <c r="H5271" t="s">
        <v>444</v>
      </c>
      <c r="I5271" t="s">
        <v>439</v>
      </c>
      <c r="J5271" t="s">
        <v>17</v>
      </c>
      <c r="K5271" s="13">
        <v>78442</v>
      </c>
      <c r="L5271" s="8">
        <v>784.42</v>
      </c>
      <c r="M5271" s="13">
        <f t="shared" si="115"/>
        <v>78442</v>
      </c>
    </row>
    <row r="5272" spans="1:13" x14ac:dyDescent="0.25">
      <c r="A5272" s="9" t="s">
        <v>400</v>
      </c>
      <c r="B5272" s="10" t="s">
        <v>733</v>
      </c>
      <c r="C5272" s="10" t="s">
        <v>17</v>
      </c>
      <c r="D5272" t="s">
        <v>22</v>
      </c>
      <c r="E5272" t="s">
        <v>623</v>
      </c>
      <c r="F5272" t="s">
        <v>453</v>
      </c>
      <c r="G5272" t="s">
        <v>434</v>
      </c>
      <c r="H5272" t="s">
        <v>445</v>
      </c>
      <c r="I5272" t="s">
        <v>439</v>
      </c>
      <c r="J5272" t="s">
        <v>17</v>
      </c>
      <c r="K5272" s="13">
        <v>1424</v>
      </c>
      <c r="L5272" s="8">
        <v>14.24</v>
      </c>
      <c r="M5272" s="13">
        <f t="shared" si="115"/>
        <v>1424</v>
      </c>
    </row>
    <row r="5273" spans="1:13" x14ac:dyDescent="0.25">
      <c r="A5273" s="9" t="s">
        <v>400</v>
      </c>
      <c r="B5273" s="10" t="s">
        <v>733</v>
      </c>
      <c r="C5273" s="10" t="s">
        <v>17</v>
      </c>
      <c r="D5273" t="s">
        <v>22</v>
      </c>
      <c r="E5273" t="s">
        <v>623</v>
      </c>
      <c r="F5273" t="s">
        <v>453</v>
      </c>
      <c r="G5273" t="s">
        <v>434</v>
      </c>
      <c r="H5273" t="s">
        <v>445</v>
      </c>
      <c r="I5273" t="s">
        <v>439</v>
      </c>
      <c r="J5273" t="s">
        <v>306</v>
      </c>
      <c r="K5273" s="13">
        <v>179</v>
      </c>
      <c r="L5273" s="8">
        <v>1.79</v>
      </c>
      <c r="M5273" s="13">
        <f t="shared" si="115"/>
        <v>179</v>
      </c>
    </row>
    <row r="5274" spans="1:13" x14ac:dyDescent="0.25">
      <c r="A5274" s="9" t="s">
        <v>400</v>
      </c>
      <c r="B5274" s="10" t="s">
        <v>733</v>
      </c>
      <c r="C5274" s="10" t="s">
        <v>17</v>
      </c>
      <c r="D5274" t="s">
        <v>22</v>
      </c>
      <c r="E5274" t="s">
        <v>623</v>
      </c>
      <c r="F5274" t="s">
        <v>453</v>
      </c>
      <c r="G5274" t="s">
        <v>434</v>
      </c>
      <c r="H5274" t="s">
        <v>428</v>
      </c>
      <c r="I5274" t="s">
        <v>15</v>
      </c>
      <c r="J5274" t="s">
        <v>306</v>
      </c>
      <c r="K5274" s="13">
        <v>96562</v>
      </c>
      <c r="L5274" s="8">
        <v>965.62</v>
      </c>
      <c r="M5274" s="13">
        <f t="shared" si="115"/>
        <v>96562</v>
      </c>
    </row>
    <row r="5275" spans="1:13" x14ac:dyDescent="0.25">
      <c r="A5275" s="9" t="s">
        <v>400</v>
      </c>
      <c r="B5275" s="10" t="s">
        <v>733</v>
      </c>
      <c r="C5275" s="10" t="s">
        <v>17</v>
      </c>
      <c r="D5275" t="s">
        <v>22</v>
      </c>
      <c r="E5275" t="s">
        <v>623</v>
      </c>
      <c r="F5275" t="s">
        <v>453</v>
      </c>
      <c r="G5275" t="s">
        <v>434</v>
      </c>
      <c r="H5275" t="s">
        <v>449</v>
      </c>
      <c r="I5275" t="s">
        <v>15</v>
      </c>
      <c r="J5275" t="s">
        <v>306</v>
      </c>
      <c r="K5275" s="13">
        <v>81671</v>
      </c>
      <c r="L5275" s="8">
        <v>816.71</v>
      </c>
      <c r="M5275" s="13">
        <f t="shared" si="115"/>
        <v>81671</v>
      </c>
    </row>
    <row r="5276" spans="1:13" x14ac:dyDescent="0.25">
      <c r="A5276" s="9" t="s">
        <v>400</v>
      </c>
      <c r="B5276" s="10" t="s">
        <v>733</v>
      </c>
      <c r="C5276" s="3" t="s">
        <v>734</v>
      </c>
      <c r="D5276" t="s">
        <v>29</v>
      </c>
      <c r="E5276" t="s">
        <v>92</v>
      </c>
      <c r="F5276" t="s">
        <v>49</v>
      </c>
      <c r="G5276" t="s">
        <v>613</v>
      </c>
      <c r="H5276" t="s">
        <v>427</v>
      </c>
      <c r="I5276" t="s">
        <v>15</v>
      </c>
      <c r="J5276" t="s">
        <v>624</v>
      </c>
      <c r="K5276" s="13">
        <v>35625</v>
      </c>
      <c r="L5276" s="8">
        <v>356.25</v>
      </c>
      <c r="M5276" s="13">
        <f t="shared" si="115"/>
        <v>35625</v>
      </c>
    </row>
    <row r="5277" spans="1:13" x14ac:dyDescent="0.25">
      <c r="A5277" s="9" t="s">
        <v>400</v>
      </c>
      <c r="B5277" s="10" t="s">
        <v>733</v>
      </c>
      <c r="C5277" s="3" t="s">
        <v>734</v>
      </c>
      <c r="D5277" t="s">
        <v>29</v>
      </c>
      <c r="E5277" t="s">
        <v>92</v>
      </c>
      <c r="F5277" t="s">
        <v>49</v>
      </c>
      <c r="G5277" t="s">
        <v>613</v>
      </c>
      <c r="H5277" t="s">
        <v>427</v>
      </c>
      <c r="I5277" t="s">
        <v>15</v>
      </c>
      <c r="J5277" t="s">
        <v>625</v>
      </c>
      <c r="K5277" s="13">
        <v>128429</v>
      </c>
      <c r="L5277" s="8">
        <v>1284.29</v>
      </c>
      <c r="M5277" s="13">
        <f t="shared" si="115"/>
        <v>128429</v>
      </c>
    </row>
    <row r="5278" spans="1:13" x14ac:dyDescent="0.25">
      <c r="A5278" s="9" t="s">
        <v>400</v>
      </c>
      <c r="B5278" s="10" t="s">
        <v>733</v>
      </c>
      <c r="C5278" s="5" t="s">
        <v>735</v>
      </c>
      <c r="D5278" t="s">
        <v>29</v>
      </c>
      <c r="E5278" t="s">
        <v>100</v>
      </c>
      <c r="F5278" t="s">
        <v>49</v>
      </c>
      <c r="G5278" t="s">
        <v>613</v>
      </c>
      <c r="H5278" t="s">
        <v>427</v>
      </c>
      <c r="I5278" t="s">
        <v>15</v>
      </c>
      <c r="J5278" t="s">
        <v>626</v>
      </c>
      <c r="K5278" s="13">
        <v>450000</v>
      </c>
      <c r="L5278" s="8">
        <v>4500</v>
      </c>
      <c r="M5278" s="13">
        <f t="shared" si="115"/>
        <v>450000</v>
      </c>
    </row>
    <row r="5279" spans="1:13" x14ac:dyDescent="0.25">
      <c r="A5279" s="9" t="s">
        <v>400</v>
      </c>
      <c r="B5279" s="10" t="s">
        <v>733</v>
      </c>
      <c r="C5279" s="5" t="s">
        <v>735</v>
      </c>
      <c r="D5279" t="s">
        <v>29</v>
      </c>
      <c r="E5279" t="s">
        <v>100</v>
      </c>
      <c r="F5279" t="s">
        <v>49</v>
      </c>
      <c r="G5279" t="s">
        <v>613</v>
      </c>
      <c r="H5279" t="s">
        <v>427</v>
      </c>
      <c r="I5279" t="s">
        <v>15</v>
      </c>
      <c r="J5279" t="s">
        <v>627</v>
      </c>
      <c r="K5279" s="13">
        <v>128230</v>
      </c>
      <c r="L5279" s="8">
        <v>1282.3</v>
      </c>
      <c r="M5279" s="13">
        <f t="shared" si="115"/>
        <v>128230</v>
      </c>
    </row>
    <row r="5280" spans="1:13" x14ac:dyDescent="0.25">
      <c r="A5280" s="9" t="s">
        <v>400</v>
      </c>
      <c r="B5280" s="10" t="s">
        <v>733</v>
      </c>
      <c r="C5280" s="5" t="s">
        <v>735</v>
      </c>
      <c r="D5280" t="s">
        <v>29</v>
      </c>
      <c r="E5280" t="s">
        <v>100</v>
      </c>
      <c r="F5280" t="s">
        <v>49</v>
      </c>
      <c r="G5280" t="s">
        <v>615</v>
      </c>
      <c r="H5280" t="s">
        <v>427</v>
      </c>
      <c r="I5280" t="s">
        <v>15</v>
      </c>
      <c r="J5280" t="s">
        <v>628</v>
      </c>
      <c r="K5280" s="13">
        <v>667000</v>
      </c>
      <c r="L5280" s="8">
        <v>6670</v>
      </c>
      <c r="M5280" s="13">
        <f t="shared" si="115"/>
        <v>667000</v>
      </c>
    </row>
    <row r="5281" spans="1:13" x14ac:dyDescent="0.25">
      <c r="A5281" s="9" t="s">
        <v>400</v>
      </c>
      <c r="B5281" s="10" t="s">
        <v>733</v>
      </c>
      <c r="C5281" s="5" t="s">
        <v>736</v>
      </c>
      <c r="D5281" t="s">
        <v>29</v>
      </c>
      <c r="E5281" t="s">
        <v>114</v>
      </c>
      <c r="F5281" t="s">
        <v>49</v>
      </c>
      <c r="G5281" t="s">
        <v>613</v>
      </c>
      <c r="H5281" t="s">
        <v>427</v>
      </c>
      <c r="I5281" t="s">
        <v>15</v>
      </c>
      <c r="J5281" t="s">
        <v>629</v>
      </c>
      <c r="K5281" s="13">
        <v>907912.00000000012</v>
      </c>
      <c r="L5281" s="8">
        <v>9079.1200000000008</v>
      </c>
      <c r="M5281" s="13">
        <f t="shared" si="115"/>
        <v>907912.00000000012</v>
      </c>
    </row>
    <row r="5282" spans="1:13" x14ac:dyDescent="0.25">
      <c r="A5282" s="9" t="s">
        <v>400</v>
      </c>
      <c r="B5282" s="10" t="s">
        <v>733</v>
      </c>
      <c r="C5282" s="5" t="s">
        <v>736</v>
      </c>
      <c r="D5282" t="s">
        <v>29</v>
      </c>
      <c r="E5282" t="s">
        <v>114</v>
      </c>
      <c r="F5282" t="s">
        <v>49</v>
      </c>
      <c r="G5282" t="s">
        <v>613</v>
      </c>
      <c r="H5282" t="s">
        <v>427</v>
      </c>
      <c r="I5282" t="s">
        <v>15</v>
      </c>
      <c r="J5282" t="s">
        <v>630</v>
      </c>
      <c r="K5282" s="13">
        <v>1568308</v>
      </c>
      <c r="L5282" s="8">
        <v>15683.08</v>
      </c>
      <c r="M5282" s="13">
        <f t="shared" si="115"/>
        <v>1568308</v>
      </c>
    </row>
    <row r="5283" spans="1:13" x14ac:dyDescent="0.25">
      <c r="A5283" s="9" t="s">
        <v>400</v>
      </c>
      <c r="B5283" s="10" t="s">
        <v>733</v>
      </c>
      <c r="C5283" s="5" t="s">
        <v>736</v>
      </c>
      <c r="D5283" t="s">
        <v>29</v>
      </c>
      <c r="E5283" t="s">
        <v>114</v>
      </c>
      <c r="F5283" t="s">
        <v>49</v>
      </c>
      <c r="G5283" t="s">
        <v>613</v>
      </c>
      <c r="H5283" t="s">
        <v>427</v>
      </c>
      <c r="I5283" t="s">
        <v>15</v>
      </c>
      <c r="J5283" t="s">
        <v>631</v>
      </c>
      <c r="K5283" s="13">
        <v>35625</v>
      </c>
      <c r="L5283" s="8">
        <v>356.25</v>
      </c>
      <c r="M5283" s="13">
        <f t="shared" si="115"/>
        <v>35625</v>
      </c>
    </row>
    <row r="5284" spans="1:13" x14ac:dyDescent="0.25">
      <c r="A5284" s="9" t="s">
        <v>400</v>
      </c>
      <c r="B5284" s="10" t="s">
        <v>733</v>
      </c>
      <c r="C5284" s="5" t="s">
        <v>737</v>
      </c>
      <c r="D5284" t="s">
        <v>29</v>
      </c>
      <c r="E5284" t="s">
        <v>117</v>
      </c>
      <c r="F5284" t="s">
        <v>49</v>
      </c>
      <c r="G5284" t="s">
        <v>613</v>
      </c>
      <c r="H5284" t="s">
        <v>427</v>
      </c>
      <c r="I5284" t="s">
        <v>15</v>
      </c>
      <c r="J5284" t="s">
        <v>632</v>
      </c>
      <c r="K5284" s="13">
        <v>84354</v>
      </c>
      <c r="L5284" s="8">
        <v>843.54</v>
      </c>
      <c r="M5284" s="13">
        <f t="shared" si="115"/>
        <v>84354</v>
      </c>
    </row>
    <row r="5285" spans="1:13" x14ac:dyDescent="0.25">
      <c r="A5285" s="9" t="s">
        <v>400</v>
      </c>
      <c r="B5285" s="10" t="s">
        <v>733</v>
      </c>
      <c r="C5285" s="5" t="s">
        <v>738</v>
      </c>
      <c r="D5285" t="s">
        <v>29</v>
      </c>
      <c r="E5285" t="s">
        <v>125</v>
      </c>
      <c r="F5285" t="s">
        <v>49</v>
      </c>
      <c r="G5285" t="s">
        <v>613</v>
      </c>
      <c r="H5285" t="s">
        <v>427</v>
      </c>
      <c r="I5285" t="s">
        <v>15</v>
      </c>
      <c r="J5285" t="s">
        <v>633</v>
      </c>
      <c r="K5285" s="13">
        <v>53182.000000000007</v>
      </c>
      <c r="L5285" s="8">
        <v>531.82000000000005</v>
      </c>
      <c r="M5285" s="13">
        <f t="shared" si="115"/>
        <v>53182.000000000007</v>
      </c>
    </row>
    <row r="5286" spans="1:13" x14ac:dyDescent="0.25">
      <c r="A5286" s="9" t="s">
        <v>400</v>
      </c>
      <c r="B5286" s="10" t="s">
        <v>733</v>
      </c>
      <c r="C5286" s="5" t="s">
        <v>738</v>
      </c>
      <c r="D5286" t="s">
        <v>29</v>
      </c>
      <c r="E5286" t="s">
        <v>125</v>
      </c>
      <c r="F5286" t="s">
        <v>49</v>
      </c>
      <c r="G5286" t="s">
        <v>613</v>
      </c>
      <c r="H5286" t="s">
        <v>427</v>
      </c>
      <c r="I5286" t="s">
        <v>15</v>
      </c>
      <c r="J5286" t="s">
        <v>634</v>
      </c>
      <c r="K5286" s="13">
        <v>144179</v>
      </c>
      <c r="L5286" s="8">
        <v>1441.79</v>
      </c>
      <c r="M5286" s="13">
        <f t="shared" si="115"/>
        <v>144179</v>
      </c>
    </row>
    <row r="5287" spans="1:13" x14ac:dyDescent="0.25">
      <c r="A5287" s="9" t="s">
        <v>400</v>
      </c>
      <c r="B5287" s="10" t="s">
        <v>733</v>
      </c>
      <c r="C5287" s="5" t="s">
        <v>738</v>
      </c>
      <c r="D5287" t="s">
        <v>29</v>
      </c>
      <c r="E5287" t="s">
        <v>125</v>
      </c>
      <c r="F5287" t="s">
        <v>49</v>
      </c>
      <c r="G5287" t="s">
        <v>613</v>
      </c>
      <c r="H5287" t="s">
        <v>427</v>
      </c>
      <c r="I5287" t="s">
        <v>15</v>
      </c>
      <c r="J5287" t="s">
        <v>635</v>
      </c>
      <c r="K5287" s="13">
        <v>203580</v>
      </c>
      <c r="L5287" s="8">
        <v>2035.8</v>
      </c>
      <c r="M5287" s="13">
        <f t="shared" si="115"/>
        <v>203580</v>
      </c>
    </row>
    <row r="5288" spans="1:13" x14ac:dyDescent="0.25">
      <c r="A5288" s="9" t="s">
        <v>400</v>
      </c>
      <c r="B5288" s="10" t="s">
        <v>733</v>
      </c>
      <c r="C5288" s="5" t="s">
        <v>739</v>
      </c>
      <c r="D5288" t="s">
        <v>29</v>
      </c>
      <c r="E5288" t="s">
        <v>128</v>
      </c>
      <c r="F5288" t="s">
        <v>49</v>
      </c>
      <c r="G5288" t="s">
        <v>613</v>
      </c>
      <c r="H5288" t="s">
        <v>427</v>
      </c>
      <c r="I5288" t="s">
        <v>15</v>
      </c>
      <c r="J5288" t="s">
        <v>636</v>
      </c>
      <c r="K5288" s="13">
        <v>35625</v>
      </c>
      <c r="L5288" s="8">
        <v>356.25</v>
      </c>
      <c r="M5288" s="13">
        <f t="shared" si="115"/>
        <v>35625</v>
      </c>
    </row>
    <row r="5289" spans="1:13" x14ac:dyDescent="0.25">
      <c r="A5289" s="9" t="s">
        <v>400</v>
      </c>
      <c r="B5289" s="10" t="s">
        <v>733</v>
      </c>
      <c r="C5289" s="5" t="s">
        <v>740</v>
      </c>
      <c r="D5289" t="s">
        <v>29</v>
      </c>
      <c r="E5289" t="s">
        <v>135</v>
      </c>
      <c r="F5289" t="s">
        <v>49</v>
      </c>
      <c r="G5289" t="s">
        <v>613</v>
      </c>
      <c r="H5289" t="s">
        <v>427</v>
      </c>
      <c r="I5289" t="s">
        <v>15</v>
      </c>
      <c r="J5289" t="s">
        <v>392</v>
      </c>
      <c r="K5289" s="13">
        <v>25500</v>
      </c>
      <c r="L5289" s="8">
        <v>255</v>
      </c>
      <c r="M5289" s="13">
        <f t="shared" si="115"/>
        <v>25500</v>
      </c>
    </row>
    <row r="5290" spans="1:13" x14ac:dyDescent="0.25">
      <c r="A5290" s="9" t="s">
        <v>400</v>
      </c>
      <c r="B5290" s="10" t="s">
        <v>733</v>
      </c>
      <c r="C5290" s="5" t="s">
        <v>741</v>
      </c>
      <c r="D5290" t="s">
        <v>29</v>
      </c>
      <c r="E5290" t="s">
        <v>137</v>
      </c>
      <c r="F5290" t="s">
        <v>49</v>
      </c>
      <c r="G5290" t="s">
        <v>613</v>
      </c>
      <c r="H5290" t="s">
        <v>427</v>
      </c>
      <c r="I5290" t="s">
        <v>15</v>
      </c>
      <c r="J5290" t="s">
        <v>637</v>
      </c>
      <c r="K5290" s="13">
        <v>35625</v>
      </c>
      <c r="L5290" s="8">
        <v>356.25</v>
      </c>
      <c r="M5290" s="13">
        <f t="shared" si="115"/>
        <v>35625</v>
      </c>
    </row>
    <row r="5291" spans="1:13" x14ac:dyDescent="0.25">
      <c r="A5291" s="9" t="s">
        <v>400</v>
      </c>
      <c r="B5291" s="10" t="s">
        <v>733</v>
      </c>
      <c r="C5291" s="5" t="s">
        <v>742</v>
      </c>
      <c r="D5291" t="s">
        <v>29</v>
      </c>
      <c r="E5291" t="s">
        <v>142</v>
      </c>
      <c r="F5291" t="s">
        <v>49</v>
      </c>
      <c r="G5291" t="s">
        <v>613</v>
      </c>
      <c r="H5291" t="s">
        <v>427</v>
      </c>
      <c r="I5291" t="s">
        <v>15</v>
      </c>
      <c r="J5291" t="s">
        <v>638</v>
      </c>
      <c r="K5291" s="13">
        <v>72667</v>
      </c>
      <c r="L5291" s="8">
        <v>726.67</v>
      </c>
      <c r="M5291" s="13">
        <f t="shared" si="115"/>
        <v>72667</v>
      </c>
    </row>
    <row r="5292" spans="1:13" x14ac:dyDescent="0.25">
      <c r="A5292" s="9" t="s">
        <v>400</v>
      </c>
      <c r="B5292" s="10" t="s">
        <v>733</v>
      </c>
      <c r="C5292" s="5" t="s">
        <v>742</v>
      </c>
      <c r="D5292" t="s">
        <v>29</v>
      </c>
      <c r="E5292" t="s">
        <v>142</v>
      </c>
      <c r="F5292" t="s">
        <v>49</v>
      </c>
      <c r="G5292" t="s">
        <v>613</v>
      </c>
      <c r="H5292" t="s">
        <v>427</v>
      </c>
      <c r="I5292" t="s">
        <v>15</v>
      </c>
      <c r="J5292" t="s">
        <v>639</v>
      </c>
      <c r="K5292" s="13">
        <v>99456</v>
      </c>
      <c r="L5292" s="8">
        <v>994.56</v>
      </c>
      <c r="M5292" s="13">
        <f t="shared" si="115"/>
        <v>99456</v>
      </c>
    </row>
    <row r="5293" spans="1:13" x14ac:dyDescent="0.25">
      <c r="A5293" s="9" t="s">
        <v>400</v>
      </c>
      <c r="B5293" s="10" t="s">
        <v>733</v>
      </c>
      <c r="C5293" s="5" t="s">
        <v>743</v>
      </c>
      <c r="D5293" t="s">
        <v>29</v>
      </c>
      <c r="E5293" t="s">
        <v>145</v>
      </c>
      <c r="F5293" t="s">
        <v>49</v>
      </c>
      <c r="G5293" t="s">
        <v>613</v>
      </c>
      <c r="H5293" t="s">
        <v>427</v>
      </c>
      <c r="I5293" t="s">
        <v>15</v>
      </c>
      <c r="J5293" t="s">
        <v>640</v>
      </c>
      <c r="K5293" s="13">
        <v>835625</v>
      </c>
      <c r="L5293" s="8">
        <v>8356.25</v>
      </c>
      <c r="M5293" s="13">
        <f t="shared" si="115"/>
        <v>835625</v>
      </c>
    </row>
    <row r="5294" spans="1:13" x14ac:dyDescent="0.25">
      <c r="A5294" s="9" t="s">
        <v>400</v>
      </c>
      <c r="B5294" s="10" t="s">
        <v>733</v>
      </c>
      <c r="C5294" s="5" t="s">
        <v>743</v>
      </c>
      <c r="D5294" t="s">
        <v>29</v>
      </c>
      <c r="E5294" t="s">
        <v>145</v>
      </c>
      <c r="F5294" t="s">
        <v>49</v>
      </c>
      <c r="G5294" t="s">
        <v>613</v>
      </c>
      <c r="H5294" t="s">
        <v>490</v>
      </c>
      <c r="I5294" t="s">
        <v>15</v>
      </c>
      <c r="J5294" t="s">
        <v>640</v>
      </c>
      <c r="K5294" s="13">
        <v>1164200</v>
      </c>
      <c r="L5294" s="8">
        <v>11642</v>
      </c>
      <c r="M5294" s="13">
        <f t="shared" si="115"/>
        <v>1164200</v>
      </c>
    </row>
    <row r="5295" spans="1:13" x14ac:dyDescent="0.25">
      <c r="A5295" s="9" t="s">
        <v>400</v>
      </c>
      <c r="B5295" s="10" t="s">
        <v>733</v>
      </c>
      <c r="C5295" s="5" t="s">
        <v>747</v>
      </c>
      <c r="D5295" t="s">
        <v>29</v>
      </c>
      <c r="E5295" t="s">
        <v>168</v>
      </c>
      <c r="F5295" t="s">
        <v>49</v>
      </c>
      <c r="G5295" t="s">
        <v>613</v>
      </c>
      <c r="H5295" t="s">
        <v>427</v>
      </c>
      <c r="I5295" t="s">
        <v>15</v>
      </c>
      <c r="J5295" t="s">
        <v>633</v>
      </c>
      <c r="K5295" s="13">
        <v>517632</v>
      </c>
      <c r="L5295" s="8">
        <v>5176.32</v>
      </c>
      <c r="M5295" s="13">
        <f t="shared" si="115"/>
        <v>517632</v>
      </c>
    </row>
    <row r="5296" spans="1:13" x14ac:dyDescent="0.25">
      <c r="A5296" s="9" t="s">
        <v>400</v>
      </c>
      <c r="B5296" s="10" t="s">
        <v>733</v>
      </c>
      <c r="C5296" s="5" t="s">
        <v>748</v>
      </c>
      <c r="D5296" t="s">
        <v>29</v>
      </c>
      <c r="E5296" t="s">
        <v>178</v>
      </c>
      <c r="F5296" t="s">
        <v>49</v>
      </c>
      <c r="G5296" t="s">
        <v>613</v>
      </c>
      <c r="H5296" t="s">
        <v>427</v>
      </c>
      <c r="I5296" t="s">
        <v>15</v>
      </c>
      <c r="J5296" t="s">
        <v>641</v>
      </c>
      <c r="K5296" s="13">
        <v>3905082</v>
      </c>
      <c r="L5296" s="8">
        <v>39050.82</v>
      </c>
      <c r="M5296" s="13">
        <f t="shared" si="115"/>
        <v>3905082</v>
      </c>
    </row>
    <row r="5297" spans="1:14" x14ac:dyDescent="0.25">
      <c r="A5297" s="9" t="s">
        <v>400</v>
      </c>
      <c r="B5297" s="10" t="s">
        <v>733</v>
      </c>
      <c r="C5297" s="5" t="s">
        <v>748</v>
      </c>
      <c r="D5297" t="s">
        <v>29</v>
      </c>
      <c r="E5297" t="s">
        <v>178</v>
      </c>
      <c r="F5297" t="s">
        <v>49</v>
      </c>
      <c r="G5297" t="s">
        <v>613</v>
      </c>
      <c r="H5297" t="s">
        <v>427</v>
      </c>
      <c r="I5297" t="s">
        <v>15</v>
      </c>
      <c r="J5297" t="s">
        <v>642</v>
      </c>
      <c r="K5297" s="13">
        <v>291814</v>
      </c>
      <c r="L5297" s="8">
        <v>2918.14</v>
      </c>
      <c r="M5297" s="13">
        <f t="shared" si="115"/>
        <v>291814</v>
      </c>
    </row>
    <row r="5298" spans="1:14" x14ac:dyDescent="0.25">
      <c r="A5298" s="9" t="s">
        <v>400</v>
      </c>
      <c r="B5298" s="10" t="s">
        <v>733</v>
      </c>
      <c r="C5298" s="5" t="s">
        <v>748</v>
      </c>
      <c r="D5298" t="s">
        <v>29</v>
      </c>
      <c r="E5298" t="s">
        <v>178</v>
      </c>
      <c r="F5298" t="s">
        <v>49</v>
      </c>
      <c r="G5298" t="s">
        <v>613</v>
      </c>
      <c r="H5298" t="s">
        <v>427</v>
      </c>
      <c r="I5298" t="s">
        <v>15</v>
      </c>
      <c r="J5298" t="s">
        <v>643</v>
      </c>
      <c r="K5298" s="13">
        <v>1911391</v>
      </c>
      <c r="L5298" s="8">
        <v>19113.91</v>
      </c>
      <c r="M5298" s="13">
        <f t="shared" si="115"/>
        <v>1911391</v>
      </c>
    </row>
    <row r="5299" spans="1:14" x14ac:dyDescent="0.25">
      <c r="A5299" s="9" t="s">
        <v>400</v>
      </c>
      <c r="B5299" s="10" t="s">
        <v>733</v>
      </c>
      <c r="C5299" s="5" t="s">
        <v>748</v>
      </c>
      <c r="D5299" t="s">
        <v>29</v>
      </c>
      <c r="E5299" t="s">
        <v>178</v>
      </c>
      <c r="F5299" t="s">
        <v>49</v>
      </c>
      <c r="G5299" t="s">
        <v>613</v>
      </c>
      <c r="H5299" t="s">
        <v>490</v>
      </c>
      <c r="I5299" t="s">
        <v>15</v>
      </c>
      <c r="J5299" t="s">
        <v>641</v>
      </c>
      <c r="K5299" s="13">
        <v>600000</v>
      </c>
      <c r="L5299" s="8">
        <v>6000</v>
      </c>
      <c r="M5299" s="13">
        <f t="shared" si="115"/>
        <v>600000</v>
      </c>
    </row>
    <row r="5300" spans="1:14" x14ac:dyDescent="0.25">
      <c r="A5300" s="9" t="s">
        <v>400</v>
      </c>
      <c r="B5300" s="10" t="s">
        <v>733</v>
      </c>
      <c r="C5300" s="5" t="s">
        <v>748</v>
      </c>
      <c r="D5300" t="s">
        <v>29</v>
      </c>
      <c r="E5300" t="s">
        <v>178</v>
      </c>
      <c r="F5300" t="s">
        <v>49</v>
      </c>
      <c r="G5300" t="s">
        <v>613</v>
      </c>
      <c r="H5300" t="s">
        <v>490</v>
      </c>
      <c r="I5300" t="s">
        <v>15</v>
      </c>
      <c r="J5300" t="s">
        <v>642</v>
      </c>
      <c r="K5300" s="13">
        <v>1197317</v>
      </c>
      <c r="L5300" s="8">
        <v>11973.17</v>
      </c>
      <c r="M5300" s="13">
        <f t="shared" si="115"/>
        <v>1197317</v>
      </c>
    </row>
    <row r="5301" spans="1:14" x14ac:dyDescent="0.25">
      <c r="A5301" s="9" t="s">
        <v>400</v>
      </c>
      <c r="B5301" s="10" t="s">
        <v>733</v>
      </c>
      <c r="C5301" s="5" t="s">
        <v>749</v>
      </c>
      <c r="D5301" t="s">
        <v>29</v>
      </c>
      <c r="E5301" t="s">
        <v>183</v>
      </c>
      <c r="F5301" t="s">
        <v>49</v>
      </c>
      <c r="G5301" t="s">
        <v>613</v>
      </c>
      <c r="H5301" t="s">
        <v>427</v>
      </c>
      <c r="I5301" t="s">
        <v>15</v>
      </c>
      <c r="J5301" t="s">
        <v>644</v>
      </c>
      <c r="K5301" s="13">
        <v>250000</v>
      </c>
      <c r="L5301" s="8">
        <v>2500</v>
      </c>
      <c r="M5301" s="13">
        <f t="shared" si="115"/>
        <v>250000</v>
      </c>
    </row>
    <row r="5302" spans="1:14" x14ac:dyDescent="0.25">
      <c r="A5302" s="9" t="s">
        <v>400</v>
      </c>
      <c r="B5302" s="10" t="s">
        <v>733</v>
      </c>
      <c r="C5302" s="5" t="s">
        <v>749</v>
      </c>
      <c r="D5302" t="s">
        <v>29</v>
      </c>
      <c r="E5302" t="s">
        <v>183</v>
      </c>
      <c r="F5302" t="s">
        <v>49</v>
      </c>
      <c r="G5302" t="s">
        <v>613</v>
      </c>
      <c r="H5302" t="s">
        <v>427</v>
      </c>
      <c r="I5302" t="s">
        <v>15</v>
      </c>
      <c r="J5302" t="s">
        <v>645</v>
      </c>
      <c r="K5302" s="13">
        <v>1328900</v>
      </c>
      <c r="L5302" s="8">
        <v>13289</v>
      </c>
      <c r="M5302" s="13">
        <f t="shared" si="115"/>
        <v>1328900</v>
      </c>
    </row>
    <row r="5303" spans="1:14" x14ac:dyDescent="0.25">
      <c r="A5303" s="9" t="s">
        <v>400</v>
      </c>
      <c r="B5303" s="10" t="s">
        <v>733</v>
      </c>
      <c r="C5303" s="5" t="s">
        <v>749</v>
      </c>
      <c r="D5303" t="s">
        <v>29</v>
      </c>
      <c r="E5303" t="s">
        <v>183</v>
      </c>
      <c r="F5303" t="s">
        <v>49</v>
      </c>
      <c r="G5303" t="s">
        <v>613</v>
      </c>
      <c r="H5303" t="s">
        <v>427</v>
      </c>
      <c r="I5303" t="s">
        <v>15</v>
      </c>
      <c r="J5303" t="s">
        <v>646</v>
      </c>
      <c r="K5303" s="13">
        <v>299318</v>
      </c>
      <c r="L5303" s="8">
        <v>2993.18</v>
      </c>
      <c r="M5303" s="13">
        <f t="shared" si="115"/>
        <v>299318</v>
      </c>
    </row>
    <row r="5304" spans="1:14" x14ac:dyDescent="0.25">
      <c r="A5304" s="9" t="s">
        <v>400</v>
      </c>
      <c r="B5304" s="10" t="s">
        <v>733</v>
      </c>
      <c r="C5304" s="5" t="s">
        <v>749</v>
      </c>
      <c r="D5304" t="s">
        <v>29</v>
      </c>
      <c r="E5304" t="s">
        <v>183</v>
      </c>
      <c r="F5304" t="s">
        <v>49</v>
      </c>
      <c r="G5304" t="s">
        <v>613</v>
      </c>
      <c r="H5304" t="s">
        <v>427</v>
      </c>
      <c r="I5304" t="s">
        <v>15</v>
      </c>
      <c r="J5304" t="s">
        <v>647</v>
      </c>
      <c r="K5304" s="13">
        <v>30654.000000000004</v>
      </c>
      <c r="L5304" s="8">
        <v>306.54000000000002</v>
      </c>
      <c r="M5304" s="13">
        <f t="shared" si="115"/>
        <v>30654.000000000004</v>
      </c>
    </row>
    <row r="5305" spans="1:14" x14ac:dyDescent="0.25">
      <c r="A5305" s="76" t="s">
        <v>400</v>
      </c>
      <c r="B5305" s="77" t="s">
        <v>733</v>
      </c>
      <c r="C5305" s="75" t="s">
        <v>749</v>
      </c>
      <c r="D5305" s="75" t="s">
        <v>29</v>
      </c>
      <c r="E5305" s="75" t="s">
        <v>183</v>
      </c>
      <c r="F5305" s="77" t="s">
        <v>681</v>
      </c>
      <c r="G5305" s="77" t="s">
        <v>682</v>
      </c>
      <c r="H5305" s="75" t="s">
        <v>648</v>
      </c>
      <c r="I5305" s="75" t="s">
        <v>15</v>
      </c>
      <c r="J5305" s="75" t="s">
        <v>329</v>
      </c>
      <c r="K5305" s="79">
        <v>67313200</v>
      </c>
      <c r="L5305" s="80">
        <v>673132</v>
      </c>
      <c r="M5305" s="79">
        <f t="shared" si="115"/>
        <v>67313200</v>
      </c>
      <c r="N5305" s="75" t="s">
        <v>926</v>
      </c>
    </row>
    <row r="5306" spans="1:14" x14ac:dyDescent="0.25">
      <c r="A5306" s="9" t="s">
        <v>400</v>
      </c>
      <c r="B5306" s="10" t="s">
        <v>733</v>
      </c>
      <c r="C5306" s="5" t="s">
        <v>751</v>
      </c>
      <c r="D5306" t="s">
        <v>29</v>
      </c>
      <c r="E5306" t="s">
        <v>188</v>
      </c>
      <c r="F5306" t="s">
        <v>49</v>
      </c>
      <c r="G5306" t="s">
        <v>613</v>
      </c>
      <c r="H5306" t="s">
        <v>427</v>
      </c>
      <c r="I5306" t="s">
        <v>15</v>
      </c>
      <c r="J5306" t="s">
        <v>649</v>
      </c>
      <c r="K5306" s="13">
        <v>552840</v>
      </c>
      <c r="L5306" s="8">
        <v>5528.4</v>
      </c>
      <c r="M5306" s="13">
        <f t="shared" si="115"/>
        <v>552840</v>
      </c>
    </row>
    <row r="5307" spans="1:14" x14ac:dyDescent="0.25">
      <c r="A5307" s="9" t="s">
        <v>400</v>
      </c>
      <c r="B5307" s="10" t="s">
        <v>733</v>
      </c>
      <c r="C5307" s="5" t="s">
        <v>751</v>
      </c>
      <c r="D5307" t="s">
        <v>29</v>
      </c>
      <c r="E5307" t="s">
        <v>188</v>
      </c>
      <c r="F5307" t="s">
        <v>49</v>
      </c>
      <c r="G5307" t="s">
        <v>613</v>
      </c>
      <c r="H5307" t="s">
        <v>427</v>
      </c>
      <c r="I5307" t="s">
        <v>15</v>
      </c>
      <c r="J5307" t="s">
        <v>650</v>
      </c>
      <c r="K5307" s="13">
        <v>1499725</v>
      </c>
      <c r="L5307" s="8">
        <v>14997.25</v>
      </c>
      <c r="M5307" s="13">
        <f t="shared" si="115"/>
        <v>1499725</v>
      </c>
    </row>
    <row r="5308" spans="1:14" x14ac:dyDescent="0.25">
      <c r="A5308" s="9" t="s">
        <v>400</v>
      </c>
      <c r="B5308" s="10" t="s">
        <v>733</v>
      </c>
      <c r="C5308" s="5" t="s">
        <v>751</v>
      </c>
      <c r="D5308" t="s">
        <v>29</v>
      </c>
      <c r="E5308" t="s">
        <v>188</v>
      </c>
      <c r="F5308" t="s">
        <v>49</v>
      </c>
      <c r="G5308" t="s">
        <v>613</v>
      </c>
      <c r="H5308" t="s">
        <v>427</v>
      </c>
      <c r="I5308" t="s">
        <v>15</v>
      </c>
      <c r="J5308" t="s">
        <v>651</v>
      </c>
      <c r="K5308" s="13">
        <v>1812000</v>
      </c>
      <c r="L5308" s="8">
        <v>18120</v>
      </c>
      <c r="M5308" s="13">
        <f t="shared" si="115"/>
        <v>1812000</v>
      </c>
    </row>
    <row r="5309" spans="1:14" x14ac:dyDescent="0.25">
      <c r="A5309" s="9" t="s">
        <v>400</v>
      </c>
      <c r="B5309" s="10" t="s">
        <v>733</v>
      </c>
      <c r="C5309" s="5" t="s">
        <v>751</v>
      </c>
      <c r="D5309" t="s">
        <v>29</v>
      </c>
      <c r="E5309" t="s">
        <v>188</v>
      </c>
      <c r="F5309" t="s">
        <v>49</v>
      </c>
      <c r="G5309" t="s">
        <v>613</v>
      </c>
      <c r="H5309" t="s">
        <v>427</v>
      </c>
      <c r="I5309" t="s">
        <v>15</v>
      </c>
      <c r="J5309" t="s">
        <v>81</v>
      </c>
      <c r="K5309" s="13">
        <v>298844</v>
      </c>
      <c r="L5309" s="8">
        <v>2988.44</v>
      </c>
      <c r="M5309" s="13">
        <f t="shared" si="115"/>
        <v>298844</v>
      </c>
    </row>
    <row r="5310" spans="1:14" x14ac:dyDescent="0.25">
      <c r="A5310" s="9" t="s">
        <v>400</v>
      </c>
      <c r="B5310" s="10" t="s">
        <v>733</v>
      </c>
      <c r="C5310" s="5" t="s">
        <v>751</v>
      </c>
      <c r="D5310" t="s">
        <v>29</v>
      </c>
      <c r="E5310" t="s">
        <v>188</v>
      </c>
      <c r="F5310" t="s">
        <v>49</v>
      </c>
      <c r="G5310" t="s">
        <v>613</v>
      </c>
      <c r="H5310" t="s">
        <v>427</v>
      </c>
      <c r="I5310" t="s">
        <v>15</v>
      </c>
      <c r="J5310" t="s">
        <v>652</v>
      </c>
      <c r="K5310" s="13">
        <v>2502950</v>
      </c>
      <c r="L5310" s="8">
        <v>25029.5</v>
      </c>
      <c r="M5310" s="13">
        <f t="shared" si="115"/>
        <v>2502950</v>
      </c>
    </row>
    <row r="5311" spans="1:14" x14ac:dyDescent="0.25">
      <c r="A5311" s="9" t="s">
        <v>400</v>
      </c>
      <c r="B5311" s="10" t="s">
        <v>733</v>
      </c>
      <c r="C5311" s="5" t="s">
        <v>751</v>
      </c>
      <c r="D5311" t="s">
        <v>29</v>
      </c>
      <c r="E5311" t="s">
        <v>188</v>
      </c>
      <c r="F5311" t="s">
        <v>49</v>
      </c>
      <c r="G5311" t="s">
        <v>613</v>
      </c>
      <c r="H5311" t="s">
        <v>427</v>
      </c>
      <c r="I5311" t="s">
        <v>15</v>
      </c>
      <c r="J5311" t="s">
        <v>653</v>
      </c>
      <c r="K5311" s="13">
        <v>157733</v>
      </c>
      <c r="L5311" s="8">
        <v>1577.33</v>
      </c>
      <c r="M5311" s="13">
        <f t="shared" si="115"/>
        <v>157733</v>
      </c>
    </row>
    <row r="5312" spans="1:14" x14ac:dyDescent="0.25">
      <c r="A5312" s="9" t="s">
        <v>400</v>
      </c>
      <c r="B5312" s="10" t="s">
        <v>733</v>
      </c>
      <c r="C5312" s="5" t="s">
        <v>751</v>
      </c>
      <c r="D5312" t="s">
        <v>29</v>
      </c>
      <c r="E5312" t="s">
        <v>188</v>
      </c>
      <c r="F5312" t="s">
        <v>49</v>
      </c>
      <c r="G5312" t="s">
        <v>613</v>
      </c>
      <c r="H5312" t="s">
        <v>427</v>
      </c>
      <c r="I5312" t="s">
        <v>15</v>
      </c>
      <c r="J5312" t="s">
        <v>654</v>
      </c>
      <c r="K5312" s="13">
        <v>95880</v>
      </c>
      <c r="L5312" s="8">
        <v>958.8</v>
      </c>
      <c r="M5312" s="13">
        <f t="shared" si="115"/>
        <v>95880</v>
      </c>
    </row>
    <row r="5313" spans="1:13" x14ac:dyDescent="0.25">
      <c r="A5313" s="9" t="s">
        <v>400</v>
      </c>
      <c r="B5313" s="10" t="s">
        <v>733</v>
      </c>
      <c r="C5313" s="5" t="s">
        <v>751</v>
      </c>
      <c r="D5313" t="s">
        <v>29</v>
      </c>
      <c r="E5313" t="s">
        <v>188</v>
      </c>
      <c r="F5313" t="s">
        <v>49</v>
      </c>
      <c r="G5313" t="s">
        <v>613</v>
      </c>
      <c r="H5313" t="s">
        <v>427</v>
      </c>
      <c r="I5313" t="s">
        <v>15</v>
      </c>
      <c r="J5313" t="s">
        <v>655</v>
      </c>
      <c r="K5313" s="13">
        <v>3578800</v>
      </c>
      <c r="L5313" s="8">
        <v>35788</v>
      </c>
      <c r="M5313" s="13">
        <f t="shared" si="115"/>
        <v>3578800</v>
      </c>
    </row>
    <row r="5314" spans="1:13" x14ac:dyDescent="0.25">
      <c r="A5314" s="9" t="s">
        <v>400</v>
      </c>
      <c r="B5314" s="10" t="s">
        <v>733</v>
      </c>
      <c r="C5314" s="5" t="s">
        <v>751</v>
      </c>
      <c r="D5314" t="s">
        <v>29</v>
      </c>
      <c r="E5314" t="s">
        <v>188</v>
      </c>
      <c r="F5314" t="s">
        <v>49</v>
      </c>
      <c r="G5314" t="s">
        <v>613</v>
      </c>
      <c r="H5314" t="s">
        <v>656</v>
      </c>
      <c r="I5314" t="s">
        <v>15</v>
      </c>
      <c r="J5314" t="s">
        <v>657</v>
      </c>
      <c r="K5314" s="13">
        <v>706200</v>
      </c>
      <c r="L5314" s="8">
        <v>7062</v>
      </c>
      <c r="M5314" s="13">
        <f t="shared" ref="M5314:M5377" si="116">L5314*100</f>
        <v>706200</v>
      </c>
    </row>
    <row r="5315" spans="1:13" x14ac:dyDescent="0.25">
      <c r="A5315" s="9" t="s">
        <v>400</v>
      </c>
      <c r="B5315" s="10" t="s">
        <v>733</v>
      </c>
      <c r="C5315" s="5" t="s">
        <v>751</v>
      </c>
      <c r="D5315" t="s">
        <v>29</v>
      </c>
      <c r="E5315" t="s">
        <v>188</v>
      </c>
      <c r="F5315" t="s">
        <v>49</v>
      </c>
      <c r="G5315" t="s">
        <v>613</v>
      </c>
      <c r="H5315" t="s">
        <v>490</v>
      </c>
      <c r="I5315" t="s">
        <v>15</v>
      </c>
      <c r="J5315" t="s">
        <v>658</v>
      </c>
      <c r="K5315" s="13">
        <v>1930759</v>
      </c>
      <c r="L5315" s="8">
        <v>19307.59</v>
      </c>
      <c r="M5315" s="13">
        <f t="shared" si="116"/>
        <v>1930759</v>
      </c>
    </row>
    <row r="5316" spans="1:13" x14ac:dyDescent="0.25">
      <c r="A5316" s="9" t="s">
        <v>400</v>
      </c>
      <c r="B5316" s="10" t="s">
        <v>733</v>
      </c>
      <c r="C5316" s="5" t="s">
        <v>751</v>
      </c>
      <c r="D5316" t="s">
        <v>29</v>
      </c>
      <c r="E5316" t="s">
        <v>188</v>
      </c>
      <c r="F5316" t="s">
        <v>49</v>
      </c>
      <c r="G5316" t="s">
        <v>615</v>
      </c>
      <c r="H5316" t="s">
        <v>427</v>
      </c>
      <c r="I5316" t="s">
        <v>15</v>
      </c>
      <c r="J5316" t="s">
        <v>659</v>
      </c>
      <c r="K5316" s="13">
        <v>1047750</v>
      </c>
      <c r="L5316" s="8">
        <v>10477.5</v>
      </c>
      <c r="M5316" s="13">
        <f t="shared" si="116"/>
        <v>1047750</v>
      </c>
    </row>
    <row r="5317" spans="1:13" x14ac:dyDescent="0.25">
      <c r="A5317" s="9" t="s">
        <v>400</v>
      </c>
      <c r="B5317" s="10" t="s">
        <v>733</v>
      </c>
      <c r="C5317" s="5" t="s">
        <v>752</v>
      </c>
      <c r="D5317" t="s">
        <v>29</v>
      </c>
      <c r="E5317" t="s">
        <v>255</v>
      </c>
      <c r="F5317" t="s">
        <v>49</v>
      </c>
      <c r="G5317" t="s">
        <v>613</v>
      </c>
      <c r="H5317" t="s">
        <v>427</v>
      </c>
      <c r="I5317" t="s">
        <v>15</v>
      </c>
      <c r="J5317" t="s">
        <v>660</v>
      </c>
      <c r="K5317" s="13">
        <v>738800</v>
      </c>
      <c r="L5317" s="8">
        <v>7388</v>
      </c>
      <c r="M5317" s="13">
        <f t="shared" si="116"/>
        <v>738800</v>
      </c>
    </row>
    <row r="5318" spans="1:13" x14ac:dyDescent="0.25">
      <c r="A5318" s="9" t="s">
        <v>400</v>
      </c>
      <c r="B5318" s="10" t="s">
        <v>733</v>
      </c>
      <c r="C5318" s="5" t="s">
        <v>752</v>
      </c>
      <c r="D5318" t="s">
        <v>29</v>
      </c>
      <c r="E5318" t="s">
        <v>255</v>
      </c>
      <c r="F5318" t="s">
        <v>49</v>
      </c>
      <c r="G5318" t="s">
        <v>613</v>
      </c>
      <c r="H5318" t="s">
        <v>427</v>
      </c>
      <c r="I5318" t="s">
        <v>15</v>
      </c>
      <c r="J5318" t="s">
        <v>661</v>
      </c>
      <c r="K5318" s="13">
        <v>278700</v>
      </c>
      <c r="L5318" s="8">
        <v>2787</v>
      </c>
      <c r="M5318" s="13">
        <f t="shared" si="116"/>
        <v>278700</v>
      </c>
    </row>
    <row r="5319" spans="1:13" x14ac:dyDescent="0.25">
      <c r="A5319" s="9" t="s">
        <v>400</v>
      </c>
      <c r="B5319" s="10" t="s">
        <v>733</v>
      </c>
      <c r="C5319" s="5" t="s">
        <v>752</v>
      </c>
      <c r="D5319" t="s">
        <v>29</v>
      </c>
      <c r="E5319" t="s">
        <v>255</v>
      </c>
      <c r="F5319" t="s">
        <v>49</v>
      </c>
      <c r="G5319" t="s">
        <v>615</v>
      </c>
      <c r="H5319" t="s">
        <v>427</v>
      </c>
      <c r="I5319" t="s">
        <v>15</v>
      </c>
      <c r="J5319" t="s">
        <v>637</v>
      </c>
      <c r="K5319" s="13">
        <v>3575200</v>
      </c>
      <c r="L5319" s="8">
        <v>35752</v>
      </c>
      <c r="M5319" s="13">
        <f t="shared" si="116"/>
        <v>3575200</v>
      </c>
    </row>
    <row r="5320" spans="1:13" x14ac:dyDescent="0.25">
      <c r="A5320" s="9" t="s">
        <v>400</v>
      </c>
      <c r="B5320" s="10" t="s">
        <v>733</v>
      </c>
      <c r="C5320" s="5" t="s">
        <v>752</v>
      </c>
      <c r="D5320" t="s">
        <v>29</v>
      </c>
      <c r="E5320" t="s">
        <v>255</v>
      </c>
      <c r="F5320" t="s">
        <v>49</v>
      </c>
      <c r="G5320" t="s">
        <v>615</v>
      </c>
      <c r="H5320" t="s">
        <v>427</v>
      </c>
      <c r="I5320" t="s">
        <v>15</v>
      </c>
      <c r="J5320" t="s">
        <v>662</v>
      </c>
      <c r="K5320" s="13">
        <v>235714</v>
      </c>
      <c r="L5320" s="8">
        <v>2357.14</v>
      </c>
      <c r="M5320" s="13">
        <f t="shared" si="116"/>
        <v>235714</v>
      </c>
    </row>
    <row r="5321" spans="1:13" x14ac:dyDescent="0.25">
      <c r="A5321" s="9" t="s">
        <v>400</v>
      </c>
      <c r="B5321" s="10" t="s">
        <v>733</v>
      </c>
      <c r="C5321" s="11" t="s">
        <v>17</v>
      </c>
      <c r="D5321" t="s">
        <v>29</v>
      </c>
      <c r="E5321" t="s">
        <v>82</v>
      </c>
      <c r="F5321" t="s">
        <v>47</v>
      </c>
      <c r="G5321" t="s">
        <v>567</v>
      </c>
      <c r="H5321" t="s">
        <v>656</v>
      </c>
      <c r="I5321" t="s">
        <v>15</v>
      </c>
      <c r="J5321" t="s">
        <v>663</v>
      </c>
      <c r="K5321" s="13">
        <v>26444520</v>
      </c>
      <c r="L5321" s="8">
        <v>264445.2</v>
      </c>
      <c r="M5321" s="13">
        <f t="shared" si="116"/>
        <v>26444520</v>
      </c>
    </row>
    <row r="5322" spans="1:13" x14ac:dyDescent="0.25">
      <c r="A5322" s="9" t="s">
        <v>400</v>
      </c>
      <c r="B5322" s="10" t="s">
        <v>733</v>
      </c>
      <c r="C5322" s="11" t="s">
        <v>17</v>
      </c>
      <c r="D5322" t="s">
        <v>29</v>
      </c>
      <c r="E5322" t="s">
        <v>82</v>
      </c>
      <c r="F5322" t="s">
        <v>48</v>
      </c>
      <c r="G5322" t="s">
        <v>585</v>
      </c>
      <c r="H5322" t="s">
        <v>490</v>
      </c>
      <c r="I5322" t="s">
        <v>15</v>
      </c>
      <c r="J5322" t="s">
        <v>664</v>
      </c>
      <c r="K5322" s="14">
        <v>-592164</v>
      </c>
      <c r="L5322" s="8">
        <v>-5921.64</v>
      </c>
      <c r="M5322" s="14">
        <f t="shared" si="116"/>
        <v>-592164</v>
      </c>
    </row>
    <row r="5323" spans="1:13" x14ac:dyDescent="0.25">
      <c r="A5323" s="9" t="s">
        <v>400</v>
      </c>
      <c r="B5323" s="10" t="s">
        <v>733</v>
      </c>
      <c r="C5323" s="11" t="s">
        <v>17</v>
      </c>
      <c r="D5323" t="s">
        <v>29</v>
      </c>
      <c r="E5323" t="s">
        <v>82</v>
      </c>
      <c r="F5323" t="s">
        <v>49</v>
      </c>
      <c r="G5323" t="s">
        <v>613</v>
      </c>
      <c r="H5323" t="s">
        <v>427</v>
      </c>
      <c r="I5323" t="s">
        <v>15</v>
      </c>
      <c r="J5323" t="s">
        <v>665</v>
      </c>
      <c r="K5323" s="13">
        <v>2209377</v>
      </c>
      <c r="L5323" s="8">
        <v>22093.77</v>
      </c>
      <c r="M5323" s="13">
        <f t="shared" si="116"/>
        <v>2209377</v>
      </c>
    </row>
    <row r="5324" spans="1:13" x14ac:dyDescent="0.25">
      <c r="A5324" s="9" t="s">
        <v>400</v>
      </c>
      <c r="B5324" s="10" t="s">
        <v>733</v>
      </c>
      <c r="C5324" s="11" t="s">
        <v>17</v>
      </c>
      <c r="D5324" t="s">
        <v>29</v>
      </c>
      <c r="E5324" t="s">
        <v>82</v>
      </c>
      <c r="F5324" t="s">
        <v>49</v>
      </c>
      <c r="G5324" t="s">
        <v>613</v>
      </c>
      <c r="H5324" t="s">
        <v>427</v>
      </c>
      <c r="I5324" t="s">
        <v>15</v>
      </c>
      <c r="J5324" t="s">
        <v>666</v>
      </c>
      <c r="K5324" s="13">
        <v>230000</v>
      </c>
      <c r="L5324" s="8">
        <v>2300</v>
      </c>
      <c r="M5324" s="13">
        <f t="shared" si="116"/>
        <v>230000</v>
      </c>
    </row>
    <row r="5325" spans="1:13" x14ac:dyDescent="0.25">
      <c r="A5325" s="9" t="s">
        <v>400</v>
      </c>
      <c r="B5325" s="10" t="s">
        <v>733</v>
      </c>
      <c r="C5325" s="11" t="s">
        <v>17</v>
      </c>
      <c r="D5325" t="s">
        <v>29</v>
      </c>
      <c r="E5325" t="s">
        <v>82</v>
      </c>
      <c r="F5325" t="s">
        <v>49</v>
      </c>
      <c r="G5325" t="s">
        <v>613</v>
      </c>
      <c r="H5325" t="s">
        <v>427</v>
      </c>
      <c r="I5325" t="s">
        <v>15</v>
      </c>
      <c r="J5325" t="s">
        <v>667</v>
      </c>
      <c r="K5325" s="13">
        <v>110670</v>
      </c>
      <c r="L5325" s="8">
        <v>1106.7</v>
      </c>
      <c r="M5325" s="13">
        <f t="shared" si="116"/>
        <v>110670</v>
      </c>
    </row>
    <row r="5326" spans="1:13" x14ac:dyDescent="0.25">
      <c r="A5326" s="9" t="s">
        <v>400</v>
      </c>
      <c r="B5326" s="10" t="s">
        <v>733</v>
      </c>
      <c r="C5326" s="11" t="s">
        <v>17</v>
      </c>
      <c r="D5326" t="s">
        <v>29</v>
      </c>
      <c r="E5326" t="s">
        <v>82</v>
      </c>
      <c r="F5326" t="s">
        <v>49</v>
      </c>
      <c r="G5326" t="s">
        <v>613</v>
      </c>
      <c r="H5326" t="s">
        <v>428</v>
      </c>
      <c r="I5326" t="s">
        <v>15</v>
      </c>
      <c r="J5326" t="s">
        <v>668</v>
      </c>
      <c r="K5326" s="13">
        <v>110568</v>
      </c>
      <c r="L5326" s="8">
        <v>1105.68</v>
      </c>
      <c r="M5326" s="13">
        <f t="shared" si="116"/>
        <v>110568</v>
      </c>
    </row>
    <row r="5327" spans="1:13" x14ac:dyDescent="0.25">
      <c r="A5327" s="9" t="s">
        <v>400</v>
      </c>
      <c r="B5327" s="10" t="s">
        <v>733</v>
      </c>
      <c r="C5327" s="11" t="s">
        <v>17</v>
      </c>
      <c r="D5327" t="s">
        <v>29</v>
      </c>
      <c r="E5327" t="s">
        <v>82</v>
      </c>
      <c r="F5327" t="s">
        <v>49</v>
      </c>
      <c r="G5327" t="s">
        <v>613</v>
      </c>
      <c r="H5327" t="s">
        <v>490</v>
      </c>
      <c r="I5327" t="s">
        <v>15</v>
      </c>
      <c r="J5327" t="s">
        <v>669</v>
      </c>
      <c r="K5327" s="13">
        <v>3923000</v>
      </c>
      <c r="L5327" s="8">
        <v>39230</v>
      </c>
      <c r="M5327" s="13">
        <f t="shared" si="116"/>
        <v>3923000</v>
      </c>
    </row>
    <row r="5328" spans="1:13" x14ac:dyDescent="0.25">
      <c r="A5328" s="9" t="s">
        <v>400</v>
      </c>
      <c r="B5328" s="10" t="s">
        <v>733</v>
      </c>
      <c r="C5328" s="11" t="s">
        <v>17</v>
      </c>
      <c r="D5328" t="s">
        <v>29</v>
      </c>
      <c r="E5328" t="s">
        <v>82</v>
      </c>
      <c r="F5328" t="s">
        <v>49</v>
      </c>
      <c r="G5328" t="s">
        <v>615</v>
      </c>
      <c r="H5328" t="s">
        <v>427</v>
      </c>
      <c r="I5328" t="s">
        <v>15</v>
      </c>
      <c r="J5328" t="s">
        <v>670</v>
      </c>
      <c r="K5328" s="13">
        <v>657500</v>
      </c>
      <c r="L5328" s="8">
        <v>6575</v>
      </c>
      <c r="M5328" s="13">
        <f t="shared" si="116"/>
        <v>657500</v>
      </c>
    </row>
    <row r="5329" spans="1:13" x14ac:dyDescent="0.25">
      <c r="A5329" s="9" t="s">
        <v>400</v>
      </c>
      <c r="B5329" s="10" t="s">
        <v>733</v>
      </c>
      <c r="C5329" s="11" t="s">
        <v>17</v>
      </c>
      <c r="D5329" t="s">
        <v>29</v>
      </c>
      <c r="E5329" t="s">
        <v>82</v>
      </c>
      <c r="F5329" t="s">
        <v>50</v>
      </c>
      <c r="G5329" t="s">
        <v>590</v>
      </c>
      <c r="H5329" t="s">
        <v>426</v>
      </c>
      <c r="I5329" t="s">
        <v>15</v>
      </c>
      <c r="J5329" t="s">
        <v>81</v>
      </c>
      <c r="K5329" s="13">
        <v>1250000</v>
      </c>
      <c r="L5329" s="8">
        <v>12500</v>
      </c>
      <c r="M5329" s="13">
        <f t="shared" si="116"/>
        <v>1250000</v>
      </c>
    </row>
    <row r="5330" spans="1:13" x14ac:dyDescent="0.25">
      <c r="A5330" s="9" t="s">
        <v>400</v>
      </c>
      <c r="B5330" s="10" t="s">
        <v>733</v>
      </c>
      <c r="C5330" s="11" t="s">
        <v>17</v>
      </c>
      <c r="D5330" t="s">
        <v>29</v>
      </c>
      <c r="E5330" t="s">
        <v>82</v>
      </c>
      <c r="F5330" t="s">
        <v>50</v>
      </c>
      <c r="G5330" t="s">
        <v>598</v>
      </c>
      <c r="H5330" t="s">
        <v>485</v>
      </c>
      <c r="I5330" t="s">
        <v>15</v>
      </c>
      <c r="J5330" t="s">
        <v>671</v>
      </c>
      <c r="K5330" s="14">
        <v>-26026730</v>
      </c>
      <c r="L5330" s="8">
        <v>-260267.3</v>
      </c>
      <c r="M5330" s="14">
        <f t="shared" si="116"/>
        <v>-26026730</v>
      </c>
    </row>
    <row r="5331" spans="1:13" x14ac:dyDescent="0.25">
      <c r="A5331" s="9" t="s">
        <v>400</v>
      </c>
      <c r="B5331" s="10" t="s">
        <v>733</v>
      </c>
      <c r="C5331" s="11" t="s">
        <v>17</v>
      </c>
      <c r="D5331" t="s">
        <v>29</v>
      </c>
      <c r="E5331" t="s">
        <v>82</v>
      </c>
      <c r="F5331" t="s">
        <v>50</v>
      </c>
      <c r="G5331" t="s">
        <v>598</v>
      </c>
      <c r="H5331" t="s">
        <v>481</v>
      </c>
      <c r="I5331" t="s">
        <v>15</v>
      </c>
      <c r="J5331" t="s">
        <v>431</v>
      </c>
      <c r="K5331" s="13">
        <v>210000</v>
      </c>
      <c r="L5331" s="8">
        <v>2100</v>
      </c>
      <c r="M5331" s="13">
        <f t="shared" si="116"/>
        <v>210000</v>
      </c>
    </row>
    <row r="5332" spans="1:13" x14ac:dyDescent="0.25">
      <c r="A5332" s="9" t="s">
        <v>400</v>
      </c>
      <c r="B5332" s="10" t="s">
        <v>733</v>
      </c>
      <c r="C5332" s="11" t="s">
        <v>17</v>
      </c>
      <c r="D5332" t="s">
        <v>29</v>
      </c>
      <c r="E5332" t="s">
        <v>82</v>
      </c>
      <c r="F5332" t="s">
        <v>672</v>
      </c>
      <c r="G5332" t="s">
        <v>673</v>
      </c>
      <c r="H5332" t="s">
        <v>674</v>
      </c>
      <c r="I5332" t="s">
        <v>15</v>
      </c>
      <c r="J5332" t="s">
        <v>675</v>
      </c>
      <c r="K5332" s="13">
        <v>100000</v>
      </c>
      <c r="L5332" s="8">
        <v>1000</v>
      </c>
      <c r="M5332" s="13">
        <f t="shared" si="116"/>
        <v>100000</v>
      </c>
    </row>
    <row r="5333" spans="1:13" x14ac:dyDescent="0.25">
      <c r="A5333" s="9" t="s">
        <v>400</v>
      </c>
      <c r="B5333" s="10" t="s">
        <v>733</v>
      </c>
      <c r="C5333" s="11" t="s">
        <v>17</v>
      </c>
      <c r="D5333" t="s">
        <v>29</v>
      </c>
      <c r="E5333" t="s">
        <v>82</v>
      </c>
      <c r="F5333" t="s">
        <v>672</v>
      </c>
      <c r="G5333" t="s">
        <v>673</v>
      </c>
      <c r="H5333" t="s">
        <v>674</v>
      </c>
      <c r="I5333" t="s">
        <v>15</v>
      </c>
      <c r="J5333" t="s">
        <v>332</v>
      </c>
      <c r="K5333" s="13">
        <v>400000</v>
      </c>
      <c r="L5333" s="8">
        <v>4000</v>
      </c>
      <c r="M5333" s="13">
        <f t="shared" si="116"/>
        <v>400000</v>
      </c>
    </row>
    <row r="5334" spans="1:13" x14ac:dyDescent="0.25">
      <c r="A5334" s="9" t="s">
        <v>400</v>
      </c>
      <c r="B5334" s="10" t="s">
        <v>733</v>
      </c>
      <c r="C5334" s="11" t="s">
        <v>17</v>
      </c>
      <c r="D5334" t="s">
        <v>29</v>
      </c>
      <c r="E5334" t="s">
        <v>82</v>
      </c>
      <c r="F5334" t="s">
        <v>672</v>
      </c>
      <c r="G5334" t="s">
        <v>673</v>
      </c>
      <c r="H5334" t="s">
        <v>676</v>
      </c>
      <c r="I5334" t="s">
        <v>15</v>
      </c>
      <c r="J5334" t="s">
        <v>332</v>
      </c>
      <c r="K5334" s="13">
        <v>3810386</v>
      </c>
      <c r="L5334" s="8">
        <v>38103.86</v>
      </c>
      <c r="M5334" s="13">
        <f t="shared" si="116"/>
        <v>3810386</v>
      </c>
    </row>
    <row r="5335" spans="1:13" x14ac:dyDescent="0.25">
      <c r="A5335" s="9" t="s">
        <v>400</v>
      </c>
      <c r="B5335" s="10" t="s">
        <v>733</v>
      </c>
      <c r="C5335" s="11" t="s">
        <v>17</v>
      </c>
      <c r="D5335" t="s">
        <v>29</v>
      </c>
      <c r="E5335" t="s">
        <v>82</v>
      </c>
      <c r="F5335" t="s">
        <v>672</v>
      </c>
      <c r="G5335" t="s">
        <v>673</v>
      </c>
      <c r="H5335" t="s">
        <v>483</v>
      </c>
      <c r="I5335" t="s">
        <v>15</v>
      </c>
      <c r="J5335" t="s">
        <v>671</v>
      </c>
      <c r="K5335" s="13">
        <v>337700</v>
      </c>
      <c r="L5335" s="8">
        <v>3377</v>
      </c>
      <c r="M5335" s="13">
        <f t="shared" si="116"/>
        <v>337700</v>
      </c>
    </row>
    <row r="5336" spans="1:13" x14ac:dyDescent="0.25">
      <c r="A5336" s="9" t="s">
        <v>400</v>
      </c>
      <c r="B5336" s="10" t="s">
        <v>733</v>
      </c>
      <c r="C5336" s="11" t="s">
        <v>17</v>
      </c>
      <c r="D5336" t="s">
        <v>29</v>
      </c>
      <c r="E5336" t="s">
        <v>82</v>
      </c>
      <c r="F5336" t="s">
        <v>672</v>
      </c>
      <c r="G5336" t="s">
        <v>673</v>
      </c>
      <c r="H5336" t="s">
        <v>483</v>
      </c>
      <c r="I5336" t="s">
        <v>15</v>
      </c>
      <c r="J5336" t="s">
        <v>671</v>
      </c>
      <c r="K5336" s="13">
        <v>3216555</v>
      </c>
      <c r="L5336" s="8">
        <v>32165.55</v>
      </c>
      <c r="M5336" s="13">
        <f t="shared" si="116"/>
        <v>3216555</v>
      </c>
    </row>
    <row r="5337" spans="1:13" x14ac:dyDescent="0.25">
      <c r="A5337" s="9" t="s">
        <v>400</v>
      </c>
      <c r="B5337" s="10" t="s">
        <v>733</v>
      </c>
      <c r="C5337" s="11" t="s">
        <v>17</v>
      </c>
      <c r="D5337" t="s">
        <v>29</v>
      </c>
      <c r="E5337" t="s">
        <v>82</v>
      </c>
      <c r="F5337" t="s">
        <v>672</v>
      </c>
      <c r="G5337" t="s">
        <v>673</v>
      </c>
      <c r="H5337" t="s">
        <v>483</v>
      </c>
      <c r="I5337" t="s">
        <v>15</v>
      </c>
      <c r="J5337" t="s">
        <v>332</v>
      </c>
      <c r="K5337" s="13">
        <v>2931749</v>
      </c>
      <c r="L5337" s="8">
        <v>29317.49</v>
      </c>
      <c r="M5337" s="13">
        <f t="shared" si="116"/>
        <v>2931749</v>
      </c>
    </row>
    <row r="5338" spans="1:13" x14ac:dyDescent="0.25">
      <c r="A5338" s="9" t="s">
        <v>400</v>
      </c>
      <c r="B5338" s="10" t="s">
        <v>733</v>
      </c>
      <c r="C5338" s="11" t="s">
        <v>17</v>
      </c>
      <c r="D5338" t="s">
        <v>29</v>
      </c>
      <c r="E5338" t="s">
        <v>82</v>
      </c>
      <c r="F5338" t="s">
        <v>672</v>
      </c>
      <c r="G5338" t="s">
        <v>673</v>
      </c>
      <c r="H5338" t="s">
        <v>677</v>
      </c>
      <c r="I5338" t="s">
        <v>15</v>
      </c>
      <c r="J5338" t="s">
        <v>671</v>
      </c>
      <c r="K5338" s="13">
        <v>13639179</v>
      </c>
      <c r="L5338" s="8">
        <v>136391.79</v>
      </c>
      <c r="M5338" s="13">
        <f t="shared" si="116"/>
        <v>13639179</v>
      </c>
    </row>
    <row r="5339" spans="1:13" x14ac:dyDescent="0.25">
      <c r="A5339" s="9" t="s">
        <v>400</v>
      </c>
      <c r="B5339" s="10" t="s">
        <v>733</v>
      </c>
      <c r="C5339" s="11" t="s">
        <v>17</v>
      </c>
      <c r="D5339" t="s">
        <v>29</v>
      </c>
      <c r="E5339" t="s">
        <v>82</v>
      </c>
      <c r="F5339" t="s">
        <v>672</v>
      </c>
      <c r="G5339" t="s">
        <v>673</v>
      </c>
      <c r="H5339" t="s">
        <v>677</v>
      </c>
      <c r="I5339" t="s">
        <v>15</v>
      </c>
      <c r="J5339" t="s">
        <v>671</v>
      </c>
      <c r="K5339" s="13">
        <v>53231075</v>
      </c>
      <c r="L5339" s="8">
        <v>532310.75</v>
      </c>
      <c r="M5339" s="13">
        <f t="shared" si="116"/>
        <v>53231075</v>
      </c>
    </row>
    <row r="5340" spans="1:13" x14ac:dyDescent="0.25">
      <c r="A5340" s="9" t="s">
        <v>400</v>
      </c>
      <c r="B5340" s="10" t="s">
        <v>733</v>
      </c>
      <c r="C5340" s="11" t="s">
        <v>17</v>
      </c>
      <c r="D5340" t="s">
        <v>29</v>
      </c>
      <c r="E5340" t="s">
        <v>82</v>
      </c>
      <c r="F5340" t="s">
        <v>672</v>
      </c>
      <c r="G5340" t="s">
        <v>673</v>
      </c>
      <c r="H5340" t="s">
        <v>677</v>
      </c>
      <c r="I5340" t="s">
        <v>15</v>
      </c>
      <c r="J5340" t="s">
        <v>332</v>
      </c>
      <c r="K5340" s="13">
        <v>37358069</v>
      </c>
      <c r="L5340" s="8">
        <v>373580.69</v>
      </c>
      <c r="M5340" s="13">
        <f t="shared" si="116"/>
        <v>37358069</v>
      </c>
    </row>
    <row r="5341" spans="1:13" x14ac:dyDescent="0.25">
      <c r="A5341" s="9" t="s">
        <v>400</v>
      </c>
      <c r="B5341" s="10" t="s">
        <v>733</v>
      </c>
      <c r="C5341" s="11" t="s">
        <v>17</v>
      </c>
      <c r="D5341" t="s">
        <v>29</v>
      </c>
      <c r="E5341" t="s">
        <v>82</v>
      </c>
      <c r="F5341" t="s">
        <v>672</v>
      </c>
      <c r="G5341" t="s">
        <v>673</v>
      </c>
      <c r="H5341" t="s">
        <v>678</v>
      </c>
      <c r="I5341" t="s">
        <v>15</v>
      </c>
      <c r="J5341" t="s">
        <v>332</v>
      </c>
      <c r="K5341" s="13">
        <v>172000000</v>
      </c>
      <c r="L5341" s="8">
        <v>1720000</v>
      </c>
      <c r="M5341" s="13">
        <f t="shared" si="116"/>
        <v>172000000</v>
      </c>
    </row>
    <row r="5342" spans="1:13" x14ac:dyDescent="0.25">
      <c r="A5342" s="9" t="s">
        <v>400</v>
      </c>
      <c r="B5342" s="10" t="s">
        <v>733</v>
      </c>
      <c r="C5342" s="11" t="s">
        <v>17</v>
      </c>
      <c r="D5342" t="s">
        <v>29</v>
      </c>
      <c r="E5342" t="s">
        <v>279</v>
      </c>
      <c r="F5342" t="s">
        <v>32</v>
      </c>
      <c r="G5342" t="s">
        <v>289</v>
      </c>
      <c r="H5342" t="s">
        <v>656</v>
      </c>
      <c r="I5342" t="s">
        <v>15</v>
      </c>
      <c r="J5342" t="s">
        <v>663</v>
      </c>
      <c r="K5342" s="13">
        <v>1780859.9999999998</v>
      </c>
      <c r="L5342" s="8">
        <v>17808.599999999999</v>
      </c>
      <c r="M5342" s="13">
        <f t="shared" si="116"/>
        <v>1780859.9999999998</v>
      </c>
    </row>
    <row r="5343" spans="1:13" x14ac:dyDescent="0.25">
      <c r="A5343" s="9" t="s">
        <v>400</v>
      </c>
      <c r="B5343" s="10" t="s">
        <v>733</v>
      </c>
      <c r="C5343" s="11" t="s">
        <v>17</v>
      </c>
      <c r="D5343" t="s">
        <v>29</v>
      </c>
      <c r="E5343" t="s">
        <v>679</v>
      </c>
      <c r="F5343" t="s">
        <v>32</v>
      </c>
      <c r="G5343" t="s">
        <v>289</v>
      </c>
      <c r="H5343" t="s">
        <v>656</v>
      </c>
      <c r="I5343" t="s">
        <v>15</v>
      </c>
      <c r="J5343" t="s">
        <v>663</v>
      </c>
      <c r="K5343" s="13">
        <v>292626</v>
      </c>
      <c r="L5343" s="8">
        <v>2926.26</v>
      </c>
      <c r="M5343" s="13">
        <f t="shared" si="116"/>
        <v>292626</v>
      </c>
    </row>
    <row r="5344" spans="1:13" x14ac:dyDescent="0.25">
      <c r="A5344" s="9" t="s">
        <v>400</v>
      </c>
      <c r="B5344" s="10" t="s">
        <v>733</v>
      </c>
      <c r="C5344" s="11" t="s">
        <v>17</v>
      </c>
      <c r="D5344" t="s">
        <v>29</v>
      </c>
      <c r="E5344" t="s">
        <v>680</v>
      </c>
      <c r="F5344" t="s">
        <v>49</v>
      </c>
      <c r="G5344" t="s">
        <v>613</v>
      </c>
      <c r="H5344" t="s">
        <v>427</v>
      </c>
      <c r="I5344" t="s">
        <v>15</v>
      </c>
      <c r="J5344" t="s">
        <v>327</v>
      </c>
      <c r="K5344" s="13">
        <v>750000</v>
      </c>
      <c r="L5344" s="8">
        <v>7500</v>
      </c>
      <c r="M5344" s="13">
        <f t="shared" si="116"/>
        <v>750000</v>
      </c>
    </row>
    <row r="5345" spans="1:13" x14ac:dyDescent="0.25">
      <c r="A5345" s="9" t="s">
        <v>400</v>
      </c>
      <c r="B5345" s="10" t="s">
        <v>733</v>
      </c>
      <c r="C5345" s="11" t="s">
        <v>17</v>
      </c>
      <c r="D5345" t="s">
        <v>29</v>
      </c>
      <c r="E5345" t="s">
        <v>680</v>
      </c>
      <c r="F5345" t="s">
        <v>681</v>
      </c>
      <c r="G5345" t="s">
        <v>682</v>
      </c>
      <c r="H5345" t="s">
        <v>426</v>
      </c>
      <c r="I5345" t="s">
        <v>15</v>
      </c>
      <c r="J5345" t="s">
        <v>651</v>
      </c>
      <c r="K5345" s="13">
        <v>26672.000000000004</v>
      </c>
      <c r="L5345" s="8">
        <v>266.72000000000003</v>
      </c>
      <c r="M5345" s="13">
        <f t="shared" si="116"/>
        <v>26672.000000000004</v>
      </c>
    </row>
    <row r="5346" spans="1:13" x14ac:dyDescent="0.25">
      <c r="A5346" s="9" t="s">
        <v>400</v>
      </c>
      <c r="B5346" s="10" t="s">
        <v>733</v>
      </c>
      <c r="C5346" s="11" t="s">
        <v>17</v>
      </c>
      <c r="D5346" t="s">
        <v>29</v>
      </c>
      <c r="E5346" t="s">
        <v>680</v>
      </c>
      <c r="F5346" t="s">
        <v>681</v>
      </c>
      <c r="G5346" t="s">
        <v>682</v>
      </c>
      <c r="H5346" t="s">
        <v>427</v>
      </c>
      <c r="I5346" t="s">
        <v>15</v>
      </c>
      <c r="J5346" t="s">
        <v>651</v>
      </c>
      <c r="K5346" s="13">
        <v>803985</v>
      </c>
      <c r="L5346" s="8">
        <v>8039.85</v>
      </c>
      <c r="M5346" s="13">
        <f t="shared" si="116"/>
        <v>803985</v>
      </c>
    </row>
    <row r="5347" spans="1:13" x14ac:dyDescent="0.25">
      <c r="A5347" s="9" t="s">
        <v>400</v>
      </c>
      <c r="B5347" s="10" t="s">
        <v>733</v>
      </c>
      <c r="C5347" s="11" t="s">
        <v>17</v>
      </c>
      <c r="D5347" t="s">
        <v>29</v>
      </c>
      <c r="E5347" t="s">
        <v>680</v>
      </c>
      <c r="F5347" t="s">
        <v>681</v>
      </c>
      <c r="G5347" t="s">
        <v>682</v>
      </c>
      <c r="H5347" t="s">
        <v>428</v>
      </c>
      <c r="I5347" t="s">
        <v>15</v>
      </c>
      <c r="J5347" t="s">
        <v>651</v>
      </c>
      <c r="K5347" s="13">
        <v>393409</v>
      </c>
      <c r="L5347" s="8">
        <v>3934.09</v>
      </c>
      <c r="M5347" s="13">
        <f t="shared" si="116"/>
        <v>393409</v>
      </c>
    </row>
    <row r="5348" spans="1:13" x14ac:dyDescent="0.25">
      <c r="A5348" s="9" t="s">
        <v>400</v>
      </c>
      <c r="B5348" s="10" t="s">
        <v>733</v>
      </c>
      <c r="C5348" s="11" t="s">
        <v>17</v>
      </c>
      <c r="D5348" t="s">
        <v>29</v>
      </c>
      <c r="E5348" t="s">
        <v>281</v>
      </c>
      <c r="F5348" t="s">
        <v>49</v>
      </c>
      <c r="G5348" t="s">
        <v>613</v>
      </c>
      <c r="H5348" t="s">
        <v>427</v>
      </c>
      <c r="I5348" t="s">
        <v>15</v>
      </c>
      <c r="J5348" t="s">
        <v>667</v>
      </c>
      <c r="K5348" s="13">
        <v>234873</v>
      </c>
      <c r="L5348" s="8">
        <v>2348.73</v>
      </c>
      <c r="M5348" s="13">
        <f t="shared" si="116"/>
        <v>234873</v>
      </c>
    </row>
    <row r="5349" spans="1:13" x14ac:dyDescent="0.25">
      <c r="A5349" s="9" t="s">
        <v>400</v>
      </c>
      <c r="B5349" s="10" t="s">
        <v>733</v>
      </c>
      <c r="C5349" s="11" t="s">
        <v>17</v>
      </c>
      <c r="D5349" t="s">
        <v>29</v>
      </c>
      <c r="E5349" t="s">
        <v>281</v>
      </c>
      <c r="F5349" t="s">
        <v>49</v>
      </c>
      <c r="G5349" t="s">
        <v>613</v>
      </c>
      <c r="H5349" t="s">
        <v>446</v>
      </c>
      <c r="I5349" t="s">
        <v>15</v>
      </c>
      <c r="J5349" t="s">
        <v>392</v>
      </c>
      <c r="K5349" s="13">
        <v>3453600</v>
      </c>
      <c r="L5349" s="8">
        <v>34536</v>
      </c>
      <c r="M5349" s="13">
        <f t="shared" si="116"/>
        <v>3453600</v>
      </c>
    </row>
    <row r="5350" spans="1:13" x14ac:dyDescent="0.25">
      <c r="A5350" s="9" t="s">
        <v>400</v>
      </c>
      <c r="B5350" s="10" t="s">
        <v>733</v>
      </c>
      <c r="C5350" s="11" t="s">
        <v>17</v>
      </c>
      <c r="D5350" t="s">
        <v>29</v>
      </c>
      <c r="E5350" t="s">
        <v>281</v>
      </c>
      <c r="F5350" t="s">
        <v>49</v>
      </c>
      <c r="G5350" t="s">
        <v>615</v>
      </c>
      <c r="H5350" t="s">
        <v>490</v>
      </c>
      <c r="I5350" t="s">
        <v>15</v>
      </c>
      <c r="J5350" t="s">
        <v>643</v>
      </c>
      <c r="K5350" s="13">
        <v>622032</v>
      </c>
      <c r="L5350" s="8">
        <v>6220.32</v>
      </c>
      <c r="M5350" s="13">
        <f t="shared" si="116"/>
        <v>622032</v>
      </c>
    </row>
    <row r="5351" spans="1:13" x14ac:dyDescent="0.25">
      <c r="A5351" s="9" t="s">
        <v>400</v>
      </c>
      <c r="B5351" s="10" t="s">
        <v>733</v>
      </c>
      <c r="C5351" s="11" t="s">
        <v>17</v>
      </c>
      <c r="D5351" t="s">
        <v>29</v>
      </c>
      <c r="E5351" t="s">
        <v>351</v>
      </c>
      <c r="F5351" t="s">
        <v>49</v>
      </c>
      <c r="G5351" t="s">
        <v>613</v>
      </c>
      <c r="H5351" t="s">
        <v>427</v>
      </c>
      <c r="I5351" t="s">
        <v>15</v>
      </c>
      <c r="J5351" t="s">
        <v>683</v>
      </c>
      <c r="K5351" s="13">
        <v>90927</v>
      </c>
      <c r="L5351" s="8">
        <v>909.27</v>
      </c>
      <c r="M5351" s="13">
        <f t="shared" si="116"/>
        <v>90927</v>
      </c>
    </row>
    <row r="5352" spans="1:13" x14ac:dyDescent="0.25">
      <c r="A5352" s="9" t="s">
        <v>400</v>
      </c>
      <c r="B5352" s="10" t="s">
        <v>733</v>
      </c>
      <c r="C5352" s="11" t="s">
        <v>17</v>
      </c>
      <c r="D5352" t="s">
        <v>29</v>
      </c>
      <c r="E5352" t="s">
        <v>351</v>
      </c>
      <c r="F5352" t="s">
        <v>51</v>
      </c>
      <c r="G5352" t="s">
        <v>336</v>
      </c>
      <c r="H5352" t="s">
        <v>656</v>
      </c>
      <c r="I5352" t="s">
        <v>15</v>
      </c>
      <c r="J5352" t="s">
        <v>663</v>
      </c>
      <c r="K5352" s="13">
        <v>788109</v>
      </c>
      <c r="L5352" s="8">
        <v>7881.09</v>
      </c>
      <c r="M5352" s="13">
        <f t="shared" si="116"/>
        <v>788109</v>
      </c>
    </row>
    <row r="5353" spans="1:13" x14ac:dyDescent="0.25">
      <c r="A5353" s="9" t="s">
        <v>400</v>
      </c>
      <c r="B5353" s="10" t="s">
        <v>733</v>
      </c>
      <c r="C5353" s="11" t="s">
        <v>17</v>
      </c>
      <c r="D5353" t="s">
        <v>29</v>
      </c>
      <c r="E5353" t="s">
        <v>282</v>
      </c>
      <c r="F5353" t="s">
        <v>49</v>
      </c>
      <c r="G5353" t="s">
        <v>613</v>
      </c>
      <c r="H5353" t="s">
        <v>427</v>
      </c>
      <c r="I5353" t="s">
        <v>15</v>
      </c>
      <c r="J5353" t="s">
        <v>667</v>
      </c>
      <c r="K5353" s="13">
        <v>64135</v>
      </c>
      <c r="L5353" s="8">
        <v>641.35</v>
      </c>
      <c r="M5353" s="13">
        <f t="shared" si="116"/>
        <v>64135</v>
      </c>
    </row>
    <row r="5354" spans="1:13" x14ac:dyDescent="0.25">
      <c r="A5354" s="9" t="s">
        <v>400</v>
      </c>
      <c r="B5354" s="10" t="s">
        <v>733</v>
      </c>
      <c r="C5354" s="11" t="s">
        <v>17</v>
      </c>
      <c r="D5354" t="s">
        <v>29</v>
      </c>
      <c r="E5354" t="s">
        <v>282</v>
      </c>
      <c r="F5354" t="s">
        <v>49</v>
      </c>
      <c r="G5354" t="s">
        <v>615</v>
      </c>
      <c r="H5354" t="s">
        <v>427</v>
      </c>
      <c r="I5354" t="s">
        <v>15</v>
      </c>
      <c r="J5354" t="s">
        <v>684</v>
      </c>
      <c r="K5354" s="13">
        <v>346200</v>
      </c>
      <c r="L5354" s="8">
        <v>3462</v>
      </c>
      <c r="M5354" s="13">
        <f t="shared" si="116"/>
        <v>346200</v>
      </c>
    </row>
    <row r="5355" spans="1:13" x14ac:dyDescent="0.25">
      <c r="A5355" s="9" t="s">
        <v>400</v>
      </c>
      <c r="B5355" s="10" t="s">
        <v>733</v>
      </c>
      <c r="C5355" s="11" t="s">
        <v>17</v>
      </c>
      <c r="D5355" t="s">
        <v>29</v>
      </c>
      <c r="E5355" t="s">
        <v>282</v>
      </c>
      <c r="F5355" t="s">
        <v>57</v>
      </c>
      <c r="G5355" t="s">
        <v>617</v>
      </c>
      <c r="H5355" t="s">
        <v>427</v>
      </c>
      <c r="I5355" t="s">
        <v>15</v>
      </c>
      <c r="J5355" t="s">
        <v>685</v>
      </c>
      <c r="K5355" s="13">
        <v>2439704</v>
      </c>
      <c r="L5355" s="8">
        <v>24397.040000000001</v>
      </c>
      <c r="M5355" s="13">
        <f t="shared" si="116"/>
        <v>2439704</v>
      </c>
    </row>
    <row r="5356" spans="1:13" x14ac:dyDescent="0.25">
      <c r="A5356" s="9" t="s">
        <v>400</v>
      </c>
      <c r="B5356" s="10" t="s">
        <v>733</v>
      </c>
      <c r="C5356" s="11" t="s">
        <v>17</v>
      </c>
      <c r="D5356" t="s">
        <v>29</v>
      </c>
      <c r="E5356" t="s">
        <v>282</v>
      </c>
      <c r="F5356" t="s">
        <v>57</v>
      </c>
      <c r="G5356" t="s">
        <v>617</v>
      </c>
      <c r="H5356" t="s">
        <v>427</v>
      </c>
      <c r="I5356" t="s">
        <v>15</v>
      </c>
      <c r="J5356" t="s">
        <v>686</v>
      </c>
      <c r="K5356" s="13">
        <v>1001052</v>
      </c>
      <c r="L5356" s="8">
        <v>10010.52</v>
      </c>
      <c r="M5356" s="13">
        <f t="shared" si="116"/>
        <v>1001052</v>
      </c>
    </row>
    <row r="5357" spans="1:13" x14ac:dyDescent="0.25">
      <c r="A5357" s="9" t="s">
        <v>400</v>
      </c>
      <c r="B5357" s="10" t="s">
        <v>733</v>
      </c>
      <c r="C5357" s="11" t="s">
        <v>17</v>
      </c>
      <c r="D5357" t="s">
        <v>29</v>
      </c>
      <c r="E5357" t="s">
        <v>282</v>
      </c>
      <c r="F5357" t="s">
        <v>57</v>
      </c>
      <c r="G5357" t="s">
        <v>617</v>
      </c>
      <c r="H5357" t="s">
        <v>687</v>
      </c>
      <c r="I5357" t="s">
        <v>15</v>
      </c>
      <c r="J5357" t="s">
        <v>688</v>
      </c>
      <c r="K5357" s="13">
        <v>72261500</v>
      </c>
      <c r="L5357" s="8">
        <v>722615</v>
      </c>
      <c r="M5357" s="13">
        <f t="shared" si="116"/>
        <v>72261500</v>
      </c>
    </row>
    <row r="5358" spans="1:13" x14ac:dyDescent="0.25">
      <c r="A5358" s="9" t="s">
        <v>400</v>
      </c>
      <c r="B5358" s="10" t="s">
        <v>733</v>
      </c>
      <c r="C5358" s="11" t="s">
        <v>17</v>
      </c>
      <c r="D5358" t="s">
        <v>29</v>
      </c>
      <c r="E5358" t="s">
        <v>333</v>
      </c>
      <c r="F5358" t="s">
        <v>49</v>
      </c>
      <c r="G5358" t="s">
        <v>613</v>
      </c>
      <c r="H5358" t="s">
        <v>427</v>
      </c>
      <c r="I5358" t="s">
        <v>15</v>
      </c>
      <c r="J5358" t="s">
        <v>689</v>
      </c>
      <c r="K5358" s="13">
        <v>90600</v>
      </c>
      <c r="L5358" s="8">
        <v>906</v>
      </c>
      <c r="M5358" s="13">
        <f t="shared" si="116"/>
        <v>90600</v>
      </c>
    </row>
    <row r="5359" spans="1:13" x14ac:dyDescent="0.25">
      <c r="A5359" s="9" t="s">
        <v>400</v>
      </c>
      <c r="B5359" s="10" t="s">
        <v>733</v>
      </c>
      <c r="C5359" s="3" t="s">
        <v>760</v>
      </c>
      <c r="D5359" t="s">
        <v>29</v>
      </c>
      <c r="E5359" t="s">
        <v>358</v>
      </c>
      <c r="F5359" t="s">
        <v>49</v>
      </c>
      <c r="G5359" t="s">
        <v>613</v>
      </c>
      <c r="H5359" t="s">
        <v>427</v>
      </c>
      <c r="I5359" t="s">
        <v>15</v>
      </c>
      <c r="J5359" t="s">
        <v>690</v>
      </c>
      <c r="K5359" s="13">
        <v>165558</v>
      </c>
      <c r="L5359" s="8">
        <v>1655.58</v>
      </c>
      <c r="M5359" s="13">
        <f t="shared" si="116"/>
        <v>165558</v>
      </c>
    </row>
    <row r="5360" spans="1:13" x14ac:dyDescent="0.25">
      <c r="A5360" s="9" t="s">
        <v>400</v>
      </c>
      <c r="B5360" s="10" t="s">
        <v>733</v>
      </c>
      <c r="C5360" s="3" t="s">
        <v>760</v>
      </c>
      <c r="D5360" t="s">
        <v>29</v>
      </c>
      <c r="E5360" t="s">
        <v>358</v>
      </c>
      <c r="F5360" t="s">
        <v>691</v>
      </c>
      <c r="G5360" t="s">
        <v>692</v>
      </c>
      <c r="H5360" t="s">
        <v>693</v>
      </c>
      <c r="I5360" t="s">
        <v>15</v>
      </c>
      <c r="J5360" t="s">
        <v>332</v>
      </c>
      <c r="K5360" s="13">
        <v>300000000</v>
      </c>
      <c r="L5360" s="8">
        <v>3000000</v>
      </c>
      <c r="M5360" s="13">
        <f t="shared" si="116"/>
        <v>300000000</v>
      </c>
    </row>
    <row r="5361" spans="1:13" x14ac:dyDescent="0.25">
      <c r="A5361" s="9" t="s">
        <v>400</v>
      </c>
      <c r="B5361" s="10" t="s">
        <v>733</v>
      </c>
      <c r="C5361" s="11" t="s">
        <v>17</v>
      </c>
      <c r="D5361" t="s">
        <v>30</v>
      </c>
      <c r="E5361" t="s">
        <v>333</v>
      </c>
      <c r="F5361" t="s">
        <v>50</v>
      </c>
      <c r="G5361" t="s">
        <v>619</v>
      </c>
      <c r="H5361" t="s">
        <v>426</v>
      </c>
      <c r="I5361" t="s">
        <v>15</v>
      </c>
      <c r="J5361" t="s">
        <v>17</v>
      </c>
      <c r="K5361" s="13">
        <v>2417680</v>
      </c>
      <c r="L5361" s="8">
        <v>24176.799999999999</v>
      </c>
      <c r="M5361" s="13">
        <f t="shared" si="116"/>
        <v>2417680</v>
      </c>
    </row>
    <row r="5362" spans="1:13" x14ac:dyDescent="0.25">
      <c r="A5362" s="9" t="s">
        <v>400</v>
      </c>
      <c r="B5362" s="10" t="s">
        <v>733</v>
      </c>
      <c r="C5362" s="11" t="s">
        <v>17</v>
      </c>
      <c r="D5362" t="s">
        <v>30</v>
      </c>
      <c r="E5362" t="s">
        <v>333</v>
      </c>
      <c r="F5362" t="s">
        <v>50</v>
      </c>
      <c r="G5362" t="s">
        <v>619</v>
      </c>
      <c r="H5362" t="s">
        <v>427</v>
      </c>
      <c r="I5362" t="s">
        <v>15</v>
      </c>
      <c r="J5362" t="s">
        <v>17</v>
      </c>
      <c r="K5362" s="13">
        <v>650255</v>
      </c>
      <c r="L5362" s="8">
        <v>6502.55</v>
      </c>
      <c r="M5362" s="13">
        <f t="shared" si="116"/>
        <v>650255</v>
      </c>
    </row>
    <row r="5363" spans="1:13" x14ac:dyDescent="0.25">
      <c r="A5363" s="9" t="s">
        <v>400</v>
      </c>
      <c r="B5363" s="10" t="s">
        <v>733</v>
      </c>
      <c r="C5363" s="11" t="s">
        <v>17</v>
      </c>
      <c r="D5363" t="s">
        <v>30</v>
      </c>
      <c r="E5363" t="s">
        <v>333</v>
      </c>
      <c r="F5363" t="s">
        <v>50</v>
      </c>
      <c r="G5363" t="s">
        <v>619</v>
      </c>
      <c r="H5363" t="s">
        <v>446</v>
      </c>
      <c r="I5363" t="s">
        <v>15</v>
      </c>
      <c r="J5363" t="s">
        <v>17</v>
      </c>
      <c r="K5363" s="13">
        <v>4539760</v>
      </c>
      <c r="L5363" s="8">
        <v>45397.599999999999</v>
      </c>
      <c r="M5363" s="13">
        <f t="shared" si="116"/>
        <v>4539760</v>
      </c>
    </row>
    <row r="5364" spans="1:13" x14ac:dyDescent="0.25">
      <c r="A5364" s="9" t="s">
        <v>400</v>
      </c>
      <c r="B5364" s="10" t="s">
        <v>733</v>
      </c>
      <c r="C5364" s="11" t="s">
        <v>17</v>
      </c>
      <c r="D5364" t="s">
        <v>30</v>
      </c>
      <c r="E5364" t="s">
        <v>333</v>
      </c>
      <c r="F5364" t="s">
        <v>50</v>
      </c>
      <c r="G5364" t="s">
        <v>619</v>
      </c>
      <c r="H5364" t="s">
        <v>694</v>
      </c>
      <c r="I5364" t="s">
        <v>15</v>
      </c>
      <c r="J5364" t="s">
        <v>17</v>
      </c>
      <c r="K5364" s="13">
        <v>16620600</v>
      </c>
      <c r="L5364" s="8">
        <v>166206</v>
      </c>
      <c r="M5364" s="13">
        <f t="shared" si="116"/>
        <v>16620600</v>
      </c>
    </row>
    <row r="5365" spans="1:13" x14ac:dyDescent="0.25">
      <c r="A5365" s="9" t="s">
        <v>400</v>
      </c>
      <c r="B5365" s="10" t="s">
        <v>733</v>
      </c>
      <c r="C5365" s="11" t="s">
        <v>17</v>
      </c>
      <c r="D5365" t="s">
        <v>30</v>
      </c>
      <c r="E5365" t="s">
        <v>333</v>
      </c>
      <c r="F5365" t="s">
        <v>50</v>
      </c>
      <c r="G5365" t="s">
        <v>619</v>
      </c>
      <c r="H5365" t="s">
        <v>695</v>
      </c>
      <c r="I5365" t="s">
        <v>15</v>
      </c>
      <c r="J5365" t="s">
        <v>17</v>
      </c>
      <c r="K5365" s="13">
        <v>23570500</v>
      </c>
      <c r="L5365" s="8">
        <v>235705</v>
      </c>
      <c r="M5365" s="13">
        <f t="shared" si="116"/>
        <v>23570500</v>
      </c>
    </row>
    <row r="5366" spans="1:13" x14ac:dyDescent="0.25">
      <c r="A5366" s="9" t="s">
        <v>400</v>
      </c>
      <c r="B5366" s="10" t="s">
        <v>733</v>
      </c>
      <c r="C5366" s="11" t="s">
        <v>17</v>
      </c>
      <c r="D5366" t="s">
        <v>30</v>
      </c>
      <c r="E5366" t="s">
        <v>333</v>
      </c>
      <c r="F5366" t="s">
        <v>50</v>
      </c>
      <c r="G5366" t="s">
        <v>619</v>
      </c>
      <c r="H5366" t="s">
        <v>696</v>
      </c>
      <c r="I5366" t="s">
        <v>15</v>
      </c>
      <c r="J5366" t="s">
        <v>17</v>
      </c>
      <c r="K5366" s="13">
        <v>126397000</v>
      </c>
      <c r="L5366" s="8">
        <v>1263970</v>
      </c>
      <c r="M5366" s="13">
        <f t="shared" si="116"/>
        <v>126397000</v>
      </c>
    </row>
    <row r="5367" spans="1:13" x14ac:dyDescent="0.25">
      <c r="A5367" s="9" t="s">
        <v>400</v>
      </c>
      <c r="B5367" s="10" t="s">
        <v>733</v>
      </c>
      <c r="C5367" s="3" t="s">
        <v>734</v>
      </c>
      <c r="D5367" t="s">
        <v>56</v>
      </c>
      <c r="E5367" t="s">
        <v>92</v>
      </c>
      <c r="F5367" t="s">
        <v>399</v>
      </c>
      <c r="G5367" t="s">
        <v>294</v>
      </c>
      <c r="H5367" t="s">
        <v>425</v>
      </c>
      <c r="I5367" t="s">
        <v>368</v>
      </c>
      <c r="J5367" t="s">
        <v>83</v>
      </c>
      <c r="K5367" s="13">
        <v>94119</v>
      </c>
      <c r="L5367" s="8">
        <v>941.19</v>
      </c>
      <c r="M5367" s="13">
        <f t="shared" si="116"/>
        <v>94119</v>
      </c>
    </row>
    <row r="5368" spans="1:13" x14ac:dyDescent="0.25">
      <c r="A5368" s="9" t="s">
        <v>400</v>
      </c>
      <c r="B5368" s="10" t="s">
        <v>733</v>
      </c>
      <c r="C5368" s="3" t="s">
        <v>734</v>
      </c>
      <c r="D5368" t="s">
        <v>56</v>
      </c>
      <c r="E5368" t="s">
        <v>92</v>
      </c>
      <c r="F5368" t="s">
        <v>399</v>
      </c>
      <c r="G5368" t="s">
        <v>400</v>
      </c>
      <c r="H5368" t="s">
        <v>438</v>
      </c>
      <c r="I5368" t="s">
        <v>439</v>
      </c>
      <c r="J5368" t="s">
        <v>83</v>
      </c>
      <c r="K5368" s="13">
        <v>1887298</v>
      </c>
      <c r="L5368" s="8">
        <v>18872.98</v>
      </c>
      <c r="M5368" s="13">
        <f t="shared" si="116"/>
        <v>1887298</v>
      </c>
    </row>
    <row r="5369" spans="1:13" x14ac:dyDescent="0.25">
      <c r="A5369" s="9" t="s">
        <v>400</v>
      </c>
      <c r="B5369" s="10" t="s">
        <v>733</v>
      </c>
      <c r="C5369" s="3" t="s">
        <v>734</v>
      </c>
      <c r="D5369" t="s">
        <v>56</v>
      </c>
      <c r="E5369" t="s">
        <v>92</v>
      </c>
      <c r="F5369" t="s">
        <v>399</v>
      </c>
      <c r="G5369" t="s">
        <v>400</v>
      </c>
      <c r="H5369" t="s">
        <v>441</v>
      </c>
      <c r="I5369" t="s">
        <v>439</v>
      </c>
      <c r="J5369" t="s">
        <v>83</v>
      </c>
      <c r="K5369" s="13">
        <v>1680</v>
      </c>
      <c r="L5369" s="8">
        <v>16.8</v>
      </c>
      <c r="M5369" s="13">
        <f t="shared" si="116"/>
        <v>1680</v>
      </c>
    </row>
    <row r="5370" spans="1:13" x14ac:dyDescent="0.25">
      <c r="A5370" s="9" t="s">
        <v>400</v>
      </c>
      <c r="B5370" s="10" t="s">
        <v>733</v>
      </c>
      <c r="C5370" s="3" t="s">
        <v>734</v>
      </c>
      <c r="D5370" t="s">
        <v>56</v>
      </c>
      <c r="E5370" t="s">
        <v>92</v>
      </c>
      <c r="F5370" t="s">
        <v>399</v>
      </c>
      <c r="G5370" t="s">
        <v>400</v>
      </c>
      <c r="H5370" t="s">
        <v>425</v>
      </c>
      <c r="I5370" t="s">
        <v>439</v>
      </c>
      <c r="J5370" t="s">
        <v>83</v>
      </c>
      <c r="K5370" s="13">
        <v>1184840</v>
      </c>
      <c r="L5370" s="8">
        <v>11848.4</v>
      </c>
      <c r="M5370" s="13">
        <f t="shared" si="116"/>
        <v>1184840</v>
      </c>
    </row>
    <row r="5371" spans="1:13" x14ac:dyDescent="0.25">
      <c r="A5371" s="9" t="s">
        <v>400</v>
      </c>
      <c r="B5371" s="10" t="s">
        <v>733</v>
      </c>
      <c r="C5371" s="3" t="s">
        <v>734</v>
      </c>
      <c r="D5371" t="s">
        <v>56</v>
      </c>
      <c r="E5371" t="s">
        <v>92</v>
      </c>
      <c r="F5371" t="s">
        <v>399</v>
      </c>
      <c r="G5371" t="s">
        <v>400</v>
      </c>
      <c r="H5371" t="s">
        <v>445</v>
      </c>
      <c r="I5371" t="s">
        <v>439</v>
      </c>
      <c r="J5371" t="s">
        <v>83</v>
      </c>
      <c r="K5371" s="13">
        <v>310</v>
      </c>
      <c r="L5371" s="8">
        <v>3.1</v>
      </c>
      <c r="M5371" s="13">
        <f t="shared" si="116"/>
        <v>310</v>
      </c>
    </row>
    <row r="5372" spans="1:13" x14ac:dyDescent="0.25">
      <c r="A5372" s="9" t="s">
        <v>400</v>
      </c>
      <c r="B5372" s="10" t="s">
        <v>733</v>
      </c>
      <c r="C5372" s="3" t="s">
        <v>734</v>
      </c>
      <c r="D5372" t="s">
        <v>56</v>
      </c>
      <c r="E5372" t="s">
        <v>92</v>
      </c>
      <c r="F5372" t="s">
        <v>453</v>
      </c>
      <c r="G5372" t="s">
        <v>434</v>
      </c>
      <c r="H5372" t="s">
        <v>437</v>
      </c>
      <c r="I5372" t="s">
        <v>368</v>
      </c>
      <c r="J5372" t="s">
        <v>83</v>
      </c>
      <c r="K5372" s="13">
        <v>10106270</v>
      </c>
      <c r="L5372" s="8">
        <v>101062.7</v>
      </c>
      <c r="M5372" s="13">
        <f t="shared" si="116"/>
        <v>10106270</v>
      </c>
    </row>
    <row r="5373" spans="1:13" x14ac:dyDescent="0.25">
      <c r="A5373" s="9" t="s">
        <v>400</v>
      </c>
      <c r="B5373" s="10" t="s">
        <v>733</v>
      </c>
      <c r="C5373" s="3" t="s">
        <v>734</v>
      </c>
      <c r="D5373" t="s">
        <v>56</v>
      </c>
      <c r="E5373" t="s">
        <v>92</v>
      </c>
      <c r="F5373" t="s">
        <v>453</v>
      </c>
      <c r="G5373" t="s">
        <v>434</v>
      </c>
      <c r="H5373" t="s">
        <v>425</v>
      </c>
      <c r="I5373" t="s">
        <v>368</v>
      </c>
      <c r="J5373" t="s">
        <v>83</v>
      </c>
      <c r="K5373" s="13">
        <v>3586724</v>
      </c>
      <c r="L5373" s="8">
        <v>35867.24</v>
      </c>
      <c r="M5373" s="13">
        <f t="shared" si="116"/>
        <v>3586724</v>
      </c>
    </row>
    <row r="5374" spans="1:13" x14ac:dyDescent="0.25">
      <c r="A5374" s="9" t="s">
        <v>400</v>
      </c>
      <c r="B5374" s="10" t="s">
        <v>733</v>
      </c>
      <c r="C5374" s="5" t="s">
        <v>735</v>
      </c>
      <c r="D5374" t="s">
        <v>56</v>
      </c>
      <c r="E5374" t="s">
        <v>100</v>
      </c>
      <c r="F5374" t="s">
        <v>399</v>
      </c>
      <c r="G5374" t="s">
        <v>400</v>
      </c>
      <c r="H5374" t="s">
        <v>437</v>
      </c>
      <c r="I5374" t="s">
        <v>368</v>
      </c>
      <c r="J5374" t="s">
        <v>83</v>
      </c>
      <c r="K5374" s="13">
        <v>6841837</v>
      </c>
      <c r="L5374" s="8">
        <v>68418.37</v>
      </c>
      <c r="M5374" s="13">
        <f t="shared" si="116"/>
        <v>6841837</v>
      </c>
    </row>
    <row r="5375" spans="1:13" x14ac:dyDescent="0.25">
      <c r="A5375" s="9" t="s">
        <v>400</v>
      </c>
      <c r="B5375" s="10" t="s">
        <v>733</v>
      </c>
      <c r="C5375" s="5" t="s">
        <v>735</v>
      </c>
      <c r="D5375" t="s">
        <v>56</v>
      </c>
      <c r="E5375" t="s">
        <v>100</v>
      </c>
      <c r="F5375" t="s">
        <v>399</v>
      </c>
      <c r="G5375" t="s">
        <v>400</v>
      </c>
      <c r="H5375" t="s">
        <v>438</v>
      </c>
      <c r="I5375" t="s">
        <v>439</v>
      </c>
      <c r="J5375" t="s">
        <v>83</v>
      </c>
      <c r="K5375" s="13">
        <v>2277582</v>
      </c>
      <c r="L5375" s="8">
        <v>22775.82</v>
      </c>
      <c r="M5375" s="13">
        <f t="shared" si="116"/>
        <v>2277582</v>
      </c>
    </row>
    <row r="5376" spans="1:13" x14ac:dyDescent="0.25">
      <c r="A5376" s="9" t="s">
        <v>400</v>
      </c>
      <c r="B5376" s="10" t="s">
        <v>733</v>
      </c>
      <c r="C5376" s="5" t="s">
        <v>735</v>
      </c>
      <c r="D5376" t="s">
        <v>56</v>
      </c>
      <c r="E5376" t="s">
        <v>100</v>
      </c>
      <c r="F5376" t="s">
        <v>399</v>
      </c>
      <c r="G5376" t="s">
        <v>400</v>
      </c>
      <c r="H5376" t="s">
        <v>443</v>
      </c>
      <c r="I5376" t="s">
        <v>439</v>
      </c>
      <c r="J5376" t="s">
        <v>83</v>
      </c>
      <c r="K5376" s="13">
        <v>174500</v>
      </c>
      <c r="L5376" s="8">
        <v>1745</v>
      </c>
      <c r="M5376" s="13">
        <f t="shared" si="116"/>
        <v>174500</v>
      </c>
    </row>
    <row r="5377" spans="1:13" x14ac:dyDescent="0.25">
      <c r="A5377" s="9" t="s">
        <v>400</v>
      </c>
      <c r="B5377" s="10" t="s">
        <v>733</v>
      </c>
      <c r="C5377" s="5" t="s">
        <v>735</v>
      </c>
      <c r="D5377" t="s">
        <v>56</v>
      </c>
      <c r="E5377" t="s">
        <v>100</v>
      </c>
      <c r="F5377" t="s">
        <v>399</v>
      </c>
      <c r="G5377" t="s">
        <v>400</v>
      </c>
      <c r="H5377" t="s">
        <v>425</v>
      </c>
      <c r="I5377" t="s">
        <v>368</v>
      </c>
      <c r="J5377" t="s">
        <v>83</v>
      </c>
      <c r="K5377" s="13">
        <v>2358987</v>
      </c>
      <c r="L5377" s="8">
        <v>23589.87</v>
      </c>
      <c r="M5377" s="13">
        <f t="shared" si="116"/>
        <v>2358987</v>
      </c>
    </row>
    <row r="5378" spans="1:13" x14ac:dyDescent="0.25">
      <c r="A5378" s="9" t="s">
        <v>400</v>
      </c>
      <c r="B5378" s="10" t="s">
        <v>733</v>
      </c>
      <c r="C5378" s="5" t="s">
        <v>735</v>
      </c>
      <c r="D5378" t="s">
        <v>56</v>
      </c>
      <c r="E5378" t="s">
        <v>100</v>
      </c>
      <c r="F5378" t="s">
        <v>399</v>
      </c>
      <c r="G5378" t="s">
        <v>400</v>
      </c>
      <c r="H5378" t="s">
        <v>425</v>
      </c>
      <c r="I5378" t="s">
        <v>439</v>
      </c>
      <c r="J5378" t="s">
        <v>83</v>
      </c>
      <c r="K5378" s="13">
        <v>1033099</v>
      </c>
      <c r="L5378" s="8">
        <v>10330.99</v>
      </c>
      <c r="M5378" s="13">
        <f t="shared" ref="M5378:M5441" si="117">L5378*100</f>
        <v>1033099</v>
      </c>
    </row>
    <row r="5379" spans="1:13" x14ac:dyDescent="0.25">
      <c r="A5379" s="9" t="s">
        <v>400</v>
      </c>
      <c r="B5379" s="10" t="s">
        <v>733</v>
      </c>
      <c r="C5379" s="5" t="s">
        <v>735</v>
      </c>
      <c r="D5379" t="s">
        <v>56</v>
      </c>
      <c r="E5379" t="s">
        <v>100</v>
      </c>
      <c r="F5379" t="s">
        <v>399</v>
      </c>
      <c r="G5379" t="s">
        <v>400</v>
      </c>
      <c r="H5379" t="s">
        <v>444</v>
      </c>
      <c r="I5379" t="s">
        <v>439</v>
      </c>
      <c r="J5379" t="s">
        <v>83</v>
      </c>
      <c r="K5379" s="13">
        <v>38129</v>
      </c>
      <c r="L5379" s="8">
        <v>381.29</v>
      </c>
      <c r="M5379" s="13">
        <f t="shared" si="117"/>
        <v>38129</v>
      </c>
    </row>
    <row r="5380" spans="1:13" x14ac:dyDescent="0.25">
      <c r="A5380" s="9" t="s">
        <v>400</v>
      </c>
      <c r="B5380" s="10" t="s">
        <v>733</v>
      </c>
      <c r="C5380" s="5" t="s">
        <v>735</v>
      </c>
      <c r="D5380" t="s">
        <v>56</v>
      </c>
      <c r="E5380" t="s">
        <v>100</v>
      </c>
      <c r="F5380" t="s">
        <v>453</v>
      </c>
      <c r="G5380" t="s">
        <v>434</v>
      </c>
      <c r="H5380" t="s">
        <v>437</v>
      </c>
      <c r="I5380" t="s">
        <v>368</v>
      </c>
      <c r="J5380" t="s">
        <v>83</v>
      </c>
      <c r="K5380" s="13">
        <v>3825842</v>
      </c>
      <c r="L5380" s="8">
        <v>38258.42</v>
      </c>
      <c r="M5380" s="13">
        <f t="shared" si="117"/>
        <v>3825842</v>
      </c>
    </row>
    <row r="5381" spans="1:13" x14ac:dyDescent="0.25">
      <c r="A5381" s="9" t="s">
        <v>400</v>
      </c>
      <c r="B5381" s="10" t="s">
        <v>733</v>
      </c>
      <c r="C5381" s="5" t="s">
        <v>735</v>
      </c>
      <c r="D5381" t="s">
        <v>56</v>
      </c>
      <c r="E5381" t="s">
        <v>100</v>
      </c>
      <c r="F5381" t="s">
        <v>453</v>
      </c>
      <c r="G5381" t="s">
        <v>434</v>
      </c>
      <c r="H5381" t="s">
        <v>425</v>
      </c>
      <c r="I5381" t="s">
        <v>368</v>
      </c>
      <c r="J5381" t="s">
        <v>83</v>
      </c>
      <c r="K5381" s="13">
        <v>883899</v>
      </c>
      <c r="L5381" s="8">
        <v>8838.99</v>
      </c>
      <c r="M5381" s="13">
        <f t="shared" si="117"/>
        <v>883899</v>
      </c>
    </row>
    <row r="5382" spans="1:13" x14ac:dyDescent="0.25">
      <c r="A5382" s="9" t="s">
        <v>400</v>
      </c>
      <c r="B5382" s="10" t="s">
        <v>733</v>
      </c>
      <c r="C5382" s="5" t="s">
        <v>736</v>
      </c>
      <c r="D5382" t="s">
        <v>56</v>
      </c>
      <c r="E5382" t="s">
        <v>114</v>
      </c>
      <c r="F5382" t="s">
        <v>399</v>
      </c>
      <c r="G5382" t="s">
        <v>294</v>
      </c>
      <c r="H5382" t="s">
        <v>437</v>
      </c>
      <c r="I5382" t="s">
        <v>368</v>
      </c>
      <c r="J5382" t="s">
        <v>83</v>
      </c>
      <c r="K5382" s="14">
        <v>-45</v>
      </c>
      <c r="L5382" s="8">
        <v>-0.45</v>
      </c>
      <c r="M5382" s="14">
        <f t="shared" si="117"/>
        <v>-45</v>
      </c>
    </row>
    <row r="5383" spans="1:13" x14ac:dyDescent="0.25">
      <c r="A5383" s="9" t="s">
        <v>400</v>
      </c>
      <c r="B5383" s="10" t="s">
        <v>733</v>
      </c>
      <c r="C5383" s="5" t="s">
        <v>736</v>
      </c>
      <c r="D5383" t="s">
        <v>56</v>
      </c>
      <c r="E5383" t="s">
        <v>114</v>
      </c>
      <c r="F5383" t="s">
        <v>399</v>
      </c>
      <c r="G5383" t="s">
        <v>400</v>
      </c>
      <c r="H5383" t="s">
        <v>437</v>
      </c>
      <c r="I5383" t="s">
        <v>368</v>
      </c>
      <c r="J5383" t="s">
        <v>83</v>
      </c>
      <c r="K5383" s="13">
        <v>2712202</v>
      </c>
      <c r="L5383" s="8">
        <v>27122.02</v>
      </c>
      <c r="M5383" s="13">
        <f t="shared" si="117"/>
        <v>2712202</v>
      </c>
    </row>
    <row r="5384" spans="1:13" x14ac:dyDescent="0.25">
      <c r="A5384" s="9" t="s">
        <v>400</v>
      </c>
      <c r="B5384" s="10" t="s">
        <v>733</v>
      </c>
      <c r="C5384" s="5" t="s">
        <v>736</v>
      </c>
      <c r="D5384" t="s">
        <v>56</v>
      </c>
      <c r="E5384" t="s">
        <v>114</v>
      </c>
      <c r="F5384" t="s">
        <v>399</v>
      </c>
      <c r="G5384" t="s">
        <v>400</v>
      </c>
      <c r="H5384" t="s">
        <v>438</v>
      </c>
      <c r="I5384" t="s">
        <v>439</v>
      </c>
      <c r="J5384" t="s">
        <v>83</v>
      </c>
      <c r="K5384" s="13">
        <v>832534</v>
      </c>
      <c r="L5384" s="8">
        <v>8325.34</v>
      </c>
      <c r="M5384" s="13">
        <f t="shared" si="117"/>
        <v>832534</v>
      </c>
    </row>
    <row r="5385" spans="1:13" x14ac:dyDescent="0.25">
      <c r="A5385" s="9" t="s">
        <v>400</v>
      </c>
      <c r="B5385" s="10" t="s">
        <v>733</v>
      </c>
      <c r="C5385" s="5" t="s">
        <v>736</v>
      </c>
      <c r="D5385" t="s">
        <v>56</v>
      </c>
      <c r="E5385" t="s">
        <v>114</v>
      </c>
      <c r="F5385" t="s">
        <v>399</v>
      </c>
      <c r="G5385" t="s">
        <v>400</v>
      </c>
      <c r="H5385" t="s">
        <v>425</v>
      </c>
      <c r="I5385" t="s">
        <v>368</v>
      </c>
      <c r="J5385" t="s">
        <v>83</v>
      </c>
      <c r="K5385" s="13">
        <v>1061461</v>
      </c>
      <c r="L5385" s="8">
        <v>10614.61</v>
      </c>
      <c r="M5385" s="13">
        <f t="shared" si="117"/>
        <v>1061461</v>
      </c>
    </row>
    <row r="5386" spans="1:13" x14ac:dyDescent="0.25">
      <c r="A5386" s="9" t="s">
        <v>400</v>
      </c>
      <c r="B5386" s="10" t="s">
        <v>733</v>
      </c>
      <c r="C5386" s="5" t="s">
        <v>736</v>
      </c>
      <c r="D5386" t="s">
        <v>56</v>
      </c>
      <c r="E5386" t="s">
        <v>114</v>
      </c>
      <c r="F5386" t="s">
        <v>399</v>
      </c>
      <c r="G5386" t="s">
        <v>400</v>
      </c>
      <c r="H5386" t="s">
        <v>425</v>
      </c>
      <c r="I5386" t="s">
        <v>439</v>
      </c>
      <c r="J5386" t="s">
        <v>83</v>
      </c>
      <c r="K5386" s="13">
        <v>290604</v>
      </c>
      <c r="L5386" s="8">
        <v>2906.04</v>
      </c>
      <c r="M5386" s="13">
        <f t="shared" si="117"/>
        <v>290604</v>
      </c>
    </row>
    <row r="5387" spans="1:13" x14ac:dyDescent="0.25">
      <c r="A5387" s="9" t="s">
        <v>400</v>
      </c>
      <c r="B5387" s="10" t="s">
        <v>733</v>
      </c>
      <c r="C5387" s="5" t="s">
        <v>737</v>
      </c>
      <c r="D5387" t="s">
        <v>56</v>
      </c>
      <c r="E5387" t="s">
        <v>117</v>
      </c>
      <c r="F5387" t="s">
        <v>399</v>
      </c>
      <c r="G5387" t="s">
        <v>294</v>
      </c>
      <c r="H5387" t="s">
        <v>437</v>
      </c>
      <c r="I5387" t="s">
        <v>368</v>
      </c>
      <c r="J5387" t="s">
        <v>17</v>
      </c>
      <c r="K5387" s="13">
        <v>478102.00000000006</v>
      </c>
      <c r="L5387" s="8">
        <v>4781.0200000000004</v>
      </c>
      <c r="M5387" s="13">
        <f t="shared" si="117"/>
        <v>478102.00000000006</v>
      </c>
    </row>
    <row r="5388" spans="1:13" x14ac:dyDescent="0.25">
      <c r="A5388" s="9" t="s">
        <v>400</v>
      </c>
      <c r="B5388" s="10" t="s">
        <v>733</v>
      </c>
      <c r="C5388" s="5" t="s">
        <v>737</v>
      </c>
      <c r="D5388" t="s">
        <v>56</v>
      </c>
      <c r="E5388" t="s">
        <v>117</v>
      </c>
      <c r="F5388" t="s">
        <v>399</v>
      </c>
      <c r="G5388" t="s">
        <v>294</v>
      </c>
      <c r="H5388" t="s">
        <v>438</v>
      </c>
      <c r="I5388" t="s">
        <v>439</v>
      </c>
      <c r="J5388" t="s">
        <v>83</v>
      </c>
      <c r="K5388" s="13">
        <v>141751</v>
      </c>
      <c r="L5388" s="8">
        <v>1417.51</v>
      </c>
      <c r="M5388" s="13">
        <f t="shared" si="117"/>
        <v>141751</v>
      </c>
    </row>
    <row r="5389" spans="1:13" x14ac:dyDescent="0.25">
      <c r="A5389" s="9" t="s">
        <v>400</v>
      </c>
      <c r="B5389" s="10" t="s">
        <v>733</v>
      </c>
      <c r="C5389" s="5" t="s">
        <v>737</v>
      </c>
      <c r="D5389" t="s">
        <v>56</v>
      </c>
      <c r="E5389" t="s">
        <v>117</v>
      </c>
      <c r="F5389" t="s">
        <v>399</v>
      </c>
      <c r="G5389" t="s">
        <v>294</v>
      </c>
      <c r="H5389" t="s">
        <v>425</v>
      </c>
      <c r="I5389" t="s">
        <v>368</v>
      </c>
      <c r="J5389" t="s">
        <v>17</v>
      </c>
      <c r="K5389" s="13">
        <v>158037</v>
      </c>
      <c r="L5389" s="8">
        <v>1580.37</v>
      </c>
      <c r="M5389" s="13">
        <f t="shared" si="117"/>
        <v>158037</v>
      </c>
    </row>
    <row r="5390" spans="1:13" x14ac:dyDescent="0.25">
      <c r="A5390" s="9" t="s">
        <v>400</v>
      </c>
      <c r="B5390" s="10" t="s">
        <v>733</v>
      </c>
      <c r="C5390" s="5" t="s">
        <v>737</v>
      </c>
      <c r="D5390" t="s">
        <v>56</v>
      </c>
      <c r="E5390" t="s">
        <v>117</v>
      </c>
      <c r="F5390" t="s">
        <v>399</v>
      </c>
      <c r="G5390" t="s">
        <v>400</v>
      </c>
      <c r="H5390" t="s">
        <v>438</v>
      </c>
      <c r="I5390" t="s">
        <v>439</v>
      </c>
      <c r="J5390" t="s">
        <v>83</v>
      </c>
      <c r="K5390" s="13">
        <v>2171951</v>
      </c>
      <c r="L5390" s="8">
        <v>21719.51</v>
      </c>
      <c r="M5390" s="13">
        <f t="shared" si="117"/>
        <v>2171951</v>
      </c>
    </row>
    <row r="5391" spans="1:13" x14ac:dyDescent="0.25">
      <c r="A5391" s="9" t="s">
        <v>400</v>
      </c>
      <c r="B5391" s="10" t="s">
        <v>733</v>
      </c>
      <c r="C5391" s="5" t="s">
        <v>737</v>
      </c>
      <c r="D5391" t="s">
        <v>56</v>
      </c>
      <c r="E5391" t="s">
        <v>117</v>
      </c>
      <c r="F5391" t="s">
        <v>399</v>
      </c>
      <c r="G5391" t="s">
        <v>400</v>
      </c>
      <c r="H5391" t="s">
        <v>441</v>
      </c>
      <c r="I5391" t="s">
        <v>439</v>
      </c>
      <c r="J5391" t="s">
        <v>83</v>
      </c>
      <c r="K5391" s="13">
        <v>3636.9999999999995</v>
      </c>
      <c r="L5391" s="8">
        <v>36.369999999999997</v>
      </c>
      <c r="M5391" s="13">
        <f t="shared" si="117"/>
        <v>3636.9999999999995</v>
      </c>
    </row>
    <row r="5392" spans="1:13" x14ac:dyDescent="0.25">
      <c r="A5392" s="9" t="s">
        <v>400</v>
      </c>
      <c r="B5392" s="10" t="s">
        <v>733</v>
      </c>
      <c r="C5392" s="5" t="s">
        <v>737</v>
      </c>
      <c r="D5392" t="s">
        <v>56</v>
      </c>
      <c r="E5392" t="s">
        <v>117</v>
      </c>
      <c r="F5392" t="s">
        <v>399</v>
      </c>
      <c r="G5392" t="s">
        <v>400</v>
      </c>
      <c r="H5392" t="s">
        <v>425</v>
      </c>
      <c r="I5392" t="s">
        <v>439</v>
      </c>
      <c r="J5392" t="s">
        <v>83</v>
      </c>
      <c r="K5392" s="13">
        <v>905619</v>
      </c>
      <c r="L5392" s="8">
        <v>9056.19</v>
      </c>
      <c r="M5392" s="13">
        <f t="shared" si="117"/>
        <v>905619</v>
      </c>
    </row>
    <row r="5393" spans="1:13" x14ac:dyDescent="0.25">
      <c r="A5393" s="9" t="s">
        <v>400</v>
      </c>
      <c r="B5393" s="10" t="s">
        <v>733</v>
      </c>
      <c r="C5393" s="5" t="s">
        <v>737</v>
      </c>
      <c r="D5393" t="s">
        <v>56</v>
      </c>
      <c r="E5393" t="s">
        <v>117</v>
      </c>
      <c r="F5393" t="s">
        <v>399</v>
      </c>
      <c r="G5393" t="s">
        <v>400</v>
      </c>
      <c r="H5393" t="s">
        <v>445</v>
      </c>
      <c r="I5393" t="s">
        <v>439</v>
      </c>
      <c r="J5393" t="s">
        <v>83</v>
      </c>
      <c r="K5393" s="13">
        <v>793</v>
      </c>
      <c r="L5393" s="8">
        <v>7.93</v>
      </c>
      <c r="M5393" s="13">
        <f t="shared" si="117"/>
        <v>793</v>
      </c>
    </row>
    <row r="5394" spans="1:13" x14ac:dyDescent="0.25">
      <c r="A5394" s="9" t="s">
        <v>400</v>
      </c>
      <c r="B5394" s="10" t="s">
        <v>733</v>
      </c>
      <c r="C5394" s="5" t="s">
        <v>737</v>
      </c>
      <c r="D5394" t="s">
        <v>56</v>
      </c>
      <c r="E5394" t="s">
        <v>117</v>
      </c>
      <c r="F5394" t="s">
        <v>399</v>
      </c>
      <c r="G5394" t="s">
        <v>400</v>
      </c>
      <c r="H5394" t="s">
        <v>428</v>
      </c>
      <c r="I5394" t="s">
        <v>15</v>
      </c>
      <c r="J5394" t="s">
        <v>83</v>
      </c>
      <c r="K5394" s="13">
        <v>13944</v>
      </c>
      <c r="L5394" s="8">
        <v>139.44</v>
      </c>
      <c r="M5394" s="13">
        <f t="shared" si="117"/>
        <v>13944</v>
      </c>
    </row>
    <row r="5395" spans="1:13" x14ac:dyDescent="0.25">
      <c r="A5395" s="9" t="s">
        <v>400</v>
      </c>
      <c r="B5395" s="10" t="s">
        <v>733</v>
      </c>
      <c r="C5395" s="5" t="s">
        <v>737</v>
      </c>
      <c r="D5395" t="s">
        <v>56</v>
      </c>
      <c r="E5395" t="s">
        <v>117</v>
      </c>
      <c r="F5395" t="s">
        <v>453</v>
      </c>
      <c r="G5395" t="s">
        <v>434</v>
      </c>
      <c r="H5395" t="s">
        <v>437</v>
      </c>
      <c r="I5395" t="s">
        <v>368</v>
      </c>
      <c r="J5395" t="s">
        <v>83</v>
      </c>
      <c r="K5395" s="13">
        <v>6497097</v>
      </c>
      <c r="L5395" s="8">
        <v>64970.97</v>
      </c>
      <c r="M5395" s="13">
        <f t="shared" si="117"/>
        <v>6497097</v>
      </c>
    </row>
    <row r="5396" spans="1:13" x14ac:dyDescent="0.25">
      <c r="A5396" s="9" t="s">
        <v>400</v>
      </c>
      <c r="B5396" s="10" t="s">
        <v>733</v>
      </c>
      <c r="C5396" s="5" t="s">
        <v>737</v>
      </c>
      <c r="D5396" t="s">
        <v>56</v>
      </c>
      <c r="E5396" t="s">
        <v>117</v>
      </c>
      <c r="F5396" t="s">
        <v>453</v>
      </c>
      <c r="G5396" t="s">
        <v>434</v>
      </c>
      <c r="H5396" t="s">
        <v>440</v>
      </c>
      <c r="I5396" t="s">
        <v>368</v>
      </c>
      <c r="J5396" t="s">
        <v>83</v>
      </c>
      <c r="K5396" s="13">
        <v>160425</v>
      </c>
      <c r="L5396" s="8">
        <v>1604.25</v>
      </c>
      <c r="M5396" s="13">
        <f t="shared" si="117"/>
        <v>160425</v>
      </c>
    </row>
    <row r="5397" spans="1:13" x14ac:dyDescent="0.25">
      <c r="A5397" s="9" t="s">
        <v>400</v>
      </c>
      <c r="B5397" s="10" t="s">
        <v>733</v>
      </c>
      <c r="C5397" s="5" t="s">
        <v>737</v>
      </c>
      <c r="D5397" t="s">
        <v>56</v>
      </c>
      <c r="E5397" t="s">
        <v>117</v>
      </c>
      <c r="F5397" t="s">
        <v>453</v>
      </c>
      <c r="G5397" t="s">
        <v>434</v>
      </c>
      <c r="H5397" t="s">
        <v>425</v>
      </c>
      <c r="I5397" t="s">
        <v>368</v>
      </c>
      <c r="J5397" t="s">
        <v>83</v>
      </c>
      <c r="K5397" s="13">
        <v>1841839</v>
      </c>
      <c r="L5397" s="8">
        <v>18418.39</v>
      </c>
      <c r="M5397" s="13">
        <f t="shared" si="117"/>
        <v>1841839</v>
      </c>
    </row>
    <row r="5398" spans="1:13" x14ac:dyDescent="0.25">
      <c r="A5398" s="9" t="s">
        <v>400</v>
      </c>
      <c r="B5398" s="10" t="s">
        <v>733</v>
      </c>
      <c r="C5398" s="5" t="s">
        <v>737</v>
      </c>
      <c r="D5398" t="s">
        <v>56</v>
      </c>
      <c r="E5398" t="s">
        <v>117</v>
      </c>
      <c r="F5398" t="s">
        <v>453</v>
      </c>
      <c r="G5398" t="s">
        <v>434</v>
      </c>
      <c r="H5398" t="s">
        <v>444</v>
      </c>
      <c r="I5398" t="s">
        <v>368</v>
      </c>
      <c r="J5398" t="s">
        <v>83</v>
      </c>
      <c r="K5398" s="13">
        <v>35124</v>
      </c>
      <c r="L5398" s="8">
        <v>351.24</v>
      </c>
      <c r="M5398" s="13">
        <f t="shared" si="117"/>
        <v>35124</v>
      </c>
    </row>
    <row r="5399" spans="1:13" x14ac:dyDescent="0.25">
      <c r="A5399" s="9" t="s">
        <v>400</v>
      </c>
      <c r="B5399" s="10" t="s">
        <v>733</v>
      </c>
      <c r="C5399" s="5" t="s">
        <v>738</v>
      </c>
      <c r="D5399" t="s">
        <v>56</v>
      </c>
      <c r="E5399" t="s">
        <v>125</v>
      </c>
      <c r="F5399" t="s">
        <v>399</v>
      </c>
      <c r="G5399" t="s">
        <v>400</v>
      </c>
      <c r="H5399" t="s">
        <v>437</v>
      </c>
      <c r="I5399" t="s">
        <v>368</v>
      </c>
      <c r="J5399" t="s">
        <v>83</v>
      </c>
      <c r="K5399" s="13">
        <v>9149830</v>
      </c>
      <c r="L5399" s="8">
        <v>91498.3</v>
      </c>
      <c r="M5399" s="13">
        <f t="shared" si="117"/>
        <v>9149830</v>
      </c>
    </row>
    <row r="5400" spans="1:13" x14ac:dyDescent="0.25">
      <c r="A5400" s="9" t="s">
        <v>400</v>
      </c>
      <c r="B5400" s="10" t="s">
        <v>733</v>
      </c>
      <c r="C5400" s="5" t="s">
        <v>738</v>
      </c>
      <c r="D5400" t="s">
        <v>56</v>
      </c>
      <c r="E5400" t="s">
        <v>125</v>
      </c>
      <c r="F5400" t="s">
        <v>399</v>
      </c>
      <c r="G5400" t="s">
        <v>400</v>
      </c>
      <c r="H5400" t="s">
        <v>438</v>
      </c>
      <c r="I5400" t="s">
        <v>439</v>
      </c>
      <c r="J5400" t="s">
        <v>83</v>
      </c>
      <c r="K5400" s="13">
        <v>2248419</v>
      </c>
      <c r="L5400" s="8">
        <v>22484.19</v>
      </c>
      <c r="M5400" s="13">
        <f t="shared" si="117"/>
        <v>2248419</v>
      </c>
    </row>
    <row r="5401" spans="1:13" x14ac:dyDescent="0.25">
      <c r="A5401" s="9" t="s">
        <v>400</v>
      </c>
      <c r="B5401" s="10" t="s">
        <v>733</v>
      </c>
      <c r="C5401" s="5" t="s">
        <v>738</v>
      </c>
      <c r="D5401" t="s">
        <v>56</v>
      </c>
      <c r="E5401" t="s">
        <v>125</v>
      </c>
      <c r="F5401" t="s">
        <v>399</v>
      </c>
      <c r="G5401" t="s">
        <v>400</v>
      </c>
      <c r="H5401" t="s">
        <v>443</v>
      </c>
      <c r="I5401" t="s">
        <v>439</v>
      </c>
      <c r="J5401" t="s">
        <v>83</v>
      </c>
      <c r="K5401" s="13">
        <v>17500</v>
      </c>
      <c r="L5401" s="8">
        <v>175</v>
      </c>
      <c r="M5401" s="13">
        <f t="shared" si="117"/>
        <v>17500</v>
      </c>
    </row>
    <row r="5402" spans="1:13" x14ac:dyDescent="0.25">
      <c r="A5402" s="9" t="s">
        <v>400</v>
      </c>
      <c r="B5402" s="10" t="s">
        <v>733</v>
      </c>
      <c r="C5402" s="5" t="s">
        <v>738</v>
      </c>
      <c r="D5402" t="s">
        <v>56</v>
      </c>
      <c r="E5402" t="s">
        <v>125</v>
      </c>
      <c r="F5402" t="s">
        <v>399</v>
      </c>
      <c r="G5402" t="s">
        <v>400</v>
      </c>
      <c r="H5402" t="s">
        <v>425</v>
      </c>
      <c r="I5402" t="s">
        <v>368</v>
      </c>
      <c r="J5402" t="s">
        <v>83</v>
      </c>
      <c r="K5402" s="13">
        <v>2543883</v>
      </c>
      <c r="L5402" s="8">
        <v>25438.83</v>
      </c>
      <c r="M5402" s="13">
        <f t="shared" si="117"/>
        <v>2543883</v>
      </c>
    </row>
    <row r="5403" spans="1:13" x14ac:dyDescent="0.25">
      <c r="A5403" s="9" t="s">
        <v>400</v>
      </c>
      <c r="B5403" s="10" t="s">
        <v>733</v>
      </c>
      <c r="C5403" s="5" t="s">
        <v>738</v>
      </c>
      <c r="D5403" t="s">
        <v>56</v>
      </c>
      <c r="E5403" t="s">
        <v>125</v>
      </c>
      <c r="F5403" t="s">
        <v>399</v>
      </c>
      <c r="G5403" t="s">
        <v>400</v>
      </c>
      <c r="H5403" t="s">
        <v>425</v>
      </c>
      <c r="I5403" t="s">
        <v>439</v>
      </c>
      <c r="J5403" t="s">
        <v>83</v>
      </c>
      <c r="K5403" s="13">
        <v>806307</v>
      </c>
      <c r="L5403" s="8">
        <v>8063.07</v>
      </c>
      <c r="M5403" s="13">
        <f t="shared" si="117"/>
        <v>806307</v>
      </c>
    </row>
    <row r="5404" spans="1:13" x14ac:dyDescent="0.25">
      <c r="A5404" s="9" t="s">
        <v>400</v>
      </c>
      <c r="B5404" s="10" t="s">
        <v>733</v>
      </c>
      <c r="C5404" s="5" t="s">
        <v>738</v>
      </c>
      <c r="D5404" t="s">
        <v>56</v>
      </c>
      <c r="E5404" t="s">
        <v>125</v>
      </c>
      <c r="F5404" t="s">
        <v>399</v>
      </c>
      <c r="G5404" t="s">
        <v>400</v>
      </c>
      <c r="H5404" t="s">
        <v>444</v>
      </c>
      <c r="I5404" t="s">
        <v>439</v>
      </c>
      <c r="J5404" t="s">
        <v>83</v>
      </c>
      <c r="K5404" s="13">
        <v>3824</v>
      </c>
      <c r="L5404" s="8">
        <v>38.24</v>
      </c>
      <c r="M5404" s="13">
        <f t="shared" si="117"/>
        <v>3824</v>
      </c>
    </row>
    <row r="5405" spans="1:13" x14ac:dyDescent="0.25">
      <c r="A5405" s="9" t="s">
        <v>400</v>
      </c>
      <c r="B5405" s="10" t="s">
        <v>733</v>
      </c>
      <c r="C5405" s="5" t="s">
        <v>738</v>
      </c>
      <c r="D5405" t="s">
        <v>56</v>
      </c>
      <c r="E5405" t="s">
        <v>125</v>
      </c>
      <c r="F5405" t="s">
        <v>399</v>
      </c>
      <c r="G5405" t="s">
        <v>400</v>
      </c>
      <c r="H5405" t="s">
        <v>428</v>
      </c>
      <c r="I5405" t="s">
        <v>15</v>
      </c>
      <c r="J5405" t="s">
        <v>83</v>
      </c>
      <c r="K5405" s="13">
        <v>20000</v>
      </c>
      <c r="L5405" s="8">
        <v>200</v>
      </c>
      <c r="M5405" s="13">
        <f t="shared" si="117"/>
        <v>20000</v>
      </c>
    </row>
    <row r="5406" spans="1:13" x14ac:dyDescent="0.25">
      <c r="A5406" s="9" t="s">
        <v>400</v>
      </c>
      <c r="B5406" s="10" t="s">
        <v>733</v>
      </c>
      <c r="C5406" s="5" t="s">
        <v>739</v>
      </c>
      <c r="D5406" t="s">
        <v>56</v>
      </c>
      <c r="E5406" t="s">
        <v>128</v>
      </c>
      <c r="F5406" t="s">
        <v>399</v>
      </c>
      <c r="G5406" t="s">
        <v>400</v>
      </c>
      <c r="H5406" t="s">
        <v>438</v>
      </c>
      <c r="I5406" t="s">
        <v>439</v>
      </c>
      <c r="J5406" t="s">
        <v>83</v>
      </c>
      <c r="K5406" s="13">
        <v>1663025.9999999998</v>
      </c>
      <c r="L5406" s="8">
        <v>16630.259999999998</v>
      </c>
      <c r="M5406" s="13">
        <f t="shared" si="117"/>
        <v>1663025.9999999998</v>
      </c>
    </row>
    <row r="5407" spans="1:13" x14ac:dyDescent="0.25">
      <c r="A5407" s="9" t="s">
        <v>400</v>
      </c>
      <c r="B5407" s="10" t="s">
        <v>733</v>
      </c>
      <c r="C5407" s="5" t="s">
        <v>739</v>
      </c>
      <c r="D5407" t="s">
        <v>56</v>
      </c>
      <c r="E5407" t="s">
        <v>128</v>
      </c>
      <c r="F5407" t="s">
        <v>399</v>
      </c>
      <c r="G5407" t="s">
        <v>400</v>
      </c>
      <c r="H5407" t="s">
        <v>441</v>
      </c>
      <c r="I5407" t="s">
        <v>439</v>
      </c>
      <c r="J5407" t="s">
        <v>83</v>
      </c>
      <c r="K5407" s="13">
        <v>1137</v>
      </c>
      <c r="L5407" s="8">
        <v>11.37</v>
      </c>
      <c r="M5407" s="13">
        <f t="shared" si="117"/>
        <v>1137</v>
      </c>
    </row>
    <row r="5408" spans="1:13" x14ac:dyDescent="0.25">
      <c r="A5408" s="9" t="s">
        <v>400</v>
      </c>
      <c r="B5408" s="10" t="s">
        <v>733</v>
      </c>
      <c r="C5408" s="5" t="s">
        <v>739</v>
      </c>
      <c r="D5408" t="s">
        <v>56</v>
      </c>
      <c r="E5408" t="s">
        <v>128</v>
      </c>
      <c r="F5408" t="s">
        <v>399</v>
      </c>
      <c r="G5408" t="s">
        <v>400</v>
      </c>
      <c r="H5408" t="s">
        <v>425</v>
      </c>
      <c r="I5408" t="s">
        <v>439</v>
      </c>
      <c r="J5408" t="s">
        <v>83</v>
      </c>
      <c r="K5408" s="13">
        <v>1033129.0000000001</v>
      </c>
      <c r="L5408" s="8">
        <v>10331.290000000001</v>
      </c>
      <c r="M5408" s="13">
        <f t="shared" si="117"/>
        <v>1033129.0000000001</v>
      </c>
    </row>
    <row r="5409" spans="1:13" x14ac:dyDescent="0.25">
      <c r="A5409" s="9" t="s">
        <v>400</v>
      </c>
      <c r="B5409" s="10" t="s">
        <v>733</v>
      </c>
      <c r="C5409" s="5" t="s">
        <v>739</v>
      </c>
      <c r="D5409" t="s">
        <v>56</v>
      </c>
      <c r="E5409" t="s">
        <v>128</v>
      </c>
      <c r="F5409" t="s">
        <v>399</v>
      </c>
      <c r="G5409" t="s">
        <v>400</v>
      </c>
      <c r="H5409" t="s">
        <v>445</v>
      </c>
      <c r="I5409" t="s">
        <v>439</v>
      </c>
      <c r="J5409" t="s">
        <v>83</v>
      </c>
      <c r="K5409" s="13">
        <v>240</v>
      </c>
      <c r="L5409" s="8">
        <v>2.4</v>
      </c>
      <c r="M5409" s="13">
        <f t="shared" si="117"/>
        <v>240</v>
      </c>
    </row>
    <row r="5410" spans="1:13" x14ac:dyDescent="0.25">
      <c r="A5410" s="9" t="s">
        <v>400</v>
      </c>
      <c r="B5410" s="10" t="s">
        <v>733</v>
      </c>
      <c r="C5410" s="5" t="s">
        <v>739</v>
      </c>
      <c r="D5410" t="s">
        <v>56</v>
      </c>
      <c r="E5410" t="s">
        <v>128</v>
      </c>
      <c r="F5410" t="s">
        <v>453</v>
      </c>
      <c r="G5410" t="s">
        <v>434</v>
      </c>
      <c r="H5410" t="s">
        <v>437</v>
      </c>
      <c r="I5410" t="s">
        <v>368</v>
      </c>
      <c r="J5410" t="s">
        <v>83</v>
      </c>
      <c r="K5410" s="13">
        <v>7592844</v>
      </c>
      <c r="L5410" s="8">
        <v>75928.44</v>
      </c>
      <c r="M5410" s="13">
        <f t="shared" si="117"/>
        <v>7592844</v>
      </c>
    </row>
    <row r="5411" spans="1:13" x14ac:dyDescent="0.25">
      <c r="A5411" s="9" t="s">
        <v>400</v>
      </c>
      <c r="B5411" s="10" t="s">
        <v>733</v>
      </c>
      <c r="C5411" s="5" t="s">
        <v>739</v>
      </c>
      <c r="D5411" t="s">
        <v>56</v>
      </c>
      <c r="E5411" t="s">
        <v>128</v>
      </c>
      <c r="F5411" t="s">
        <v>453</v>
      </c>
      <c r="G5411" t="s">
        <v>434</v>
      </c>
      <c r="H5411" t="s">
        <v>440</v>
      </c>
      <c r="I5411" t="s">
        <v>368</v>
      </c>
      <c r="J5411" t="s">
        <v>83</v>
      </c>
      <c r="K5411" s="13">
        <v>55785</v>
      </c>
      <c r="L5411" s="8">
        <v>557.85</v>
      </c>
      <c r="M5411" s="13">
        <f t="shared" si="117"/>
        <v>55785</v>
      </c>
    </row>
    <row r="5412" spans="1:13" x14ac:dyDescent="0.25">
      <c r="A5412" s="9" t="s">
        <v>400</v>
      </c>
      <c r="B5412" s="10" t="s">
        <v>733</v>
      </c>
      <c r="C5412" s="5" t="s">
        <v>739</v>
      </c>
      <c r="D5412" t="s">
        <v>56</v>
      </c>
      <c r="E5412" t="s">
        <v>128</v>
      </c>
      <c r="F5412" t="s">
        <v>453</v>
      </c>
      <c r="G5412" t="s">
        <v>434</v>
      </c>
      <c r="H5412" t="s">
        <v>425</v>
      </c>
      <c r="I5412" t="s">
        <v>368</v>
      </c>
      <c r="J5412" t="s">
        <v>83</v>
      </c>
      <c r="K5412" s="13">
        <v>2694087</v>
      </c>
      <c r="L5412" s="8">
        <v>26940.87</v>
      </c>
      <c r="M5412" s="13">
        <f t="shared" si="117"/>
        <v>2694087</v>
      </c>
    </row>
    <row r="5413" spans="1:13" x14ac:dyDescent="0.25">
      <c r="A5413" s="9" t="s">
        <v>400</v>
      </c>
      <c r="B5413" s="10" t="s">
        <v>733</v>
      </c>
      <c r="C5413" s="5" t="s">
        <v>739</v>
      </c>
      <c r="D5413" t="s">
        <v>56</v>
      </c>
      <c r="E5413" t="s">
        <v>128</v>
      </c>
      <c r="F5413" t="s">
        <v>453</v>
      </c>
      <c r="G5413" t="s">
        <v>434</v>
      </c>
      <c r="H5413" t="s">
        <v>444</v>
      </c>
      <c r="I5413" t="s">
        <v>368</v>
      </c>
      <c r="J5413" t="s">
        <v>83</v>
      </c>
      <c r="K5413" s="13">
        <v>12209</v>
      </c>
      <c r="L5413" s="8">
        <v>122.09</v>
      </c>
      <c r="M5413" s="13">
        <f t="shared" si="117"/>
        <v>12209</v>
      </c>
    </row>
    <row r="5414" spans="1:13" x14ac:dyDescent="0.25">
      <c r="A5414" s="9" t="s">
        <v>400</v>
      </c>
      <c r="B5414" s="10" t="s">
        <v>733</v>
      </c>
      <c r="C5414" s="5" t="s">
        <v>740</v>
      </c>
      <c r="D5414" t="s">
        <v>56</v>
      </c>
      <c r="E5414" t="s">
        <v>135</v>
      </c>
      <c r="F5414" t="s">
        <v>399</v>
      </c>
      <c r="G5414" t="s">
        <v>400</v>
      </c>
      <c r="H5414" t="s">
        <v>437</v>
      </c>
      <c r="I5414" t="s">
        <v>368</v>
      </c>
      <c r="J5414" t="s">
        <v>83</v>
      </c>
      <c r="K5414" s="13">
        <v>4440838</v>
      </c>
      <c r="L5414" s="8">
        <v>44408.38</v>
      </c>
      <c r="M5414" s="13">
        <f t="shared" si="117"/>
        <v>4440838</v>
      </c>
    </row>
    <row r="5415" spans="1:13" x14ac:dyDescent="0.25">
      <c r="A5415" s="9" t="s">
        <v>400</v>
      </c>
      <c r="B5415" s="10" t="s">
        <v>733</v>
      </c>
      <c r="C5415" s="5" t="s">
        <v>740</v>
      </c>
      <c r="D5415" t="s">
        <v>56</v>
      </c>
      <c r="E5415" t="s">
        <v>135</v>
      </c>
      <c r="F5415" t="s">
        <v>399</v>
      </c>
      <c r="G5415" t="s">
        <v>400</v>
      </c>
      <c r="H5415" t="s">
        <v>437</v>
      </c>
      <c r="I5415" t="s">
        <v>368</v>
      </c>
      <c r="J5415" t="s">
        <v>83</v>
      </c>
      <c r="K5415" s="13">
        <v>48378</v>
      </c>
      <c r="L5415" s="8">
        <v>483.78</v>
      </c>
      <c r="M5415" s="13">
        <f t="shared" si="117"/>
        <v>48378</v>
      </c>
    </row>
    <row r="5416" spans="1:13" x14ac:dyDescent="0.25">
      <c r="A5416" s="9" t="s">
        <v>400</v>
      </c>
      <c r="B5416" s="10" t="s">
        <v>733</v>
      </c>
      <c r="C5416" s="5" t="s">
        <v>740</v>
      </c>
      <c r="D5416" t="s">
        <v>56</v>
      </c>
      <c r="E5416" t="s">
        <v>135</v>
      </c>
      <c r="F5416" t="s">
        <v>399</v>
      </c>
      <c r="G5416" t="s">
        <v>400</v>
      </c>
      <c r="H5416" t="s">
        <v>438</v>
      </c>
      <c r="I5416" t="s">
        <v>439</v>
      </c>
      <c r="J5416" t="s">
        <v>83</v>
      </c>
      <c r="K5416" s="13">
        <v>2439813</v>
      </c>
      <c r="L5416" s="8">
        <v>24398.13</v>
      </c>
      <c r="M5416" s="13">
        <f t="shared" si="117"/>
        <v>2439813</v>
      </c>
    </row>
    <row r="5417" spans="1:13" x14ac:dyDescent="0.25">
      <c r="A5417" s="9" t="s">
        <v>400</v>
      </c>
      <c r="B5417" s="10" t="s">
        <v>733</v>
      </c>
      <c r="C5417" s="5" t="s">
        <v>740</v>
      </c>
      <c r="D5417" t="s">
        <v>56</v>
      </c>
      <c r="E5417" t="s">
        <v>135</v>
      </c>
      <c r="F5417" t="s">
        <v>399</v>
      </c>
      <c r="G5417" t="s">
        <v>400</v>
      </c>
      <c r="H5417" t="s">
        <v>443</v>
      </c>
      <c r="I5417" t="s">
        <v>439</v>
      </c>
      <c r="J5417" t="s">
        <v>83</v>
      </c>
      <c r="K5417" s="13">
        <v>104750</v>
      </c>
      <c r="L5417" s="8">
        <v>1047.5</v>
      </c>
      <c r="M5417" s="13">
        <f t="shared" si="117"/>
        <v>104750</v>
      </c>
    </row>
    <row r="5418" spans="1:13" x14ac:dyDescent="0.25">
      <c r="A5418" s="9" t="s">
        <v>400</v>
      </c>
      <c r="B5418" s="10" t="s">
        <v>733</v>
      </c>
      <c r="C5418" s="5" t="s">
        <v>740</v>
      </c>
      <c r="D5418" t="s">
        <v>56</v>
      </c>
      <c r="E5418" t="s">
        <v>135</v>
      </c>
      <c r="F5418" t="s">
        <v>399</v>
      </c>
      <c r="G5418" t="s">
        <v>400</v>
      </c>
      <c r="H5418" t="s">
        <v>425</v>
      </c>
      <c r="I5418" t="s">
        <v>368</v>
      </c>
      <c r="J5418" t="s">
        <v>83</v>
      </c>
      <c r="K5418" s="13">
        <v>1377671</v>
      </c>
      <c r="L5418" s="8">
        <v>13776.71</v>
      </c>
      <c r="M5418" s="13">
        <f t="shared" si="117"/>
        <v>1377671</v>
      </c>
    </row>
    <row r="5419" spans="1:13" x14ac:dyDescent="0.25">
      <c r="A5419" s="9" t="s">
        <v>400</v>
      </c>
      <c r="B5419" s="10" t="s">
        <v>733</v>
      </c>
      <c r="C5419" s="5" t="s">
        <v>740</v>
      </c>
      <c r="D5419" t="s">
        <v>56</v>
      </c>
      <c r="E5419" t="s">
        <v>135</v>
      </c>
      <c r="F5419" t="s">
        <v>399</v>
      </c>
      <c r="G5419" t="s">
        <v>400</v>
      </c>
      <c r="H5419" t="s">
        <v>425</v>
      </c>
      <c r="I5419" t="s">
        <v>439</v>
      </c>
      <c r="J5419" t="s">
        <v>83</v>
      </c>
      <c r="K5419" s="13">
        <v>965251</v>
      </c>
      <c r="L5419" s="8">
        <v>9652.51</v>
      </c>
      <c r="M5419" s="13">
        <f t="shared" si="117"/>
        <v>965251</v>
      </c>
    </row>
    <row r="5420" spans="1:13" x14ac:dyDescent="0.25">
      <c r="A5420" s="9" t="s">
        <v>400</v>
      </c>
      <c r="B5420" s="10" t="s">
        <v>733</v>
      </c>
      <c r="C5420" s="5" t="s">
        <v>740</v>
      </c>
      <c r="D5420" t="s">
        <v>56</v>
      </c>
      <c r="E5420" t="s">
        <v>135</v>
      </c>
      <c r="F5420" t="s">
        <v>399</v>
      </c>
      <c r="G5420" t="s">
        <v>400</v>
      </c>
      <c r="H5420" t="s">
        <v>444</v>
      </c>
      <c r="I5420" t="s">
        <v>439</v>
      </c>
      <c r="J5420" t="s">
        <v>83</v>
      </c>
      <c r="K5420" s="13">
        <v>22888</v>
      </c>
      <c r="L5420" s="8">
        <v>228.88</v>
      </c>
      <c r="M5420" s="13">
        <f t="shared" si="117"/>
        <v>22888</v>
      </c>
    </row>
    <row r="5421" spans="1:13" x14ac:dyDescent="0.25">
      <c r="A5421" s="9" t="s">
        <v>400</v>
      </c>
      <c r="B5421" s="10" t="s">
        <v>733</v>
      </c>
      <c r="C5421" s="5" t="s">
        <v>740</v>
      </c>
      <c r="D5421" t="s">
        <v>56</v>
      </c>
      <c r="E5421" t="s">
        <v>135</v>
      </c>
      <c r="F5421" t="s">
        <v>399</v>
      </c>
      <c r="G5421" t="s">
        <v>400</v>
      </c>
      <c r="H5421" t="s">
        <v>428</v>
      </c>
      <c r="I5421" t="s">
        <v>15</v>
      </c>
      <c r="J5421" t="s">
        <v>83</v>
      </c>
      <c r="K5421" s="13">
        <v>17304</v>
      </c>
      <c r="L5421" s="8">
        <v>173.04</v>
      </c>
      <c r="M5421" s="13">
        <f t="shared" si="117"/>
        <v>17304</v>
      </c>
    </row>
    <row r="5422" spans="1:13" x14ac:dyDescent="0.25">
      <c r="A5422" s="9" t="s">
        <v>400</v>
      </c>
      <c r="B5422" s="10" t="s">
        <v>733</v>
      </c>
      <c r="C5422" s="5" t="s">
        <v>740</v>
      </c>
      <c r="D5422" t="s">
        <v>56</v>
      </c>
      <c r="E5422" t="s">
        <v>135</v>
      </c>
      <c r="F5422" t="s">
        <v>453</v>
      </c>
      <c r="G5422" t="s">
        <v>434</v>
      </c>
      <c r="H5422" t="s">
        <v>437</v>
      </c>
      <c r="I5422" t="s">
        <v>368</v>
      </c>
      <c r="J5422" t="s">
        <v>83</v>
      </c>
      <c r="K5422" s="13">
        <v>2752638</v>
      </c>
      <c r="L5422" s="8">
        <v>27526.38</v>
      </c>
      <c r="M5422" s="13">
        <f t="shared" si="117"/>
        <v>2752638</v>
      </c>
    </row>
    <row r="5423" spans="1:13" x14ac:dyDescent="0.25">
      <c r="A5423" s="9" t="s">
        <v>400</v>
      </c>
      <c r="B5423" s="10" t="s">
        <v>733</v>
      </c>
      <c r="C5423" s="5" t="s">
        <v>740</v>
      </c>
      <c r="D5423" t="s">
        <v>56</v>
      </c>
      <c r="E5423" t="s">
        <v>135</v>
      </c>
      <c r="F5423" t="s">
        <v>453</v>
      </c>
      <c r="G5423" t="s">
        <v>434</v>
      </c>
      <c r="H5423" t="s">
        <v>425</v>
      </c>
      <c r="I5423" t="s">
        <v>368</v>
      </c>
      <c r="J5423" t="s">
        <v>83</v>
      </c>
      <c r="K5423" s="13">
        <v>906610</v>
      </c>
      <c r="L5423" s="8">
        <v>9066.1</v>
      </c>
      <c r="M5423" s="13">
        <f t="shared" si="117"/>
        <v>906610</v>
      </c>
    </row>
    <row r="5424" spans="1:13" x14ac:dyDescent="0.25">
      <c r="A5424" s="9" t="s">
        <v>400</v>
      </c>
      <c r="B5424" s="10" t="s">
        <v>733</v>
      </c>
      <c r="C5424" s="5" t="s">
        <v>741</v>
      </c>
      <c r="D5424" t="s">
        <v>56</v>
      </c>
      <c r="E5424" t="s">
        <v>137</v>
      </c>
      <c r="F5424" t="s">
        <v>399</v>
      </c>
      <c r="G5424" t="s">
        <v>400</v>
      </c>
      <c r="H5424" t="s">
        <v>437</v>
      </c>
      <c r="I5424" t="s">
        <v>368</v>
      </c>
      <c r="J5424" t="s">
        <v>83</v>
      </c>
      <c r="K5424" s="13">
        <v>2423998</v>
      </c>
      <c r="L5424" s="8">
        <v>24239.98</v>
      </c>
      <c r="M5424" s="13">
        <f t="shared" si="117"/>
        <v>2423998</v>
      </c>
    </row>
    <row r="5425" spans="1:13" x14ac:dyDescent="0.25">
      <c r="A5425" s="9" t="s">
        <v>400</v>
      </c>
      <c r="B5425" s="10" t="s">
        <v>733</v>
      </c>
      <c r="C5425" s="5" t="s">
        <v>741</v>
      </c>
      <c r="D5425" t="s">
        <v>56</v>
      </c>
      <c r="E5425" t="s">
        <v>137</v>
      </c>
      <c r="F5425" t="s">
        <v>399</v>
      </c>
      <c r="G5425" t="s">
        <v>400</v>
      </c>
      <c r="H5425" t="s">
        <v>438</v>
      </c>
      <c r="I5425" t="s">
        <v>439</v>
      </c>
      <c r="J5425" t="s">
        <v>83</v>
      </c>
      <c r="K5425" s="13">
        <v>1860305</v>
      </c>
      <c r="L5425" s="8">
        <v>18603.05</v>
      </c>
      <c r="M5425" s="13">
        <f t="shared" si="117"/>
        <v>1860305</v>
      </c>
    </row>
    <row r="5426" spans="1:13" x14ac:dyDescent="0.25">
      <c r="A5426" s="9" t="s">
        <v>400</v>
      </c>
      <c r="B5426" s="10" t="s">
        <v>733</v>
      </c>
      <c r="C5426" s="5" t="s">
        <v>741</v>
      </c>
      <c r="D5426" t="s">
        <v>56</v>
      </c>
      <c r="E5426" t="s">
        <v>137</v>
      </c>
      <c r="F5426" t="s">
        <v>399</v>
      </c>
      <c r="G5426" t="s">
        <v>400</v>
      </c>
      <c r="H5426" t="s">
        <v>440</v>
      </c>
      <c r="I5426" t="s">
        <v>368</v>
      </c>
      <c r="J5426" t="s">
        <v>83</v>
      </c>
      <c r="K5426" s="13">
        <v>59853</v>
      </c>
      <c r="L5426" s="8">
        <v>598.53</v>
      </c>
      <c r="M5426" s="13">
        <f t="shared" si="117"/>
        <v>59853</v>
      </c>
    </row>
    <row r="5427" spans="1:13" x14ac:dyDescent="0.25">
      <c r="A5427" s="9" t="s">
        <v>400</v>
      </c>
      <c r="B5427" s="10" t="s">
        <v>733</v>
      </c>
      <c r="C5427" s="5" t="s">
        <v>741</v>
      </c>
      <c r="D5427" t="s">
        <v>56</v>
      </c>
      <c r="E5427" t="s">
        <v>137</v>
      </c>
      <c r="F5427" t="s">
        <v>399</v>
      </c>
      <c r="G5427" t="s">
        <v>400</v>
      </c>
      <c r="H5427" t="s">
        <v>441</v>
      </c>
      <c r="I5427" t="s">
        <v>439</v>
      </c>
      <c r="J5427" t="s">
        <v>83</v>
      </c>
      <c r="K5427" s="13">
        <v>4380</v>
      </c>
      <c r="L5427" s="8">
        <v>43.8</v>
      </c>
      <c r="M5427" s="13">
        <f t="shared" si="117"/>
        <v>4380</v>
      </c>
    </row>
    <row r="5428" spans="1:13" x14ac:dyDescent="0.25">
      <c r="A5428" s="9" t="s">
        <v>400</v>
      </c>
      <c r="B5428" s="10" t="s">
        <v>733</v>
      </c>
      <c r="C5428" s="5" t="s">
        <v>741</v>
      </c>
      <c r="D5428" t="s">
        <v>56</v>
      </c>
      <c r="E5428" t="s">
        <v>137</v>
      </c>
      <c r="F5428" t="s">
        <v>399</v>
      </c>
      <c r="G5428" t="s">
        <v>400</v>
      </c>
      <c r="H5428" t="s">
        <v>425</v>
      </c>
      <c r="I5428" t="s">
        <v>368</v>
      </c>
      <c r="J5428" t="s">
        <v>83</v>
      </c>
      <c r="K5428" s="13">
        <v>1041823</v>
      </c>
      <c r="L5428" s="8">
        <v>10418.23</v>
      </c>
      <c r="M5428" s="13">
        <f t="shared" si="117"/>
        <v>1041823</v>
      </c>
    </row>
    <row r="5429" spans="1:13" x14ac:dyDescent="0.25">
      <c r="A5429" s="9" t="s">
        <v>400</v>
      </c>
      <c r="B5429" s="10" t="s">
        <v>733</v>
      </c>
      <c r="C5429" s="5" t="s">
        <v>741</v>
      </c>
      <c r="D5429" t="s">
        <v>56</v>
      </c>
      <c r="E5429" t="s">
        <v>137</v>
      </c>
      <c r="F5429" t="s">
        <v>399</v>
      </c>
      <c r="G5429" t="s">
        <v>400</v>
      </c>
      <c r="H5429" t="s">
        <v>425</v>
      </c>
      <c r="I5429" t="s">
        <v>439</v>
      </c>
      <c r="J5429" t="s">
        <v>83</v>
      </c>
      <c r="K5429" s="13">
        <v>1114041</v>
      </c>
      <c r="L5429" s="8">
        <v>11140.41</v>
      </c>
      <c r="M5429" s="13">
        <f t="shared" si="117"/>
        <v>1114041</v>
      </c>
    </row>
    <row r="5430" spans="1:13" x14ac:dyDescent="0.25">
      <c r="A5430" s="9" t="s">
        <v>400</v>
      </c>
      <c r="B5430" s="10" t="s">
        <v>733</v>
      </c>
      <c r="C5430" s="5" t="s">
        <v>741</v>
      </c>
      <c r="D5430" t="s">
        <v>56</v>
      </c>
      <c r="E5430" t="s">
        <v>137</v>
      </c>
      <c r="F5430" t="s">
        <v>399</v>
      </c>
      <c r="G5430" t="s">
        <v>400</v>
      </c>
      <c r="H5430" t="s">
        <v>444</v>
      </c>
      <c r="I5430" t="s">
        <v>368</v>
      </c>
      <c r="J5430" t="s">
        <v>83</v>
      </c>
      <c r="K5430" s="13">
        <v>13104</v>
      </c>
      <c r="L5430" s="8">
        <v>131.04</v>
      </c>
      <c r="M5430" s="13">
        <f t="shared" si="117"/>
        <v>13104</v>
      </c>
    </row>
    <row r="5431" spans="1:13" x14ac:dyDescent="0.25">
      <c r="A5431" s="9" t="s">
        <v>400</v>
      </c>
      <c r="B5431" s="10" t="s">
        <v>733</v>
      </c>
      <c r="C5431" s="5" t="s">
        <v>741</v>
      </c>
      <c r="D5431" t="s">
        <v>56</v>
      </c>
      <c r="E5431" t="s">
        <v>137</v>
      </c>
      <c r="F5431" t="s">
        <v>399</v>
      </c>
      <c r="G5431" t="s">
        <v>400</v>
      </c>
      <c r="H5431" t="s">
        <v>445</v>
      </c>
      <c r="I5431" t="s">
        <v>439</v>
      </c>
      <c r="J5431" t="s">
        <v>83</v>
      </c>
      <c r="K5431" s="13">
        <v>958</v>
      </c>
      <c r="L5431" s="8">
        <v>9.58</v>
      </c>
      <c r="M5431" s="13">
        <f t="shared" si="117"/>
        <v>958</v>
      </c>
    </row>
    <row r="5432" spans="1:13" x14ac:dyDescent="0.25">
      <c r="A5432" s="9" t="s">
        <v>400</v>
      </c>
      <c r="B5432" s="10" t="s">
        <v>733</v>
      </c>
      <c r="C5432" s="5" t="s">
        <v>741</v>
      </c>
      <c r="D5432" t="s">
        <v>56</v>
      </c>
      <c r="E5432" t="s">
        <v>137</v>
      </c>
      <c r="F5432" t="s">
        <v>453</v>
      </c>
      <c r="G5432" t="s">
        <v>434</v>
      </c>
      <c r="H5432" t="s">
        <v>437</v>
      </c>
      <c r="I5432" t="s">
        <v>368</v>
      </c>
      <c r="J5432" t="s">
        <v>83</v>
      </c>
      <c r="K5432" s="13">
        <v>2494190</v>
      </c>
      <c r="L5432" s="8">
        <v>24941.9</v>
      </c>
      <c r="M5432" s="13">
        <f t="shared" si="117"/>
        <v>2494190</v>
      </c>
    </row>
    <row r="5433" spans="1:13" x14ac:dyDescent="0.25">
      <c r="A5433" s="9" t="s">
        <v>400</v>
      </c>
      <c r="B5433" s="10" t="s">
        <v>733</v>
      </c>
      <c r="C5433" s="5" t="s">
        <v>741</v>
      </c>
      <c r="D5433" t="s">
        <v>56</v>
      </c>
      <c r="E5433" t="s">
        <v>137</v>
      </c>
      <c r="F5433" t="s">
        <v>453</v>
      </c>
      <c r="G5433" t="s">
        <v>434</v>
      </c>
      <c r="H5433" t="s">
        <v>425</v>
      </c>
      <c r="I5433" t="s">
        <v>368</v>
      </c>
      <c r="J5433" t="s">
        <v>83</v>
      </c>
      <c r="K5433" s="13">
        <v>704791</v>
      </c>
      <c r="L5433" s="8">
        <v>7047.91</v>
      </c>
      <c r="M5433" s="13">
        <f t="shared" si="117"/>
        <v>704791</v>
      </c>
    </row>
    <row r="5434" spans="1:13" x14ac:dyDescent="0.25">
      <c r="A5434" s="9" t="s">
        <v>400</v>
      </c>
      <c r="B5434" s="10" t="s">
        <v>733</v>
      </c>
      <c r="C5434" s="5" t="s">
        <v>742</v>
      </c>
      <c r="D5434" t="s">
        <v>56</v>
      </c>
      <c r="E5434" t="s">
        <v>142</v>
      </c>
      <c r="F5434" t="s">
        <v>399</v>
      </c>
      <c r="G5434" t="s">
        <v>400</v>
      </c>
      <c r="H5434" t="s">
        <v>438</v>
      </c>
      <c r="I5434" t="s">
        <v>439</v>
      </c>
      <c r="J5434" t="s">
        <v>83</v>
      </c>
      <c r="K5434" s="13">
        <v>2578050</v>
      </c>
      <c r="L5434" s="8">
        <v>25780.5</v>
      </c>
      <c r="M5434" s="13">
        <f t="shared" si="117"/>
        <v>2578050</v>
      </c>
    </row>
    <row r="5435" spans="1:13" x14ac:dyDescent="0.25">
      <c r="A5435" s="9" t="s">
        <v>400</v>
      </c>
      <c r="B5435" s="10" t="s">
        <v>733</v>
      </c>
      <c r="C5435" s="5" t="s">
        <v>742</v>
      </c>
      <c r="D5435" t="s">
        <v>56</v>
      </c>
      <c r="E5435" t="s">
        <v>142</v>
      </c>
      <c r="F5435" t="s">
        <v>399</v>
      </c>
      <c r="G5435" t="s">
        <v>400</v>
      </c>
      <c r="H5435" t="s">
        <v>441</v>
      </c>
      <c r="I5435" t="s">
        <v>439</v>
      </c>
      <c r="J5435" t="s">
        <v>83</v>
      </c>
      <c r="K5435" s="13">
        <v>3034</v>
      </c>
      <c r="L5435" s="8">
        <v>30.34</v>
      </c>
      <c r="M5435" s="13">
        <f t="shared" si="117"/>
        <v>3034</v>
      </c>
    </row>
    <row r="5436" spans="1:13" x14ac:dyDescent="0.25">
      <c r="A5436" s="9" t="s">
        <v>400</v>
      </c>
      <c r="B5436" s="10" t="s">
        <v>733</v>
      </c>
      <c r="C5436" s="5" t="s">
        <v>742</v>
      </c>
      <c r="D5436" t="s">
        <v>56</v>
      </c>
      <c r="E5436" t="s">
        <v>142</v>
      </c>
      <c r="F5436" t="s">
        <v>399</v>
      </c>
      <c r="G5436" t="s">
        <v>400</v>
      </c>
      <c r="H5436" t="s">
        <v>443</v>
      </c>
      <c r="I5436" t="s">
        <v>439</v>
      </c>
      <c r="J5436" t="s">
        <v>83</v>
      </c>
      <c r="K5436" s="13">
        <v>74500</v>
      </c>
      <c r="L5436" s="8">
        <v>745</v>
      </c>
      <c r="M5436" s="13">
        <f t="shared" si="117"/>
        <v>74500</v>
      </c>
    </row>
    <row r="5437" spans="1:13" x14ac:dyDescent="0.25">
      <c r="A5437" s="9" t="s">
        <v>400</v>
      </c>
      <c r="B5437" s="10" t="s">
        <v>733</v>
      </c>
      <c r="C5437" s="5" t="s">
        <v>742</v>
      </c>
      <c r="D5437" t="s">
        <v>56</v>
      </c>
      <c r="E5437" t="s">
        <v>142</v>
      </c>
      <c r="F5437" t="s">
        <v>399</v>
      </c>
      <c r="G5437" t="s">
        <v>400</v>
      </c>
      <c r="H5437" t="s">
        <v>425</v>
      </c>
      <c r="I5437" t="s">
        <v>439</v>
      </c>
      <c r="J5437" t="s">
        <v>83</v>
      </c>
      <c r="K5437" s="13">
        <v>1411222</v>
      </c>
      <c r="L5437" s="8">
        <v>14112.22</v>
      </c>
      <c r="M5437" s="13">
        <f t="shared" si="117"/>
        <v>1411222</v>
      </c>
    </row>
    <row r="5438" spans="1:13" x14ac:dyDescent="0.25">
      <c r="A5438" s="9" t="s">
        <v>400</v>
      </c>
      <c r="B5438" s="10" t="s">
        <v>733</v>
      </c>
      <c r="C5438" s="5" t="s">
        <v>742</v>
      </c>
      <c r="D5438" t="s">
        <v>56</v>
      </c>
      <c r="E5438" t="s">
        <v>142</v>
      </c>
      <c r="F5438" t="s">
        <v>399</v>
      </c>
      <c r="G5438" t="s">
        <v>400</v>
      </c>
      <c r="H5438" t="s">
        <v>444</v>
      </c>
      <c r="I5438" t="s">
        <v>439</v>
      </c>
      <c r="J5438" t="s">
        <v>83</v>
      </c>
      <c r="K5438" s="13">
        <v>16278</v>
      </c>
      <c r="L5438" s="8">
        <v>162.78</v>
      </c>
      <c r="M5438" s="13">
        <f t="shared" si="117"/>
        <v>16278</v>
      </c>
    </row>
    <row r="5439" spans="1:13" x14ac:dyDescent="0.25">
      <c r="A5439" s="9" t="s">
        <v>400</v>
      </c>
      <c r="B5439" s="10" t="s">
        <v>733</v>
      </c>
      <c r="C5439" s="5" t="s">
        <v>742</v>
      </c>
      <c r="D5439" t="s">
        <v>56</v>
      </c>
      <c r="E5439" t="s">
        <v>142</v>
      </c>
      <c r="F5439" t="s">
        <v>399</v>
      </c>
      <c r="G5439" t="s">
        <v>400</v>
      </c>
      <c r="H5439" t="s">
        <v>445</v>
      </c>
      <c r="I5439" t="s">
        <v>439</v>
      </c>
      <c r="J5439" t="s">
        <v>83</v>
      </c>
      <c r="K5439" s="13">
        <v>663</v>
      </c>
      <c r="L5439" s="8">
        <v>6.63</v>
      </c>
      <c r="M5439" s="13">
        <f t="shared" si="117"/>
        <v>663</v>
      </c>
    </row>
    <row r="5440" spans="1:13" x14ac:dyDescent="0.25">
      <c r="A5440" s="9" t="s">
        <v>400</v>
      </c>
      <c r="B5440" s="10" t="s">
        <v>733</v>
      </c>
      <c r="C5440" s="5" t="s">
        <v>742</v>
      </c>
      <c r="D5440" t="s">
        <v>56</v>
      </c>
      <c r="E5440" t="s">
        <v>142</v>
      </c>
      <c r="F5440" t="s">
        <v>453</v>
      </c>
      <c r="G5440" t="s">
        <v>434</v>
      </c>
      <c r="H5440" t="s">
        <v>437</v>
      </c>
      <c r="I5440" t="s">
        <v>368</v>
      </c>
      <c r="J5440" t="s">
        <v>83</v>
      </c>
      <c r="K5440" s="13">
        <v>7727944</v>
      </c>
      <c r="L5440" s="8">
        <v>77279.44</v>
      </c>
      <c r="M5440" s="13">
        <f t="shared" si="117"/>
        <v>7727944</v>
      </c>
    </row>
    <row r="5441" spans="1:13" x14ac:dyDescent="0.25">
      <c r="A5441" s="9" t="s">
        <v>400</v>
      </c>
      <c r="B5441" s="10" t="s">
        <v>733</v>
      </c>
      <c r="C5441" s="5" t="s">
        <v>742</v>
      </c>
      <c r="D5441" t="s">
        <v>56</v>
      </c>
      <c r="E5441" t="s">
        <v>142</v>
      </c>
      <c r="F5441" t="s">
        <v>453</v>
      </c>
      <c r="G5441" t="s">
        <v>434</v>
      </c>
      <c r="H5441" t="s">
        <v>440</v>
      </c>
      <c r="I5441" t="s">
        <v>368</v>
      </c>
      <c r="J5441" t="s">
        <v>83</v>
      </c>
      <c r="K5441" s="13">
        <v>63879.999999999993</v>
      </c>
      <c r="L5441" s="8">
        <v>638.79999999999995</v>
      </c>
      <c r="M5441" s="13">
        <f t="shared" si="117"/>
        <v>63879.999999999993</v>
      </c>
    </row>
    <row r="5442" spans="1:13" x14ac:dyDescent="0.25">
      <c r="A5442" s="9" t="s">
        <v>400</v>
      </c>
      <c r="B5442" s="10" t="s">
        <v>733</v>
      </c>
      <c r="C5442" s="5" t="s">
        <v>742</v>
      </c>
      <c r="D5442" t="s">
        <v>56</v>
      </c>
      <c r="E5442" t="s">
        <v>142</v>
      </c>
      <c r="F5442" t="s">
        <v>453</v>
      </c>
      <c r="G5442" t="s">
        <v>434</v>
      </c>
      <c r="H5442" t="s">
        <v>425</v>
      </c>
      <c r="I5442" t="s">
        <v>368</v>
      </c>
      <c r="J5442" t="s">
        <v>83</v>
      </c>
      <c r="K5442" s="13">
        <v>2080078</v>
      </c>
      <c r="L5442" s="8">
        <v>20800.78</v>
      </c>
      <c r="M5442" s="13">
        <f t="shared" ref="M5442:M5505" si="118">L5442*100</f>
        <v>2080078</v>
      </c>
    </row>
    <row r="5443" spans="1:13" x14ac:dyDescent="0.25">
      <c r="A5443" s="9" t="s">
        <v>400</v>
      </c>
      <c r="B5443" s="10" t="s">
        <v>733</v>
      </c>
      <c r="C5443" s="5" t="s">
        <v>742</v>
      </c>
      <c r="D5443" t="s">
        <v>56</v>
      </c>
      <c r="E5443" t="s">
        <v>142</v>
      </c>
      <c r="F5443" t="s">
        <v>453</v>
      </c>
      <c r="G5443" t="s">
        <v>434</v>
      </c>
      <c r="H5443" t="s">
        <v>444</v>
      </c>
      <c r="I5443" t="s">
        <v>368</v>
      </c>
      <c r="J5443" t="s">
        <v>83</v>
      </c>
      <c r="K5443" s="13">
        <v>13991.999999999998</v>
      </c>
      <c r="L5443" s="8">
        <v>139.91999999999999</v>
      </c>
      <c r="M5443" s="13">
        <f t="shared" si="118"/>
        <v>13991.999999999998</v>
      </c>
    </row>
    <row r="5444" spans="1:13" x14ac:dyDescent="0.25">
      <c r="A5444" s="9" t="s">
        <v>400</v>
      </c>
      <c r="B5444" s="10" t="s">
        <v>733</v>
      </c>
      <c r="C5444" s="5" t="s">
        <v>743</v>
      </c>
      <c r="D5444" t="s">
        <v>56</v>
      </c>
      <c r="E5444" t="s">
        <v>145</v>
      </c>
      <c r="F5444" t="s">
        <v>399</v>
      </c>
      <c r="G5444" t="s">
        <v>400</v>
      </c>
      <c r="H5444" t="s">
        <v>437</v>
      </c>
      <c r="I5444" t="s">
        <v>368</v>
      </c>
      <c r="J5444" t="s">
        <v>83</v>
      </c>
      <c r="K5444" s="13">
        <v>7665986</v>
      </c>
      <c r="L5444" s="8">
        <v>76659.86</v>
      </c>
      <c r="M5444" s="13">
        <f t="shared" si="118"/>
        <v>7665986</v>
      </c>
    </row>
    <row r="5445" spans="1:13" x14ac:dyDescent="0.25">
      <c r="A5445" s="9" t="s">
        <v>400</v>
      </c>
      <c r="B5445" s="10" t="s">
        <v>733</v>
      </c>
      <c r="C5445" s="5" t="s">
        <v>743</v>
      </c>
      <c r="D5445" t="s">
        <v>56</v>
      </c>
      <c r="E5445" t="s">
        <v>145</v>
      </c>
      <c r="F5445" t="s">
        <v>399</v>
      </c>
      <c r="G5445" t="s">
        <v>400</v>
      </c>
      <c r="H5445" t="s">
        <v>438</v>
      </c>
      <c r="I5445" t="s">
        <v>439</v>
      </c>
      <c r="J5445" t="s">
        <v>83</v>
      </c>
      <c r="K5445" s="13">
        <v>2548087</v>
      </c>
      <c r="L5445" s="8">
        <v>25480.87</v>
      </c>
      <c r="M5445" s="13">
        <f t="shared" si="118"/>
        <v>2548087</v>
      </c>
    </row>
    <row r="5446" spans="1:13" x14ac:dyDescent="0.25">
      <c r="A5446" s="9" t="s">
        <v>400</v>
      </c>
      <c r="B5446" s="10" t="s">
        <v>733</v>
      </c>
      <c r="C5446" s="5" t="s">
        <v>743</v>
      </c>
      <c r="D5446" t="s">
        <v>56</v>
      </c>
      <c r="E5446" t="s">
        <v>145</v>
      </c>
      <c r="F5446" t="s">
        <v>399</v>
      </c>
      <c r="G5446" t="s">
        <v>400</v>
      </c>
      <c r="H5446" t="s">
        <v>442</v>
      </c>
      <c r="I5446" t="s">
        <v>368</v>
      </c>
      <c r="J5446" t="s">
        <v>83</v>
      </c>
      <c r="K5446" s="13">
        <v>50000</v>
      </c>
      <c r="L5446" s="8">
        <v>500</v>
      </c>
      <c r="M5446" s="13">
        <f t="shared" si="118"/>
        <v>50000</v>
      </c>
    </row>
    <row r="5447" spans="1:13" x14ac:dyDescent="0.25">
      <c r="A5447" s="9" t="s">
        <v>400</v>
      </c>
      <c r="B5447" s="10" t="s">
        <v>733</v>
      </c>
      <c r="C5447" s="5" t="s">
        <v>743</v>
      </c>
      <c r="D5447" t="s">
        <v>56</v>
      </c>
      <c r="E5447" t="s">
        <v>145</v>
      </c>
      <c r="F5447" t="s">
        <v>399</v>
      </c>
      <c r="G5447" t="s">
        <v>400</v>
      </c>
      <c r="H5447" t="s">
        <v>443</v>
      </c>
      <c r="I5447" t="s">
        <v>439</v>
      </c>
      <c r="J5447" t="s">
        <v>83</v>
      </c>
      <c r="K5447" s="13">
        <v>84750</v>
      </c>
      <c r="L5447" s="8">
        <v>847.5</v>
      </c>
      <c r="M5447" s="13">
        <f t="shared" si="118"/>
        <v>84750</v>
      </c>
    </row>
    <row r="5448" spans="1:13" x14ac:dyDescent="0.25">
      <c r="A5448" s="9" t="s">
        <v>400</v>
      </c>
      <c r="B5448" s="10" t="s">
        <v>733</v>
      </c>
      <c r="C5448" s="5" t="s">
        <v>743</v>
      </c>
      <c r="D5448" t="s">
        <v>56</v>
      </c>
      <c r="E5448" t="s">
        <v>145</v>
      </c>
      <c r="F5448" t="s">
        <v>399</v>
      </c>
      <c r="G5448" t="s">
        <v>400</v>
      </c>
      <c r="H5448" t="s">
        <v>425</v>
      </c>
      <c r="I5448" t="s">
        <v>368</v>
      </c>
      <c r="J5448" t="s">
        <v>83</v>
      </c>
      <c r="K5448" s="13">
        <v>2476021</v>
      </c>
      <c r="L5448" s="8">
        <v>24760.21</v>
      </c>
      <c r="M5448" s="13">
        <f t="shared" si="118"/>
        <v>2476021</v>
      </c>
    </row>
    <row r="5449" spans="1:13" x14ac:dyDescent="0.25">
      <c r="A5449" s="9" t="s">
        <v>400</v>
      </c>
      <c r="B5449" s="10" t="s">
        <v>733</v>
      </c>
      <c r="C5449" s="5" t="s">
        <v>743</v>
      </c>
      <c r="D5449" t="s">
        <v>56</v>
      </c>
      <c r="E5449" t="s">
        <v>145</v>
      </c>
      <c r="F5449" t="s">
        <v>399</v>
      </c>
      <c r="G5449" t="s">
        <v>400</v>
      </c>
      <c r="H5449" t="s">
        <v>425</v>
      </c>
      <c r="I5449" t="s">
        <v>439</v>
      </c>
      <c r="J5449" t="s">
        <v>83</v>
      </c>
      <c r="K5449" s="13">
        <v>599143</v>
      </c>
      <c r="L5449" s="8">
        <v>5991.43</v>
      </c>
      <c r="M5449" s="13">
        <f t="shared" si="118"/>
        <v>599143</v>
      </c>
    </row>
    <row r="5450" spans="1:13" x14ac:dyDescent="0.25">
      <c r="A5450" s="9" t="s">
        <v>400</v>
      </c>
      <c r="B5450" s="10" t="s">
        <v>733</v>
      </c>
      <c r="C5450" s="5" t="s">
        <v>743</v>
      </c>
      <c r="D5450" t="s">
        <v>56</v>
      </c>
      <c r="E5450" t="s">
        <v>145</v>
      </c>
      <c r="F5450" t="s">
        <v>399</v>
      </c>
      <c r="G5450" t="s">
        <v>400</v>
      </c>
      <c r="H5450" t="s">
        <v>444</v>
      </c>
      <c r="I5450" t="s">
        <v>368</v>
      </c>
      <c r="J5450" t="s">
        <v>83</v>
      </c>
      <c r="K5450" s="13">
        <v>7834.9999999999991</v>
      </c>
      <c r="L5450" s="8">
        <v>78.349999999999994</v>
      </c>
      <c r="M5450" s="13">
        <f t="shared" si="118"/>
        <v>7834.9999999999991</v>
      </c>
    </row>
    <row r="5451" spans="1:13" x14ac:dyDescent="0.25">
      <c r="A5451" s="9" t="s">
        <v>400</v>
      </c>
      <c r="B5451" s="10" t="s">
        <v>733</v>
      </c>
      <c r="C5451" s="5" t="s">
        <v>743</v>
      </c>
      <c r="D5451" t="s">
        <v>56</v>
      </c>
      <c r="E5451" t="s">
        <v>145</v>
      </c>
      <c r="F5451" t="s">
        <v>399</v>
      </c>
      <c r="G5451" t="s">
        <v>400</v>
      </c>
      <c r="H5451" t="s">
        <v>444</v>
      </c>
      <c r="I5451" t="s">
        <v>439</v>
      </c>
      <c r="J5451" t="s">
        <v>83</v>
      </c>
      <c r="K5451" s="13">
        <v>18518</v>
      </c>
      <c r="L5451" s="8">
        <v>185.18</v>
      </c>
      <c r="M5451" s="13">
        <f t="shared" si="118"/>
        <v>18518</v>
      </c>
    </row>
    <row r="5452" spans="1:13" x14ac:dyDescent="0.25">
      <c r="A5452" s="9" t="s">
        <v>400</v>
      </c>
      <c r="B5452" s="10" t="s">
        <v>733</v>
      </c>
      <c r="C5452" s="5" t="s">
        <v>743</v>
      </c>
      <c r="D5452" t="s">
        <v>56</v>
      </c>
      <c r="E5452" t="s">
        <v>145</v>
      </c>
      <c r="F5452" t="s">
        <v>399</v>
      </c>
      <c r="G5452" t="s">
        <v>400</v>
      </c>
      <c r="H5452" t="s">
        <v>428</v>
      </c>
      <c r="I5452" t="s">
        <v>15</v>
      </c>
      <c r="J5452" t="s">
        <v>83</v>
      </c>
      <c r="K5452" s="13">
        <v>18339</v>
      </c>
      <c r="L5452" s="8">
        <v>183.39</v>
      </c>
      <c r="M5452" s="13">
        <f t="shared" si="118"/>
        <v>18339</v>
      </c>
    </row>
    <row r="5453" spans="1:13" x14ac:dyDescent="0.25">
      <c r="A5453" s="9" t="s">
        <v>400</v>
      </c>
      <c r="B5453" s="10" t="s">
        <v>733</v>
      </c>
      <c r="C5453" s="5" t="s">
        <v>744</v>
      </c>
      <c r="D5453" t="s">
        <v>56</v>
      </c>
      <c r="E5453" t="s">
        <v>147</v>
      </c>
      <c r="F5453" t="s">
        <v>399</v>
      </c>
      <c r="G5453" t="s">
        <v>294</v>
      </c>
      <c r="H5453" t="s">
        <v>437</v>
      </c>
      <c r="I5453" t="s">
        <v>368</v>
      </c>
      <c r="J5453" t="s">
        <v>83</v>
      </c>
      <c r="K5453" s="13">
        <v>7.0000000000000009</v>
      </c>
      <c r="L5453" s="8">
        <v>7.0000000000000007E-2</v>
      </c>
      <c r="M5453" s="13">
        <f t="shared" si="118"/>
        <v>7.0000000000000009</v>
      </c>
    </row>
    <row r="5454" spans="1:13" x14ac:dyDescent="0.25">
      <c r="A5454" s="9" t="s">
        <v>400</v>
      </c>
      <c r="B5454" s="10" t="s">
        <v>733</v>
      </c>
      <c r="C5454" s="5" t="s">
        <v>744</v>
      </c>
      <c r="D5454" t="s">
        <v>56</v>
      </c>
      <c r="E5454" t="s">
        <v>147</v>
      </c>
      <c r="F5454" t="s">
        <v>399</v>
      </c>
      <c r="G5454" t="s">
        <v>294</v>
      </c>
      <c r="H5454" t="s">
        <v>444</v>
      </c>
      <c r="I5454" t="s">
        <v>368</v>
      </c>
      <c r="J5454" t="s">
        <v>83</v>
      </c>
      <c r="K5454" s="13">
        <v>552</v>
      </c>
      <c r="L5454" s="8">
        <v>5.52</v>
      </c>
      <c r="M5454" s="13">
        <f t="shared" si="118"/>
        <v>552</v>
      </c>
    </row>
    <row r="5455" spans="1:13" x14ac:dyDescent="0.25">
      <c r="A5455" s="9" t="s">
        <v>400</v>
      </c>
      <c r="B5455" s="10" t="s">
        <v>733</v>
      </c>
      <c r="C5455" s="5" t="s">
        <v>744</v>
      </c>
      <c r="D5455" t="s">
        <v>56</v>
      </c>
      <c r="E5455" t="s">
        <v>147</v>
      </c>
      <c r="F5455" t="s">
        <v>399</v>
      </c>
      <c r="G5455" t="s">
        <v>294</v>
      </c>
      <c r="H5455" t="s">
        <v>444</v>
      </c>
      <c r="I5455" t="s">
        <v>368</v>
      </c>
      <c r="J5455" t="s">
        <v>83</v>
      </c>
      <c r="K5455" s="14">
        <v>-552</v>
      </c>
      <c r="L5455" s="8">
        <v>-5.52</v>
      </c>
      <c r="M5455" s="14">
        <f t="shared" si="118"/>
        <v>-552</v>
      </c>
    </row>
    <row r="5456" spans="1:13" x14ac:dyDescent="0.25">
      <c r="A5456" s="9" t="s">
        <v>400</v>
      </c>
      <c r="B5456" s="10" t="s">
        <v>733</v>
      </c>
      <c r="C5456" s="5" t="s">
        <v>744</v>
      </c>
      <c r="D5456" t="s">
        <v>56</v>
      </c>
      <c r="E5456" t="s">
        <v>147</v>
      </c>
      <c r="F5456" t="s">
        <v>399</v>
      </c>
      <c r="G5456" t="s">
        <v>400</v>
      </c>
      <c r="H5456" t="s">
        <v>437</v>
      </c>
      <c r="I5456" t="s">
        <v>368</v>
      </c>
      <c r="J5456" t="s">
        <v>83</v>
      </c>
      <c r="K5456" s="13">
        <v>2558665</v>
      </c>
      <c r="L5456" s="8">
        <v>25586.65</v>
      </c>
      <c r="M5456" s="13">
        <f t="shared" si="118"/>
        <v>2558665</v>
      </c>
    </row>
    <row r="5457" spans="1:13" x14ac:dyDescent="0.25">
      <c r="A5457" s="9" t="s">
        <v>400</v>
      </c>
      <c r="B5457" s="10" t="s">
        <v>733</v>
      </c>
      <c r="C5457" s="5" t="s">
        <v>744</v>
      </c>
      <c r="D5457" t="s">
        <v>56</v>
      </c>
      <c r="E5457" t="s">
        <v>147</v>
      </c>
      <c r="F5457" t="s">
        <v>399</v>
      </c>
      <c r="G5457" t="s">
        <v>400</v>
      </c>
      <c r="H5457" t="s">
        <v>438</v>
      </c>
      <c r="I5457" t="s">
        <v>439</v>
      </c>
      <c r="J5457" t="s">
        <v>83</v>
      </c>
      <c r="K5457" s="13">
        <v>1289025</v>
      </c>
      <c r="L5457" s="8">
        <v>12890.25</v>
      </c>
      <c r="M5457" s="13">
        <f t="shared" si="118"/>
        <v>1289025</v>
      </c>
    </row>
    <row r="5458" spans="1:13" x14ac:dyDescent="0.25">
      <c r="A5458" s="9" t="s">
        <v>400</v>
      </c>
      <c r="B5458" s="10" t="s">
        <v>733</v>
      </c>
      <c r="C5458" s="5" t="s">
        <v>744</v>
      </c>
      <c r="D5458" t="s">
        <v>56</v>
      </c>
      <c r="E5458" t="s">
        <v>147</v>
      </c>
      <c r="F5458" t="s">
        <v>399</v>
      </c>
      <c r="G5458" t="s">
        <v>400</v>
      </c>
      <c r="H5458" t="s">
        <v>440</v>
      </c>
      <c r="I5458" t="s">
        <v>368</v>
      </c>
      <c r="J5458" t="s">
        <v>83</v>
      </c>
      <c r="K5458" s="13">
        <v>63178</v>
      </c>
      <c r="L5458" s="8">
        <v>631.78</v>
      </c>
      <c r="M5458" s="13">
        <f t="shared" si="118"/>
        <v>63178</v>
      </c>
    </row>
    <row r="5459" spans="1:13" x14ac:dyDescent="0.25">
      <c r="A5459" s="9" t="s">
        <v>400</v>
      </c>
      <c r="B5459" s="10" t="s">
        <v>733</v>
      </c>
      <c r="C5459" s="5" t="s">
        <v>744</v>
      </c>
      <c r="D5459" t="s">
        <v>56</v>
      </c>
      <c r="E5459" t="s">
        <v>147</v>
      </c>
      <c r="F5459" t="s">
        <v>399</v>
      </c>
      <c r="G5459" t="s">
        <v>400</v>
      </c>
      <c r="H5459" t="s">
        <v>441</v>
      </c>
      <c r="I5459" t="s">
        <v>439</v>
      </c>
      <c r="J5459" t="s">
        <v>83</v>
      </c>
      <c r="K5459" s="13">
        <v>1516</v>
      </c>
      <c r="L5459" s="8">
        <v>15.16</v>
      </c>
      <c r="M5459" s="13">
        <f t="shared" si="118"/>
        <v>1516</v>
      </c>
    </row>
    <row r="5460" spans="1:13" x14ac:dyDescent="0.25">
      <c r="A5460" s="9" t="s">
        <v>400</v>
      </c>
      <c r="B5460" s="10" t="s">
        <v>733</v>
      </c>
      <c r="C5460" s="5" t="s">
        <v>744</v>
      </c>
      <c r="D5460" t="s">
        <v>56</v>
      </c>
      <c r="E5460" t="s">
        <v>147</v>
      </c>
      <c r="F5460" t="s">
        <v>399</v>
      </c>
      <c r="G5460" t="s">
        <v>400</v>
      </c>
      <c r="H5460" t="s">
        <v>443</v>
      </c>
      <c r="I5460" t="s">
        <v>439</v>
      </c>
      <c r="J5460" t="s">
        <v>83</v>
      </c>
      <c r="K5460" s="13">
        <v>79750</v>
      </c>
      <c r="L5460" s="8">
        <v>797.5</v>
      </c>
      <c r="M5460" s="13">
        <f t="shared" si="118"/>
        <v>79750</v>
      </c>
    </row>
    <row r="5461" spans="1:13" x14ac:dyDescent="0.25">
      <c r="A5461" s="9" t="s">
        <v>400</v>
      </c>
      <c r="B5461" s="10" t="s">
        <v>733</v>
      </c>
      <c r="C5461" s="5" t="s">
        <v>744</v>
      </c>
      <c r="D5461" t="s">
        <v>56</v>
      </c>
      <c r="E5461" t="s">
        <v>147</v>
      </c>
      <c r="F5461" t="s">
        <v>399</v>
      </c>
      <c r="G5461" t="s">
        <v>400</v>
      </c>
      <c r="H5461" t="s">
        <v>425</v>
      </c>
      <c r="I5461" t="s">
        <v>368</v>
      </c>
      <c r="J5461" t="s">
        <v>83</v>
      </c>
      <c r="K5461" s="13">
        <v>1092507</v>
      </c>
      <c r="L5461" s="8">
        <v>10925.07</v>
      </c>
      <c r="M5461" s="13">
        <f t="shared" si="118"/>
        <v>1092507</v>
      </c>
    </row>
    <row r="5462" spans="1:13" x14ac:dyDescent="0.25">
      <c r="A5462" s="9" t="s">
        <v>400</v>
      </c>
      <c r="B5462" s="10" t="s">
        <v>733</v>
      </c>
      <c r="C5462" s="5" t="s">
        <v>744</v>
      </c>
      <c r="D5462" t="s">
        <v>56</v>
      </c>
      <c r="E5462" t="s">
        <v>147</v>
      </c>
      <c r="F5462" t="s">
        <v>399</v>
      </c>
      <c r="G5462" t="s">
        <v>400</v>
      </c>
      <c r="H5462" t="s">
        <v>425</v>
      </c>
      <c r="I5462" t="s">
        <v>439</v>
      </c>
      <c r="J5462" t="s">
        <v>83</v>
      </c>
      <c r="K5462" s="13">
        <v>290286</v>
      </c>
      <c r="L5462" s="8">
        <v>2902.86</v>
      </c>
      <c r="M5462" s="13">
        <f t="shared" si="118"/>
        <v>290286</v>
      </c>
    </row>
    <row r="5463" spans="1:13" x14ac:dyDescent="0.25">
      <c r="A5463" s="9" t="s">
        <v>400</v>
      </c>
      <c r="B5463" s="10" t="s">
        <v>733</v>
      </c>
      <c r="C5463" s="5" t="s">
        <v>744</v>
      </c>
      <c r="D5463" t="s">
        <v>56</v>
      </c>
      <c r="E5463" t="s">
        <v>147</v>
      </c>
      <c r="F5463" t="s">
        <v>399</v>
      </c>
      <c r="G5463" t="s">
        <v>400</v>
      </c>
      <c r="H5463" t="s">
        <v>444</v>
      </c>
      <c r="I5463" t="s">
        <v>368</v>
      </c>
      <c r="J5463" t="s">
        <v>83</v>
      </c>
      <c r="K5463" s="13">
        <v>13541.999999999998</v>
      </c>
      <c r="L5463" s="8">
        <v>135.41999999999999</v>
      </c>
      <c r="M5463" s="13">
        <f t="shared" si="118"/>
        <v>13541.999999999998</v>
      </c>
    </row>
    <row r="5464" spans="1:13" x14ac:dyDescent="0.25">
      <c r="A5464" s="9" t="s">
        <v>400</v>
      </c>
      <c r="B5464" s="10" t="s">
        <v>733</v>
      </c>
      <c r="C5464" s="5" t="s">
        <v>744</v>
      </c>
      <c r="D5464" t="s">
        <v>56</v>
      </c>
      <c r="E5464" t="s">
        <v>147</v>
      </c>
      <c r="F5464" t="s">
        <v>399</v>
      </c>
      <c r="G5464" t="s">
        <v>400</v>
      </c>
      <c r="H5464" t="s">
        <v>444</v>
      </c>
      <c r="I5464" t="s">
        <v>439</v>
      </c>
      <c r="J5464" t="s">
        <v>83</v>
      </c>
      <c r="K5464" s="13">
        <v>17426</v>
      </c>
      <c r="L5464" s="8">
        <v>174.26</v>
      </c>
      <c r="M5464" s="13">
        <f t="shared" si="118"/>
        <v>17426</v>
      </c>
    </row>
    <row r="5465" spans="1:13" x14ac:dyDescent="0.25">
      <c r="A5465" s="9" t="s">
        <v>400</v>
      </c>
      <c r="B5465" s="10" t="s">
        <v>733</v>
      </c>
      <c r="C5465" s="5" t="s">
        <v>744</v>
      </c>
      <c r="D5465" t="s">
        <v>56</v>
      </c>
      <c r="E5465" t="s">
        <v>147</v>
      </c>
      <c r="F5465" t="s">
        <v>399</v>
      </c>
      <c r="G5465" t="s">
        <v>400</v>
      </c>
      <c r="H5465" t="s">
        <v>445</v>
      </c>
      <c r="I5465" t="s">
        <v>439</v>
      </c>
      <c r="J5465" t="s">
        <v>83</v>
      </c>
      <c r="K5465" s="13">
        <v>332</v>
      </c>
      <c r="L5465" s="8">
        <v>3.32</v>
      </c>
      <c r="M5465" s="13">
        <f t="shared" si="118"/>
        <v>332</v>
      </c>
    </row>
    <row r="5466" spans="1:13" x14ac:dyDescent="0.25">
      <c r="A5466" s="9" t="s">
        <v>400</v>
      </c>
      <c r="B5466" s="10" t="s">
        <v>733</v>
      </c>
      <c r="C5466" s="5" t="s">
        <v>744</v>
      </c>
      <c r="D5466" t="s">
        <v>56</v>
      </c>
      <c r="E5466" t="s">
        <v>147</v>
      </c>
      <c r="F5466" t="s">
        <v>399</v>
      </c>
      <c r="G5466" t="s">
        <v>400</v>
      </c>
      <c r="H5466" t="s">
        <v>428</v>
      </c>
      <c r="I5466" t="s">
        <v>15</v>
      </c>
      <c r="J5466" t="s">
        <v>83</v>
      </c>
      <c r="K5466" s="13">
        <v>18323</v>
      </c>
      <c r="L5466" s="8">
        <v>183.23</v>
      </c>
      <c r="M5466" s="13">
        <f t="shared" si="118"/>
        <v>18323</v>
      </c>
    </row>
    <row r="5467" spans="1:13" x14ac:dyDescent="0.25">
      <c r="A5467" s="9" t="s">
        <v>400</v>
      </c>
      <c r="B5467" s="10" t="s">
        <v>733</v>
      </c>
      <c r="C5467" s="5" t="s">
        <v>744</v>
      </c>
      <c r="D5467" t="s">
        <v>56</v>
      </c>
      <c r="E5467" t="s">
        <v>147</v>
      </c>
      <c r="F5467" t="s">
        <v>453</v>
      </c>
      <c r="G5467" t="s">
        <v>400</v>
      </c>
      <c r="H5467" t="s">
        <v>438</v>
      </c>
      <c r="I5467" t="s">
        <v>439</v>
      </c>
      <c r="J5467" t="s">
        <v>83</v>
      </c>
      <c r="K5467" s="13">
        <v>974737.99999999988</v>
      </c>
      <c r="L5467" s="8">
        <v>9747.3799999999992</v>
      </c>
      <c r="M5467" s="13">
        <f t="shared" si="118"/>
        <v>974737.99999999988</v>
      </c>
    </row>
    <row r="5468" spans="1:13" x14ac:dyDescent="0.25">
      <c r="A5468" s="9" t="s">
        <v>400</v>
      </c>
      <c r="B5468" s="10" t="s">
        <v>733</v>
      </c>
      <c r="C5468" s="5" t="s">
        <v>744</v>
      </c>
      <c r="D5468" t="s">
        <v>56</v>
      </c>
      <c r="E5468" t="s">
        <v>147</v>
      </c>
      <c r="F5468" t="s">
        <v>453</v>
      </c>
      <c r="G5468" t="s">
        <v>400</v>
      </c>
      <c r="H5468" t="s">
        <v>441</v>
      </c>
      <c r="I5468" t="s">
        <v>439</v>
      </c>
      <c r="J5468" t="s">
        <v>83</v>
      </c>
      <c r="K5468" s="13">
        <v>5353</v>
      </c>
      <c r="L5468" s="8">
        <v>53.53</v>
      </c>
      <c r="M5468" s="13">
        <f t="shared" si="118"/>
        <v>5353</v>
      </c>
    </row>
    <row r="5469" spans="1:13" x14ac:dyDescent="0.25">
      <c r="A5469" s="9" t="s">
        <v>400</v>
      </c>
      <c r="B5469" s="10" t="s">
        <v>733</v>
      </c>
      <c r="C5469" s="5" t="s">
        <v>744</v>
      </c>
      <c r="D5469" t="s">
        <v>56</v>
      </c>
      <c r="E5469" t="s">
        <v>147</v>
      </c>
      <c r="F5469" t="s">
        <v>453</v>
      </c>
      <c r="G5469" t="s">
        <v>400</v>
      </c>
      <c r="H5469" t="s">
        <v>425</v>
      </c>
      <c r="I5469" t="s">
        <v>439</v>
      </c>
      <c r="J5469" t="s">
        <v>83</v>
      </c>
      <c r="K5469" s="13">
        <v>629983</v>
      </c>
      <c r="L5469" s="8">
        <v>6299.83</v>
      </c>
      <c r="M5469" s="13">
        <f t="shared" si="118"/>
        <v>629983</v>
      </c>
    </row>
    <row r="5470" spans="1:13" x14ac:dyDescent="0.25">
      <c r="A5470" s="9" t="s">
        <v>400</v>
      </c>
      <c r="B5470" s="10" t="s">
        <v>733</v>
      </c>
      <c r="C5470" s="5" t="s">
        <v>744</v>
      </c>
      <c r="D5470" t="s">
        <v>56</v>
      </c>
      <c r="E5470" t="s">
        <v>147</v>
      </c>
      <c r="F5470" t="s">
        <v>453</v>
      </c>
      <c r="G5470" t="s">
        <v>400</v>
      </c>
      <c r="H5470" t="s">
        <v>445</v>
      </c>
      <c r="I5470" t="s">
        <v>439</v>
      </c>
      <c r="J5470" t="s">
        <v>83</v>
      </c>
      <c r="K5470" s="13">
        <v>1121</v>
      </c>
      <c r="L5470" s="8">
        <v>11.21</v>
      </c>
      <c r="M5470" s="13">
        <f t="shared" si="118"/>
        <v>1121</v>
      </c>
    </row>
    <row r="5471" spans="1:13" x14ac:dyDescent="0.25">
      <c r="A5471" s="9" t="s">
        <v>400</v>
      </c>
      <c r="B5471" s="10" t="s">
        <v>733</v>
      </c>
      <c r="C5471" s="5" t="s">
        <v>744</v>
      </c>
      <c r="D5471" t="s">
        <v>56</v>
      </c>
      <c r="E5471" t="s">
        <v>147</v>
      </c>
      <c r="F5471" t="s">
        <v>453</v>
      </c>
      <c r="G5471" t="s">
        <v>434</v>
      </c>
      <c r="H5471" t="s">
        <v>437</v>
      </c>
      <c r="I5471" t="s">
        <v>368</v>
      </c>
      <c r="J5471" t="s">
        <v>83</v>
      </c>
      <c r="K5471" s="13">
        <v>4114719</v>
      </c>
      <c r="L5471" s="8">
        <v>41147.19</v>
      </c>
      <c r="M5471" s="13">
        <f t="shared" si="118"/>
        <v>4114719</v>
      </c>
    </row>
    <row r="5472" spans="1:13" x14ac:dyDescent="0.25">
      <c r="A5472" s="9" t="s">
        <v>400</v>
      </c>
      <c r="B5472" s="10" t="s">
        <v>733</v>
      </c>
      <c r="C5472" s="5" t="s">
        <v>744</v>
      </c>
      <c r="D5472" t="s">
        <v>56</v>
      </c>
      <c r="E5472" t="s">
        <v>147</v>
      </c>
      <c r="F5472" t="s">
        <v>453</v>
      </c>
      <c r="G5472" t="s">
        <v>434</v>
      </c>
      <c r="H5472" t="s">
        <v>425</v>
      </c>
      <c r="I5472" t="s">
        <v>368</v>
      </c>
      <c r="J5472" t="s">
        <v>83</v>
      </c>
      <c r="K5472" s="13">
        <v>1417405</v>
      </c>
      <c r="L5472" s="8">
        <v>14174.05</v>
      </c>
      <c r="M5472" s="13">
        <f t="shared" si="118"/>
        <v>1417405</v>
      </c>
    </row>
    <row r="5473" spans="1:13" x14ac:dyDescent="0.25">
      <c r="A5473" s="9" t="s">
        <v>400</v>
      </c>
      <c r="B5473" s="10" t="s">
        <v>733</v>
      </c>
      <c r="C5473" s="5" t="s">
        <v>745</v>
      </c>
      <c r="D5473" t="s">
        <v>56</v>
      </c>
      <c r="E5473" t="s">
        <v>148</v>
      </c>
      <c r="F5473" t="s">
        <v>399</v>
      </c>
      <c r="G5473" t="s">
        <v>400</v>
      </c>
      <c r="H5473" t="s">
        <v>438</v>
      </c>
      <c r="I5473" t="s">
        <v>439</v>
      </c>
      <c r="J5473" t="s">
        <v>83</v>
      </c>
      <c r="K5473" s="13">
        <v>2578050</v>
      </c>
      <c r="L5473" s="8">
        <v>25780.5</v>
      </c>
      <c r="M5473" s="13">
        <f t="shared" si="118"/>
        <v>2578050</v>
      </c>
    </row>
    <row r="5474" spans="1:13" x14ac:dyDescent="0.25">
      <c r="A5474" s="9" t="s">
        <v>400</v>
      </c>
      <c r="B5474" s="10" t="s">
        <v>733</v>
      </c>
      <c r="C5474" s="5" t="s">
        <v>745</v>
      </c>
      <c r="D5474" t="s">
        <v>56</v>
      </c>
      <c r="E5474" t="s">
        <v>148</v>
      </c>
      <c r="F5474" t="s">
        <v>399</v>
      </c>
      <c r="G5474" t="s">
        <v>400</v>
      </c>
      <c r="H5474" t="s">
        <v>441</v>
      </c>
      <c r="I5474" t="s">
        <v>439</v>
      </c>
      <c r="J5474" t="s">
        <v>83</v>
      </c>
      <c r="K5474" s="13">
        <v>842</v>
      </c>
      <c r="L5474" s="8">
        <v>8.42</v>
      </c>
      <c r="M5474" s="13">
        <f t="shared" si="118"/>
        <v>842</v>
      </c>
    </row>
    <row r="5475" spans="1:13" x14ac:dyDescent="0.25">
      <c r="A5475" s="9" t="s">
        <v>400</v>
      </c>
      <c r="B5475" s="10" t="s">
        <v>733</v>
      </c>
      <c r="C5475" s="5" t="s">
        <v>745</v>
      </c>
      <c r="D5475" t="s">
        <v>56</v>
      </c>
      <c r="E5475" t="s">
        <v>148</v>
      </c>
      <c r="F5475" t="s">
        <v>399</v>
      </c>
      <c r="G5475" t="s">
        <v>400</v>
      </c>
      <c r="H5475" t="s">
        <v>443</v>
      </c>
      <c r="I5475" t="s">
        <v>439</v>
      </c>
      <c r="J5475" t="s">
        <v>83</v>
      </c>
      <c r="K5475" s="13">
        <v>159500</v>
      </c>
      <c r="L5475" s="8">
        <v>1595</v>
      </c>
      <c r="M5475" s="13">
        <f t="shared" si="118"/>
        <v>159500</v>
      </c>
    </row>
    <row r="5476" spans="1:13" x14ac:dyDescent="0.25">
      <c r="A5476" s="9" t="s">
        <v>400</v>
      </c>
      <c r="B5476" s="10" t="s">
        <v>733</v>
      </c>
      <c r="C5476" s="5" t="s">
        <v>745</v>
      </c>
      <c r="D5476" t="s">
        <v>56</v>
      </c>
      <c r="E5476" t="s">
        <v>148</v>
      </c>
      <c r="F5476" t="s">
        <v>399</v>
      </c>
      <c r="G5476" t="s">
        <v>400</v>
      </c>
      <c r="H5476" t="s">
        <v>425</v>
      </c>
      <c r="I5476" t="s">
        <v>439</v>
      </c>
      <c r="J5476" t="s">
        <v>83</v>
      </c>
      <c r="K5476" s="13">
        <v>1411224</v>
      </c>
      <c r="L5476" s="8">
        <v>14112.24</v>
      </c>
      <c r="M5476" s="13">
        <f t="shared" si="118"/>
        <v>1411224</v>
      </c>
    </row>
    <row r="5477" spans="1:13" x14ac:dyDescent="0.25">
      <c r="A5477" s="9" t="s">
        <v>400</v>
      </c>
      <c r="B5477" s="10" t="s">
        <v>733</v>
      </c>
      <c r="C5477" s="5" t="s">
        <v>745</v>
      </c>
      <c r="D5477" t="s">
        <v>56</v>
      </c>
      <c r="E5477" t="s">
        <v>148</v>
      </c>
      <c r="F5477" t="s">
        <v>399</v>
      </c>
      <c r="G5477" t="s">
        <v>400</v>
      </c>
      <c r="H5477" t="s">
        <v>444</v>
      </c>
      <c r="I5477" t="s">
        <v>439</v>
      </c>
      <c r="J5477" t="s">
        <v>83</v>
      </c>
      <c r="K5477" s="13">
        <v>34851</v>
      </c>
      <c r="L5477" s="8">
        <v>348.51</v>
      </c>
      <c r="M5477" s="13">
        <f t="shared" si="118"/>
        <v>34851</v>
      </c>
    </row>
    <row r="5478" spans="1:13" x14ac:dyDescent="0.25">
      <c r="A5478" s="9" t="s">
        <v>400</v>
      </c>
      <c r="B5478" s="10" t="s">
        <v>733</v>
      </c>
      <c r="C5478" s="5" t="s">
        <v>745</v>
      </c>
      <c r="D5478" t="s">
        <v>56</v>
      </c>
      <c r="E5478" t="s">
        <v>148</v>
      </c>
      <c r="F5478" t="s">
        <v>399</v>
      </c>
      <c r="G5478" t="s">
        <v>400</v>
      </c>
      <c r="H5478" t="s">
        <v>445</v>
      </c>
      <c r="I5478" t="s">
        <v>439</v>
      </c>
      <c r="J5478" t="s">
        <v>83</v>
      </c>
      <c r="K5478" s="13">
        <v>182</v>
      </c>
      <c r="L5478" s="8">
        <v>1.82</v>
      </c>
      <c r="M5478" s="13">
        <f t="shared" si="118"/>
        <v>182</v>
      </c>
    </row>
    <row r="5479" spans="1:13" x14ac:dyDescent="0.25">
      <c r="A5479" s="9" t="s">
        <v>400</v>
      </c>
      <c r="B5479" s="10" t="s">
        <v>733</v>
      </c>
      <c r="C5479" s="5" t="s">
        <v>745</v>
      </c>
      <c r="D5479" t="s">
        <v>56</v>
      </c>
      <c r="E5479" t="s">
        <v>148</v>
      </c>
      <c r="F5479" t="s">
        <v>453</v>
      </c>
      <c r="G5479" t="s">
        <v>434</v>
      </c>
      <c r="H5479" t="s">
        <v>437</v>
      </c>
      <c r="I5479" t="s">
        <v>368</v>
      </c>
      <c r="J5479" t="s">
        <v>83</v>
      </c>
      <c r="K5479" s="13">
        <v>7346498</v>
      </c>
      <c r="L5479" s="8">
        <v>73464.98</v>
      </c>
      <c r="M5479" s="13">
        <f t="shared" si="118"/>
        <v>7346498</v>
      </c>
    </row>
    <row r="5480" spans="1:13" x14ac:dyDescent="0.25">
      <c r="A5480" s="9" t="s">
        <v>400</v>
      </c>
      <c r="B5480" s="10" t="s">
        <v>733</v>
      </c>
      <c r="C5480" s="5" t="s">
        <v>745</v>
      </c>
      <c r="D5480" t="s">
        <v>56</v>
      </c>
      <c r="E5480" t="s">
        <v>148</v>
      </c>
      <c r="F5480" t="s">
        <v>453</v>
      </c>
      <c r="G5480" t="s">
        <v>434</v>
      </c>
      <c r="H5480" t="s">
        <v>425</v>
      </c>
      <c r="I5480" t="s">
        <v>368</v>
      </c>
      <c r="J5480" t="s">
        <v>83</v>
      </c>
      <c r="K5480" s="13">
        <v>2971562</v>
      </c>
      <c r="L5480" s="8">
        <v>29715.62</v>
      </c>
      <c r="M5480" s="13">
        <f t="shared" si="118"/>
        <v>2971562</v>
      </c>
    </row>
    <row r="5481" spans="1:13" x14ac:dyDescent="0.25">
      <c r="A5481" s="9" t="s">
        <v>400</v>
      </c>
      <c r="B5481" s="10" t="s">
        <v>733</v>
      </c>
      <c r="C5481" s="11" t="s">
        <v>17</v>
      </c>
      <c r="D5481" t="s">
        <v>56</v>
      </c>
      <c r="E5481" t="s">
        <v>82</v>
      </c>
      <c r="F5481" t="s">
        <v>399</v>
      </c>
      <c r="G5481" t="s">
        <v>400</v>
      </c>
      <c r="H5481" t="s">
        <v>427</v>
      </c>
      <c r="I5481" t="s">
        <v>15</v>
      </c>
      <c r="J5481" t="s">
        <v>65</v>
      </c>
      <c r="K5481" s="13">
        <v>110000</v>
      </c>
      <c r="L5481" s="8">
        <v>1100</v>
      </c>
      <c r="M5481" s="13">
        <f t="shared" si="118"/>
        <v>110000</v>
      </c>
    </row>
    <row r="5482" spans="1:13" x14ac:dyDescent="0.25">
      <c r="A5482" s="9" t="s">
        <v>400</v>
      </c>
      <c r="B5482" s="10" t="s">
        <v>733</v>
      </c>
      <c r="C5482" s="11" t="s">
        <v>17</v>
      </c>
      <c r="D5482" t="s">
        <v>56</v>
      </c>
      <c r="E5482" t="s">
        <v>82</v>
      </c>
      <c r="F5482" t="s">
        <v>399</v>
      </c>
      <c r="G5482" t="s">
        <v>400</v>
      </c>
      <c r="H5482" t="s">
        <v>446</v>
      </c>
      <c r="I5482" t="s">
        <v>15</v>
      </c>
      <c r="J5482" t="s">
        <v>65</v>
      </c>
      <c r="K5482" s="13">
        <v>21600</v>
      </c>
      <c r="L5482" s="8">
        <v>216</v>
      </c>
      <c r="M5482" s="13">
        <f t="shared" si="118"/>
        <v>21600</v>
      </c>
    </row>
    <row r="5483" spans="1:13" x14ac:dyDescent="0.25">
      <c r="A5483" s="9" t="s">
        <v>400</v>
      </c>
      <c r="B5483" s="10" t="s">
        <v>733</v>
      </c>
      <c r="C5483" s="11" t="s">
        <v>17</v>
      </c>
      <c r="D5483" t="s">
        <v>56</v>
      </c>
      <c r="E5483" t="s">
        <v>82</v>
      </c>
      <c r="F5483" t="s">
        <v>399</v>
      </c>
      <c r="G5483" t="s">
        <v>400</v>
      </c>
      <c r="H5483" t="s">
        <v>428</v>
      </c>
      <c r="I5483" t="s">
        <v>15</v>
      </c>
      <c r="J5483" t="s">
        <v>83</v>
      </c>
      <c r="K5483" s="13">
        <v>7998.9999999999991</v>
      </c>
      <c r="L5483" s="8">
        <v>79.989999999999995</v>
      </c>
      <c r="M5483" s="13">
        <f t="shared" si="118"/>
        <v>7998.9999999999991</v>
      </c>
    </row>
    <row r="5484" spans="1:13" x14ac:dyDescent="0.25">
      <c r="A5484" s="9" t="s">
        <v>400</v>
      </c>
      <c r="B5484" s="10" t="s">
        <v>733</v>
      </c>
      <c r="C5484" s="11" t="s">
        <v>17</v>
      </c>
      <c r="D5484" t="s">
        <v>56</v>
      </c>
      <c r="E5484" t="s">
        <v>82</v>
      </c>
      <c r="F5484" t="s">
        <v>399</v>
      </c>
      <c r="G5484" t="s">
        <v>400</v>
      </c>
      <c r="H5484" t="s">
        <v>428</v>
      </c>
      <c r="I5484" t="s">
        <v>15</v>
      </c>
      <c r="J5484" t="s">
        <v>65</v>
      </c>
      <c r="K5484" s="13">
        <v>7958405</v>
      </c>
      <c r="L5484" s="8">
        <v>79584.05</v>
      </c>
      <c r="M5484" s="13">
        <f t="shared" si="118"/>
        <v>7958405</v>
      </c>
    </row>
    <row r="5485" spans="1:13" x14ac:dyDescent="0.25">
      <c r="A5485" s="9" t="s">
        <v>400</v>
      </c>
      <c r="B5485" s="10" t="s">
        <v>733</v>
      </c>
      <c r="C5485" s="11" t="s">
        <v>17</v>
      </c>
      <c r="D5485" t="s">
        <v>56</v>
      </c>
      <c r="E5485" t="s">
        <v>82</v>
      </c>
      <c r="F5485" t="s">
        <v>399</v>
      </c>
      <c r="G5485" t="s">
        <v>400</v>
      </c>
      <c r="H5485" t="s">
        <v>481</v>
      </c>
      <c r="I5485" t="s">
        <v>15</v>
      </c>
      <c r="J5485" t="s">
        <v>65</v>
      </c>
      <c r="K5485" s="13">
        <v>1253141</v>
      </c>
      <c r="L5485" s="8">
        <v>12531.41</v>
      </c>
      <c r="M5485" s="13">
        <f t="shared" si="118"/>
        <v>1253141</v>
      </c>
    </row>
    <row r="5486" spans="1:13" x14ac:dyDescent="0.25">
      <c r="A5486" s="9" t="s">
        <v>400</v>
      </c>
      <c r="B5486" s="10" t="s">
        <v>733</v>
      </c>
      <c r="C5486" s="11" t="s">
        <v>17</v>
      </c>
      <c r="D5486" t="s">
        <v>56</v>
      </c>
      <c r="E5486" t="s">
        <v>82</v>
      </c>
      <c r="F5486" t="s">
        <v>14</v>
      </c>
      <c r="G5486" t="s">
        <v>561</v>
      </c>
      <c r="H5486" t="s">
        <v>438</v>
      </c>
      <c r="I5486" t="s">
        <v>465</v>
      </c>
      <c r="J5486" t="s">
        <v>83</v>
      </c>
      <c r="K5486" s="13">
        <v>225817.99999999997</v>
      </c>
      <c r="L5486" s="8">
        <v>2258.1799999999998</v>
      </c>
      <c r="M5486" s="13">
        <f t="shared" si="118"/>
        <v>225817.99999999997</v>
      </c>
    </row>
    <row r="5487" spans="1:13" x14ac:dyDescent="0.25">
      <c r="A5487" s="9" t="s">
        <v>400</v>
      </c>
      <c r="B5487" s="10" t="s">
        <v>733</v>
      </c>
      <c r="C5487" s="11" t="s">
        <v>17</v>
      </c>
      <c r="D5487" t="s">
        <v>56</v>
      </c>
      <c r="E5487" t="s">
        <v>82</v>
      </c>
      <c r="F5487" t="s">
        <v>14</v>
      </c>
      <c r="G5487" t="s">
        <v>561</v>
      </c>
      <c r="H5487" t="s">
        <v>467</v>
      </c>
      <c r="I5487" t="s">
        <v>465</v>
      </c>
      <c r="J5487" t="s">
        <v>83</v>
      </c>
      <c r="K5487" s="13">
        <v>6500</v>
      </c>
      <c r="L5487" s="8">
        <v>65</v>
      </c>
      <c r="M5487" s="13">
        <f t="shared" si="118"/>
        <v>6500</v>
      </c>
    </row>
    <row r="5488" spans="1:13" x14ac:dyDescent="0.25">
      <c r="A5488" s="9" t="s">
        <v>400</v>
      </c>
      <c r="B5488" s="10" t="s">
        <v>733</v>
      </c>
      <c r="C5488" s="11" t="s">
        <v>17</v>
      </c>
      <c r="D5488" t="s">
        <v>56</v>
      </c>
      <c r="E5488" t="s">
        <v>82</v>
      </c>
      <c r="F5488" t="s">
        <v>14</v>
      </c>
      <c r="G5488" t="s">
        <v>561</v>
      </c>
      <c r="H5488" t="s">
        <v>425</v>
      </c>
      <c r="I5488" t="s">
        <v>465</v>
      </c>
      <c r="J5488" t="s">
        <v>83</v>
      </c>
      <c r="K5488" s="13">
        <v>84752</v>
      </c>
      <c r="L5488" s="8">
        <v>847.52</v>
      </c>
      <c r="M5488" s="13">
        <f t="shared" si="118"/>
        <v>84752</v>
      </c>
    </row>
    <row r="5489" spans="1:13" x14ac:dyDescent="0.25">
      <c r="A5489" s="9" t="s">
        <v>400</v>
      </c>
      <c r="B5489" s="10" t="s">
        <v>733</v>
      </c>
      <c r="C5489" s="11" t="s">
        <v>17</v>
      </c>
      <c r="D5489" t="s">
        <v>56</v>
      </c>
      <c r="E5489" t="s">
        <v>82</v>
      </c>
      <c r="F5489" t="s">
        <v>14</v>
      </c>
      <c r="G5489" t="s">
        <v>561</v>
      </c>
      <c r="H5489" t="s">
        <v>444</v>
      </c>
      <c r="I5489" t="s">
        <v>465</v>
      </c>
      <c r="J5489" t="s">
        <v>83</v>
      </c>
      <c r="K5489" s="13">
        <v>48</v>
      </c>
      <c r="L5489" s="8">
        <v>0.48</v>
      </c>
      <c r="M5489" s="13">
        <f t="shared" si="118"/>
        <v>48</v>
      </c>
    </row>
    <row r="5490" spans="1:13" x14ac:dyDescent="0.25">
      <c r="A5490" s="9" t="s">
        <v>400</v>
      </c>
      <c r="B5490" s="10" t="s">
        <v>733</v>
      </c>
      <c r="C5490" s="11" t="s">
        <v>17</v>
      </c>
      <c r="D5490" t="s">
        <v>56</v>
      </c>
      <c r="E5490" t="s">
        <v>82</v>
      </c>
      <c r="F5490" t="s">
        <v>14</v>
      </c>
      <c r="G5490" t="s">
        <v>561</v>
      </c>
      <c r="H5490" t="s">
        <v>445</v>
      </c>
      <c r="I5490" t="s">
        <v>465</v>
      </c>
      <c r="J5490" t="s">
        <v>83</v>
      </c>
      <c r="K5490" s="13">
        <v>46</v>
      </c>
      <c r="L5490" s="8">
        <v>0.46</v>
      </c>
      <c r="M5490" s="13">
        <f t="shared" si="118"/>
        <v>46</v>
      </c>
    </row>
    <row r="5491" spans="1:13" x14ac:dyDescent="0.25">
      <c r="A5491" s="9" t="s">
        <v>400</v>
      </c>
      <c r="B5491" s="10" t="s">
        <v>733</v>
      </c>
      <c r="C5491" s="11" t="s">
        <v>17</v>
      </c>
      <c r="D5491" t="s">
        <v>56</v>
      </c>
      <c r="E5491" t="s">
        <v>279</v>
      </c>
      <c r="F5491" t="s">
        <v>399</v>
      </c>
      <c r="G5491" t="s">
        <v>400</v>
      </c>
      <c r="H5491" t="s">
        <v>466</v>
      </c>
      <c r="I5491" t="s">
        <v>439</v>
      </c>
      <c r="J5491" t="s">
        <v>83</v>
      </c>
      <c r="K5491" s="13">
        <v>3954</v>
      </c>
      <c r="L5491" s="8">
        <v>39.54</v>
      </c>
      <c r="M5491" s="13">
        <f t="shared" si="118"/>
        <v>3954</v>
      </c>
    </row>
    <row r="5492" spans="1:13" x14ac:dyDescent="0.25">
      <c r="A5492" s="9" t="s">
        <v>400</v>
      </c>
      <c r="B5492" s="10" t="s">
        <v>733</v>
      </c>
      <c r="C5492" s="11" t="s">
        <v>17</v>
      </c>
      <c r="D5492" t="s">
        <v>56</v>
      </c>
      <c r="E5492" t="s">
        <v>279</v>
      </c>
      <c r="F5492" t="s">
        <v>399</v>
      </c>
      <c r="G5492" t="s">
        <v>400</v>
      </c>
      <c r="H5492" t="s">
        <v>441</v>
      </c>
      <c r="I5492" t="s">
        <v>368</v>
      </c>
      <c r="J5492" t="s">
        <v>83</v>
      </c>
      <c r="K5492" s="13">
        <v>174720</v>
      </c>
      <c r="L5492" s="8">
        <v>1747.2</v>
      </c>
      <c r="M5492" s="13">
        <f t="shared" si="118"/>
        <v>174720</v>
      </c>
    </row>
    <row r="5493" spans="1:13" x14ac:dyDescent="0.25">
      <c r="A5493" s="9" t="s">
        <v>400</v>
      </c>
      <c r="B5493" s="10" t="s">
        <v>733</v>
      </c>
      <c r="C5493" s="11" t="s">
        <v>17</v>
      </c>
      <c r="D5493" t="s">
        <v>56</v>
      </c>
      <c r="E5493" t="s">
        <v>279</v>
      </c>
      <c r="F5493" t="s">
        <v>399</v>
      </c>
      <c r="G5493" t="s">
        <v>400</v>
      </c>
      <c r="H5493" t="s">
        <v>441</v>
      </c>
      <c r="I5493" t="s">
        <v>439</v>
      </c>
      <c r="J5493" t="s">
        <v>83</v>
      </c>
      <c r="K5493" s="13">
        <v>224946</v>
      </c>
      <c r="L5493" s="8">
        <v>2249.46</v>
      </c>
      <c r="M5493" s="13">
        <f t="shared" si="118"/>
        <v>224946</v>
      </c>
    </row>
    <row r="5494" spans="1:13" x14ac:dyDescent="0.25">
      <c r="A5494" s="9" t="s">
        <v>400</v>
      </c>
      <c r="B5494" s="10" t="s">
        <v>733</v>
      </c>
      <c r="C5494" s="11" t="s">
        <v>17</v>
      </c>
      <c r="D5494" t="s">
        <v>56</v>
      </c>
      <c r="E5494" t="s">
        <v>279</v>
      </c>
      <c r="F5494" t="s">
        <v>399</v>
      </c>
      <c r="G5494" t="s">
        <v>400</v>
      </c>
      <c r="H5494" t="s">
        <v>445</v>
      </c>
      <c r="I5494" t="s">
        <v>368</v>
      </c>
      <c r="J5494" t="s">
        <v>83</v>
      </c>
      <c r="K5494" s="13">
        <v>36357</v>
      </c>
      <c r="L5494" s="8">
        <v>363.57</v>
      </c>
      <c r="M5494" s="13">
        <f t="shared" si="118"/>
        <v>36357</v>
      </c>
    </row>
    <row r="5495" spans="1:13" x14ac:dyDescent="0.25">
      <c r="A5495" s="9" t="s">
        <v>400</v>
      </c>
      <c r="B5495" s="10" t="s">
        <v>733</v>
      </c>
      <c r="C5495" s="11" t="s">
        <v>17</v>
      </c>
      <c r="D5495" t="s">
        <v>56</v>
      </c>
      <c r="E5495" t="s">
        <v>279</v>
      </c>
      <c r="F5495" t="s">
        <v>399</v>
      </c>
      <c r="G5495" t="s">
        <v>400</v>
      </c>
      <c r="H5495" t="s">
        <v>445</v>
      </c>
      <c r="I5495" t="s">
        <v>439</v>
      </c>
      <c r="J5495" t="s">
        <v>83</v>
      </c>
      <c r="K5495" s="13">
        <v>48465</v>
      </c>
      <c r="L5495" s="8">
        <v>484.65</v>
      </c>
      <c r="M5495" s="13">
        <f t="shared" si="118"/>
        <v>48465</v>
      </c>
    </row>
    <row r="5496" spans="1:13" x14ac:dyDescent="0.25">
      <c r="A5496" s="9" t="s">
        <v>400</v>
      </c>
      <c r="B5496" s="10" t="s">
        <v>733</v>
      </c>
      <c r="C5496" s="11" t="s">
        <v>17</v>
      </c>
      <c r="D5496" t="s">
        <v>56</v>
      </c>
      <c r="E5496" t="s">
        <v>279</v>
      </c>
      <c r="F5496" t="s">
        <v>399</v>
      </c>
      <c r="G5496" t="s">
        <v>400</v>
      </c>
      <c r="H5496" t="s">
        <v>446</v>
      </c>
      <c r="I5496" t="s">
        <v>15</v>
      </c>
      <c r="J5496" t="s">
        <v>83</v>
      </c>
      <c r="K5496" s="13">
        <v>1746625.9999999998</v>
      </c>
      <c r="L5496" s="8">
        <v>17466.259999999998</v>
      </c>
      <c r="M5496" s="13">
        <f t="shared" si="118"/>
        <v>1746625.9999999998</v>
      </c>
    </row>
    <row r="5497" spans="1:13" x14ac:dyDescent="0.25">
      <c r="A5497" s="9" t="s">
        <v>400</v>
      </c>
      <c r="B5497" s="10" t="s">
        <v>733</v>
      </c>
      <c r="C5497" s="11" t="s">
        <v>17</v>
      </c>
      <c r="D5497" t="s">
        <v>56</v>
      </c>
      <c r="E5497" t="s">
        <v>279</v>
      </c>
      <c r="F5497" t="s">
        <v>399</v>
      </c>
      <c r="G5497" t="s">
        <v>400</v>
      </c>
      <c r="H5497" t="s">
        <v>447</v>
      </c>
      <c r="I5497" t="s">
        <v>15</v>
      </c>
      <c r="J5497" t="s">
        <v>83</v>
      </c>
      <c r="K5497" s="13">
        <v>2085</v>
      </c>
      <c r="L5497" s="8">
        <v>20.85</v>
      </c>
      <c r="M5497" s="13">
        <f t="shared" si="118"/>
        <v>2085</v>
      </c>
    </row>
    <row r="5498" spans="1:13" x14ac:dyDescent="0.25">
      <c r="A5498" s="9" t="s">
        <v>400</v>
      </c>
      <c r="B5498" s="10" t="s">
        <v>733</v>
      </c>
      <c r="C5498" s="11" t="s">
        <v>17</v>
      </c>
      <c r="D5498" t="s">
        <v>56</v>
      </c>
      <c r="E5498" t="s">
        <v>279</v>
      </c>
      <c r="F5498" t="s">
        <v>399</v>
      </c>
      <c r="G5498" t="s">
        <v>400</v>
      </c>
      <c r="H5498" t="s">
        <v>448</v>
      </c>
      <c r="I5498" t="s">
        <v>15</v>
      </c>
      <c r="J5498" t="s">
        <v>83</v>
      </c>
      <c r="K5498" s="13">
        <v>56439</v>
      </c>
      <c r="L5498" s="8">
        <v>564.39</v>
      </c>
      <c r="M5498" s="13">
        <f t="shared" si="118"/>
        <v>56439</v>
      </c>
    </row>
    <row r="5499" spans="1:13" x14ac:dyDescent="0.25">
      <c r="A5499" s="9" t="s">
        <v>400</v>
      </c>
      <c r="B5499" s="10" t="s">
        <v>733</v>
      </c>
      <c r="C5499" s="11" t="s">
        <v>17</v>
      </c>
      <c r="D5499" t="s">
        <v>56</v>
      </c>
      <c r="E5499" t="s">
        <v>279</v>
      </c>
      <c r="F5499" t="s">
        <v>399</v>
      </c>
      <c r="G5499" t="s">
        <v>400</v>
      </c>
      <c r="H5499" t="s">
        <v>537</v>
      </c>
      <c r="I5499" t="s">
        <v>15</v>
      </c>
      <c r="J5499" t="s">
        <v>83</v>
      </c>
      <c r="K5499" s="13">
        <v>312000</v>
      </c>
      <c r="L5499" s="8">
        <v>3120</v>
      </c>
      <c r="M5499" s="13">
        <f t="shared" si="118"/>
        <v>312000</v>
      </c>
    </row>
    <row r="5500" spans="1:13" x14ac:dyDescent="0.25">
      <c r="A5500" s="9" t="s">
        <v>400</v>
      </c>
      <c r="B5500" s="10" t="s">
        <v>733</v>
      </c>
      <c r="C5500" s="11" t="s">
        <v>17</v>
      </c>
      <c r="D5500" t="s">
        <v>56</v>
      </c>
      <c r="E5500" t="s">
        <v>279</v>
      </c>
      <c r="F5500" t="s">
        <v>399</v>
      </c>
      <c r="G5500" t="s">
        <v>400</v>
      </c>
      <c r="H5500" t="s">
        <v>537</v>
      </c>
      <c r="I5500" t="s">
        <v>15</v>
      </c>
      <c r="J5500" t="s">
        <v>83</v>
      </c>
      <c r="K5500" s="13">
        <v>10267300</v>
      </c>
      <c r="L5500" s="8">
        <v>102673</v>
      </c>
      <c r="M5500" s="13">
        <f t="shared" si="118"/>
        <v>10267300</v>
      </c>
    </row>
    <row r="5501" spans="1:13" x14ac:dyDescent="0.25">
      <c r="A5501" s="9" t="s">
        <v>400</v>
      </c>
      <c r="B5501" s="10" t="s">
        <v>733</v>
      </c>
      <c r="C5501" s="11" t="s">
        <v>17</v>
      </c>
      <c r="D5501" t="s">
        <v>56</v>
      </c>
      <c r="E5501" t="s">
        <v>279</v>
      </c>
      <c r="F5501" t="s">
        <v>399</v>
      </c>
      <c r="G5501" t="s">
        <v>400</v>
      </c>
      <c r="H5501" t="s">
        <v>494</v>
      </c>
      <c r="I5501" t="s">
        <v>15</v>
      </c>
      <c r="J5501" t="s">
        <v>83</v>
      </c>
      <c r="K5501" s="13">
        <v>28002</v>
      </c>
      <c r="L5501" s="8">
        <v>280.02</v>
      </c>
      <c r="M5501" s="13">
        <f t="shared" si="118"/>
        <v>28002</v>
      </c>
    </row>
    <row r="5502" spans="1:13" x14ac:dyDescent="0.25">
      <c r="A5502" s="9" t="s">
        <v>400</v>
      </c>
      <c r="B5502" s="10" t="s">
        <v>733</v>
      </c>
      <c r="C5502" s="11" t="s">
        <v>17</v>
      </c>
      <c r="D5502" t="s">
        <v>56</v>
      </c>
      <c r="E5502" t="s">
        <v>279</v>
      </c>
      <c r="F5502" t="s">
        <v>399</v>
      </c>
      <c r="G5502" t="s">
        <v>400</v>
      </c>
      <c r="H5502" t="s">
        <v>428</v>
      </c>
      <c r="I5502" t="s">
        <v>15</v>
      </c>
      <c r="J5502" t="s">
        <v>83</v>
      </c>
      <c r="K5502" s="13">
        <v>3040450</v>
      </c>
      <c r="L5502" s="8">
        <v>30404.5</v>
      </c>
      <c r="M5502" s="13">
        <f t="shared" si="118"/>
        <v>3040450</v>
      </c>
    </row>
    <row r="5503" spans="1:13" x14ac:dyDescent="0.25">
      <c r="A5503" s="9" t="s">
        <v>400</v>
      </c>
      <c r="B5503" s="10" t="s">
        <v>733</v>
      </c>
      <c r="C5503" s="11" t="s">
        <v>17</v>
      </c>
      <c r="D5503" t="s">
        <v>56</v>
      </c>
      <c r="E5503" t="s">
        <v>279</v>
      </c>
      <c r="F5503" t="s">
        <v>399</v>
      </c>
      <c r="G5503" t="s">
        <v>400</v>
      </c>
      <c r="H5503" t="s">
        <v>697</v>
      </c>
      <c r="I5503" t="s">
        <v>15</v>
      </c>
      <c r="J5503" t="s">
        <v>83</v>
      </c>
      <c r="K5503" s="13">
        <v>408048</v>
      </c>
      <c r="L5503" s="8">
        <v>4080.48</v>
      </c>
      <c r="M5503" s="13">
        <f t="shared" si="118"/>
        <v>408048</v>
      </c>
    </row>
    <row r="5504" spans="1:13" x14ac:dyDescent="0.25">
      <c r="A5504" s="9" t="s">
        <v>400</v>
      </c>
      <c r="B5504" s="10" t="s">
        <v>733</v>
      </c>
      <c r="C5504" s="11" t="s">
        <v>17</v>
      </c>
      <c r="D5504" t="s">
        <v>56</v>
      </c>
      <c r="E5504" t="s">
        <v>279</v>
      </c>
      <c r="F5504" t="s">
        <v>399</v>
      </c>
      <c r="G5504" t="s">
        <v>400</v>
      </c>
      <c r="H5504" t="s">
        <v>481</v>
      </c>
      <c r="I5504" t="s">
        <v>15</v>
      </c>
      <c r="J5504" t="s">
        <v>83</v>
      </c>
      <c r="K5504" s="13">
        <v>100000</v>
      </c>
      <c r="L5504" s="8">
        <v>1000</v>
      </c>
      <c r="M5504" s="13">
        <f t="shared" si="118"/>
        <v>100000</v>
      </c>
    </row>
    <row r="5505" spans="1:13" x14ac:dyDescent="0.25">
      <c r="A5505" s="9" t="s">
        <v>400</v>
      </c>
      <c r="B5505" s="10" t="s">
        <v>733</v>
      </c>
      <c r="C5505" s="11" t="s">
        <v>17</v>
      </c>
      <c r="D5505" t="s">
        <v>56</v>
      </c>
      <c r="E5505" t="s">
        <v>279</v>
      </c>
      <c r="F5505" t="s">
        <v>453</v>
      </c>
      <c r="G5505" t="s">
        <v>434</v>
      </c>
      <c r="H5505" t="s">
        <v>437</v>
      </c>
      <c r="I5505" t="s">
        <v>368</v>
      </c>
      <c r="J5505" t="s">
        <v>456</v>
      </c>
      <c r="K5505" s="13">
        <v>1092498</v>
      </c>
      <c r="L5505" s="8">
        <v>10924.98</v>
      </c>
      <c r="M5505" s="13">
        <f t="shared" si="118"/>
        <v>1092498</v>
      </c>
    </row>
    <row r="5506" spans="1:13" x14ac:dyDescent="0.25">
      <c r="A5506" s="9" t="s">
        <v>400</v>
      </c>
      <c r="B5506" s="10" t="s">
        <v>733</v>
      </c>
      <c r="C5506" s="11" t="s">
        <v>17</v>
      </c>
      <c r="D5506" t="s">
        <v>56</v>
      </c>
      <c r="E5506" t="s">
        <v>279</v>
      </c>
      <c r="F5506" t="s">
        <v>453</v>
      </c>
      <c r="G5506" t="s">
        <v>434</v>
      </c>
      <c r="H5506" t="s">
        <v>437</v>
      </c>
      <c r="I5506" t="s">
        <v>368</v>
      </c>
      <c r="J5506" t="s">
        <v>83</v>
      </c>
      <c r="K5506" s="13">
        <v>2682348</v>
      </c>
      <c r="L5506" s="8">
        <v>26823.48</v>
      </c>
      <c r="M5506" s="13">
        <f t="shared" ref="M5506:M5570" si="119">L5506*100</f>
        <v>2682348</v>
      </c>
    </row>
    <row r="5507" spans="1:13" x14ac:dyDescent="0.25">
      <c r="A5507" s="9" t="s">
        <v>400</v>
      </c>
      <c r="B5507" s="10" t="s">
        <v>733</v>
      </c>
      <c r="C5507" s="11" t="s">
        <v>17</v>
      </c>
      <c r="D5507" t="s">
        <v>56</v>
      </c>
      <c r="E5507" t="s">
        <v>279</v>
      </c>
      <c r="F5507" t="s">
        <v>453</v>
      </c>
      <c r="G5507" t="s">
        <v>434</v>
      </c>
      <c r="H5507" t="s">
        <v>440</v>
      </c>
      <c r="I5507" t="s">
        <v>368</v>
      </c>
      <c r="J5507" t="s">
        <v>83</v>
      </c>
      <c r="K5507" s="13">
        <v>139088</v>
      </c>
      <c r="L5507" s="8">
        <v>1390.88</v>
      </c>
      <c r="M5507" s="13">
        <f t="shared" si="119"/>
        <v>139088</v>
      </c>
    </row>
    <row r="5508" spans="1:13" x14ac:dyDescent="0.25">
      <c r="A5508" s="9" t="s">
        <v>400</v>
      </c>
      <c r="B5508" s="10" t="s">
        <v>733</v>
      </c>
      <c r="C5508" s="11" t="s">
        <v>17</v>
      </c>
      <c r="D5508" t="s">
        <v>56</v>
      </c>
      <c r="E5508" t="s">
        <v>279</v>
      </c>
      <c r="F5508" t="s">
        <v>453</v>
      </c>
      <c r="G5508" t="s">
        <v>434</v>
      </c>
      <c r="H5508" t="s">
        <v>425</v>
      </c>
      <c r="I5508" t="s">
        <v>368</v>
      </c>
      <c r="J5508" t="s">
        <v>456</v>
      </c>
      <c r="K5508" s="13">
        <v>450324</v>
      </c>
      <c r="L5508" s="8">
        <v>4503.24</v>
      </c>
      <c r="M5508" s="13">
        <f t="shared" si="119"/>
        <v>450324</v>
      </c>
    </row>
    <row r="5509" spans="1:13" x14ac:dyDescent="0.25">
      <c r="A5509" s="9" t="s">
        <v>400</v>
      </c>
      <c r="B5509" s="10" t="s">
        <v>733</v>
      </c>
      <c r="C5509" s="11" t="s">
        <v>17</v>
      </c>
      <c r="D5509" t="s">
        <v>56</v>
      </c>
      <c r="E5509" t="s">
        <v>279</v>
      </c>
      <c r="F5509" t="s">
        <v>453</v>
      </c>
      <c r="G5509" t="s">
        <v>434</v>
      </c>
      <c r="H5509" t="s">
        <v>425</v>
      </c>
      <c r="I5509" t="s">
        <v>368</v>
      </c>
      <c r="J5509" t="s">
        <v>83</v>
      </c>
      <c r="K5509" s="13">
        <v>830019</v>
      </c>
      <c r="L5509" s="8">
        <v>8300.19</v>
      </c>
      <c r="M5509" s="13">
        <f t="shared" si="119"/>
        <v>830019</v>
      </c>
    </row>
    <row r="5510" spans="1:13" x14ac:dyDescent="0.25">
      <c r="A5510" s="9" t="s">
        <v>400</v>
      </c>
      <c r="B5510" s="10" t="s">
        <v>733</v>
      </c>
      <c r="C5510" s="11" t="s">
        <v>17</v>
      </c>
      <c r="D5510" t="s">
        <v>56</v>
      </c>
      <c r="E5510" t="s">
        <v>279</v>
      </c>
      <c r="F5510" t="s">
        <v>453</v>
      </c>
      <c r="G5510" t="s">
        <v>434</v>
      </c>
      <c r="H5510" t="s">
        <v>444</v>
      </c>
      <c r="I5510" t="s">
        <v>368</v>
      </c>
      <c r="J5510" t="s">
        <v>83</v>
      </c>
      <c r="K5510" s="13">
        <v>24447</v>
      </c>
      <c r="L5510" s="8">
        <v>244.47</v>
      </c>
      <c r="M5510" s="13">
        <f t="shared" si="119"/>
        <v>24447</v>
      </c>
    </row>
    <row r="5511" spans="1:13" x14ac:dyDescent="0.25">
      <c r="A5511" s="9" t="s">
        <v>400</v>
      </c>
      <c r="B5511" s="10" t="s">
        <v>733</v>
      </c>
      <c r="C5511" s="11" t="s">
        <v>17</v>
      </c>
      <c r="D5511" t="s">
        <v>56</v>
      </c>
      <c r="E5511" t="s">
        <v>279</v>
      </c>
      <c r="F5511" t="s">
        <v>453</v>
      </c>
      <c r="G5511" t="s">
        <v>454</v>
      </c>
      <c r="H5511" t="s">
        <v>437</v>
      </c>
      <c r="I5511" t="s">
        <v>368</v>
      </c>
      <c r="J5511" t="s">
        <v>306</v>
      </c>
      <c r="K5511" s="13">
        <v>364166</v>
      </c>
      <c r="L5511" s="8">
        <v>3641.66</v>
      </c>
      <c r="M5511" s="13">
        <f t="shared" si="119"/>
        <v>364166</v>
      </c>
    </row>
    <row r="5512" spans="1:13" x14ac:dyDescent="0.25">
      <c r="A5512" s="9" t="s">
        <v>400</v>
      </c>
      <c r="B5512" s="10" t="s">
        <v>733</v>
      </c>
      <c r="C5512" s="11" t="s">
        <v>17</v>
      </c>
      <c r="D5512" t="s">
        <v>56</v>
      </c>
      <c r="E5512" t="s">
        <v>279</v>
      </c>
      <c r="F5512" t="s">
        <v>453</v>
      </c>
      <c r="G5512" t="s">
        <v>454</v>
      </c>
      <c r="H5512" t="s">
        <v>425</v>
      </c>
      <c r="I5512" t="s">
        <v>368</v>
      </c>
      <c r="J5512" t="s">
        <v>306</v>
      </c>
      <c r="K5512" s="13">
        <v>150177</v>
      </c>
      <c r="L5512" s="8">
        <v>1501.77</v>
      </c>
      <c r="M5512" s="13">
        <f t="shared" si="119"/>
        <v>150177</v>
      </c>
    </row>
    <row r="5513" spans="1:13" x14ac:dyDescent="0.25">
      <c r="A5513" s="9" t="s">
        <v>400</v>
      </c>
      <c r="B5513" s="10" t="s">
        <v>733</v>
      </c>
      <c r="C5513" s="11" t="s">
        <v>17</v>
      </c>
      <c r="D5513" t="s">
        <v>56</v>
      </c>
      <c r="E5513" t="s">
        <v>279</v>
      </c>
      <c r="F5513" t="s">
        <v>56</v>
      </c>
      <c r="G5513" t="s">
        <v>458</v>
      </c>
      <c r="H5513" t="s">
        <v>498</v>
      </c>
      <c r="I5513" t="s">
        <v>368</v>
      </c>
      <c r="J5513" t="s">
        <v>83</v>
      </c>
      <c r="K5513" s="13">
        <v>1187769</v>
      </c>
      <c r="L5513" s="8">
        <v>11877.69</v>
      </c>
      <c r="M5513" s="13">
        <f t="shared" si="119"/>
        <v>1187769</v>
      </c>
    </row>
    <row r="5514" spans="1:13" x14ac:dyDescent="0.25">
      <c r="A5514" s="9" t="s">
        <v>400</v>
      </c>
      <c r="B5514" s="10" t="s">
        <v>733</v>
      </c>
      <c r="C5514" s="11" t="s">
        <v>17</v>
      </c>
      <c r="D5514" t="s">
        <v>56</v>
      </c>
      <c r="E5514" t="s">
        <v>279</v>
      </c>
      <c r="F5514" t="s">
        <v>56</v>
      </c>
      <c r="G5514" t="s">
        <v>458</v>
      </c>
      <c r="H5514" t="s">
        <v>540</v>
      </c>
      <c r="I5514" t="s">
        <v>439</v>
      </c>
      <c r="J5514" t="s">
        <v>83</v>
      </c>
      <c r="K5514" s="13">
        <v>2540908</v>
      </c>
      <c r="L5514" s="8">
        <v>25409.08</v>
      </c>
      <c r="M5514" s="13">
        <f t="shared" si="119"/>
        <v>2540908</v>
      </c>
    </row>
    <row r="5515" spans="1:13" x14ac:dyDescent="0.25">
      <c r="A5515" s="9" t="s">
        <v>400</v>
      </c>
      <c r="B5515" s="10" t="s">
        <v>733</v>
      </c>
      <c r="C5515" s="11" t="s">
        <v>17</v>
      </c>
      <c r="D5515" t="s">
        <v>56</v>
      </c>
      <c r="E5515" t="s">
        <v>279</v>
      </c>
      <c r="F5515" t="s">
        <v>56</v>
      </c>
      <c r="G5515" t="s">
        <v>458</v>
      </c>
      <c r="H5515" t="s">
        <v>444</v>
      </c>
      <c r="I5515" t="s">
        <v>368</v>
      </c>
      <c r="J5515" t="s">
        <v>83</v>
      </c>
      <c r="K5515" s="13">
        <v>259456</v>
      </c>
      <c r="L5515" s="8">
        <v>2594.56</v>
      </c>
      <c r="M5515" s="13">
        <f t="shared" si="119"/>
        <v>259456</v>
      </c>
    </row>
    <row r="5516" spans="1:13" x14ac:dyDescent="0.25">
      <c r="A5516" s="9" t="s">
        <v>400</v>
      </c>
      <c r="B5516" s="10" t="s">
        <v>733</v>
      </c>
      <c r="C5516" s="11" t="s">
        <v>17</v>
      </c>
      <c r="D5516" t="s">
        <v>56</v>
      </c>
      <c r="E5516" t="s">
        <v>279</v>
      </c>
      <c r="F5516" t="s">
        <v>56</v>
      </c>
      <c r="G5516" t="s">
        <v>458</v>
      </c>
      <c r="H5516" t="s">
        <v>444</v>
      </c>
      <c r="I5516" t="s">
        <v>439</v>
      </c>
      <c r="J5516" t="s">
        <v>83</v>
      </c>
      <c r="K5516" s="13">
        <v>555157</v>
      </c>
      <c r="L5516" s="8">
        <v>5551.57</v>
      </c>
      <c r="M5516" s="13">
        <f t="shared" si="119"/>
        <v>555157</v>
      </c>
    </row>
    <row r="5517" spans="1:13" x14ac:dyDescent="0.25">
      <c r="A5517" s="9" t="s">
        <v>400</v>
      </c>
      <c r="B5517" s="10" t="s">
        <v>733</v>
      </c>
      <c r="C5517" s="11" t="s">
        <v>17</v>
      </c>
      <c r="D5517" t="s">
        <v>56</v>
      </c>
      <c r="E5517" t="s">
        <v>279</v>
      </c>
      <c r="F5517" t="s">
        <v>32</v>
      </c>
      <c r="G5517" t="s">
        <v>289</v>
      </c>
      <c r="H5517" t="s">
        <v>464</v>
      </c>
      <c r="I5517" t="s">
        <v>284</v>
      </c>
      <c r="J5517" t="s">
        <v>83</v>
      </c>
      <c r="K5517" s="13">
        <v>4621633</v>
      </c>
      <c r="L5517" s="8">
        <v>46216.33</v>
      </c>
      <c r="M5517" s="13">
        <f t="shared" si="119"/>
        <v>4621633</v>
      </c>
    </row>
    <row r="5518" spans="1:13" x14ac:dyDescent="0.25">
      <c r="A5518" s="9" t="s">
        <v>400</v>
      </c>
      <c r="B5518" s="10" t="s">
        <v>733</v>
      </c>
      <c r="C5518" s="11" t="s">
        <v>17</v>
      </c>
      <c r="D5518" t="s">
        <v>56</v>
      </c>
      <c r="E5518" t="s">
        <v>279</v>
      </c>
      <c r="F5518" t="s">
        <v>32</v>
      </c>
      <c r="G5518" t="s">
        <v>289</v>
      </c>
      <c r="H5518" t="s">
        <v>467</v>
      </c>
      <c r="I5518" t="s">
        <v>284</v>
      </c>
      <c r="J5518" t="s">
        <v>83</v>
      </c>
      <c r="K5518" s="13">
        <v>39000</v>
      </c>
      <c r="L5518" s="8">
        <v>390</v>
      </c>
      <c r="M5518" s="13">
        <f t="shared" si="119"/>
        <v>39000</v>
      </c>
    </row>
    <row r="5519" spans="1:13" x14ac:dyDescent="0.25">
      <c r="A5519" s="9" t="s">
        <v>400</v>
      </c>
      <c r="B5519" s="10" t="s">
        <v>733</v>
      </c>
      <c r="C5519" s="11" t="s">
        <v>17</v>
      </c>
      <c r="D5519" t="s">
        <v>56</v>
      </c>
      <c r="E5519" t="s">
        <v>279</v>
      </c>
      <c r="F5519" t="s">
        <v>32</v>
      </c>
      <c r="G5519" t="s">
        <v>289</v>
      </c>
      <c r="H5519" t="s">
        <v>425</v>
      </c>
      <c r="I5519" t="s">
        <v>284</v>
      </c>
      <c r="J5519" t="s">
        <v>83</v>
      </c>
      <c r="K5519" s="13">
        <v>1053806</v>
      </c>
      <c r="L5519" s="8">
        <v>10538.06</v>
      </c>
      <c r="M5519" s="13">
        <f t="shared" si="119"/>
        <v>1053806</v>
      </c>
    </row>
    <row r="5520" spans="1:13" x14ac:dyDescent="0.25">
      <c r="A5520" s="9" t="s">
        <v>400</v>
      </c>
      <c r="B5520" s="10" t="s">
        <v>733</v>
      </c>
      <c r="C5520" s="11" t="s">
        <v>17</v>
      </c>
      <c r="D5520" t="s">
        <v>56</v>
      </c>
      <c r="E5520" t="s">
        <v>279</v>
      </c>
      <c r="F5520" t="s">
        <v>32</v>
      </c>
      <c r="G5520" t="s">
        <v>289</v>
      </c>
      <c r="H5520" t="s">
        <v>445</v>
      </c>
      <c r="I5520" t="s">
        <v>284</v>
      </c>
      <c r="J5520" t="s">
        <v>83</v>
      </c>
      <c r="K5520" s="13">
        <v>564</v>
      </c>
      <c r="L5520" s="8">
        <v>5.64</v>
      </c>
      <c r="M5520" s="13">
        <f t="shared" si="119"/>
        <v>564</v>
      </c>
    </row>
    <row r="5521" spans="1:14" x14ac:dyDescent="0.25">
      <c r="A5521" s="9" t="s">
        <v>400</v>
      </c>
      <c r="B5521" s="10" t="s">
        <v>733</v>
      </c>
      <c r="C5521" s="11" t="s">
        <v>17</v>
      </c>
      <c r="D5521" t="s">
        <v>56</v>
      </c>
      <c r="E5521" t="s">
        <v>279</v>
      </c>
      <c r="F5521" t="s">
        <v>32</v>
      </c>
      <c r="G5521" t="s">
        <v>289</v>
      </c>
      <c r="H5521" t="s">
        <v>494</v>
      </c>
      <c r="I5521" t="s">
        <v>15</v>
      </c>
      <c r="J5521" t="s">
        <v>83</v>
      </c>
      <c r="K5521" s="13">
        <v>70554</v>
      </c>
      <c r="L5521" s="8">
        <v>705.54</v>
      </c>
      <c r="M5521" s="13">
        <f t="shared" si="119"/>
        <v>70554</v>
      </c>
    </row>
    <row r="5522" spans="1:14" x14ac:dyDescent="0.25">
      <c r="A5522" s="9" t="s">
        <v>400</v>
      </c>
      <c r="B5522" s="10" t="s">
        <v>733</v>
      </c>
      <c r="C5522" s="3" t="s">
        <v>755</v>
      </c>
      <c r="D5522" t="s">
        <v>56</v>
      </c>
      <c r="E5522" t="s">
        <v>321</v>
      </c>
      <c r="F5522" t="s">
        <v>399</v>
      </c>
      <c r="G5522" t="s">
        <v>400</v>
      </c>
      <c r="H5522" s="15" t="s">
        <v>446</v>
      </c>
      <c r="I5522" t="s">
        <v>15</v>
      </c>
      <c r="J5522" t="s">
        <v>65</v>
      </c>
      <c r="K5522" s="13">
        <v>2596152</v>
      </c>
      <c r="L5522" s="8">
        <v>25961.52</v>
      </c>
      <c r="M5522" s="13">
        <f t="shared" si="119"/>
        <v>2596152</v>
      </c>
      <c r="N5522" t="s">
        <v>873</v>
      </c>
    </row>
    <row r="5523" spans="1:14" x14ac:dyDescent="0.25">
      <c r="A5523" s="9" t="s">
        <v>400</v>
      </c>
      <c r="B5523" s="10" t="s">
        <v>733</v>
      </c>
      <c r="C5523" s="3" t="s">
        <v>755</v>
      </c>
      <c r="D5523" t="s">
        <v>56</v>
      </c>
      <c r="E5523" t="s">
        <v>321</v>
      </c>
      <c r="F5523" t="s">
        <v>399</v>
      </c>
      <c r="G5523" t="s">
        <v>400</v>
      </c>
      <c r="H5523" t="s">
        <v>621</v>
      </c>
      <c r="I5523" t="s">
        <v>15</v>
      </c>
      <c r="J5523" t="s">
        <v>65</v>
      </c>
      <c r="K5523" s="13">
        <v>1697865.0000000002</v>
      </c>
      <c r="L5523" s="8">
        <v>16978.650000000001</v>
      </c>
      <c r="M5523" s="13">
        <f t="shared" si="119"/>
        <v>1697865.0000000002</v>
      </c>
      <c r="N5523" t="s">
        <v>873</v>
      </c>
    </row>
    <row r="5524" spans="1:14" x14ac:dyDescent="0.25">
      <c r="A5524" s="9" t="s">
        <v>400</v>
      </c>
      <c r="B5524" s="10" t="s">
        <v>733</v>
      </c>
      <c r="C5524" s="11" t="s">
        <v>524</v>
      </c>
      <c r="D5524" t="s">
        <v>56</v>
      </c>
      <c r="E5524" t="s">
        <v>323</v>
      </c>
      <c r="F5524" t="s">
        <v>399</v>
      </c>
      <c r="G5524" t="s">
        <v>400</v>
      </c>
      <c r="H5524" s="15" t="s">
        <v>446</v>
      </c>
      <c r="I5524" t="s">
        <v>15</v>
      </c>
      <c r="J5524" t="s">
        <v>65</v>
      </c>
      <c r="K5524" s="13">
        <v>2862678</v>
      </c>
      <c r="L5524" s="8">
        <v>28626.78</v>
      </c>
      <c r="M5524" s="13">
        <f t="shared" si="119"/>
        <v>2862678</v>
      </c>
      <c r="N5524" t="s">
        <v>872</v>
      </c>
    </row>
    <row r="5525" spans="1:14" x14ac:dyDescent="0.25">
      <c r="A5525" s="9" t="s">
        <v>400</v>
      </c>
      <c r="B5525" s="10" t="s">
        <v>733</v>
      </c>
      <c r="C5525" s="3" t="s">
        <v>756</v>
      </c>
      <c r="D5525" t="s">
        <v>56</v>
      </c>
      <c r="E5525" t="s">
        <v>324</v>
      </c>
      <c r="F5525" t="s">
        <v>399</v>
      </c>
      <c r="G5525" t="s">
        <v>400</v>
      </c>
      <c r="H5525" s="15" t="s">
        <v>446</v>
      </c>
      <c r="I5525" t="s">
        <v>15</v>
      </c>
      <c r="J5525" t="s">
        <v>65</v>
      </c>
      <c r="K5525" s="13">
        <v>2752575</v>
      </c>
      <c r="L5525" s="8">
        <v>27525.75</v>
      </c>
      <c r="M5525" s="13">
        <f t="shared" si="119"/>
        <v>2752575</v>
      </c>
      <c r="N5525" t="s">
        <v>871</v>
      </c>
    </row>
    <row r="5526" spans="1:14" x14ac:dyDescent="0.25">
      <c r="A5526" s="9" t="s">
        <v>400</v>
      </c>
      <c r="B5526" s="10" t="s">
        <v>733</v>
      </c>
      <c r="C5526" s="5" t="s">
        <v>757</v>
      </c>
      <c r="D5526" t="s">
        <v>56</v>
      </c>
      <c r="E5526" t="s">
        <v>325</v>
      </c>
      <c r="F5526" t="s">
        <v>399</v>
      </c>
      <c r="G5526" t="s">
        <v>400</v>
      </c>
      <c r="H5526" s="15" t="s">
        <v>446</v>
      </c>
      <c r="I5526" t="s">
        <v>15</v>
      </c>
      <c r="J5526" t="s">
        <v>65</v>
      </c>
      <c r="K5526" s="13">
        <v>2642472</v>
      </c>
      <c r="L5526" s="8">
        <v>26424.720000000001</v>
      </c>
      <c r="M5526" s="13">
        <f t="shared" si="119"/>
        <v>2642472</v>
      </c>
      <c r="N5526" t="s">
        <v>874</v>
      </c>
    </row>
    <row r="5527" spans="1:14" x14ac:dyDescent="0.25">
      <c r="A5527" s="9" t="s">
        <v>400</v>
      </c>
      <c r="B5527" s="10" t="s">
        <v>733</v>
      </c>
      <c r="C5527" s="3" t="s">
        <v>760</v>
      </c>
      <c r="D5527" t="s">
        <v>56</v>
      </c>
      <c r="E5527" t="s">
        <v>358</v>
      </c>
      <c r="F5527" t="s">
        <v>399</v>
      </c>
      <c r="G5527" t="s">
        <v>400</v>
      </c>
      <c r="H5527" t="s">
        <v>437</v>
      </c>
      <c r="I5527" t="s">
        <v>368</v>
      </c>
      <c r="J5527" t="s">
        <v>83</v>
      </c>
      <c r="K5527" s="13">
        <v>4754231</v>
      </c>
      <c r="L5527" s="8">
        <v>47542.31</v>
      </c>
      <c r="M5527" s="13">
        <f t="shared" si="119"/>
        <v>4754231</v>
      </c>
    </row>
    <row r="5528" spans="1:14" x14ac:dyDescent="0.25">
      <c r="A5528" s="9" t="s">
        <v>400</v>
      </c>
      <c r="B5528" s="10" t="s">
        <v>733</v>
      </c>
      <c r="C5528" s="3" t="s">
        <v>760</v>
      </c>
      <c r="D5528" t="s">
        <v>56</v>
      </c>
      <c r="E5528" t="s">
        <v>358</v>
      </c>
      <c r="F5528" t="s">
        <v>399</v>
      </c>
      <c r="G5528" t="s">
        <v>400</v>
      </c>
      <c r="H5528" t="s">
        <v>437</v>
      </c>
      <c r="I5528" t="s">
        <v>368</v>
      </c>
      <c r="J5528" t="s">
        <v>83</v>
      </c>
      <c r="K5528" s="13">
        <v>1019920.9999999999</v>
      </c>
      <c r="L5528" s="8">
        <v>10199.209999999999</v>
      </c>
      <c r="M5528" s="13">
        <f t="shared" si="119"/>
        <v>1019920.9999999999</v>
      </c>
    </row>
    <row r="5529" spans="1:14" x14ac:dyDescent="0.25">
      <c r="A5529" s="9" t="s">
        <v>400</v>
      </c>
      <c r="B5529" s="10" t="s">
        <v>733</v>
      </c>
      <c r="C5529" s="3" t="s">
        <v>760</v>
      </c>
      <c r="D5529" t="s">
        <v>56</v>
      </c>
      <c r="E5529" t="s">
        <v>358</v>
      </c>
      <c r="F5529" t="s">
        <v>399</v>
      </c>
      <c r="G5529" t="s">
        <v>400</v>
      </c>
      <c r="H5529" t="s">
        <v>437</v>
      </c>
      <c r="I5529" t="s">
        <v>439</v>
      </c>
      <c r="J5529" t="s">
        <v>83</v>
      </c>
      <c r="K5529" s="13">
        <v>580125</v>
      </c>
      <c r="L5529" s="8">
        <v>5801.25</v>
      </c>
      <c r="M5529" s="13">
        <f t="shared" si="119"/>
        <v>580125</v>
      </c>
    </row>
    <row r="5530" spans="1:14" x14ac:dyDescent="0.25">
      <c r="A5530" s="9" t="s">
        <v>400</v>
      </c>
      <c r="B5530" s="10" t="s">
        <v>733</v>
      </c>
      <c r="C5530" s="3" t="s">
        <v>760</v>
      </c>
      <c r="D5530" t="s">
        <v>56</v>
      </c>
      <c r="E5530" t="s">
        <v>358</v>
      </c>
      <c r="F5530" t="s">
        <v>399</v>
      </c>
      <c r="G5530" t="s">
        <v>400</v>
      </c>
      <c r="H5530" t="s">
        <v>438</v>
      </c>
      <c r="I5530" t="s">
        <v>439</v>
      </c>
      <c r="J5530" t="s">
        <v>83</v>
      </c>
      <c r="K5530" s="13">
        <v>4920363</v>
      </c>
      <c r="L5530" s="8">
        <v>49203.63</v>
      </c>
      <c r="M5530" s="13">
        <f t="shared" si="119"/>
        <v>4920363</v>
      </c>
    </row>
    <row r="5531" spans="1:14" x14ac:dyDescent="0.25">
      <c r="A5531" s="76" t="s">
        <v>400</v>
      </c>
      <c r="B5531" s="77" t="s">
        <v>733</v>
      </c>
      <c r="C5531" s="81" t="s">
        <v>760</v>
      </c>
      <c r="D5531" s="75" t="s">
        <v>56</v>
      </c>
      <c r="E5531" s="75" t="s">
        <v>358</v>
      </c>
      <c r="F5531" s="77" t="s">
        <v>462</v>
      </c>
      <c r="G5531" s="77" t="s">
        <v>581</v>
      </c>
      <c r="H5531" s="75" t="s">
        <v>438</v>
      </c>
      <c r="I5531" s="75" t="s">
        <v>465</v>
      </c>
      <c r="J5531" s="75" t="s">
        <v>83</v>
      </c>
      <c r="K5531" s="79">
        <v>5746941</v>
      </c>
      <c r="L5531" s="80">
        <v>57469.41</v>
      </c>
      <c r="M5531" s="79">
        <f t="shared" si="119"/>
        <v>5746941</v>
      </c>
      <c r="N5531" s="75" t="s">
        <v>907</v>
      </c>
    </row>
    <row r="5532" spans="1:14" x14ac:dyDescent="0.25">
      <c r="A5532" s="76" t="s">
        <v>400</v>
      </c>
      <c r="B5532" s="77" t="s">
        <v>733</v>
      </c>
      <c r="C5532" s="81" t="s">
        <v>760</v>
      </c>
      <c r="D5532" s="75" t="s">
        <v>56</v>
      </c>
      <c r="E5532" s="75" t="s">
        <v>358</v>
      </c>
      <c r="F5532" s="77" t="s">
        <v>462</v>
      </c>
      <c r="G5532" s="77" t="s">
        <v>581</v>
      </c>
      <c r="H5532" s="75" t="s">
        <v>466</v>
      </c>
      <c r="I5532" s="75" t="s">
        <v>465</v>
      </c>
      <c r="J5532" s="75" t="s">
        <v>83</v>
      </c>
      <c r="K5532" s="79">
        <v>248</v>
      </c>
      <c r="L5532" s="80">
        <v>2.48</v>
      </c>
      <c r="M5532" s="79">
        <f t="shared" si="119"/>
        <v>248</v>
      </c>
      <c r="N5532" s="75" t="s">
        <v>907</v>
      </c>
    </row>
    <row r="5533" spans="1:14" x14ac:dyDescent="0.25">
      <c r="A5533" s="9" t="s">
        <v>400</v>
      </c>
      <c r="B5533" s="10" t="s">
        <v>733</v>
      </c>
      <c r="C5533" s="3" t="s">
        <v>760</v>
      </c>
      <c r="D5533" t="s">
        <v>56</v>
      </c>
      <c r="E5533" t="s">
        <v>358</v>
      </c>
      <c r="F5533" t="s">
        <v>399</v>
      </c>
      <c r="G5533" t="s">
        <v>400</v>
      </c>
      <c r="H5533" t="s">
        <v>440</v>
      </c>
      <c r="I5533" t="s">
        <v>368</v>
      </c>
      <c r="J5533" t="s">
        <v>83</v>
      </c>
      <c r="K5533" s="13">
        <v>77283</v>
      </c>
      <c r="L5533" s="8">
        <v>772.83</v>
      </c>
      <c r="M5533" s="13">
        <f t="shared" si="119"/>
        <v>77283</v>
      </c>
    </row>
    <row r="5534" spans="1:14" x14ac:dyDescent="0.25">
      <c r="A5534" s="9" t="s">
        <v>400</v>
      </c>
      <c r="B5534" s="10" t="s">
        <v>733</v>
      </c>
      <c r="C5534" s="3" t="s">
        <v>760</v>
      </c>
      <c r="D5534" t="s">
        <v>56</v>
      </c>
      <c r="E5534" t="s">
        <v>358</v>
      </c>
      <c r="F5534" t="s">
        <v>399</v>
      </c>
      <c r="G5534" t="s">
        <v>400</v>
      </c>
      <c r="H5534" t="s">
        <v>440</v>
      </c>
      <c r="I5534" t="s">
        <v>368</v>
      </c>
      <c r="J5534" t="s">
        <v>83</v>
      </c>
      <c r="K5534" s="13">
        <v>11824</v>
      </c>
      <c r="L5534" s="8">
        <v>118.24</v>
      </c>
      <c r="M5534" s="13">
        <f t="shared" si="119"/>
        <v>11824</v>
      </c>
    </row>
    <row r="5535" spans="1:14" x14ac:dyDescent="0.25">
      <c r="A5535" s="76" t="s">
        <v>400</v>
      </c>
      <c r="B5535" s="77" t="s">
        <v>733</v>
      </c>
      <c r="C5535" s="81" t="s">
        <v>760</v>
      </c>
      <c r="D5535" s="75" t="s">
        <v>56</v>
      </c>
      <c r="E5535" s="75" t="s">
        <v>358</v>
      </c>
      <c r="F5535" s="77" t="s">
        <v>462</v>
      </c>
      <c r="G5535" s="77" t="s">
        <v>581</v>
      </c>
      <c r="H5535" s="75" t="s">
        <v>441</v>
      </c>
      <c r="I5535" s="75" t="s">
        <v>465</v>
      </c>
      <c r="J5535" s="75" t="s">
        <v>83</v>
      </c>
      <c r="K5535" s="79">
        <v>368</v>
      </c>
      <c r="L5535" s="80">
        <v>3.68</v>
      </c>
      <c r="M5535" s="79">
        <f t="shared" si="119"/>
        <v>368</v>
      </c>
      <c r="N5535" s="75" t="s">
        <v>907</v>
      </c>
    </row>
    <row r="5536" spans="1:14" x14ac:dyDescent="0.25">
      <c r="A5536" s="9" t="s">
        <v>400</v>
      </c>
      <c r="B5536" s="10" t="s">
        <v>733</v>
      </c>
      <c r="C5536" s="3" t="s">
        <v>760</v>
      </c>
      <c r="D5536" t="s">
        <v>56</v>
      </c>
      <c r="E5536" t="s">
        <v>358</v>
      </c>
      <c r="F5536" t="s">
        <v>399</v>
      </c>
      <c r="G5536" t="s">
        <v>400</v>
      </c>
      <c r="H5536" t="s">
        <v>443</v>
      </c>
      <c r="I5536" t="s">
        <v>439</v>
      </c>
      <c r="J5536" t="s">
        <v>83</v>
      </c>
      <c r="K5536" s="13">
        <v>214500</v>
      </c>
      <c r="L5536" s="8">
        <v>2145</v>
      </c>
      <c r="M5536" s="13">
        <f t="shared" si="119"/>
        <v>214500</v>
      </c>
    </row>
    <row r="5537" spans="1:14" x14ac:dyDescent="0.25">
      <c r="A5537" s="76" t="s">
        <v>400</v>
      </c>
      <c r="B5537" s="77" t="s">
        <v>733</v>
      </c>
      <c r="C5537" s="81" t="s">
        <v>760</v>
      </c>
      <c r="D5537" s="75" t="s">
        <v>56</v>
      </c>
      <c r="E5537" s="75" t="s">
        <v>358</v>
      </c>
      <c r="F5537" s="77" t="s">
        <v>462</v>
      </c>
      <c r="G5537" s="77" t="s">
        <v>581</v>
      </c>
      <c r="H5537" s="75" t="s">
        <v>443</v>
      </c>
      <c r="I5537" s="75" t="s">
        <v>465</v>
      </c>
      <c r="J5537" s="75" t="s">
        <v>83</v>
      </c>
      <c r="K5537" s="79">
        <v>279720</v>
      </c>
      <c r="L5537" s="80">
        <v>2797.2</v>
      </c>
      <c r="M5537" s="79">
        <f t="shared" si="119"/>
        <v>279720</v>
      </c>
      <c r="N5537" s="75" t="s">
        <v>907</v>
      </c>
    </row>
    <row r="5538" spans="1:14" x14ac:dyDescent="0.25">
      <c r="A5538" s="9" t="s">
        <v>400</v>
      </c>
      <c r="B5538" s="10" t="s">
        <v>733</v>
      </c>
      <c r="C5538" s="3" t="s">
        <v>760</v>
      </c>
      <c r="D5538" t="s">
        <v>56</v>
      </c>
      <c r="E5538" t="s">
        <v>358</v>
      </c>
      <c r="F5538" t="s">
        <v>399</v>
      </c>
      <c r="G5538" t="s">
        <v>400</v>
      </c>
      <c r="H5538" t="s">
        <v>425</v>
      </c>
      <c r="I5538" t="s">
        <v>368</v>
      </c>
      <c r="J5538" t="s">
        <v>83</v>
      </c>
      <c r="K5538" s="13">
        <v>1939311</v>
      </c>
      <c r="L5538" s="8">
        <v>19393.11</v>
      </c>
      <c r="M5538" s="13">
        <f t="shared" si="119"/>
        <v>1939311</v>
      </c>
    </row>
    <row r="5539" spans="1:14" x14ac:dyDescent="0.25">
      <c r="A5539" s="9" t="s">
        <v>400</v>
      </c>
      <c r="B5539" s="10" t="s">
        <v>733</v>
      </c>
      <c r="C5539" s="3" t="s">
        <v>760</v>
      </c>
      <c r="D5539" t="s">
        <v>56</v>
      </c>
      <c r="E5539" t="s">
        <v>358</v>
      </c>
      <c r="F5539" t="s">
        <v>399</v>
      </c>
      <c r="G5539" t="s">
        <v>400</v>
      </c>
      <c r="H5539" t="s">
        <v>425</v>
      </c>
      <c r="I5539" t="s">
        <v>368</v>
      </c>
      <c r="J5539" t="s">
        <v>83</v>
      </c>
      <c r="K5539" s="13">
        <v>430127.00000000006</v>
      </c>
      <c r="L5539" s="8">
        <v>4301.2700000000004</v>
      </c>
      <c r="M5539" s="13">
        <f t="shared" si="119"/>
        <v>430127.00000000006</v>
      </c>
    </row>
    <row r="5540" spans="1:14" x14ac:dyDescent="0.25">
      <c r="A5540" s="9" t="s">
        <v>400</v>
      </c>
      <c r="B5540" s="10" t="s">
        <v>733</v>
      </c>
      <c r="C5540" s="3" t="s">
        <v>760</v>
      </c>
      <c r="D5540" t="s">
        <v>56</v>
      </c>
      <c r="E5540" t="s">
        <v>358</v>
      </c>
      <c r="F5540" t="s">
        <v>399</v>
      </c>
      <c r="G5540" t="s">
        <v>400</v>
      </c>
      <c r="H5540" t="s">
        <v>425</v>
      </c>
      <c r="I5540" t="s">
        <v>439</v>
      </c>
      <c r="J5540" t="s">
        <v>83</v>
      </c>
      <c r="K5540" s="13">
        <v>1307430</v>
      </c>
      <c r="L5540" s="8">
        <v>13074.3</v>
      </c>
      <c r="M5540" s="13">
        <f t="shared" si="119"/>
        <v>1307430</v>
      </c>
    </row>
    <row r="5541" spans="1:14" x14ac:dyDescent="0.25">
      <c r="A5541" s="76" t="s">
        <v>400</v>
      </c>
      <c r="B5541" s="77" t="s">
        <v>733</v>
      </c>
      <c r="C5541" s="81" t="s">
        <v>760</v>
      </c>
      <c r="D5541" s="75" t="s">
        <v>56</v>
      </c>
      <c r="E5541" s="75" t="s">
        <v>358</v>
      </c>
      <c r="F5541" s="77" t="s">
        <v>462</v>
      </c>
      <c r="G5541" s="77" t="s">
        <v>581</v>
      </c>
      <c r="H5541" s="75" t="s">
        <v>425</v>
      </c>
      <c r="I5541" s="75" t="s">
        <v>465</v>
      </c>
      <c r="J5541" s="75" t="s">
        <v>83</v>
      </c>
      <c r="K5541" s="79">
        <v>2536160</v>
      </c>
      <c r="L5541" s="80">
        <v>25361.599999999999</v>
      </c>
      <c r="M5541" s="79">
        <f t="shared" si="119"/>
        <v>2536160</v>
      </c>
      <c r="N5541" s="75" t="s">
        <v>907</v>
      </c>
    </row>
    <row r="5542" spans="1:14" x14ac:dyDescent="0.25">
      <c r="A5542" s="9" t="s">
        <v>400</v>
      </c>
      <c r="B5542" s="10" t="s">
        <v>733</v>
      </c>
      <c r="C5542" s="3" t="s">
        <v>760</v>
      </c>
      <c r="D5542" t="s">
        <v>56</v>
      </c>
      <c r="E5542" t="s">
        <v>358</v>
      </c>
      <c r="F5542" t="s">
        <v>399</v>
      </c>
      <c r="G5542" t="s">
        <v>400</v>
      </c>
      <c r="H5542" t="s">
        <v>444</v>
      </c>
      <c r="I5542" t="s">
        <v>368</v>
      </c>
      <c r="J5542" t="s">
        <v>83</v>
      </c>
      <c r="K5542" s="13">
        <v>16874</v>
      </c>
      <c r="L5542" s="8">
        <v>168.74</v>
      </c>
      <c r="M5542" s="13">
        <f t="shared" si="119"/>
        <v>16874</v>
      </c>
    </row>
    <row r="5543" spans="1:14" x14ac:dyDescent="0.25">
      <c r="A5543" s="9" t="s">
        <v>400</v>
      </c>
      <c r="B5543" s="10" t="s">
        <v>733</v>
      </c>
      <c r="C5543" s="3" t="s">
        <v>760</v>
      </c>
      <c r="D5543" t="s">
        <v>56</v>
      </c>
      <c r="E5543" t="s">
        <v>358</v>
      </c>
      <c r="F5543" t="s">
        <v>399</v>
      </c>
      <c r="G5543" t="s">
        <v>400</v>
      </c>
      <c r="H5543" t="s">
        <v>444</v>
      </c>
      <c r="I5543" t="s">
        <v>368</v>
      </c>
      <c r="J5543" t="s">
        <v>83</v>
      </c>
      <c r="K5543" s="13">
        <v>2574</v>
      </c>
      <c r="L5543" s="8">
        <v>25.74</v>
      </c>
      <c r="M5543" s="13">
        <f t="shared" si="119"/>
        <v>2574</v>
      </c>
    </row>
    <row r="5544" spans="1:14" x14ac:dyDescent="0.25">
      <c r="A5544" s="9" t="s">
        <v>400</v>
      </c>
      <c r="B5544" s="10" t="s">
        <v>733</v>
      </c>
      <c r="C5544" s="3" t="s">
        <v>760</v>
      </c>
      <c r="D5544" t="s">
        <v>56</v>
      </c>
      <c r="E5544" t="s">
        <v>358</v>
      </c>
      <c r="F5544" t="s">
        <v>399</v>
      </c>
      <c r="G5544" t="s">
        <v>400</v>
      </c>
      <c r="H5544" t="s">
        <v>444</v>
      </c>
      <c r="I5544" t="s">
        <v>439</v>
      </c>
      <c r="J5544" t="s">
        <v>83</v>
      </c>
      <c r="K5544" s="13">
        <v>46459</v>
      </c>
      <c r="L5544" s="8">
        <v>464.59</v>
      </c>
      <c r="M5544" s="13">
        <f t="shared" si="119"/>
        <v>46459</v>
      </c>
    </row>
    <row r="5545" spans="1:14" x14ac:dyDescent="0.25">
      <c r="A5545" s="76" t="s">
        <v>400</v>
      </c>
      <c r="B5545" s="77" t="s">
        <v>733</v>
      </c>
      <c r="C5545" s="81" t="s">
        <v>760</v>
      </c>
      <c r="D5545" s="75" t="s">
        <v>56</v>
      </c>
      <c r="E5545" s="75" t="s">
        <v>358</v>
      </c>
      <c r="F5545" s="77" t="s">
        <v>462</v>
      </c>
      <c r="G5545" s="77" t="s">
        <v>581</v>
      </c>
      <c r="H5545" s="75" t="s">
        <v>444</v>
      </c>
      <c r="I5545" s="75" t="s">
        <v>465</v>
      </c>
      <c r="J5545" s="75" t="s">
        <v>83</v>
      </c>
      <c r="K5545" s="79">
        <v>61120.000000000007</v>
      </c>
      <c r="L5545" s="80">
        <v>611.20000000000005</v>
      </c>
      <c r="M5545" s="79">
        <f t="shared" si="119"/>
        <v>61120.000000000007</v>
      </c>
      <c r="N5545" s="75" t="s">
        <v>907</v>
      </c>
    </row>
    <row r="5546" spans="1:14" x14ac:dyDescent="0.25">
      <c r="A5546" s="76" t="s">
        <v>400</v>
      </c>
      <c r="B5546" s="77" t="s">
        <v>733</v>
      </c>
      <c r="C5546" s="81" t="s">
        <v>760</v>
      </c>
      <c r="D5546" s="75" t="s">
        <v>56</v>
      </c>
      <c r="E5546" s="75" t="s">
        <v>358</v>
      </c>
      <c r="F5546" s="77" t="s">
        <v>462</v>
      </c>
      <c r="G5546" s="77" t="s">
        <v>581</v>
      </c>
      <c r="H5546" s="75" t="s">
        <v>445</v>
      </c>
      <c r="I5546" s="75" t="s">
        <v>465</v>
      </c>
      <c r="J5546" s="75" t="s">
        <v>83</v>
      </c>
      <c r="K5546" s="79">
        <v>135</v>
      </c>
      <c r="L5546" s="80">
        <v>1.35</v>
      </c>
      <c r="M5546" s="79">
        <f t="shared" si="119"/>
        <v>135</v>
      </c>
      <c r="N5546" s="75" t="s">
        <v>907</v>
      </c>
    </row>
    <row r="5547" spans="1:14" x14ac:dyDescent="0.25">
      <c r="A5547" s="9" t="s">
        <v>400</v>
      </c>
      <c r="B5547" s="10" t="s">
        <v>733</v>
      </c>
      <c r="C5547" s="3" t="s">
        <v>760</v>
      </c>
      <c r="D5547" t="s">
        <v>56</v>
      </c>
      <c r="E5547" t="s">
        <v>358</v>
      </c>
      <c r="F5547" t="s">
        <v>399</v>
      </c>
      <c r="G5547" t="s">
        <v>400</v>
      </c>
      <c r="H5547" t="s">
        <v>428</v>
      </c>
      <c r="I5547" t="s">
        <v>15</v>
      </c>
      <c r="J5547" t="s">
        <v>83</v>
      </c>
      <c r="K5547" s="13">
        <v>33442</v>
      </c>
      <c r="L5547" s="8">
        <v>334.42</v>
      </c>
      <c r="M5547" s="13">
        <f t="shared" si="119"/>
        <v>33442</v>
      </c>
    </row>
    <row r="5548" spans="1:14" x14ac:dyDescent="0.25">
      <c r="A5548" s="9" t="s">
        <v>400</v>
      </c>
      <c r="B5548" s="10" t="s">
        <v>733</v>
      </c>
      <c r="C5548" s="3" t="s">
        <v>760</v>
      </c>
      <c r="D5548" t="s">
        <v>56</v>
      </c>
      <c r="E5548" t="s">
        <v>358</v>
      </c>
      <c r="F5548" t="s">
        <v>453</v>
      </c>
      <c r="G5548" t="s">
        <v>434</v>
      </c>
      <c r="H5548" t="s">
        <v>437</v>
      </c>
      <c r="I5548" t="s">
        <v>368</v>
      </c>
      <c r="J5548" t="s">
        <v>83</v>
      </c>
      <c r="K5548" s="13">
        <v>720596</v>
      </c>
      <c r="L5548" s="8">
        <v>7205.96</v>
      </c>
      <c r="M5548" s="13">
        <f t="shared" si="119"/>
        <v>720596</v>
      </c>
    </row>
    <row r="5549" spans="1:14" x14ac:dyDescent="0.25">
      <c r="A5549" s="9" t="s">
        <v>400</v>
      </c>
      <c r="B5549" s="10" t="s">
        <v>733</v>
      </c>
      <c r="C5549" s="3" t="s">
        <v>760</v>
      </c>
      <c r="D5549" t="s">
        <v>56</v>
      </c>
      <c r="E5549" t="s">
        <v>358</v>
      </c>
      <c r="F5549" t="s">
        <v>453</v>
      </c>
      <c r="G5549" t="s">
        <v>434</v>
      </c>
      <c r="H5549" t="s">
        <v>440</v>
      </c>
      <c r="I5549" t="s">
        <v>368</v>
      </c>
      <c r="J5549" t="s">
        <v>83</v>
      </c>
      <c r="K5549" s="13">
        <v>4546</v>
      </c>
      <c r="L5549" s="8">
        <v>45.46</v>
      </c>
      <c r="M5549" s="13">
        <f t="shared" si="119"/>
        <v>4546</v>
      </c>
    </row>
    <row r="5550" spans="1:14" x14ac:dyDescent="0.25">
      <c r="A5550" s="9" t="s">
        <v>400</v>
      </c>
      <c r="B5550" s="10" t="s">
        <v>733</v>
      </c>
      <c r="C5550" s="3" t="s">
        <v>760</v>
      </c>
      <c r="D5550" t="s">
        <v>56</v>
      </c>
      <c r="E5550" t="s">
        <v>358</v>
      </c>
      <c r="F5550" t="s">
        <v>453</v>
      </c>
      <c r="G5550" t="s">
        <v>434</v>
      </c>
      <c r="H5550" t="s">
        <v>425</v>
      </c>
      <c r="I5550" t="s">
        <v>368</v>
      </c>
      <c r="J5550" t="s">
        <v>83</v>
      </c>
      <c r="K5550" s="13">
        <v>234384</v>
      </c>
      <c r="L5550" s="8">
        <v>2343.84</v>
      </c>
      <c r="M5550" s="13">
        <f t="shared" si="119"/>
        <v>234384</v>
      </c>
    </row>
    <row r="5551" spans="1:14" x14ac:dyDescent="0.25">
      <c r="A5551" s="9" t="s">
        <v>400</v>
      </c>
      <c r="B5551" s="10" t="s">
        <v>733</v>
      </c>
      <c r="C5551" s="3" t="s">
        <v>760</v>
      </c>
      <c r="D5551" t="s">
        <v>56</v>
      </c>
      <c r="E5551" t="s">
        <v>358</v>
      </c>
      <c r="F5551" t="s">
        <v>453</v>
      </c>
      <c r="G5551" t="s">
        <v>434</v>
      </c>
      <c r="H5551" t="s">
        <v>444</v>
      </c>
      <c r="I5551" t="s">
        <v>368</v>
      </c>
      <c r="J5551" t="s">
        <v>83</v>
      </c>
      <c r="K5551" s="13">
        <v>994</v>
      </c>
      <c r="L5551" s="8">
        <v>9.94</v>
      </c>
      <c r="M5551" s="13">
        <f t="shared" si="119"/>
        <v>994</v>
      </c>
    </row>
    <row r="5552" spans="1:14" x14ac:dyDescent="0.25">
      <c r="A5552" s="9" t="s">
        <v>400</v>
      </c>
      <c r="B5552" s="10" t="s">
        <v>733</v>
      </c>
      <c r="C5552" s="3" t="s">
        <v>760</v>
      </c>
      <c r="D5552" t="s">
        <v>56</v>
      </c>
      <c r="E5552" t="s">
        <v>358</v>
      </c>
      <c r="F5552" t="s">
        <v>453</v>
      </c>
      <c r="G5552" t="s">
        <v>455</v>
      </c>
      <c r="H5552" t="s">
        <v>437</v>
      </c>
      <c r="I5552" t="s">
        <v>368</v>
      </c>
      <c r="J5552" t="s">
        <v>83</v>
      </c>
      <c r="K5552" s="13">
        <v>12057023</v>
      </c>
      <c r="L5552" s="8">
        <v>120570.23</v>
      </c>
      <c r="M5552" s="13">
        <f t="shared" si="119"/>
        <v>12057023</v>
      </c>
    </row>
    <row r="5553" spans="1:13" x14ac:dyDescent="0.25">
      <c r="A5553" s="9" t="s">
        <v>400</v>
      </c>
      <c r="B5553" s="10" t="s">
        <v>733</v>
      </c>
      <c r="C5553" s="3" t="s">
        <v>760</v>
      </c>
      <c r="D5553" t="s">
        <v>56</v>
      </c>
      <c r="E5553" t="s">
        <v>358</v>
      </c>
      <c r="F5553" t="s">
        <v>453</v>
      </c>
      <c r="G5553" t="s">
        <v>455</v>
      </c>
      <c r="H5553" t="s">
        <v>437</v>
      </c>
      <c r="I5553" t="s">
        <v>368</v>
      </c>
      <c r="J5553" t="s">
        <v>83</v>
      </c>
      <c r="K5553" s="13">
        <v>1683555</v>
      </c>
      <c r="L5553" s="8">
        <v>16835.55</v>
      </c>
      <c r="M5553" s="13">
        <f t="shared" si="119"/>
        <v>1683555</v>
      </c>
    </row>
    <row r="5554" spans="1:13" x14ac:dyDescent="0.25">
      <c r="A5554" s="9" t="s">
        <v>400</v>
      </c>
      <c r="B5554" s="10" t="s">
        <v>733</v>
      </c>
      <c r="C5554" s="3" t="s">
        <v>760</v>
      </c>
      <c r="D5554" t="s">
        <v>56</v>
      </c>
      <c r="E5554" t="s">
        <v>358</v>
      </c>
      <c r="F5554" t="s">
        <v>453</v>
      </c>
      <c r="G5554" t="s">
        <v>455</v>
      </c>
      <c r="H5554" t="s">
        <v>442</v>
      </c>
      <c r="I5554" t="s">
        <v>368</v>
      </c>
      <c r="J5554" t="s">
        <v>83</v>
      </c>
      <c r="K5554" s="13">
        <v>29989.999999999996</v>
      </c>
      <c r="L5554" s="8">
        <v>299.89999999999998</v>
      </c>
      <c r="M5554" s="13">
        <f t="shared" si="119"/>
        <v>29989.999999999996</v>
      </c>
    </row>
    <row r="5555" spans="1:13" x14ac:dyDescent="0.25">
      <c r="A5555" s="9" t="s">
        <v>400</v>
      </c>
      <c r="B5555" s="10" t="s">
        <v>733</v>
      </c>
      <c r="C5555" s="3" t="s">
        <v>760</v>
      </c>
      <c r="D5555" t="s">
        <v>56</v>
      </c>
      <c r="E5555" t="s">
        <v>358</v>
      </c>
      <c r="F5555" t="s">
        <v>453</v>
      </c>
      <c r="G5555" t="s">
        <v>455</v>
      </c>
      <c r="H5555" t="s">
        <v>442</v>
      </c>
      <c r="I5555" t="s">
        <v>368</v>
      </c>
      <c r="J5555" t="s">
        <v>83</v>
      </c>
      <c r="K5555" s="13">
        <v>5005</v>
      </c>
      <c r="L5555" s="8">
        <v>50.05</v>
      </c>
      <c r="M5555" s="13">
        <f t="shared" si="119"/>
        <v>5005</v>
      </c>
    </row>
    <row r="5556" spans="1:13" x14ac:dyDescent="0.25">
      <c r="A5556" s="9" t="s">
        <v>400</v>
      </c>
      <c r="B5556" s="10" t="s">
        <v>733</v>
      </c>
      <c r="C5556" s="3" t="s">
        <v>760</v>
      </c>
      <c r="D5556" t="s">
        <v>56</v>
      </c>
      <c r="E5556" t="s">
        <v>358</v>
      </c>
      <c r="F5556" t="s">
        <v>453</v>
      </c>
      <c r="G5556" t="s">
        <v>455</v>
      </c>
      <c r="H5556" t="s">
        <v>425</v>
      </c>
      <c r="I5556" t="s">
        <v>368</v>
      </c>
      <c r="J5556" t="s">
        <v>83</v>
      </c>
      <c r="K5556" s="13">
        <v>3476425</v>
      </c>
      <c r="L5556" s="8">
        <v>34764.25</v>
      </c>
      <c r="M5556" s="13">
        <f t="shared" si="119"/>
        <v>3476425</v>
      </c>
    </row>
    <row r="5557" spans="1:13" x14ac:dyDescent="0.25">
      <c r="A5557" s="9" t="s">
        <v>400</v>
      </c>
      <c r="B5557" s="10" t="s">
        <v>733</v>
      </c>
      <c r="C5557" s="3" t="s">
        <v>760</v>
      </c>
      <c r="D5557" t="s">
        <v>56</v>
      </c>
      <c r="E5557" t="s">
        <v>358</v>
      </c>
      <c r="F5557" t="s">
        <v>453</v>
      </c>
      <c r="G5557" t="s">
        <v>455</v>
      </c>
      <c r="H5557" t="s">
        <v>425</v>
      </c>
      <c r="I5557" t="s">
        <v>368</v>
      </c>
      <c r="J5557" t="s">
        <v>83</v>
      </c>
      <c r="K5557" s="13">
        <v>545986</v>
      </c>
      <c r="L5557" s="8">
        <v>5459.86</v>
      </c>
      <c r="M5557" s="13">
        <f t="shared" si="119"/>
        <v>545986</v>
      </c>
    </row>
    <row r="5558" spans="1:13" x14ac:dyDescent="0.25">
      <c r="A5558" s="9" t="s">
        <v>400</v>
      </c>
      <c r="B5558" s="10" t="s">
        <v>733</v>
      </c>
      <c r="C5558" s="3" t="s">
        <v>760</v>
      </c>
      <c r="D5558" t="s">
        <v>56</v>
      </c>
      <c r="E5558" t="s">
        <v>358</v>
      </c>
      <c r="F5558" t="s">
        <v>453</v>
      </c>
      <c r="G5558" t="s">
        <v>455</v>
      </c>
      <c r="H5558" t="s">
        <v>444</v>
      </c>
      <c r="I5558" t="s">
        <v>368</v>
      </c>
      <c r="J5558" t="s">
        <v>83</v>
      </c>
      <c r="K5558" s="13">
        <v>5259</v>
      </c>
      <c r="L5558" s="8">
        <v>52.59</v>
      </c>
      <c r="M5558" s="13">
        <f t="shared" si="119"/>
        <v>5259</v>
      </c>
    </row>
    <row r="5559" spans="1:13" x14ac:dyDescent="0.25">
      <c r="A5559" s="9" t="s">
        <v>400</v>
      </c>
      <c r="B5559" s="10" t="s">
        <v>733</v>
      </c>
      <c r="C5559" s="3" t="s">
        <v>760</v>
      </c>
      <c r="D5559" t="s">
        <v>56</v>
      </c>
      <c r="E5559" t="s">
        <v>358</v>
      </c>
      <c r="F5559" t="s">
        <v>453</v>
      </c>
      <c r="G5559" t="s">
        <v>455</v>
      </c>
      <c r="H5559" t="s">
        <v>444</v>
      </c>
      <c r="I5559" t="s">
        <v>368</v>
      </c>
      <c r="J5559" t="s">
        <v>83</v>
      </c>
      <c r="K5559" s="13">
        <v>871.00000000000011</v>
      </c>
      <c r="L5559" s="8">
        <v>8.7100000000000009</v>
      </c>
      <c r="M5559" s="13">
        <f t="shared" si="119"/>
        <v>871.00000000000011</v>
      </c>
    </row>
    <row r="5560" spans="1:13" x14ac:dyDescent="0.25">
      <c r="A5560" s="9" t="s">
        <v>400</v>
      </c>
      <c r="B5560" s="10" t="s">
        <v>733</v>
      </c>
      <c r="C5560" s="3" t="s">
        <v>760</v>
      </c>
      <c r="D5560" t="s">
        <v>56</v>
      </c>
      <c r="E5560" t="s">
        <v>358</v>
      </c>
      <c r="F5560" t="s">
        <v>453</v>
      </c>
      <c r="G5560" t="s">
        <v>289</v>
      </c>
      <c r="H5560" t="s">
        <v>440</v>
      </c>
      <c r="I5560" t="s">
        <v>368</v>
      </c>
      <c r="J5560" t="s">
        <v>83</v>
      </c>
      <c r="K5560" s="13">
        <v>13640</v>
      </c>
      <c r="L5560" s="8">
        <v>136.4</v>
      </c>
      <c r="M5560" s="13">
        <f t="shared" si="119"/>
        <v>13640</v>
      </c>
    </row>
    <row r="5561" spans="1:13" x14ac:dyDescent="0.25">
      <c r="A5561" s="9" t="s">
        <v>400</v>
      </c>
      <c r="B5561" s="10" t="s">
        <v>733</v>
      </c>
      <c r="C5561" s="3" t="s">
        <v>760</v>
      </c>
      <c r="D5561" t="s">
        <v>56</v>
      </c>
      <c r="E5561" t="s">
        <v>358</v>
      </c>
      <c r="F5561" t="s">
        <v>453</v>
      </c>
      <c r="G5561" t="s">
        <v>289</v>
      </c>
      <c r="H5561" t="s">
        <v>444</v>
      </c>
      <c r="I5561" t="s">
        <v>368</v>
      </c>
      <c r="J5561" t="s">
        <v>83</v>
      </c>
      <c r="K5561" s="13">
        <v>2980</v>
      </c>
      <c r="L5561" s="8">
        <v>29.8</v>
      </c>
      <c r="M5561" s="13">
        <f t="shared" si="119"/>
        <v>2980</v>
      </c>
    </row>
    <row r="5562" spans="1:13" x14ac:dyDescent="0.25">
      <c r="A5562" s="9" t="s">
        <v>400</v>
      </c>
      <c r="B5562" s="10" t="s">
        <v>733</v>
      </c>
      <c r="C5562" s="3" t="s">
        <v>760</v>
      </c>
      <c r="D5562" t="s">
        <v>56</v>
      </c>
      <c r="E5562" t="s">
        <v>358</v>
      </c>
      <c r="F5562" t="s">
        <v>32</v>
      </c>
      <c r="G5562" t="s">
        <v>289</v>
      </c>
      <c r="H5562" t="s">
        <v>437</v>
      </c>
      <c r="I5562" t="s">
        <v>368</v>
      </c>
      <c r="J5562" t="s">
        <v>83</v>
      </c>
      <c r="K5562" s="13">
        <v>2856179</v>
      </c>
      <c r="L5562" s="8">
        <v>28561.79</v>
      </c>
      <c r="M5562" s="13">
        <f t="shared" si="119"/>
        <v>2856179</v>
      </c>
    </row>
    <row r="5563" spans="1:13" x14ac:dyDescent="0.25">
      <c r="A5563" s="9" t="s">
        <v>400</v>
      </c>
      <c r="B5563" s="10" t="s">
        <v>733</v>
      </c>
      <c r="C5563" s="3" t="s">
        <v>760</v>
      </c>
      <c r="D5563" t="s">
        <v>56</v>
      </c>
      <c r="E5563" t="s">
        <v>358</v>
      </c>
      <c r="F5563" t="s">
        <v>32</v>
      </c>
      <c r="G5563" t="s">
        <v>289</v>
      </c>
      <c r="H5563" t="s">
        <v>437</v>
      </c>
      <c r="I5563" t="s">
        <v>368</v>
      </c>
      <c r="J5563" t="s">
        <v>83</v>
      </c>
      <c r="K5563" s="13">
        <v>314725</v>
      </c>
      <c r="L5563" s="8">
        <v>3147.25</v>
      </c>
      <c r="M5563" s="13">
        <f t="shared" si="119"/>
        <v>314725</v>
      </c>
    </row>
    <row r="5564" spans="1:13" x14ac:dyDescent="0.25">
      <c r="A5564" s="9" t="s">
        <v>400</v>
      </c>
      <c r="B5564" s="10" t="s">
        <v>733</v>
      </c>
      <c r="C5564" s="3" t="s">
        <v>760</v>
      </c>
      <c r="D5564" t="s">
        <v>56</v>
      </c>
      <c r="E5564" t="s">
        <v>358</v>
      </c>
      <c r="F5564" t="s">
        <v>32</v>
      </c>
      <c r="G5564" t="s">
        <v>289</v>
      </c>
      <c r="H5564" t="s">
        <v>437</v>
      </c>
      <c r="I5564" t="s">
        <v>368</v>
      </c>
      <c r="J5564" t="s">
        <v>83</v>
      </c>
      <c r="K5564" s="13">
        <v>1095242</v>
      </c>
      <c r="L5564" s="8">
        <v>10952.42</v>
      </c>
      <c r="M5564" s="13">
        <f t="shared" si="119"/>
        <v>1095242</v>
      </c>
    </row>
    <row r="5565" spans="1:13" x14ac:dyDescent="0.25">
      <c r="A5565" s="9" t="s">
        <v>400</v>
      </c>
      <c r="B5565" s="10" t="s">
        <v>733</v>
      </c>
      <c r="C5565" s="3" t="s">
        <v>760</v>
      </c>
      <c r="D5565" t="s">
        <v>56</v>
      </c>
      <c r="E5565" t="s">
        <v>358</v>
      </c>
      <c r="F5565" t="s">
        <v>32</v>
      </c>
      <c r="G5565" t="s">
        <v>289</v>
      </c>
      <c r="H5565" t="s">
        <v>425</v>
      </c>
      <c r="I5565" t="s">
        <v>368</v>
      </c>
      <c r="J5565" t="s">
        <v>83</v>
      </c>
      <c r="K5565" s="13">
        <v>682169</v>
      </c>
      <c r="L5565" s="8">
        <v>6821.69</v>
      </c>
      <c r="M5565" s="13">
        <f t="shared" si="119"/>
        <v>682169</v>
      </c>
    </row>
    <row r="5566" spans="1:13" x14ac:dyDescent="0.25">
      <c r="A5566" s="9" t="s">
        <v>400</v>
      </c>
      <c r="B5566" s="10" t="s">
        <v>733</v>
      </c>
      <c r="C5566" s="3" t="s">
        <v>760</v>
      </c>
      <c r="D5566" t="s">
        <v>56</v>
      </c>
      <c r="E5566" t="s">
        <v>358</v>
      </c>
      <c r="F5566" t="s">
        <v>32</v>
      </c>
      <c r="G5566" t="s">
        <v>289</v>
      </c>
      <c r="H5566" t="s">
        <v>425</v>
      </c>
      <c r="I5566" t="s">
        <v>368</v>
      </c>
      <c r="J5566" t="s">
        <v>83</v>
      </c>
      <c r="K5566" s="13">
        <v>71675</v>
      </c>
      <c r="L5566" s="8">
        <v>716.75</v>
      </c>
      <c r="M5566" s="13">
        <f t="shared" si="119"/>
        <v>71675</v>
      </c>
    </row>
    <row r="5567" spans="1:13" x14ac:dyDescent="0.25">
      <c r="A5567" s="9" t="s">
        <v>400</v>
      </c>
      <c r="B5567" s="10" t="s">
        <v>733</v>
      </c>
      <c r="C5567" s="3" t="s">
        <v>760</v>
      </c>
      <c r="D5567" t="s">
        <v>56</v>
      </c>
      <c r="E5567" t="s">
        <v>358</v>
      </c>
      <c r="F5567" t="s">
        <v>32</v>
      </c>
      <c r="G5567" t="s">
        <v>289</v>
      </c>
      <c r="H5567" t="s">
        <v>425</v>
      </c>
      <c r="I5567" t="s">
        <v>368</v>
      </c>
      <c r="J5567" t="s">
        <v>83</v>
      </c>
      <c r="K5567" s="13">
        <v>241466</v>
      </c>
      <c r="L5567" s="8">
        <v>2414.66</v>
      </c>
      <c r="M5567" s="13">
        <f t="shared" si="119"/>
        <v>241466</v>
      </c>
    </row>
    <row r="5568" spans="1:13" x14ac:dyDescent="0.25">
      <c r="A5568" s="9" t="s">
        <v>400</v>
      </c>
      <c r="B5568" s="10" t="s">
        <v>733</v>
      </c>
      <c r="C5568" s="3" t="s">
        <v>734</v>
      </c>
      <c r="D5568" t="s">
        <v>32</v>
      </c>
      <c r="E5568" t="s">
        <v>92</v>
      </c>
      <c r="F5568" t="s">
        <v>51</v>
      </c>
      <c r="G5568" t="s">
        <v>336</v>
      </c>
      <c r="H5568" t="s">
        <v>438</v>
      </c>
      <c r="I5568" t="s">
        <v>82</v>
      </c>
      <c r="J5568" t="s">
        <v>17</v>
      </c>
      <c r="K5568" s="13">
        <v>5036831</v>
      </c>
      <c r="L5568" s="8">
        <v>50368.31</v>
      </c>
      <c r="M5568" s="13">
        <f t="shared" si="119"/>
        <v>5036831</v>
      </c>
    </row>
    <row r="5569" spans="1:13" x14ac:dyDescent="0.25">
      <c r="A5569" s="9" t="s">
        <v>400</v>
      </c>
      <c r="B5569" s="10" t="s">
        <v>733</v>
      </c>
      <c r="C5569" s="3" t="s">
        <v>734</v>
      </c>
      <c r="D5569" t="s">
        <v>32</v>
      </c>
      <c r="E5569" t="s">
        <v>92</v>
      </c>
      <c r="F5569" t="s">
        <v>51</v>
      </c>
      <c r="G5569" t="s">
        <v>336</v>
      </c>
      <c r="H5569" t="s">
        <v>441</v>
      </c>
      <c r="I5569" t="s">
        <v>82</v>
      </c>
      <c r="J5569" t="s">
        <v>17</v>
      </c>
      <c r="K5569" s="13">
        <v>96626</v>
      </c>
      <c r="L5569" s="8">
        <v>966.26</v>
      </c>
      <c r="M5569" s="13">
        <f t="shared" si="119"/>
        <v>96626</v>
      </c>
    </row>
    <row r="5570" spans="1:13" x14ac:dyDescent="0.25">
      <c r="A5570" s="9" t="s">
        <v>400</v>
      </c>
      <c r="B5570" s="10" t="s">
        <v>733</v>
      </c>
      <c r="C5570" s="3" t="s">
        <v>734</v>
      </c>
      <c r="D5570" t="s">
        <v>32</v>
      </c>
      <c r="E5570" t="s">
        <v>92</v>
      </c>
      <c r="F5570" t="s">
        <v>51</v>
      </c>
      <c r="G5570" t="s">
        <v>336</v>
      </c>
      <c r="H5570" t="s">
        <v>441</v>
      </c>
      <c r="I5570" t="s">
        <v>82</v>
      </c>
      <c r="J5570" t="s">
        <v>346</v>
      </c>
      <c r="K5570" s="13">
        <v>131863</v>
      </c>
      <c r="L5570" s="8">
        <v>1318.63</v>
      </c>
      <c r="M5570" s="13">
        <f t="shared" si="119"/>
        <v>131863</v>
      </c>
    </row>
    <row r="5571" spans="1:13" x14ac:dyDescent="0.25">
      <c r="A5571" s="9" t="s">
        <v>400</v>
      </c>
      <c r="B5571" s="10" t="s">
        <v>733</v>
      </c>
      <c r="C5571" s="3" t="s">
        <v>734</v>
      </c>
      <c r="D5571" t="s">
        <v>32</v>
      </c>
      <c r="E5571" t="s">
        <v>92</v>
      </c>
      <c r="F5571" t="s">
        <v>51</v>
      </c>
      <c r="G5571" t="s">
        <v>336</v>
      </c>
      <c r="H5571" t="s">
        <v>698</v>
      </c>
      <c r="I5571" t="s">
        <v>82</v>
      </c>
      <c r="J5571" t="s">
        <v>346</v>
      </c>
      <c r="K5571" s="13">
        <v>73513</v>
      </c>
      <c r="L5571" s="8">
        <v>735.13</v>
      </c>
      <c r="M5571" s="13">
        <f t="shared" ref="M5571:M5634" si="120">L5571*100</f>
        <v>73513</v>
      </c>
    </row>
    <row r="5572" spans="1:13" x14ac:dyDescent="0.25">
      <c r="A5572" s="9" t="s">
        <v>400</v>
      </c>
      <c r="B5572" s="10" t="s">
        <v>733</v>
      </c>
      <c r="C5572" s="3" t="s">
        <v>734</v>
      </c>
      <c r="D5572" t="s">
        <v>32</v>
      </c>
      <c r="E5572" t="s">
        <v>92</v>
      </c>
      <c r="F5572" t="s">
        <v>51</v>
      </c>
      <c r="G5572" t="s">
        <v>336</v>
      </c>
      <c r="H5572" t="s">
        <v>443</v>
      </c>
      <c r="I5572" t="s">
        <v>82</v>
      </c>
      <c r="J5572" t="s">
        <v>17</v>
      </c>
      <c r="K5572" s="13">
        <v>539000</v>
      </c>
      <c r="L5572" s="8">
        <v>5390</v>
      </c>
      <c r="M5572" s="13">
        <f t="shared" si="120"/>
        <v>539000</v>
      </c>
    </row>
    <row r="5573" spans="1:13" x14ac:dyDescent="0.25">
      <c r="A5573" s="9" t="s">
        <v>400</v>
      </c>
      <c r="B5573" s="10" t="s">
        <v>733</v>
      </c>
      <c r="C5573" s="3" t="s">
        <v>734</v>
      </c>
      <c r="D5573" t="s">
        <v>32</v>
      </c>
      <c r="E5573" t="s">
        <v>92</v>
      </c>
      <c r="F5573" t="s">
        <v>51</v>
      </c>
      <c r="G5573" t="s">
        <v>336</v>
      </c>
      <c r="H5573" t="s">
        <v>425</v>
      </c>
      <c r="I5573" t="s">
        <v>82</v>
      </c>
      <c r="J5573" t="s">
        <v>17</v>
      </c>
      <c r="K5573" s="13">
        <v>1948545</v>
      </c>
      <c r="L5573" s="8">
        <v>19485.45</v>
      </c>
      <c r="M5573" s="13">
        <f t="shared" si="120"/>
        <v>1948545</v>
      </c>
    </row>
    <row r="5574" spans="1:13" x14ac:dyDescent="0.25">
      <c r="A5574" s="9" t="s">
        <v>400</v>
      </c>
      <c r="B5574" s="10" t="s">
        <v>733</v>
      </c>
      <c r="C5574" s="3" t="s">
        <v>734</v>
      </c>
      <c r="D5574" t="s">
        <v>32</v>
      </c>
      <c r="E5574" t="s">
        <v>92</v>
      </c>
      <c r="F5574" t="s">
        <v>51</v>
      </c>
      <c r="G5574" t="s">
        <v>336</v>
      </c>
      <c r="H5574" t="s">
        <v>444</v>
      </c>
      <c r="I5574" t="s">
        <v>82</v>
      </c>
      <c r="J5574" t="s">
        <v>17</v>
      </c>
      <c r="K5574" s="13">
        <v>117753</v>
      </c>
      <c r="L5574" s="8">
        <v>1177.53</v>
      </c>
      <c r="M5574" s="13">
        <f t="shared" si="120"/>
        <v>117753</v>
      </c>
    </row>
    <row r="5575" spans="1:13" x14ac:dyDescent="0.25">
      <c r="A5575" s="9" t="s">
        <v>400</v>
      </c>
      <c r="B5575" s="10" t="s">
        <v>733</v>
      </c>
      <c r="C5575" s="3" t="s">
        <v>734</v>
      </c>
      <c r="D5575" t="s">
        <v>32</v>
      </c>
      <c r="E5575" t="s">
        <v>92</v>
      </c>
      <c r="F5575" t="s">
        <v>51</v>
      </c>
      <c r="G5575" t="s">
        <v>336</v>
      </c>
      <c r="H5575" t="s">
        <v>444</v>
      </c>
      <c r="I5575" t="s">
        <v>82</v>
      </c>
      <c r="J5575" t="s">
        <v>346</v>
      </c>
      <c r="K5575" s="13">
        <v>16060</v>
      </c>
      <c r="L5575" s="8">
        <v>160.6</v>
      </c>
      <c r="M5575" s="13">
        <f t="shared" si="120"/>
        <v>16060</v>
      </c>
    </row>
    <row r="5576" spans="1:13" x14ac:dyDescent="0.25">
      <c r="A5576" s="9" t="s">
        <v>400</v>
      </c>
      <c r="B5576" s="10" t="s">
        <v>733</v>
      </c>
      <c r="C5576" s="3" t="s">
        <v>734</v>
      </c>
      <c r="D5576" t="s">
        <v>32</v>
      </c>
      <c r="E5576" t="s">
        <v>92</v>
      </c>
      <c r="F5576" t="s">
        <v>51</v>
      </c>
      <c r="G5576" t="s">
        <v>336</v>
      </c>
      <c r="H5576" t="s">
        <v>445</v>
      </c>
      <c r="I5576" t="s">
        <v>82</v>
      </c>
      <c r="J5576" t="s">
        <v>17</v>
      </c>
      <c r="K5576" s="13">
        <v>21101</v>
      </c>
      <c r="L5576" s="8">
        <v>211.01</v>
      </c>
      <c r="M5576" s="13">
        <f t="shared" si="120"/>
        <v>21101</v>
      </c>
    </row>
    <row r="5577" spans="1:13" x14ac:dyDescent="0.25">
      <c r="A5577" s="9" t="s">
        <v>400</v>
      </c>
      <c r="B5577" s="10" t="s">
        <v>733</v>
      </c>
      <c r="C5577" s="3" t="s">
        <v>734</v>
      </c>
      <c r="D5577" t="s">
        <v>32</v>
      </c>
      <c r="E5577" t="s">
        <v>92</v>
      </c>
      <c r="F5577" t="s">
        <v>51</v>
      </c>
      <c r="G5577" t="s">
        <v>336</v>
      </c>
      <c r="H5577" t="s">
        <v>445</v>
      </c>
      <c r="I5577" t="s">
        <v>82</v>
      </c>
      <c r="J5577" t="s">
        <v>346</v>
      </c>
      <c r="K5577" s="13">
        <v>28805</v>
      </c>
      <c r="L5577" s="8">
        <v>288.05</v>
      </c>
      <c r="M5577" s="13">
        <f t="shared" si="120"/>
        <v>28805</v>
      </c>
    </row>
    <row r="5578" spans="1:13" x14ac:dyDescent="0.25">
      <c r="A5578" s="9" t="s">
        <v>400</v>
      </c>
      <c r="B5578" s="10" t="s">
        <v>733</v>
      </c>
      <c r="C5578" s="3" t="s">
        <v>734</v>
      </c>
      <c r="D5578" t="s">
        <v>32</v>
      </c>
      <c r="E5578" t="s">
        <v>92</v>
      </c>
      <c r="F5578" t="s">
        <v>51</v>
      </c>
      <c r="G5578" t="s">
        <v>336</v>
      </c>
      <c r="H5578" t="s">
        <v>446</v>
      </c>
      <c r="I5578" t="s">
        <v>15</v>
      </c>
      <c r="J5578" t="s">
        <v>17</v>
      </c>
      <c r="K5578" s="13">
        <v>160146</v>
      </c>
      <c r="L5578" s="8">
        <v>1601.46</v>
      </c>
      <c r="M5578" s="13">
        <f t="shared" si="120"/>
        <v>160146</v>
      </c>
    </row>
    <row r="5579" spans="1:13" x14ac:dyDescent="0.25">
      <c r="A5579" s="9" t="s">
        <v>400</v>
      </c>
      <c r="B5579" s="10" t="s">
        <v>733</v>
      </c>
      <c r="C5579" s="3" t="s">
        <v>734</v>
      </c>
      <c r="D5579" t="s">
        <v>32</v>
      </c>
      <c r="E5579" t="s">
        <v>92</v>
      </c>
      <c r="F5579" t="s">
        <v>51</v>
      </c>
      <c r="G5579" t="s">
        <v>336</v>
      </c>
      <c r="H5579" t="s">
        <v>428</v>
      </c>
      <c r="I5579" t="s">
        <v>15</v>
      </c>
      <c r="J5579" t="s">
        <v>17</v>
      </c>
      <c r="K5579" s="13">
        <v>4093</v>
      </c>
      <c r="L5579" s="8">
        <v>40.93</v>
      </c>
      <c r="M5579" s="13">
        <f t="shared" si="120"/>
        <v>4093</v>
      </c>
    </row>
    <row r="5580" spans="1:13" x14ac:dyDescent="0.25">
      <c r="A5580" s="9" t="s">
        <v>400</v>
      </c>
      <c r="B5580" s="10" t="s">
        <v>733</v>
      </c>
      <c r="C5580" s="3" t="s">
        <v>734</v>
      </c>
      <c r="D5580" t="s">
        <v>32</v>
      </c>
      <c r="E5580" t="s">
        <v>92</v>
      </c>
      <c r="F5580" t="s">
        <v>51</v>
      </c>
      <c r="G5580" t="s">
        <v>336</v>
      </c>
      <c r="H5580" t="s">
        <v>699</v>
      </c>
      <c r="I5580" t="s">
        <v>15</v>
      </c>
      <c r="J5580" t="s">
        <v>17</v>
      </c>
      <c r="K5580" s="13">
        <v>289551</v>
      </c>
      <c r="L5580" s="8">
        <v>2895.51</v>
      </c>
      <c r="M5580" s="13">
        <f t="shared" si="120"/>
        <v>289551</v>
      </c>
    </row>
    <row r="5581" spans="1:13" x14ac:dyDescent="0.25">
      <c r="A5581" s="9" t="s">
        <v>400</v>
      </c>
      <c r="B5581" s="10" t="s">
        <v>733</v>
      </c>
      <c r="C5581" s="3" t="s">
        <v>734</v>
      </c>
      <c r="D5581" t="s">
        <v>32</v>
      </c>
      <c r="E5581" t="s">
        <v>92</v>
      </c>
      <c r="F5581" t="s">
        <v>51</v>
      </c>
      <c r="G5581" t="s">
        <v>336</v>
      </c>
      <c r="H5581" t="s">
        <v>700</v>
      </c>
      <c r="I5581" t="s">
        <v>15</v>
      </c>
      <c r="J5581" t="s">
        <v>17</v>
      </c>
      <c r="K5581" s="13">
        <v>5312803</v>
      </c>
      <c r="L5581" s="8">
        <v>53128.03</v>
      </c>
      <c r="M5581" s="13">
        <f t="shared" si="120"/>
        <v>5312803</v>
      </c>
    </row>
    <row r="5582" spans="1:13" x14ac:dyDescent="0.25">
      <c r="A5582" s="9" t="s">
        <v>400</v>
      </c>
      <c r="B5582" s="10" t="s">
        <v>733</v>
      </c>
      <c r="C5582" s="3" t="s">
        <v>734</v>
      </c>
      <c r="D5582" t="s">
        <v>32</v>
      </c>
      <c r="E5582" t="s">
        <v>92</v>
      </c>
      <c r="F5582" t="s">
        <v>51</v>
      </c>
      <c r="G5582" t="s">
        <v>336</v>
      </c>
      <c r="H5582" t="s">
        <v>700</v>
      </c>
      <c r="I5582" t="s">
        <v>15</v>
      </c>
      <c r="J5582" t="s">
        <v>346</v>
      </c>
      <c r="K5582" s="13">
        <v>90296</v>
      </c>
      <c r="L5582" s="8">
        <v>902.96</v>
      </c>
      <c r="M5582" s="13">
        <f t="shared" si="120"/>
        <v>90296</v>
      </c>
    </row>
    <row r="5583" spans="1:13" x14ac:dyDescent="0.25">
      <c r="A5583" s="9" t="s">
        <v>400</v>
      </c>
      <c r="B5583" s="10" t="s">
        <v>733</v>
      </c>
      <c r="C5583" s="3" t="s">
        <v>734</v>
      </c>
      <c r="D5583" t="s">
        <v>32</v>
      </c>
      <c r="E5583" t="s">
        <v>92</v>
      </c>
      <c r="F5583" t="s">
        <v>51</v>
      </c>
      <c r="G5583" t="s">
        <v>336</v>
      </c>
      <c r="H5583" t="s">
        <v>701</v>
      </c>
      <c r="I5583" t="s">
        <v>15</v>
      </c>
      <c r="J5583" t="s">
        <v>17</v>
      </c>
      <c r="K5583" s="14">
        <v>-315</v>
      </c>
      <c r="L5583" s="8">
        <v>-3.15</v>
      </c>
      <c r="M5583" s="14">
        <f t="shared" si="120"/>
        <v>-315</v>
      </c>
    </row>
    <row r="5584" spans="1:13" x14ac:dyDescent="0.25">
      <c r="A5584" s="9" t="s">
        <v>400</v>
      </c>
      <c r="B5584" s="10" t="s">
        <v>733</v>
      </c>
      <c r="C5584" s="5" t="s">
        <v>735</v>
      </c>
      <c r="D5584" t="s">
        <v>32</v>
      </c>
      <c r="E5584" t="s">
        <v>100</v>
      </c>
      <c r="F5584" t="s">
        <v>51</v>
      </c>
      <c r="G5584" t="s">
        <v>336</v>
      </c>
      <c r="H5584" t="s">
        <v>438</v>
      </c>
      <c r="I5584" t="s">
        <v>82</v>
      </c>
      <c r="J5584" t="s">
        <v>17</v>
      </c>
      <c r="K5584" s="13">
        <v>5068160</v>
      </c>
      <c r="L5584" s="8">
        <v>50681.599999999999</v>
      </c>
      <c r="M5584" s="13">
        <f t="shared" si="120"/>
        <v>5068160</v>
      </c>
    </row>
    <row r="5585" spans="1:13" x14ac:dyDescent="0.25">
      <c r="A5585" s="9" t="s">
        <v>400</v>
      </c>
      <c r="B5585" s="10" t="s">
        <v>733</v>
      </c>
      <c r="C5585" s="5" t="s">
        <v>735</v>
      </c>
      <c r="D5585" t="s">
        <v>32</v>
      </c>
      <c r="E5585" t="s">
        <v>100</v>
      </c>
      <c r="F5585" t="s">
        <v>51</v>
      </c>
      <c r="G5585" t="s">
        <v>336</v>
      </c>
      <c r="H5585" t="s">
        <v>441</v>
      </c>
      <c r="I5585" t="s">
        <v>82</v>
      </c>
      <c r="J5585" t="s">
        <v>17</v>
      </c>
      <c r="K5585" s="13">
        <v>121213.00000000001</v>
      </c>
      <c r="L5585" s="8">
        <v>1212.1300000000001</v>
      </c>
      <c r="M5585" s="13">
        <f t="shared" si="120"/>
        <v>121213.00000000001</v>
      </c>
    </row>
    <row r="5586" spans="1:13" x14ac:dyDescent="0.25">
      <c r="A5586" s="9" t="s">
        <v>400</v>
      </c>
      <c r="B5586" s="10" t="s">
        <v>733</v>
      </c>
      <c r="C5586" s="5" t="s">
        <v>735</v>
      </c>
      <c r="D5586" t="s">
        <v>32</v>
      </c>
      <c r="E5586" t="s">
        <v>100</v>
      </c>
      <c r="F5586" t="s">
        <v>51</v>
      </c>
      <c r="G5586" t="s">
        <v>336</v>
      </c>
      <c r="H5586" t="s">
        <v>441</v>
      </c>
      <c r="I5586" t="s">
        <v>82</v>
      </c>
      <c r="J5586" t="s">
        <v>346</v>
      </c>
      <c r="K5586" s="13">
        <v>210826.00000000003</v>
      </c>
      <c r="L5586" s="8">
        <v>2108.2600000000002</v>
      </c>
      <c r="M5586" s="13">
        <f t="shared" si="120"/>
        <v>210826.00000000003</v>
      </c>
    </row>
    <row r="5587" spans="1:13" x14ac:dyDescent="0.25">
      <c r="A5587" s="9" t="s">
        <v>400</v>
      </c>
      <c r="B5587" s="10" t="s">
        <v>733</v>
      </c>
      <c r="C5587" s="5" t="s">
        <v>735</v>
      </c>
      <c r="D5587" t="s">
        <v>32</v>
      </c>
      <c r="E5587" t="s">
        <v>100</v>
      </c>
      <c r="F5587" t="s">
        <v>51</v>
      </c>
      <c r="G5587" t="s">
        <v>336</v>
      </c>
      <c r="H5587" t="s">
        <v>698</v>
      </c>
      <c r="I5587" t="s">
        <v>82</v>
      </c>
      <c r="J5587" t="s">
        <v>346</v>
      </c>
      <c r="K5587" s="13">
        <v>176888</v>
      </c>
      <c r="L5587" s="8">
        <v>1768.88</v>
      </c>
      <c r="M5587" s="13">
        <f t="shared" si="120"/>
        <v>176888</v>
      </c>
    </row>
    <row r="5588" spans="1:13" x14ac:dyDescent="0.25">
      <c r="A5588" s="9" t="s">
        <v>400</v>
      </c>
      <c r="B5588" s="10" t="s">
        <v>733</v>
      </c>
      <c r="C5588" s="5" t="s">
        <v>735</v>
      </c>
      <c r="D5588" t="s">
        <v>32</v>
      </c>
      <c r="E5588" t="s">
        <v>100</v>
      </c>
      <c r="F5588" t="s">
        <v>51</v>
      </c>
      <c r="G5588" t="s">
        <v>336</v>
      </c>
      <c r="H5588" t="s">
        <v>443</v>
      </c>
      <c r="I5588" t="s">
        <v>82</v>
      </c>
      <c r="J5588" t="s">
        <v>17</v>
      </c>
      <c r="K5588" s="13">
        <v>389000</v>
      </c>
      <c r="L5588" s="8">
        <v>3890</v>
      </c>
      <c r="M5588" s="13">
        <f t="shared" si="120"/>
        <v>389000</v>
      </c>
    </row>
    <row r="5589" spans="1:13" x14ac:dyDescent="0.25">
      <c r="A5589" s="9" t="s">
        <v>400</v>
      </c>
      <c r="B5589" s="10" t="s">
        <v>733</v>
      </c>
      <c r="C5589" s="5" t="s">
        <v>735</v>
      </c>
      <c r="D5589" t="s">
        <v>32</v>
      </c>
      <c r="E5589" t="s">
        <v>100</v>
      </c>
      <c r="F5589" t="s">
        <v>51</v>
      </c>
      <c r="G5589" t="s">
        <v>336</v>
      </c>
      <c r="H5589" t="s">
        <v>425</v>
      </c>
      <c r="I5589" t="s">
        <v>82</v>
      </c>
      <c r="J5589" t="s">
        <v>17</v>
      </c>
      <c r="K5589" s="13">
        <v>1882291</v>
      </c>
      <c r="L5589" s="8">
        <v>18822.91</v>
      </c>
      <c r="M5589" s="13">
        <f t="shared" si="120"/>
        <v>1882291</v>
      </c>
    </row>
    <row r="5590" spans="1:13" x14ac:dyDescent="0.25">
      <c r="A5590" s="9" t="s">
        <v>400</v>
      </c>
      <c r="B5590" s="10" t="s">
        <v>733</v>
      </c>
      <c r="C5590" s="5" t="s">
        <v>735</v>
      </c>
      <c r="D5590" t="s">
        <v>32</v>
      </c>
      <c r="E5590" t="s">
        <v>100</v>
      </c>
      <c r="F5590" t="s">
        <v>51</v>
      </c>
      <c r="G5590" t="s">
        <v>336</v>
      </c>
      <c r="H5590" t="s">
        <v>444</v>
      </c>
      <c r="I5590" t="s">
        <v>82</v>
      </c>
      <c r="J5590" t="s">
        <v>17</v>
      </c>
      <c r="K5590" s="13">
        <v>84970</v>
      </c>
      <c r="L5590" s="8">
        <v>849.7</v>
      </c>
      <c r="M5590" s="13">
        <f t="shared" si="120"/>
        <v>84970</v>
      </c>
    </row>
    <row r="5591" spans="1:13" x14ac:dyDescent="0.25">
      <c r="A5591" s="9" t="s">
        <v>400</v>
      </c>
      <c r="B5591" s="10" t="s">
        <v>733</v>
      </c>
      <c r="C5591" s="5" t="s">
        <v>735</v>
      </c>
      <c r="D5591" t="s">
        <v>32</v>
      </c>
      <c r="E5591" t="s">
        <v>100</v>
      </c>
      <c r="F5591" t="s">
        <v>51</v>
      </c>
      <c r="G5591" t="s">
        <v>336</v>
      </c>
      <c r="H5591" t="s">
        <v>444</v>
      </c>
      <c r="I5591" t="s">
        <v>82</v>
      </c>
      <c r="J5591" t="s">
        <v>346</v>
      </c>
      <c r="K5591" s="13">
        <v>38650</v>
      </c>
      <c r="L5591" s="8">
        <v>386.5</v>
      </c>
      <c r="M5591" s="13">
        <f t="shared" si="120"/>
        <v>38650</v>
      </c>
    </row>
    <row r="5592" spans="1:13" x14ac:dyDescent="0.25">
      <c r="A5592" s="9" t="s">
        <v>400</v>
      </c>
      <c r="B5592" s="10" t="s">
        <v>733</v>
      </c>
      <c r="C5592" s="5" t="s">
        <v>735</v>
      </c>
      <c r="D5592" t="s">
        <v>32</v>
      </c>
      <c r="E5592" t="s">
        <v>100</v>
      </c>
      <c r="F5592" t="s">
        <v>51</v>
      </c>
      <c r="G5592" t="s">
        <v>336</v>
      </c>
      <c r="H5592" t="s">
        <v>445</v>
      </c>
      <c r="I5592" t="s">
        <v>82</v>
      </c>
      <c r="J5592" t="s">
        <v>17</v>
      </c>
      <c r="K5592" s="13">
        <v>26460.000000000004</v>
      </c>
      <c r="L5592" s="8">
        <v>264.60000000000002</v>
      </c>
      <c r="M5592" s="13">
        <f t="shared" si="120"/>
        <v>26460.000000000004</v>
      </c>
    </row>
    <row r="5593" spans="1:13" x14ac:dyDescent="0.25">
      <c r="A5593" s="9" t="s">
        <v>400</v>
      </c>
      <c r="B5593" s="10" t="s">
        <v>733</v>
      </c>
      <c r="C5593" s="5" t="s">
        <v>735</v>
      </c>
      <c r="D5593" t="s">
        <v>32</v>
      </c>
      <c r="E5593" t="s">
        <v>100</v>
      </c>
      <c r="F5593" t="s">
        <v>51</v>
      </c>
      <c r="G5593" t="s">
        <v>336</v>
      </c>
      <c r="H5593" t="s">
        <v>445</v>
      </c>
      <c r="I5593" t="s">
        <v>82</v>
      </c>
      <c r="J5593" t="s">
        <v>346</v>
      </c>
      <c r="K5593" s="13">
        <v>46065</v>
      </c>
      <c r="L5593" s="8">
        <v>460.65</v>
      </c>
      <c r="M5593" s="13">
        <f t="shared" si="120"/>
        <v>46065</v>
      </c>
    </row>
    <row r="5594" spans="1:13" x14ac:dyDescent="0.25">
      <c r="A5594" s="9" t="s">
        <v>400</v>
      </c>
      <c r="B5594" s="10" t="s">
        <v>733</v>
      </c>
      <c r="C5594" s="5" t="s">
        <v>735</v>
      </c>
      <c r="D5594" t="s">
        <v>32</v>
      </c>
      <c r="E5594" t="s">
        <v>100</v>
      </c>
      <c r="F5594" t="s">
        <v>51</v>
      </c>
      <c r="G5594" t="s">
        <v>336</v>
      </c>
      <c r="H5594" t="s">
        <v>427</v>
      </c>
      <c r="I5594" t="s">
        <v>15</v>
      </c>
      <c r="J5594" t="s">
        <v>17</v>
      </c>
      <c r="K5594" s="13">
        <v>67800</v>
      </c>
      <c r="L5594" s="8">
        <v>678</v>
      </c>
      <c r="M5594" s="13">
        <f t="shared" si="120"/>
        <v>67800</v>
      </c>
    </row>
    <row r="5595" spans="1:13" x14ac:dyDescent="0.25">
      <c r="A5595" s="9" t="s">
        <v>400</v>
      </c>
      <c r="B5595" s="10" t="s">
        <v>733</v>
      </c>
      <c r="C5595" s="5" t="s">
        <v>735</v>
      </c>
      <c r="D5595" t="s">
        <v>32</v>
      </c>
      <c r="E5595" t="s">
        <v>100</v>
      </c>
      <c r="F5595" t="s">
        <v>51</v>
      </c>
      <c r="G5595" t="s">
        <v>336</v>
      </c>
      <c r="H5595" t="s">
        <v>446</v>
      </c>
      <c r="I5595" t="s">
        <v>15</v>
      </c>
      <c r="J5595" t="s">
        <v>17</v>
      </c>
      <c r="K5595" s="13">
        <v>161196</v>
      </c>
      <c r="L5595" s="8">
        <v>1611.96</v>
      </c>
      <c r="M5595" s="13">
        <f t="shared" si="120"/>
        <v>161196</v>
      </c>
    </row>
    <row r="5596" spans="1:13" x14ac:dyDescent="0.25">
      <c r="A5596" s="9" t="s">
        <v>400</v>
      </c>
      <c r="B5596" s="10" t="s">
        <v>733</v>
      </c>
      <c r="C5596" s="5" t="s">
        <v>735</v>
      </c>
      <c r="D5596" t="s">
        <v>32</v>
      </c>
      <c r="E5596" t="s">
        <v>100</v>
      </c>
      <c r="F5596" t="s">
        <v>51</v>
      </c>
      <c r="G5596" t="s">
        <v>336</v>
      </c>
      <c r="H5596" t="s">
        <v>494</v>
      </c>
      <c r="I5596" t="s">
        <v>15</v>
      </c>
      <c r="J5596" t="s">
        <v>17</v>
      </c>
      <c r="K5596" s="13">
        <v>53941</v>
      </c>
      <c r="L5596" s="8">
        <v>539.41</v>
      </c>
      <c r="M5596" s="13">
        <f t="shared" si="120"/>
        <v>53941</v>
      </c>
    </row>
    <row r="5597" spans="1:13" x14ac:dyDescent="0.25">
      <c r="A5597" s="9" t="s">
        <v>400</v>
      </c>
      <c r="B5597" s="10" t="s">
        <v>733</v>
      </c>
      <c r="C5597" s="5" t="s">
        <v>735</v>
      </c>
      <c r="D5597" t="s">
        <v>32</v>
      </c>
      <c r="E5597" t="s">
        <v>100</v>
      </c>
      <c r="F5597" t="s">
        <v>51</v>
      </c>
      <c r="G5597" t="s">
        <v>336</v>
      </c>
      <c r="H5597" t="s">
        <v>428</v>
      </c>
      <c r="I5597" t="s">
        <v>15</v>
      </c>
      <c r="J5597" t="s">
        <v>17</v>
      </c>
      <c r="K5597" s="13">
        <v>9788</v>
      </c>
      <c r="L5597" s="8">
        <v>97.88</v>
      </c>
      <c r="M5597" s="13">
        <f t="shared" si="120"/>
        <v>9788</v>
      </c>
    </row>
    <row r="5598" spans="1:13" x14ac:dyDescent="0.25">
      <c r="A5598" s="9" t="s">
        <v>400</v>
      </c>
      <c r="B5598" s="10" t="s">
        <v>733</v>
      </c>
      <c r="C5598" s="5" t="s">
        <v>735</v>
      </c>
      <c r="D5598" t="s">
        <v>32</v>
      </c>
      <c r="E5598" t="s">
        <v>100</v>
      </c>
      <c r="F5598" t="s">
        <v>51</v>
      </c>
      <c r="G5598" t="s">
        <v>336</v>
      </c>
      <c r="H5598" t="s">
        <v>699</v>
      </c>
      <c r="I5598" t="s">
        <v>15</v>
      </c>
      <c r="J5598" t="s">
        <v>17</v>
      </c>
      <c r="K5598" s="13">
        <v>288701</v>
      </c>
      <c r="L5598" s="8">
        <v>2887.01</v>
      </c>
      <c r="M5598" s="13">
        <f t="shared" si="120"/>
        <v>288701</v>
      </c>
    </row>
    <row r="5599" spans="1:13" x14ac:dyDescent="0.25">
      <c r="A5599" s="9" t="s">
        <v>400</v>
      </c>
      <c r="B5599" s="10" t="s">
        <v>733</v>
      </c>
      <c r="C5599" s="5" t="s">
        <v>735</v>
      </c>
      <c r="D5599" t="s">
        <v>32</v>
      </c>
      <c r="E5599" t="s">
        <v>100</v>
      </c>
      <c r="F5599" t="s">
        <v>51</v>
      </c>
      <c r="G5599" t="s">
        <v>336</v>
      </c>
      <c r="H5599" t="s">
        <v>699</v>
      </c>
      <c r="I5599" t="s">
        <v>15</v>
      </c>
      <c r="J5599" t="s">
        <v>346</v>
      </c>
      <c r="K5599" s="13">
        <v>16162</v>
      </c>
      <c r="L5599" s="8">
        <v>161.62</v>
      </c>
      <c r="M5599" s="13">
        <f t="shared" si="120"/>
        <v>16162</v>
      </c>
    </row>
    <row r="5600" spans="1:13" x14ac:dyDescent="0.25">
      <c r="A5600" s="9" t="s">
        <v>400</v>
      </c>
      <c r="B5600" s="10" t="s">
        <v>733</v>
      </c>
      <c r="C5600" s="5" t="s">
        <v>735</v>
      </c>
      <c r="D5600" t="s">
        <v>32</v>
      </c>
      <c r="E5600" t="s">
        <v>100</v>
      </c>
      <c r="F5600" t="s">
        <v>51</v>
      </c>
      <c r="G5600" t="s">
        <v>336</v>
      </c>
      <c r="H5600" t="s">
        <v>700</v>
      </c>
      <c r="I5600" t="s">
        <v>15</v>
      </c>
      <c r="J5600" t="s">
        <v>17</v>
      </c>
      <c r="K5600" s="13">
        <v>7195552</v>
      </c>
      <c r="L5600" s="8">
        <v>71955.520000000004</v>
      </c>
      <c r="M5600" s="13">
        <f t="shared" si="120"/>
        <v>7195552</v>
      </c>
    </row>
    <row r="5601" spans="1:13" x14ac:dyDescent="0.25">
      <c r="A5601" s="9" t="s">
        <v>400</v>
      </c>
      <c r="B5601" s="10" t="s">
        <v>733</v>
      </c>
      <c r="C5601" s="5" t="s">
        <v>735</v>
      </c>
      <c r="D5601" t="s">
        <v>32</v>
      </c>
      <c r="E5601" t="s">
        <v>100</v>
      </c>
      <c r="F5601" t="s">
        <v>51</v>
      </c>
      <c r="G5601" t="s">
        <v>336</v>
      </c>
      <c r="H5601" t="s">
        <v>700</v>
      </c>
      <c r="I5601" t="s">
        <v>15</v>
      </c>
      <c r="J5601" t="s">
        <v>346</v>
      </c>
      <c r="K5601" s="13">
        <v>443270</v>
      </c>
      <c r="L5601" s="8">
        <v>4432.7</v>
      </c>
      <c r="M5601" s="13">
        <f t="shared" si="120"/>
        <v>443270</v>
      </c>
    </row>
    <row r="5602" spans="1:13" x14ac:dyDescent="0.25">
      <c r="A5602" s="9" t="s">
        <v>400</v>
      </c>
      <c r="B5602" s="10" t="s">
        <v>733</v>
      </c>
      <c r="C5602" s="5" t="s">
        <v>735</v>
      </c>
      <c r="D5602" t="s">
        <v>32</v>
      </c>
      <c r="E5602" t="s">
        <v>100</v>
      </c>
      <c r="F5602" t="s">
        <v>51</v>
      </c>
      <c r="G5602" t="s">
        <v>336</v>
      </c>
      <c r="H5602" t="s">
        <v>701</v>
      </c>
      <c r="I5602" t="s">
        <v>15</v>
      </c>
      <c r="J5602" t="s">
        <v>17</v>
      </c>
      <c r="K5602" s="14">
        <v>-23675</v>
      </c>
      <c r="L5602" s="8">
        <v>-236.75</v>
      </c>
      <c r="M5602" s="14">
        <f t="shared" si="120"/>
        <v>-23675</v>
      </c>
    </row>
    <row r="5603" spans="1:13" x14ac:dyDescent="0.25">
      <c r="A5603" s="9" t="s">
        <v>400</v>
      </c>
      <c r="B5603" s="10" t="s">
        <v>733</v>
      </c>
      <c r="C5603" s="5" t="s">
        <v>736</v>
      </c>
      <c r="D5603" t="s">
        <v>32</v>
      </c>
      <c r="E5603" t="s">
        <v>114</v>
      </c>
      <c r="F5603" t="s">
        <v>51</v>
      </c>
      <c r="G5603" t="s">
        <v>336</v>
      </c>
      <c r="H5603" t="s">
        <v>438</v>
      </c>
      <c r="I5603" t="s">
        <v>82</v>
      </c>
      <c r="J5603" t="s">
        <v>17</v>
      </c>
      <c r="K5603" s="13">
        <v>6380953</v>
      </c>
      <c r="L5603" s="8">
        <v>63809.53</v>
      </c>
      <c r="M5603" s="13">
        <f t="shared" si="120"/>
        <v>6380953</v>
      </c>
    </row>
    <row r="5604" spans="1:13" x14ac:dyDescent="0.25">
      <c r="A5604" s="9" t="s">
        <v>400</v>
      </c>
      <c r="B5604" s="10" t="s">
        <v>733</v>
      </c>
      <c r="C5604" s="5" t="s">
        <v>736</v>
      </c>
      <c r="D5604" t="s">
        <v>32</v>
      </c>
      <c r="E5604" t="s">
        <v>114</v>
      </c>
      <c r="F5604" t="s">
        <v>51</v>
      </c>
      <c r="G5604" t="s">
        <v>336</v>
      </c>
      <c r="H5604" t="s">
        <v>441</v>
      </c>
      <c r="I5604" t="s">
        <v>82</v>
      </c>
      <c r="J5604" t="s">
        <v>17</v>
      </c>
      <c r="K5604" s="13">
        <v>277914</v>
      </c>
      <c r="L5604" s="8">
        <v>2779.14</v>
      </c>
      <c r="M5604" s="13">
        <f t="shared" si="120"/>
        <v>277914</v>
      </c>
    </row>
    <row r="5605" spans="1:13" x14ac:dyDescent="0.25">
      <c r="A5605" s="9" t="s">
        <v>400</v>
      </c>
      <c r="B5605" s="10" t="s">
        <v>733</v>
      </c>
      <c r="C5605" s="5" t="s">
        <v>736</v>
      </c>
      <c r="D5605" t="s">
        <v>32</v>
      </c>
      <c r="E5605" t="s">
        <v>114</v>
      </c>
      <c r="F5605" t="s">
        <v>51</v>
      </c>
      <c r="G5605" t="s">
        <v>336</v>
      </c>
      <c r="H5605" t="s">
        <v>441</v>
      </c>
      <c r="I5605" t="s">
        <v>82</v>
      </c>
      <c r="J5605" t="s">
        <v>346</v>
      </c>
      <c r="K5605" s="13">
        <v>149638</v>
      </c>
      <c r="L5605" s="8">
        <v>1496.38</v>
      </c>
      <c r="M5605" s="13">
        <f t="shared" si="120"/>
        <v>149638</v>
      </c>
    </row>
    <row r="5606" spans="1:13" x14ac:dyDescent="0.25">
      <c r="A5606" s="9" t="s">
        <v>400</v>
      </c>
      <c r="B5606" s="10" t="s">
        <v>733</v>
      </c>
      <c r="C5606" s="5" t="s">
        <v>736</v>
      </c>
      <c r="D5606" t="s">
        <v>32</v>
      </c>
      <c r="E5606" t="s">
        <v>114</v>
      </c>
      <c r="F5606" t="s">
        <v>51</v>
      </c>
      <c r="G5606" t="s">
        <v>336</v>
      </c>
      <c r="H5606" t="s">
        <v>698</v>
      </c>
      <c r="I5606" t="s">
        <v>82</v>
      </c>
      <c r="J5606" t="s">
        <v>346</v>
      </c>
      <c r="K5606" s="13">
        <v>317752</v>
      </c>
      <c r="L5606" s="8">
        <v>3177.52</v>
      </c>
      <c r="M5606" s="13">
        <f t="shared" si="120"/>
        <v>317752</v>
      </c>
    </row>
    <row r="5607" spans="1:13" x14ac:dyDescent="0.25">
      <c r="A5607" s="9" t="s">
        <v>400</v>
      </c>
      <c r="B5607" s="10" t="s">
        <v>733</v>
      </c>
      <c r="C5607" s="5" t="s">
        <v>736</v>
      </c>
      <c r="D5607" t="s">
        <v>32</v>
      </c>
      <c r="E5607" t="s">
        <v>114</v>
      </c>
      <c r="F5607" t="s">
        <v>51</v>
      </c>
      <c r="G5607" t="s">
        <v>336</v>
      </c>
      <c r="H5607" t="s">
        <v>443</v>
      </c>
      <c r="I5607" t="s">
        <v>82</v>
      </c>
      <c r="J5607" t="s">
        <v>17</v>
      </c>
      <c r="K5607" s="13">
        <v>669000</v>
      </c>
      <c r="L5607" s="8">
        <v>6690</v>
      </c>
      <c r="M5607" s="13">
        <f t="shared" si="120"/>
        <v>669000</v>
      </c>
    </row>
    <row r="5608" spans="1:13" x14ac:dyDescent="0.25">
      <c r="A5608" s="9" t="s">
        <v>400</v>
      </c>
      <c r="B5608" s="10" t="s">
        <v>733</v>
      </c>
      <c r="C5608" s="5" t="s">
        <v>736</v>
      </c>
      <c r="D5608" t="s">
        <v>32</v>
      </c>
      <c r="E5608" t="s">
        <v>114</v>
      </c>
      <c r="F5608" t="s">
        <v>51</v>
      </c>
      <c r="G5608" t="s">
        <v>336</v>
      </c>
      <c r="H5608" t="s">
        <v>425</v>
      </c>
      <c r="I5608" t="s">
        <v>82</v>
      </c>
      <c r="J5608" t="s">
        <v>17</v>
      </c>
      <c r="K5608" s="13">
        <v>1463444</v>
      </c>
      <c r="L5608" s="8">
        <v>14634.44</v>
      </c>
      <c r="M5608" s="13">
        <f t="shared" si="120"/>
        <v>1463444</v>
      </c>
    </row>
    <row r="5609" spans="1:13" x14ac:dyDescent="0.25">
      <c r="A5609" s="9" t="s">
        <v>400</v>
      </c>
      <c r="B5609" s="10" t="s">
        <v>733</v>
      </c>
      <c r="C5609" s="5" t="s">
        <v>736</v>
      </c>
      <c r="D5609" t="s">
        <v>32</v>
      </c>
      <c r="E5609" t="s">
        <v>114</v>
      </c>
      <c r="F5609" t="s">
        <v>51</v>
      </c>
      <c r="G5609" t="s">
        <v>336</v>
      </c>
      <c r="H5609" t="s">
        <v>444</v>
      </c>
      <c r="I5609" t="s">
        <v>82</v>
      </c>
      <c r="J5609" t="s">
        <v>17</v>
      </c>
      <c r="K5609" s="13">
        <v>146177</v>
      </c>
      <c r="L5609" s="8">
        <v>1461.77</v>
      </c>
      <c r="M5609" s="13">
        <f t="shared" si="120"/>
        <v>146177</v>
      </c>
    </row>
    <row r="5610" spans="1:13" x14ac:dyDescent="0.25">
      <c r="A5610" s="9" t="s">
        <v>400</v>
      </c>
      <c r="B5610" s="10" t="s">
        <v>733</v>
      </c>
      <c r="C5610" s="5" t="s">
        <v>736</v>
      </c>
      <c r="D5610" t="s">
        <v>32</v>
      </c>
      <c r="E5610" t="s">
        <v>114</v>
      </c>
      <c r="F5610" t="s">
        <v>51</v>
      </c>
      <c r="G5610" t="s">
        <v>336</v>
      </c>
      <c r="H5610" t="s">
        <v>444</v>
      </c>
      <c r="I5610" t="s">
        <v>82</v>
      </c>
      <c r="J5610" t="s">
        <v>346</v>
      </c>
      <c r="K5610" s="13">
        <v>69427</v>
      </c>
      <c r="L5610" s="8">
        <v>694.27</v>
      </c>
      <c r="M5610" s="13">
        <f t="shared" si="120"/>
        <v>69427</v>
      </c>
    </row>
    <row r="5611" spans="1:13" x14ac:dyDescent="0.25">
      <c r="A5611" s="9" t="s">
        <v>400</v>
      </c>
      <c r="B5611" s="10" t="s">
        <v>733</v>
      </c>
      <c r="C5611" s="5" t="s">
        <v>736</v>
      </c>
      <c r="D5611" t="s">
        <v>32</v>
      </c>
      <c r="E5611" t="s">
        <v>114</v>
      </c>
      <c r="F5611" t="s">
        <v>51</v>
      </c>
      <c r="G5611" t="s">
        <v>336</v>
      </c>
      <c r="H5611" t="s">
        <v>445</v>
      </c>
      <c r="I5611" t="s">
        <v>82</v>
      </c>
      <c r="J5611" t="s">
        <v>17</v>
      </c>
      <c r="K5611" s="13">
        <v>60727</v>
      </c>
      <c r="L5611" s="8">
        <v>607.27</v>
      </c>
      <c r="M5611" s="13">
        <f t="shared" si="120"/>
        <v>60727</v>
      </c>
    </row>
    <row r="5612" spans="1:13" x14ac:dyDescent="0.25">
      <c r="A5612" s="9" t="s">
        <v>400</v>
      </c>
      <c r="B5612" s="10" t="s">
        <v>733</v>
      </c>
      <c r="C5612" s="5" t="s">
        <v>736</v>
      </c>
      <c r="D5612" t="s">
        <v>32</v>
      </c>
      <c r="E5612" t="s">
        <v>114</v>
      </c>
      <c r="F5612" t="s">
        <v>51</v>
      </c>
      <c r="G5612" t="s">
        <v>336</v>
      </c>
      <c r="H5612" t="s">
        <v>445</v>
      </c>
      <c r="I5612" t="s">
        <v>82</v>
      </c>
      <c r="J5612" t="s">
        <v>346</v>
      </c>
      <c r="K5612" s="13">
        <v>32697.000000000004</v>
      </c>
      <c r="L5612" s="8">
        <v>326.97000000000003</v>
      </c>
      <c r="M5612" s="13">
        <f t="shared" si="120"/>
        <v>32697.000000000004</v>
      </c>
    </row>
    <row r="5613" spans="1:13" x14ac:dyDescent="0.25">
      <c r="A5613" s="9" t="s">
        <v>400</v>
      </c>
      <c r="B5613" s="10" t="s">
        <v>733</v>
      </c>
      <c r="C5613" s="5" t="s">
        <v>736</v>
      </c>
      <c r="D5613" t="s">
        <v>32</v>
      </c>
      <c r="E5613" t="s">
        <v>114</v>
      </c>
      <c r="F5613" t="s">
        <v>51</v>
      </c>
      <c r="G5613" t="s">
        <v>336</v>
      </c>
      <c r="H5613" t="s">
        <v>427</v>
      </c>
      <c r="I5613" t="s">
        <v>15</v>
      </c>
      <c r="J5613" t="s">
        <v>17</v>
      </c>
      <c r="K5613" s="13">
        <v>6500</v>
      </c>
      <c r="L5613" s="8">
        <v>65</v>
      </c>
      <c r="M5613" s="13">
        <f t="shared" si="120"/>
        <v>6500</v>
      </c>
    </row>
    <row r="5614" spans="1:13" x14ac:dyDescent="0.25">
      <c r="A5614" s="9" t="s">
        <v>400</v>
      </c>
      <c r="B5614" s="10" t="s">
        <v>733</v>
      </c>
      <c r="C5614" s="5" t="s">
        <v>736</v>
      </c>
      <c r="D5614" t="s">
        <v>32</v>
      </c>
      <c r="E5614" t="s">
        <v>114</v>
      </c>
      <c r="F5614" t="s">
        <v>51</v>
      </c>
      <c r="G5614" t="s">
        <v>336</v>
      </c>
      <c r="H5614" t="s">
        <v>446</v>
      </c>
      <c r="I5614" t="s">
        <v>15</v>
      </c>
      <c r="J5614" t="s">
        <v>17</v>
      </c>
      <c r="K5614" s="13">
        <v>160146</v>
      </c>
      <c r="L5614" s="8">
        <v>1601.46</v>
      </c>
      <c r="M5614" s="13">
        <f t="shared" si="120"/>
        <v>160146</v>
      </c>
    </row>
    <row r="5615" spans="1:13" x14ac:dyDescent="0.25">
      <c r="A5615" s="9" t="s">
        <v>400</v>
      </c>
      <c r="B5615" s="10" t="s">
        <v>733</v>
      </c>
      <c r="C5615" s="5" t="s">
        <v>736</v>
      </c>
      <c r="D5615" t="s">
        <v>32</v>
      </c>
      <c r="E5615" t="s">
        <v>114</v>
      </c>
      <c r="F5615" t="s">
        <v>51</v>
      </c>
      <c r="G5615" t="s">
        <v>336</v>
      </c>
      <c r="H5615" t="s">
        <v>494</v>
      </c>
      <c r="I5615" t="s">
        <v>15</v>
      </c>
      <c r="J5615" t="s">
        <v>17</v>
      </c>
      <c r="K5615" s="13">
        <v>3469</v>
      </c>
      <c r="L5615" s="8">
        <v>34.69</v>
      </c>
      <c r="M5615" s="13">
        <f t="shared" si="120"/>
        <v>3469</v>
      </c>
    </row>
    <row r="5616" spans="1:13" x14ac:dyDescent="0.25">
      <c r="A5616" s="9" t="s">
        <v>400</v>
      </c>
      <c r="B5616" s="10" t="s">
        <v>733</v>
      </c>
      <c r="C5616" s="5" t="s">
        <v>736</v>
      </c>
      <c r="D5616" t="s">
        <v>32</v>
      </c>
      <c r="E5616" t="s">
        <v>114</v>
      </c>
      <c r="F5616" t="s">
        <v>51</v>
      </c>
      <c r="G5616" t="s">
        <v>336</v>
      </c>
      <c r="H5616" t="s">
        <v>428</v>
      </c>
      <c r="I5616" t="s">
        <v>15</v>
      </c>
      <c r="J5616" t="s">
        <v>17</v>
      </c>
      <c r="K5616" s="13">
        <v>13041.999999999998</v>
      </c>
      <c r="L5616" s="8">
        <v>130.41999999999999</v>
      </c>
      <c r="M5616" s="13">
        <f t="shared" si="120"/>
        <v>13041.999999999998</v>
      </c>
    </row>
    <row r="5617" spans="1:13" x14ac:dyDescent="0.25">
      <c r="A5617" s="9" t="s">
        <v>400</v>
      </c>
      <c r="B5617" s="10" t="s">
        <v>733</v>
      </c>
      <c r="C5617" s="5" t="s">
        <v>736</v>
      </c>
      <c r="D5617" t="s">
        <v>32</v>
      </c>
      <c r="E5617" t="s">
        <v>114</v>
      </c>
      <c r="F5617" t="s">
        <v>51</v>
      </c>
      <c r="G5617" t="s">
        <v>336</v>
      </c>
      <c r="H5617" t="s">
        <v>699</v>
      </c>
      <c r="I5617" t="s">
        <v>15</v>
      </c>
      <c r="J5617" t="s">
        <v>17</v>
      </c>
      <c r="K5617" s="13">
        <v>295442</v>
      </c>
      <c r="L5617" s="8">
        <v>2954.42</v>
      </c>
      <c r="M5617" s="13">
        <f t="shared" si="120"/>
        <v>295442</v>
      </c>
    </row>
    <row r="5618" spans="1:13" x14ac:dyDescent="0.25">
      <c r="A5618" s="9" t="s">
        <v>400</v>
      </c>
      <c r="B5618" s="10" t="s">
        <v>733</v>
      </c>
      <c r="C5618" s="5" t="s">
        <v>736</v>
      </c>
      <c r="D5618" t="s">
        <v>32</v>
      </c>
      <c r="E5618" t="s">
        <v>114</v>
      </c>
      <c r="F5618" t="s">
        <v>51</v>
      </c>
      <c r="G5618" t="s">
        <v>336</v>
      </c>
      <c r="H5618" t="s">
        <v>699</v>
      </c>
      <c r="I5618" t="s">
        <v>15</v>
      </c>
      <c r="J5618" t="s">
        <v>346</v>
      </c>
      <c r="K5618" s="13">
        <v>15016.999999999998</v>
      </c>
      <c r="L5618" s="8">
        <v>150.16999999999999</v>
      </c>
      <c r="M5618" s="13">
        <f t="shared" si="120"/>
        <v>15016.999999999998</v>
      </c>
    </row>
    <row r="5619" spans="1:13" x14ac:dyDescent="0.25">
      <c r="A5619" s="9" t="s">
        <v>400</v>
      </c>
      <c r="B5619" s="10" t="s">
        <v>733</v>
      </c>
      <c r="C5619" s="5" t="s">
        <v>736</v>
      </c>
      <c r="D5619" t="s">
        <v>32</v>
      </c>
      <c r="E5619" t="s">
        <v>114</v>
      </c>
      <c r="F5619" t="s">
        <v>51</v>
      </c>
      <c r="G5619" t="s">
        <v>336</v>
      </c>
      <c r="H5619" t="s">
        <v>700</v>
      </c>
      <c r="I5619" t="s">
        <v>15</v>
      </c>
      <c r="J5619" t="s">
        <v>17</v>
      </c>
      <c r="K5619" s="13">
        <v>7408188</v>
      </c>
      <c r="L5619" s="8">
        <v>74081.88</v>
      </c>
      <c r="M5619" s="13">
        <f t="shared" si="120"/>
        <v>7408188</v>
      </c>
    </row>
    <row r="5620" spans="1:13" x14ac:dyDescent="0.25">
      <c r="A5620" s="9" t="s">
        <v>400</v>
      </c>
      <c r="B5620" s="10" t="s">
        <v>733</v>
      </c>
      <c r="C5620" s="5" t="s">
        <v>736</v>
      </c>
      <c r="D5620" t="s">
        <v>32</v>
      </c>
      <c r="E5620" t="s">
        <v>114</v>
      </c>
      <c r="F5620" t="s">
        <v>51</v>
      </c>
      <c r="G5620" t="s">
        <v>336</v>
      </c>
      <c r="H5620" t="s">
        <v>700</v>
      </c>
      <c r="I5620" t="s">
        <v>15</v>
      </c>
      <c r="J5620" t="s">
        <v>346</v>
      </c>
      <c r="K5620" s="13">
        <v>449183</v>
      </c>
      <c r="L5620" s="8">
        <v>4491.83</v>
      </c>
      <c r="M5620" s="13">
        <f t="shared" si="120"/>
        <v>449183</v>
      </c>
    </row>
    <row r="5621" spans="1:13" x14ac:dyDescent="0.25">
      <c r="A5621" s="9" t="s">
        <v>400</v>
      </c>
      <c r="B5621" s="10" t="s">
        <v>733</v>
      </c>
      <c r="C5621" s="5" t="s">
        <v>736</v>
      </c>
      <c r="D5621" t="s">
        <v>32</v>
      </c>
      <c r="E5621" t="s">
        <v>114</v>
      </c>
      <c r="F5621" t="s">
        <v>51</v>
      </c>
      <c r="G5621" t="s">
        <v>336</v>
      </c>
      <c r="H5621" t="s">
        <v>701</v>
      </c>
      <c r="I5621" t="s">
        <v>15</v>
      </c>
      <c r="J5621" t="s">
        <v>17</v>
      </c>
      <c r="K5621" s="13">
        <v>1700</v>
      </c>
      <c r="L5621" s="8">
        <v>17</v>
      </c>
      <c r="M5621" s="13">
        <f t="shared" si="120"/>
        <v>1700</v>
      </c>
    </row>
    <row r="5622" spans="1:13" x14ac:dyDescent="0.25">
      <c r="A5622" s="9" t="s">
        <v>400</v>
      </c>
      <c r="B5622" s="10" t="s">
        <v>733</v>
      </c>
      <c r="C5622" s="5" t="s">
        <v>737</v>
      </c>
      <c r="D5622" t="s">
        <v>32</v>
      </c>
      <c r="E5622" t="s">
        <v>117</v>
      </c>
      <c r="F5622" t="s">
        <v>51</v>
      </c>
      <c r="G5622" t="s">
        <v>336</v>
      </c>
      <c r="H5622" t="s">
        <v>438</v>
      </c>
      <c r="I5622" t="s">
        <v>82</v>
      </c>
      <c r="J5622" t="s">
        <v>17</v>
      </c>
      <c r="K5622" s="13">
        <v>3466118</v>
      </c>
      <c r="L5622" s="8">
        <v>34661.18</v>
      </c>
      <c r="M5622" s="13">
        <f t="shared" si="120"/>
        <v>3466118</v>
      </c>
    </row>
    <row r="5623" spans="1:13" x14ac:dyDescent="0.25">
      <c r="A5623" s="9" t="s">
        <v>400</v>
      </c>
      <c r="B5623" s="10" t="s">
        <v>733</v>
      </c>
      <c r="C5623" s="5" t="s">
        <v>737</v>
      </c>
      <c r="D5623" t="s">
        <v>32</v>
      </c>
      <c r="E5623" t="s">
        <v>117</v>
      </c>
      <c r="F5623" t="s">
        <v>51</v>
      </c>
      <c r="G5623" t="s">
        <v>336</v>
      </c>
      <c r="H5623" t="s">
        <v>441</v>
      </c>
      <c r="I5623" t="s">
        <v>82</v>
      </c>
      <c r="J5623" t="s">
        <v>17</v>
      </c>
      <c r="K5623" s="13">
        <v>53691.999999999993</v>
      </c>
      <c r="L5623" s="8">
        <v>536.91999999999996</v>
      </c>
      <c r="M5623" s="13">
        <f t="shared" si="120"/>
        <v>53691.999999999993</v>
      </c>
    </row>
    <row r="5624" spans="1:13" x14ac:dyDescent="0.25">
      <c r="A5624" s="9" t="s">
        <v>400</v>
      </c>
      <c r="B5624" s="10" t="s">
        <v>733</v>
      </c>
      <c r="C5624" s="5" t="s">
        <v>737</v>
      </c>
      <c r="D5624" t="s">
        <v>32</v>
      </c>
      <c r="E5624" t="s">
        <v>117</v>
      </c>
      <c r="F5624" t="s">
        <v>51</v>
      </c>
      <c r="G5624" t="s">
        <v>336</v>
      </c>
      <c r="H5624" t="s">
        <v>425</v>
      </c>
      <c r="I5624" t="s">
        <v>82</v>
      </c>
      <c r="J5624" t="s">
        <v>17</v>
      </c>
      <c r="K5624" s="13">
        <v>1603093</v>
      </c>
      <c r="L5624" s="8">
        <v>16030.93</v>
      </c>
      <c r="M5624" s="13">
        <f t="shared" si="120"/>
        <v>1603093</v>
      </c>
    </row>
    <row r="5625" spans="1:13" x14ac:dyDescent="0.25">
      <c r="A5625" s="9" t="s">
        <v>400</v>
      </c>
      <c r="B5625" s="10" t="s">
        <v>733</v>
      </c>
      <c r="C5625" s="5" t="s">
        <v>737</v>
      </c>
      <c r="D5625" t="s">
        <v>32</v>
      </c>
      <c r="E5625" t="s">
        <v>117</v>
      </c>
      <c r="F5625" t="s">
        <v>51</v>
      </c>
      <c r="G5625" t="s">
        <v>336</v>
      </c>
      <c r="H5625" t="s">
        <v>445</v>
      </c>
      <c r="I5625" t="s">
        <v>82</v>
      </c>
      <c r="J5625" t="s">
        <v>17</v>
      </c>
      <c r="K5625" s="13">
        <v>11732</v>
      </c>
      <c r="L5625" s="8">
        <v>117.32</v>
      </c>
      <c r="M5625" s="13">
        <f t="shared" si="120"/>
        <v>11732</v>
      </c>
    </row>
    <row r="5626" spans="1:13" x14ac:dyDescent="0.25">
      <c r="A5626" s="9" t="s">
        <v>400</v>
      </c>
      <c r="B5626" s="10" t="s">
        <v>733</v>
      </c>
      <c r="C5626" s="5" t="s">
        <v>737</v>
      </c>
      <c r="D5626" t="s">
        <v>32</v>
      </c>
      <c r="E5626" t="s">
        <v>117</v>
      </c>
      <c r="F5626" t="s">
        <v>51</v>
      </c>
      <c r="G5626" t="s">
        <v>336</v>
      </c>
      <c r="H5626" t="s">
        <v>427</v>
      </c>
      <c r="I5626" t="s">
        <v>15</v>
      </c>
      <c r="J5626" t="s">
        <v>17</v>
      </c>
      <c r="K5626" s="13">
        <v>82400</v>
      </c>
      <c r="L5626" s="8">
        <v>824</v>
      </c>
      <c r="M5626" s="13">
        <f t="shared" si="120"/>
        <v>82400</v>
      </c>
    </row>
    <row r="5627" spans="1:13" x14ac:dyDescent="0.25">
      <c r="A5627" s="9" t="s">
        <v>400</v>
      </c>
      <c r="B5627" s="10" t="s">
        <v>733</v>
      </c>
      <c r="C5627" s="5" t="s">
        <v>737</v>
      </c>
      <c r="D5627" t="s">
        <v>32</v>
      </c>
      <c r="E5627" t="s">
        <v>117</v>
      </c>
      <c r="F5627" t="s">
        <v>51</v>
      </c>
      <c r="G5627" t="s">
        <v>336</v>
      </c>
      <c r="H5627" t="s">
        <v>446</v>
      </c>
      <c r="I5627" t="s">
        <v>15</v>
      </c>
      <c r="J5627" t="s">
        <v>17</v>
      </c>
      <c r="K5627" s="13">
        <v>187031</v>
      </c>
      <c r="L5627" s="8">
        <v>1870.31</v>
      </c>
      <c r="M5627" s="13">
        <f t="shared" si="120"/>
        <v>187031</v>
      </c>
    </row>
    <row r="5628" spans="1:13" x14ac:dyDescent="0.25">
      <c r="A5628" s="9" t="s">
        <v>400</v>
      </c>
      <c r="B5628" s="10" t="s">
        <v>733</v>
      </c>
      <c r="C5628" s="5" t="s">
        <v>737</v>
      </c>
      <c r="D5628" t="s">
        <v>32</v>
      </c>
      <c r="E5628" t="s">
        <v>117</v>
      </c>
      <c r="F5628" t="s">
        <v>51</v>
      </c>
      <c r="G5628" t="s">
        <v>336</v>
      </c>
      <c r="H5628" t="s">
        <v>494</v>
      </c>
      <c r="I5628" t="s">
        <v>15</v>
      </c>
      <c r="J5628" t="s">
        <v>17</v>
      </c>
      <c r="K5628" s="13">
        <v>4167</v>
      </c>
      <c r="L5628" s="8">
        <v>41.67</v>
      </c>
      <c r="M5628" s="13">
        <f t="shared" si="120"/>
        <v>4167</v>
      </c>
    </row>
    <row r="5629" spans="1:13" x14ac:dyDescent="0.25">
      <c r="A5629" s="9" t="s">
        <v>400</v>
      </c>
      <c r="B5629" s="10" t="s">
        <v>733</v>
      </c>
      <c r="C5629" s="5" t="s">
        <v>737</v>
      </c>
      <c r="D5629" t="s">
        <v>32</v>
      </c>
      <c r="E5629" t="s">
        <v>117</v>
      </c>
      <c r="F5629" t="s">
        <v>51</v>
      </c>
      <c r="G5629" t="s">
        <v>336</v>
      </c>
      <c r="H5629" t="s">
        <v>428</v>
      </c>
      <c r="I5629" t="s">
        <v>15</v>
      </c>
      <c r="J5629" t="s">
        <v>17</v>
      </c>
      <c r="K5629" s="13">
        <v>23989</v>
      </c>
      <c r="L5629" s="8">
        <v>239.89</v>
      </c>
      <c r="M5629" s="13">
        <f t="shared" si="120"/>
        <v>23989</v>
      </c>
    </row>
    <row r="5630" spans="1:13" x14ac:dyDescent="0.25">
      <c r="A5630" s="9" t="s">
        <v>400</v>
      </c>
      <c r="B5630" s="10" t="s">
        <v>733</v>
      </c>
      <c r="C5630" s="5" t="s">
        <v>737</v>
      </c>
      <c r="D5630" t="s">
        <v>32</v>
      </c>
      <c r="E5630" t="s">
        <v>117</v>
      </c>
      <c r="F5630" t="s">
        <v>51</v>
      </c>
      <c r="G5630" t="s">
        <v>336</v>
      </c>
      <c r="H5630" t="s">
        <v>699</v>
      </c>
      <c r="I5630" t="s">
        <v>15</v>
      </c>
      <c r="J5630" t="s">
        <v>17</v>
      </c>
      <c r="K5630" s="13">
        <v>243463</v>
      </c>
      <c r="L5630" s="8">
        <v>2434.63</v>
      </c>
      <c r="M5630" s="13">
        <f t="shared" si="120"/>
        <v>243463</v>
      </c>
    </row>
    <row r="5631" spans="1:13" x14ac:dyDescent="0.25">
      <c r="A5631" s="9" t="s">
        <v>400</v>
      </c>
      <c r="B5631" s="10" t="s">
        <v>733</v>
      </c>
      <c r="C5631" s="5" t="s">
        <v>737</v>
      </c>
      <c r="D5631" t="s">
        <v>32</v>
      </c>
      <c r="E5631" t="s">
        <v>117</v>
      </c>
      <c r="F5631" t="s">
        <v>51</v>
      </c>
      <c r="G5631" t="s">
        <v>336</v>
      </c>
      <c r="H5631" t="s">
        <v>700</v>
      </c>
      <c r="I5631" t="s">
        <v>15</v>
      </c>
      <c r="J5631" t="s">
        <v>17</v>
      </c>
      <c r="K5631" s="13">
        <v>5782725</v>
      </c>
      <c r="L5631" s="8">
        <v>57827.25</v>
      </c>
      <c r="M5631" s="13">
        <f t="shared" si="120"/>
        <v>5782725</v>
      </c>
    </row>
    <row r="5632" spans="1:13" x14ac:dyDescent="0.25">
      <c r="A5632" s="9" t="s">
        <v>400</v>
      </c>
      <c r="B5632" s="10" t="s">
        <v>733</v>
      </c>
      <c r="C5632" s="5" t="s">
        <v>738</v>
      </c>
      <c r="D5632" t="s">
        <v>32</v>
      </c>
      <c r="E5632" t="s">
        <v>125</v>
      </c>
      <c r="F5632" t="s">
        <v>51</v>
      </c>
      <c r="G5632" t="s">
        <v>336</v>
      </c>
      <c r="H5632" t="s">
        <v>438</v>
      </c>
      <c r="I5632" t="s">
        <v>82</v>
      </c>
      <c r="J5632" t="s">
        <v>17</v>
      </c>
      <c r="K5632" s="13">
        <v>3015154</v>
      </c>
      <c r="L5632" s="8">
        <v>30151.54</v>
      </c>
      <c r="M5632" s="13">
        <f t="shared" si="120"/>
        <v>3015154</v>
      </c>
    </row>
    <row r="5633" spans="1:13" x14ac:dyDescent="0.25">
      <c r="A5633" s="9" t="s">
        <v>400</v>
      </c>
      <c r="B5633" s="10" t="s">
        <v>733</v>
      </c>
      <c r="C5633" s="5" t="s">
        <v>738</v>
      </c>
      <c r="D5633" t="s">
        <v>32</v>
      </c>
      <c r="E5633" t="s">
        <v>125</v>
      </c>
      <c r="F5633" t="s">
        <v>51</v>
      </c>
      <c r="G5633" t="s">
        <v>336</v>
      </c>
      <c r="H5633" t="s">
        <v>441</v>
      </c>
      <c r="I5633" t="s">
        <v>82</v>
      </c>
      <c r="J5633" t="s">
        <v>17</v>
      </c>
      <c r="K5633" s="13">
        <v>222015</v>
      </c>
      <c r="L5633" s="8">
        <v>2220.15</v>
      </c>
      <c r="M5633" s="13">
        <f t="shared" si="120"/>
        <v>222015</v>
      </c>
    </row>
    <row r="5634" spans="1:13" x14ac:dyDescent="0.25">
      <c r="A5634" s="9" t="s">
        <v>400</v>
      </c>
      <c r="B5634" s="10" t="s">
        <v>733</v>
      </c>
      <c r="C5634" s="5" t="s">
        <v>738</v>
      </c>
      <c r="D5634" t="s">
        <v>32</v>
      </c>
      <c r="E5634" t="s">
        <v>125</v>
      </c>
      <c r="F5634" t="s">
        <v>51</v>
      </c>
      <c r="G5634" t="s">
        <v>336</v>
      </c>
      <c r="H5634" t="s">
        <v>443</v>
      </c>
      <c r="I5634" t="s">
        <v>82</v>
      </c>
      <c r="J5634" t="s">
        <v>17</v>
      </c>
      <c r="K5634" s="13">
        <v>35000</v>
      </c>
      <c r="L5634" s="8">
        <v>350</v>
      </c>
      <c r="M5634" s="13">
        <f t="shared" si="120"/>
        <v>35000</v>
      </c>
    </row>
    <row r="5635" spans="1:13" x14ac:dyDescent="0.25">
      <c r="A5635" s="9" t="s">
        <v>400</v>
      </c>
      <c r="B5635" s="10" t="s">
        <v>733</v>
      </c>
      <c r="C5635" s="5" t="s">
        <v>738</v>
      </c>
      <c r="D5635" t="s">
        <v>32</v>
      </c>
      <c r="E5635" t="s">
        <v>125</v>
      </c>
      <c r="F5635" t="s">
        <v>51</v>
      </c>
      <c r="G5635" t="s">
        <v>336</v>
      </c>
      <c r="H5635" t="s">
        <v>425</v>
      </c>
      <c r="I5635" t="s">
        <v>82</v>
      </c>
      <c r="J5635" t="s">
        <v>17</v>
      </c>
      <c r="K5635" s="13">
        <v>946154.99999999988</v>
      </c>
      <c r="L5635" s="8">
        <v>9461.5499999999993</v>
      </c>
      <c r="M5635" s="13">
        <f t="shared" ref="M5635:M5698" si="121">L5635*100</f>
        <v>946154.99999999988</v>
      </c>
    </row>
    <row r="5636" spans="1:13" x14ac:dyDescent="0.25">
      <c r="A5636" s="9" t="s">
        <v>400</v>
      </c>
      <c r="B5636" s="10" t="s">
        <v>733</v>
      </c>
      <c r="C5636" s="5" t="s">
        <v>738</v>
      </c>
      <c r="D5636" t="s">
        <v>32</v>
      </c>
      <c r="E5636" t="s">
        <v>125</v>
      </c>
      <c r="F5636" t="s">
        <v>51</v>
      </c>
      <c r="G5636" t="s">
        <v>336</v>
      </c>
      <c r="H5636" t="s">
        <v>444</v>
      </c>
      <c r="I5636" t="s">
        <v>82</v>
      </c>
      <c r="J5636" t="s">
        <v>17</v>
      </c>
      <c r="K5636" s="13">
        <v>7648</v>
      </c>
      <c r="L5636" s="8">
        <v>76.48</v>
      </c>
      <c r="M5636" s="13">
        <f t="shared" si="121"/>
        <v>7648</v>
      </c>
    </row>
    <row r="5637" spans="1:13" x14ac:dyDescent="0.25">
      <c r="A5637" s="9" t="s">
        <v>400</v>
      </c>
      <c r="B5637" s="10" t="s">
        <v>733</v>
      </c>
      <c r="C5637" s="5" t="s">
        <v>738</v>
      </c>
      <c r="D5637" t="s">
        <v>32</v>
      </c>
      <c r="E5637" t="s">
        <v>125</v>
      </c>
      <c r="F5637" t="s">
        <v>51</v>
      </c>
      <c r="G5637" t="s">
        <v>336</v>
      </c>
      <c r="H5637" t="s">
        <v>445</v>
      </c>
      <c r="I5637" t="s">
        <v>82</v>
      </c>
      <c r="J5637" t="s">
        <v>17</v>
      </c>
      <c r="K5637" s="13">
        <v>48513</v>
      </c>
      <c r="L5637" s="8">
        <v>485.13</v>
      </c>
      <c r="M5637" s="13">
        <f t="shared" si="121"/>
        <v>48513</v>
      </c>
    </row>
    <row r="5638" spans="1:13" x14ac:dyDescent="0.25">
      <c r="A5638" s="9" t="s">
        <v>400</v>
      </c>
      <c r="B5638" s="10" t="s">
        <v>733</v>
      </c>
      <c r="C5638" s="5" t="s">
        <v>738</v>
      </c>
      <c r="D5638" t="s">
        <v>32</v>
      </c>
      <c r="E5638" t="s">
        <v>125</v>
      </c>
      <c r="F5638" t="s">
        <v>51</v>
      </c>
      <c r="G5638" t="s">
        <v>336</v>
      </c>
      <c r="H5638" t="s">
        <v>446</v>
      </c>
      <c r="I5638" t="s">
        <v>15</v>
      </c>
      <c r="J5638" t="s">
        <v>17</v>
      </c>
      <c r="K5638" s="13">
        <v>160146</v>
      </c>
      <c r="L5638" s="8">
        <v>1601.46</v>
      </c>
      <c r="M5638" s="13">
        <f t="shared" si="121"/>
        <v>160146</v>
      </c>
    </row>
    <row r="5639" spans="1:13" x14ac:dyDescent="0.25">
      <c r="A5639" s="9" t="s">
        <v>400</v>
      </c>
      <c r="B5639" s="10" t="s">
        <v>733</v>
      </c>
      <c r="C5639" s="5" t="s">
        <v>738</v>
      </c>
      <c r="D5639" t="s">
        <v>32</v>
      </c>
      <c r="E5639" t="s">
        <v>125</v>
      </c>
      <c r="F5639" t="s">
        <v>51</v>
      </c>
      <c r="G5639" t="s">
        <v>336</v>
      </c>
      <c r="H5639" t="s">
        <v>494</v>
      </c>
      <c r="I5639" t="s">
        <v>15</v>
      </c>
      <c r="J5639" t="s">
        <v>17</v>
      </c>
      <c r="K5639" s="13">
        <v>11956</v>
      </c>
      <c r="L5639" s="8">
        <v>119.56</v>
      </c>
      <c r="M5639" s="13">
        <f t="shared" si="121"/>
        <v>11956</v>
      </c>
    </row>
    <row r="5640" spans="1:13" x14ac:dyDescent="0.25">
      <c r="A5640" s="9" t="s">
        <v>400</v>
      </c>
      <c r="B5640" s="10" t="s">
        <v>733</v>
      </c>
      <c r="C5640" s="5" t="s">
        <v>738</v>
      </c>
      <c r="D5640" t="s">
        <v>32</v>
      </c>
      <c r="E5640" t="s">
        <v>125</v>
      </c>
      <c r="F5640" t="s">
        <v>51</v>
      </c>
      <c r="G5640" t="s">
        <v>336</v>
      </c>
      <c r="H5640" t="s">
        <v>428</v>
      </c>
      <c r="I5640" t="s">
        <v>15</v>
      </c>
      <c r="J5640" t="s">
        <v>17</v>
      </c>
      <c r="K5640" s="13">
        <v>18392</v>
      </c>
      <c r="L5640" s="8">
        <v>183.92</v>
      </c>
      <c r="M5640" s="13">
        <f t="shared" si="121"/>
        <v>18392</v>
      </c>
    </row>
    <row r="5641" spans="1:13" x14ac:dyDescent="0.25">
      <c r="A5641" s="9" t="s">
        <v>400</v>
      </c>
      <c r="B5641" s="10" t="s">
        <v>733</v>
      </c>
      <c r="C5641" s="5" t="s">
        <v>738</v>
      </c>
      <c r="D5641" t="s">
        <v>32</v>
      </c>
      <c r="E5641" t="s">
        <v>125</v>
      </c>
      <c r="F5641" t="s">
        <v>51</v>
      </c>
      <c r="G5641" t="s">
        <v>336</v>
      </c>
      <c r="H5641" t="s">
        <v>699</v>
      </c>
      <c r="I5641" t="s">
        <v>15</v>
      </c>
      <c r="J5641" t="s">
        <v>17</v>
      </c>
      <c r="K5641" s="13">
        <v>414277.00000000006</v>
      </c>
      <c r="L5641" s="8">
        <v>4142.7700000000004</v>
      </c>
      <c r="M5641" s="13">
        <f t="shared" si="121"/>
        <v>414277.00000000006</v>
      </c>
    </row>
    <row r="5642" spans="1:13" x14ac:dyDescent="0.25">
      <c r="A5642" s="9" t="s">
        <v>400</v>
      </c>
      <c r="B5642" s="10" t="s">
        <v>733</v>
      </c>
      <c r="C5642" s="5" t="s">
        <v>738</v>
      </c>
      <c r="D5642" t="s">
        <v>32</v>
      </c>
      <c r="E5642" t="s">
        <v>125</v>
      </c>
      <c r="F5642" t="s">
        <v>51</v>
      </c>
      <c r="G5642" t="s">
        <v>336</v>
      </c>
      <c r="H5642" t="s">
        <v>700</v>
      </c>
      <c r="I5642" t="s">
        <v>15</v>
      </c>
      <c r="J5642" t="s">
        <v>17</v>
      </c>
      <c r="K5642" s="13">
        <v>4527452</v>
      </c>
      <c r="L5642" s="8">
        <v>45274.52</v>
      </c>
      <c r="M5642" s="13">
        <f t="shared" si="121"/>
        <v>4527452</v>
      </c>
    </row>
    <row r="5643" spans="1:13" x14ac:dyDescent="0.25">
      <c r="A5643" s="9" t="s">
        <v>400</v>
      </c>
      <c r="B5643" s="10" t="s">
        <v>733</v>
      </c>
      <c r="C5643" s="5" t="s">
        <v>738</v>
      </c>
      <c r="D5643" t="s">
        <v>32</v>
      </c>
      <c r="E5643" t="s">
        <v>125</v>
      </c>
      <c r="F5643" t="s">
        <v>51</v>
      </c>
      <c r="G5643" t="s">
        <v>336</v>
      </c>
      <c r="H5643" t="s">
        <v>490</v>
      </c>
      <c r="I5643" t="s">
        <v>15</v>
      </c>
      <c r="J5643" t="s">
        <v>17</v>
      </c>
      <c r="K5643" s="13">
        <v>1659725</v>
      </c>
      <c r="L5643" s="8">
        <v>16597.25</v>
      </c>
      <c r="M5643" s="13">
        <f t="shared" si="121"/>
        <v>1659725</v>
      </c>
    </row>
    <row r="5644" spans="1:13" x14ac:dyDescent="0.25">
      <c r="A5644" s="9" t="s">
        <v>400</v>
      </c>
      <c r="B5644" s="10" t="s">
        <v>733</v>
      </c>
      <c r="C5644" s="5" t="s">
        <v>738</v>
      </c>
      <c r="D5644" t="s">
        <v>32</v>
      </c>
      <c r="E5644" t="s">
        <v>125</v>
      </c>
      <c r="F5644" t="s">
        <v>51</v>
      </c>
      <c r="G5644" t="s">
        <v>336</v>
      </c>
      <c r="H5644" t="s">
        <v>701</v>
      </c>
      <c r="I5644" t="s">
        <v>15</v>
      </c>
      <c r="J5644" t="s">
        <v>17</v>
      </c>
      <c r="K5644" s="14">
        <v>-2700</v>
      </c>
      <c r="L5644" s="8">
        <v>-27</v>
      </c>
      <c r="M5644" s="14">
        <f t="shared" si="121"/>
        <v>-2700</v>
      </c>
    </row>
    <row r="5645" spans="1:13" x14ac:dyDescent="0.25">
      <c r="A5645" s="9" t="s">
        <v>400</v>
      </c>
      <c r="B5645" s="10" t="s">
        <v>733</v>
      </c>
      <c r="C5645" s="5" t="s">
        <v>739</v>
      </c>
      <c r="D5645" t="s">
        <v>32</v>
      </c>
      <c r="E5645" t="s">
        <v>128</v>
      </c>
      <c r="F5645" t="s">
        <v>51</v>
      </c>
      <c r="G5645" t="s">
        <v>336</v>
      </c>
      <c r="H5645" t="s">
        <v>438</v>
      </c>
      <c r="I5645" t="s">
        <v>82</v>
      </c>
      <c r="J5645" t="s">
        <v>17</v>
      </c>
      <c r="K5645" s="13">
        <v>6567217.9999999991</v>
      </c>
      <c r="L5645" s="8">
        <v>65672.179999999993</v>
      </c>
      <c r="M5645" s="13">
        <f t="shared" si="121"/>
        <v>6567217.9999999991</v>
      </c>
    </row>
    <row r="5646" spans="1:13" x14ac:dyDescent="0.25">
      <c r="A5646" s="9" t="s">
        <v>400</v>
      </c>
      <c r="B5646" s="10" t="s">
        <v>733</v>
      </c>
      <c r="C5646" s="5" t="s">
        <v>739</v>
      </c>
      <c r="D5646" t="s">
        <v>32</v>
      </c>
      <c r="E5646" t="s">
        <v>128</v>
      </c>
      <c r="F5646" t="s">
        <v>51</v>
      </c>
      <c r="G5646" t="s">
        <v>336</v>
      </c>
      <c r="H5646" t="s">
        <v>441</v>
      </c>
      <c r="I5646" t="s">
        <v>82</v>
      </c>
      <c r="J5646" t="s">
        <v>17</v>
      </c>
      <c r="K5646" s="13">
        <v>1085582</v>
      </c>
      <c r="L5646" s="8">
        <v>10855.82</v>
      </c>
      <c r="M5646" s="13">
        <f t="shared" si="121"/>
        <v>1085582</v>
      </c>
    </row>
    <row r="5647" spans="1:13" x14ac:dyDescent="0.25">
      <c r="A5647" s="9" t="s">
        <v>400</v>
      </c>
      <c r="B5647" s="10" t="s">
        <v>733</v>
      </c>
      <c r="C5647" s="5" t="s">
        <v>739</v>
      </c>
      <c r="D5647" t="s">
        <v>32</v>
      </c>
      <c r="E5647" t="s">
        <v>128</v>
      </c>
      <c r="F5647" t="s">
        <v>51</v>
      </c>
      <c r="G5647" t="s">
        <v>336</v>
      </c>
      <c r="H5647" t="s">
        <v>443</v>
      </c>
      <c r="I5647" t="s">
        <v>82</v>
      </c>
      <c r="J5647" t="s">
        <v>17</v>
      </c>
      <c r="K5647" s="13">
        <v>678500</v>
      </c>
      <c r="L5647" s="8">
        <v>6785</v>
      </c>
      <c r="M5647" s="13">
        <f t="shared" si="121"/>
        <v>678500</v>
      </c>
    </row>
    <row r="5648" spans="1:13" x14ac:dyDescent="0.25">
      <c r="A5648" s="9" t="s">
        <v>400</v>
      </c>
      <c r="B5648" s="10" t="s">
        <v>733</v>
      </c>
      <c r="C5648" s="5" t="s">
        <v>739</v>
      </c>
      <c r="D5648" t="s">
        <v>32</v>
      </c>
      <c r="E5648" t="s">
        <v>128</v>
      </c>
      <c r="F5648" t="s">
        <v>51</v>
      </c>
      <c r="G5648" t="s">
        <v>336</v>
      </c>
      <c r="H5648" t="s">
        <v>425</v>
      </c>
      <c r="I5648" t="s">
        <v>82</v>
      </c>
      <c r="J5648" t="s">
        <v>17</v>
      </c>
      <c r="K5648" s="13">
        <v>2249875</v>
      </c>
      <c r="L5648" s="8">
        <v>22498.75</v>
      </c>
      <c r="M5648" s="13">
        <f t="shared" si="121"/>
        <v>2249875</v>
      </c>
    </row>
    <row r="5649" spans="1:13" x14ac:dyDescent="0.25">
      <c r="A5649" s="9" t="s">
        <v>400</v>
      </c>
      <c r="B5649" s="10" t="s">
        <v>733</v>
      </c>
      <c r="C5649" s="5" t="s">
        <v>739</v>
      </c>
      <c r="D5649" t="s">
        <v>32</v>
      </c>
      <c r="E5649" t="s">
        <v>128</v>
      </c>
      <c r="F5649" t="s">
        <v>51</v>
      </c>
      <c r="G5649" t="s">
        <v>336</v>
      </c>
      <c r="H5649" t="s">
        <v>444</v>
      </c>
      <c r="I5649" t="s">
        <v>82</v>
      </c>
      <c r="J5649" t="s">
        <v>17</v>
      </c>
      <c r="K5649" s="13">
        <v>148256</v>
      </c>
      <c r="L5649" s="8">
        <v>1482.56</v>
      </c>
      <c r="M5649" s="13">
        <f t="shared" si="121"/>
        <v>148256</v>
      </c>
    </row>
    <row r="5650" spans="1:13" x14ac:dyDescent="0.25">
      <c r="A5650" s="9" t="s">
        <v>400</v>
      </c>
      <c r="B5650" s="10" t="s">
        <v>733</v>
      </c>
      <c r="C5650" s="5" t="s">
        <v>739</v>
      </c>
      <c r="D5650" t="s">
        <v>32</v>
      </c>
      <c r="E5650" t="s">
        <v>128</v>
      </c>
      <c r="F5650" t="s">
        <v>51</v>
      </c>
      <c r="G5650" t="s">
        <v>336</v>
      </c>
      <c r="H5650" t="s">
        <v>445</v>
      </c>
      <c r="I5650" t="s">
        <v>82</v>
      </c>
      <c r="J5650" t="s">
        <v>17</v>
      </c>
      <c r="K5650" s="13">
        <v>239169.99999999997</v>
      </c>
      <c r="L5650" s="8">
        <v>2391.6999999999998</v>
      </c>
      <c r="M5650" s="13">
        <f t="shared" si="121"/>
        <v>239169.99999999997</v>
      </c>
    </row>
    <row r="5651" spans="1:13" x14ac:dyDescent="0.25">
      <c r="A5651" s="9" t="s">
        <v>400</v>
      </c>
      <c r="B5651" s="10" t="s">
        <v>733</v>
      </c>
      <c r="C5651" s="5" t="s">
        <v>739</v>
      </c>
      <c r="D5651" t="s">
        <v>32</v>
      </c>
      <c r="E5651" t="s">
        <v>128</v>
      </c>
      <c r="F5651" t="s">
        <v>51</v>
      </c>
      <c r="G5651" t="s">
        <v>336</v>
      </c>
      <c r="H5651" t="s">
        <v>446</v>
      </c>
      <c r="I5651" t="s">
        <v>15</v>
      </c>
      <c r="J5651" t="s">
        <v>17</v>
      </c>
      <c r="K5651" s="13">
        <v>160146</v>
      </c>
      <c r="L5651" s="8">
        <v>1601.46</v>
      </c>
      <c r="M5651" s="13">
        <f t="shared" si="121"/>
        <v>160146</v>
      </c>
    </row>
    <row r="5652" spans="1:13" x14ac:dyDescent="0.25">
      <c r="A5652" s="9" t="s">
        <v>400</v>
      </c>
      <c r="B5652" s="10" t="s">
        <v>733</v>
      </c>
      <c r="C5652" s="5" t="s">
        <v>739</v>
      </c>
      <c r="D5652" t="s">
        <v>32</v>
      </c>
      <c r="E5652" t="s">
        <v>128</v>
      </c>
      <c r="F5652" t="s">
        <v>51</v>
      </c>
      <c r="G5652" t="s">
        <v>336</v>
      </c>
      <c r="H5652" t="s">
        <v>494</v>
      </c>
      <c r="I5652" t="s">
        <v>15</v>
      </c>
      <c r="J5652" t="s">
        <v>17</v>
      </c>
      <c r="K5652" s="13">
        <v>17716</v>
      </c>
      <c r="L5652" s="8">
        <v>177.16</v>
      </c>
      <c r="M5652" s="13">
        <f t="shared" si="121"/>
        <v>17716</v>
      </c>
    </row>
    <row r="5653" spans="1:13" x14ac:dyDescent="0.25">
      <c r="A5653" s="9" t="s">
        <v>400</v>
      </c>
      <c r="B5653" s="10" t="s">
        <v>733</v>
      </c>
      <c r="C5653" s="5" t="s">
        <v>739</v>
      </c>
      <c r="D5653" t="s">
        <v>32</v>
      </c>
      <c r="E5653" t="s">
        <v>128</v>
      </c>
      <c r="F5653" t="s">
        <v>51</v>
      </c>
      <c r="G5653" t="s">
        <v>336</v>
      </c>
      <c r="H5653" t="s">
        <v>428</v>
      </c>
      <c r="I5653" t="s">
        <v>15</v>
      </c>
      <c r="J5653" t="s">
        <v>17</v>
      </c>
      <c r="K5653" s="13">
        <v>29195</v>
      </c>
      <c r="L5653" s="8">
        <v>291.95</v>
      </c>
      <c r="M5653" s="13">
        <f t="shared" si="121"/>
        <v>29195</v>
      </c>
    </row>
    <row r="5654" spans="1:13" x14ac:dyDescent="0.25">
      <c r="A5654" s="9" t="s">
        <v>400</v>
      </c>
      <c r="B5654" s="10" t="s">
        <v>733</v>
      </c>
      <c r="C5654" s="5" t="s">
        <v>739</v>
      </c>
      <c r="D5654" t="s">
        <v>32</v>
      </c>
      <c r="E5654" t="s">
        <v>128</v>
      </c>
      <c r="F5654" t="s">
        <v>51</v>
      </c>
      <c r="G5654" t="s">
        <v>336</v>
      </c>
      <c r="H5654" t="s">
        <v>699</v>
      </c>
      <c r="I5654" t="s">
        <v>15</v>
      </c>
      <c r="J5654" t="s">
        <v>17</v>
      </c>
      <c r="K5654" s="13">
        <v>427547.99999999994</v>
      </c>
      <c r="L5654" s="8">
        <v>4275.4799999999996</v>
      </c>
      <c r="M5654" s="13">
        <f t="shared" si="121"/>
        <v>427547.99999999994</v>
      </c>
    </row>
    <row r="5655" spans="1:13" x14ac:dyDescent="0.25">
      <c r="A5655" s="9" t="s">
        <v>400</v>
      </c>
      <c r="B5655" s="10" t="s">
        <v>733</v>
      </c>
      <c r="C5655" s="5" t="s">
        <v>739</v>
      </c>
      <c r="D5655" t="s">
        <v>32</v>
      </c>
      <c r="E5655" t="s">
        <v>128</v>
      </c>
      <c r="F5655" t="s">
        <v>51</v>
      </c>
      <c r="G5655" t="s">
        <v>336</v>
      </c>
      <c r="H5655" t="s">
        <v>700</v>
      </c>
      <c r="I5655" t="s">
        <v>15</v>
      </c>
      <c r="J5655" t="s">
        <v>17</v>
      </c>
      <c r="K5655" s="13">
        <v>12286238</v>
      </c>
      <c r="L5655" s="8">
        <v>122862.38</v>
      </c>
      <c r="M5655" s="13">
        <f t="shared" si="121"/>
        <v>12286238</v>
      </c>
    </row>
    <row r="5656" spans="1:13" x14ac:dyDescent="0.25">
      <c r="A5656" s="9" t="s">
        <v>400</v>
      </c>
      <c r="B5656" s="10" t="s">
        <v>733</v>
      </c>
      <c r="C5656" s="5" t="s">
        <v>739</v>
      </c>
      <c r="D5656" t="s">
        <v>32</v>
      </c>
      <c r="E5656" t="s">
        <v>128</v>
      </c>
      <c r="F5656" t="s">
        <v>51</v>
      </c>
      <c r="G5656" t="s">
        <v>336</v>
      </c>
      <c r="H5656" t="s">
        <v>701</v>
      </c>
      <c r="I5656" t="s">
        <v>15</v>
      </c>
      <c r="J5656" t="s">
        <v>17</v>
      </c>
      <c r="K5656" s="13">
        <v>225</v>
      </c>
      <c r="L5656" s="8">
        <v>2.25</v>
      </c>
      <c r="M5656" s="13">
        <f t="shared" si="121"/>
        <v>225</v>
      </c>
    </row>
    <row r="5657" spans="1:13" x14ac:dyDescent="0.25">
      <c r="A5657" s="9" t="s">
        <v>400</v>
      </c>
      <c r="B5657" s="10" t="s">
        <v>733</v>
      </c>
      <c r="C5657" s="5" t="s">
        <v>740</v>
      </c>
      <c r="D5657" t="s">
        <v>32</v>
      </c>
      <c r="E5657" t="s">
        <v>135</v>
      </c>
      <c r="F5657" t="s">
        <v>51</v>
      </c>
      <c r="G5657" t="s">
        <v>336</v>
      </c>
      <c r="H5657" t="s">
        <v>438</v>
      </c>
      <c r="I5657" t="s">
        <v>82</v>
      </c>
      <c r="J5657" t="s">
        <v>17</v>
      </c>
      <c r="K5657" s="13">
        <v>4547437</v>
      </c>
      <c r="L5657" s="8">
        <v>45474.37</v>
      </c>
      <c r="M5657" s="13">
        <f t="shared" si="121"/>
        <v>4547437</v>
      </c>
    </row>
    <row r="5658" spans="1:13" x14ac:dyDescent="0.25">
      <c r="A5658" s="9" t="s">
        <v>400</v>
      </c>
      <c r="B5658" s="10" t="s">
        <v>733</v>
      </c>
      <c r="C5658" s="5" t="s">
        <v>740</v>
      </c>
      <c r="D5658" t="s">
        <v>32</v>
      </c>
      <c r="E5658" t="s">
        <v>135</v>
      </c>
      <c r="F5658" t="s">
        <v>51</v>
      </c>
      <c r="G5658" t="s">
        <v>336</v>
      </c>
      <c r="H5658" t="s">
        <v>466</v>
      </c>
      <c r="I5658" t="s">
        <v>82</v>
      </c>
      <c r="J5658" t="s">
        <v>17</v>
      </c>
      <c r="K5658" s="13">
        <v>9696</v>
      </c>
      <c r="L5658" s="8">
        <v>96.96</v>
      </c>
      <c r="M5658" s="13">
        <f t="shared" si="121"/>
        <v>9696</v>
      </c>
    </row>
    <row r="5659" spans="1:13" x14ac:dyDescent="0.25">
      <c r="A5659" s="9" t="s">
        <v>400</v>
      </c>
      <c r="B5659" s="10" t="s">
        <v>733</v>
      </c>
      <c r="C5659" s="5" t="s">
        <v>740</v>
      </c>
      <c r="D5659" t="s">
        <v>32</v>
      </c>
      <c r="E5659" t="s">
        <v>135</v>
      </c>
      <c r="F5659" t="s">
        <v>51</v>
      </c>
      <c r="G5659" t="s">
        <v>336</v>
      </c>
      <c r="H5659" t="s">
        <v>441</v>
      </c>
      <c r="I5659" t="s">
        <v>82</v>
      </c>
      <c r="J5659" t="s">
        <v>17</v>
      </c>
      <c r="K5659" s="13">
        <v>132598</v>
      </c>
      <c r="L5659" s="8">
        <v>1325.98</v>
      </c>
      <c r="M5659" s="13">
        <f t="shared" si="121"/>
        <v>132598</v>
      </c>
    </row>
    <row r="5660" spans="1:13" x14ac:dyDescent="0.25">
      <c r="A5660" s="9" t="s">
        <v>400</v>
      </c>
      <c r="B5660" s="10" t="s">
        <v>733</v>
      </c>
      <c r="C5660" s="5" t="s">
        <v>740</v>
      </c>
      <c r="D5660" t="s">
        <v>32</v>
      </c>
      <c r="E5660" t="s">
        <v>135</v>
      </c>
      <c r="F5660" t="s">
        <v>51</v>
      </c>
      <c r="G5660" t="s">
        <v>336</v>
      </c>
      <c r="H5660" t="s">
        <v>443</v>
      </c>
      <c r="I5660" t="s">
        <v>82</v>
      </c>
      <c r="J5660" t="s">
        <v>17</v>
      </c>
      <c r="K5660" s="13">
        <v>149500</v>
      </c>
      <c r="L5660" s="8">
        <v>1495</v>
      </c>
      <c r="M5660" s="13">
        <f t="shared" si="121"/>
        <v>149500</v>
      </c>
    </row>
    <row r="5661" spans="1:13" x14ac:dyDescent="0.25">
      <c r="A5661" s="9" t="s">
        <v>400</v>
      </c>
      <c r="B5661" s="10" t="s">
        <v>733</v>
      </c>
      <c r="C5661" s="5" t="s">
        <v>740</v>
      </c>
      <c r="D5661" t="s">
        <v>32</v>
      </c>
      <c r="E5661" t="s">
        <v>135</v>
      </c>
      <c r="F5661" t="s">
        <v>51</v>
      </c>
      <c r="G5661" t="s">
        <v>336</v>
      </c>
      <c r="H5661" t="s">
        <v>425</v>
      </c>
      <c r="I5661" t="s">
        <v>82</v>
      </c>
      <c r="J5661" t="s">
        <v>17</v>
      </c>
      <c r="K5661" s="13">
        <v>1102842</v>
      </c>
      <c r="L5661" s="8">
        <v>11028.42</v>
      </c>
      <c r="M5661" s="13">
        <f t="shared" si="121"/>
        <v>1102842</v>
      </c>
    </row>
    <row r="5662" spans="1:13" x14ac:dyDescent="0.25">
      <c r="A5662" s="9" t="s">
        <v>400</v>
      </c>
      <c r="B5662" s="10" t="s">
        <v>733</v>
      </c>
      <c r="C5662" s="5" t="s">
        <v>740</v>
      </c>
      <c r="D5662" t="s">
        <v>32</v>
      </c>
      <c r="E5662" t="s">
        <v>135</v>
      </c>
      <c r="F5662" t="s">
        <v>51</v>
      </c>
      <c r="G5662" t="s">
        <v>336</v>
      </c>
      <c r="H5662" t="s">
        <v>444</v>
      </c>
      <c r="I5662" t="s">
        <v>82</v>
      </c>
      <c r="J5662" t="s">
        <v>17</v>
      </c>
      <c r="K5662" s="13">
        <v>32666.000000000004</v>
      </c>
      <c r="L5662" s="8">
        <v>326.66000000000003</v>
      </c>
      <c r="M5662" s="13">
        <f t="shared" si="121"/>
        <v>32666.000000000004</v>
      </c>
    </row>
    <row r="5663" spans="1:13" x14ac:dyDescent="0.25">
      <c r="A5663" s="9" t="s">
        <v>400</v>
      </c>
      <c r="B5663" s="10" t="s">
        <v>733</v>
      </c>
      <c r="C5663" s="5" t="s">
        <v>740</v>
      </c>
      <c r="D5663" t="s">
        <v>32</v>
      </c>
      <c r="E5663" t="s">
        <v>135</v>
      </c>
      <c r="F5663" t="s">
        <v>51</v>
      </c>
      <c r="G5663" t="s">
        <v>336</v>
      </c>
      <c r="H5663" t="s">
        <v>445</v>
      </c>
      <c r="I5663" t="s">
        <v>82</v>
      </c>
      <c r="J5663" t="s">
        <v>17</v>
      </c>
      <c r="K5663" s="13">
        <v>30017</v>
      </c>
      <c r="L5663" s="8">
        <v>300.17</v>
      </c>
      <c r="M5663" s="13">
        <f t="shared" si="121"/>
        <v>30017</v>
      </c>
    </row>
    <row r="5664" spans="1:13" x14ac:dyDescent="0.25">
      <c r="A5664" s="9" t="s">
        <v>400</v>
      </c>
      <c r="B5664" s="10" t="s">
        <v>733</v>
      </c>
      <c r="C5664" s="5" t="s">
        <v>740</v>
      </c>
      <c r="D5664" t="s">
        <v>32</v>
      </c>
      <c r="E5664" t="s">
        <v>135</v>
      </c>
      <c r="F5664" t="s">
        <v>51</v>
      </c>
      <c r="G5664" t="s">
        <v>336</v>
      </c>
      <c r="H5664" t="s">
        <v>427</v>
      </c>
      <c r="I5664" t="s">
        <v>15</v>
      </c>
      <c r="J5664" t="s">
        <v>17</v>
      </c>
      <c r="K5664" s="13">
        <v>51600</v>
      </c>
      <c r="L5664" s="8">
        <v>516</v>
      </c>
      <c r="M5664" s="13">
        <f t="shared" si="121"/>
        <v>51600</v>
      </c>
    </row>
    <row r="5665" spans="1:13" x14ac:dyDescent="0.25">
      <c r="A5665" s="9" t="s">
        <v>400</v>
      </c>
      <c r="B5665" s="10" t="s">
        <v>733</v>
      </c>
      <c r="C5665" s="5" t="s">
        <v>740</v>
      </c>
      <c r="D5665" t="s">
        <v>32</v>
      </c>
      <c r="E5665" t="s">
        <v>135</v>
      </c>
      <c r="F5665" t="s">
        <v>51</v>
      </c>
      <c r="G5665" t="s">
        <v>336</v>
      </c>
      <c r="H5665" t="s">
        <v>446</v>
      </c>
      <c r="I5665" t="s">
        <v>15</v>
      </c>
      <c r="J5665" t="s">
        <v>17</v>
      </c>
      <c r="K5665" s="13">
        <v>187721</v>
      </c>
      <c r="L5665" s="8">
        <v>1877.21</v>
      </c>
      <c r="M5665" s="13">
        <f t="shared" si="121"/>
        <v>187721</v>
      </c>
    </row>
    <row r="5666" spans="1:13" x14ac:dyDescent="0.25">
      <c r="A5666" s="9" t="s">
        <v>400</v>
      </c>
      <c r="B5666" s="10" t="s">
        <v>733</v>
      </c>
      <c r="C5666" s="5" t="s">
        <v>740</v>
      </c>
      <c r="D5666" t="s">
        <v>32</v>
      </c>
      <c r="E5666" t="s">
        <v>135</v>
      </c>
      <c r="F5666" t="s">
        <v>51</v>
      </c>
      <c r="G5666" t="s">
        <v>336</v>
      </c>
      <c r="H5666" t="s">
        <v>494</v>
      </c>
      <c r="I5666" t="s">
        <v>15</v>
      </c>
      <c r="J5666" t="s">
        <v>17</v>
      </c>
      <c r="K5666" s="13">
        <v>9570</v>
      </c>
      <c r="L5666" s="8">
        <v>95.7</v>
      </c>
      <c r="M5666" s="13">
        <f t="shared" si="121"/>
        <v>9570</v>
      </c>
    </row>
    <row r="5667" spans="1:13" x14ac:dyDescent="0.25">
      <c r="A5667" s="9" t="s">
        <v>400</v>
      </c>
      <c r="B5667" s="10" t="s">
        <v>733</v>
      </c>
      <c r="C5667" s="5" t="s">
        <v>740</v>
      </c>
      <c r="D5667" t="s">
        <v>32</v>
      </c>
      <c r="E5667" t="s">
        <v>135</v>
      </c>
      <c r="F5667" t="s">
        <v>51</v>
      </c>
      <c r="G5667" t="s">
        <v>336</v>
      </c>
      <c r="H5667" t="s">
        <v>428</v>
      </c>
      <c r="I5667" t="s">
        <v>15</v>
      </c>
      <c r="J5667" t="s">
        <v>17</v>
      </c>
      <c r="K5667" s="13">
        <v>29105</v>
      </c>
      <c r="L5667" s="8">
        <v>291.05</v>
      </c>
      <c r="M5667" s="13">
        <f t="shared" si="121"/>
        <v>29105</v>
      </c>
    </row>
    <row r="5668" spans="1:13" x14ac:dyDescent="0.25">
      <c r="A5668" s="9" t="s">
        <v>400</v>
      </c>
      <c r="B5668" s="10" t="s">
        <v>733</v>
      </c>
      <c r="C5668" s="5" t="s">
        <v>740</v>
      </c>
      <c r="D5668" t="s">
        <v>32</v>
      </c>
      <c r="E5668" t="s">
        <v>135</v>
      </c>
      <c r="F5668" t="s">
        <v>51</v>
      </c>
      <c r="G5668" t="s">
        <v>336</v>
      </c>
      <c r="H5668" t="s">
        <v>699</v>
      </c>
      <c r="I5668" t="s">
        <v>15</v>
      </c>
      <c r="J5668" t="s">
        <v>17</v>
      </c>
      <c r="K5668" s="13">
        <v>353345</v>
      </c>
      <c r="L5668" s="8">
        <v>3533.45</v>
      </c>
      <c r="M5668" s="13">
        <f t="shared" si="121"/>
        <v>353345</v>
      </c>
    </row>
    <row r="5669" spans="1:13" x14ac:dyDescent="0.25">
      <c r="A5669" s="9" t="s">
        <v>400</v>
      </c>
      <c r="B5669" s="10" t="s">
        <v>733</v>
      </c>
      <c r="C5669" s="5" t="s">
        <v>740</v>
      </c>
      <c r="D5669" t="s">
        <v>32</v>
      </c>
      <c r="E5669" t="s">
        <v>135</v>
      </c>
      <c r="F5669" t="s">
        <v>51</v>
      </c>
      <c r="G5669" t="s">
        <v>336</v>
      </c>
      <c r="H5669" t="s">
        <v>700</v>
      </c>
      <c r="I5669" t="s">
        <v>15</v>
      </c>
      <c r="J5669" t="s">
        <v>17</v>
      </c>
      <c r="K5669" s="13">
        <v>7301266</v>
      </c>
      <c r="L5669" s="8">
        <v>73012.66</v>
      </c>
      <c r="M5669" s="13">
        <f t="shared" si="121"/>
        <v>7301266</v>
      </c>
    </row>
    <row r="5670" spans="1:13" x14ac:dyDescent="0.25">
      <c r="A5670" s="9" t="s">
        <v>400</v>
      </c>
      <c r="B5670" s="10" t="s">
        <v>733</v>
      </c>
      <c r="C5670" s="5" t="s">
        <v>740</v>
      </c>
      <c r="D5670" t="s">
        <v>32</v>
      </c>
      <c r="E5670" t="s">
        <v>135</v>
      </c>
      <c r="F5670" t="s">
        <v>51</v>
      </c>
      <c r="G5670" t="s">
        <v>336</v>
      </c>
      <c r="H5670" t="s">
        <v>701</v>
      </c>
      <c r="I5670" t="s">
        <v>15</v>
      </c>
      <c r="J5670" t="s">
        <v>17</v>
      </c>
      <c r="K5670" s="13">
        <v>100</v>
      </c>
      <c r="L5670" s="8">
        <v>1</v>
      </c>
      <c r="M5670" s="13">
        <f t="shared" si="121"/>
        <v>100</v>
      </c>
    </row>
    <row r="5671" spans="1:13" x14ac:dyDescent="0.25">
      <c r="A5671" s="9" t="s">
        <v>400</v>
      </c>
      <c r="B5671" s="10" t="s">
        <v>733</v>
      </c>
      <c r="C5671" s="5" t="s">
        <v>741</v>
      </c>
      <c r="D5671" t="s">
        <v>32</v>
      </c>
      <c r="E5671" t="s">
        <v>137</v>
      </c>
      <c r="F5671" t="s">
        <v>51</v>
      </c>
      <c r="G5671" t="s">
        <v>336</v>
      </c>
      <c r="H5671" t="s">
        <v>438</v>
      </c>
      <c r="I5671" t="s">
        <v>82</v>
      </c>
      <c r="J5671" t="s">
        <v>17</v>
      </c>
      <c r="K5671" s="13">
        <v>5132934</v>
      </c>
      <c r="L5671" s="8">
        <v>51329.34</v>
      </c>
      <c r="M5671" s="13">
        <f t="shared" si="121"/>
        <v>5132934</v>
      </c>
    </row>
    <row r="5672" spans="1:13" x14ac:dyDescent="0.25">
      <c r="A5672" s="9" t="s">
        <v>400</v>
      </c>
      <c r="B5672" s="10" t="s">
        <v>733</v>
      </c>
      <c r="C5672" s="5" t="s">
        <v>741</v>
      </c>
      <c r="D5672" t="s">
        <v>32</v>
      </c>
      <c r="E5672" t="s">
        <v>137</v>
      </c>
      <c r="F5672" t="s">
        <v>51</v>
      </c>
      <c r="G5672" t="s">
        <v>336</v>
      </c>
      <c r="H5672" t="s">
        <v>441</v>
      </c>
      <c r="I5672" t="s">
        <v>82</v>
      </c>
      <c r="J5672" t="s">
        <v>17</v>
      </c>
      <c r="K5672" s="13">
        <v>113297</v>
      </c>
      <c r="L5672" s="8">
        <v>1132.97</v>
      </c>
      <c r="M5672" s="13">
        <f t="shared" si="121"/>
        <v>113297</v>
      </c>
    </row>
    <row r="5673" spans="1:13" x14ac:dyDescent="0.25">
      <c r="A5673" s="9" t="s">
        <v>400</v>
      </c>
      <c r="B5673" s="10" t="s">
        <v>733</v>
      </c>
      <c r="C5673" s="5" t="s">
        <v>741</v>
      </c>
      <c r="D5673" t="s">
        <v>32</v>
      </c>
      <c r="E5673" t="s">
        <v>137</v>
      </c>
      <c r="F5673" t="s">
        <v>51</v>
      </c>
      <c r="G5673" t="s">
        <v>336</v>
      </c>
      <c r="H5673" t="s">
        <v>425</v>
      </c>
      <c r="I5673" t="s">
        <v>82</v>
      </c>
      <c r="J5673" t="s">
        <v>17</v>
      </c>
      <c r="K5673" s="13">
        <v>1964534</v>
      </c>
      <c r="L5673" s="8">
        <v>19645.34</v>
      </c>
      <c r="M5673" s="13">
        <f t="shared" si="121"/>
        <v>1964534</v>
      </c>
    </row>
    <row r="5674" spans="1:13" x14ac:dyDescent="0.25">
      <c r="A5674" s="9" t="s">
        <v>400</v>
      </c>
      <c r="B5674" s="10" t="s">
        <v>733</v>
      </c>
      <c r="C5674" s="5" t="s">
        <v>741</v>
      </c>
      <c r="D5674" t="s">
        <v>32</v>
      </c>
      <c r="E5674" t="s">
        <v>137</v>
      </c>
      <c r="F5674" t="s">
        <v>51</v>
      </c>
      <c r="G5674" t="s">
        <v>336</v>
      </c>
      <c r="H5674" t="s">
        <v>445</v>
      </c>
      <c r="I5674" t="s">
        <v>82</v>
      </c>
      <c r="J5674" t="s">
        <v>17</v>
      </c>
      <c r="K5674" s="13">
        <v>24604</v>
      </c>
      <c r="L5674" s="8">
        <v>246.04</v>
      </c>
      <c r="M5674" s="13">
        <f t="shared" si="121"/>
        <v>24604</v>
      </c>
    </row>
    <row r="5675" spans="1:13" x14ac:dyDescent="0.25">
      <c r="A5675" s="9" t="s">
        <v>400</v>
      </c>
      <c r="B5675" s="10" t="s">
        <v>733</v>
      </c>
      <c r="C5675" s="5" t="s">
        <v>741</v>
      </c>
      <c r="D5675" t="s">
        <v>32</v>
      </c>
      <c r="E5675" t="s">
        <v>137</v>
      </c>
      <c r="F5675" t="s">
        <v>51</v>
      </c>
      <c r="G5675" t="s">
        <v>336</v>
      </c>
      <c r="H5675" t="s">
        <v>446</v>
      </c>
      <c r="I5675" t="s">
        <v>15</v>
      </c>
      <c r="J5675" t="s">
        <v>17</v>
      </c>
      <c r="K5675" s="13">
        <v>160146</v>
      </c>
      <c r="L5675" s="8">
        <v>1601.46</v>
      </c>
      <c r="M5675" s="13">
        <f t="shared" si="121"/>
        <v>160146</v>
      </c>
    </row>
    <row r="5676" spans="1:13" x14ac:dyDescent="0.25">
      <c r="A5676" s="9" t="s">
        <v>400</v>
      </c>
      <c r="B5676" s="10" t="s">
        <v>733</v>
      </c>
      <c r="C5676" s="5" t="s">
        <v>741</v>
      </c>
      <c r="D5676" t="s">
        <v>32</v>
      </c>
      <c r="E5676" t="s">
        <v>137</v>
      </c>
      <c r="F5676" t="s">
        <v>51</v>
      </c>
      <c r="G5676" t="s">
        <v>336</v>
      </c>
      <c r="H5676" t="s">
        <v>494</v>
      </c>
      <c r="I5676" t="s">
        <v>15</v>
      </c>
      <c r="J5676" t="s">
        <v>17</v>
      </c>
      <c r="K5676" s="13">
        <v>7423.9999999999991</v>
      </c>
      <c r="L5676" s="8">
        <v>74.239999999999995</v>
      </c>
      <c r="M5676" s="13">
        <f t="shared" si="121"/>
        <v>7423.9999999999991</v>
      </c>
    </row>
    <row r="5677" spans="1:13" x14ac:dyDescent="0.25">
      <c r="A5677" s="9" t="s">
        <v>400</v>
      </c>
      <c r="B5677" s="10" t="s">
        <v>733</v>
      </c>
      <c r="C5677" s="5" t="s">
        <v>741</v>
      </c>
      <c r="D5677" t="s">
        <v>32</v>
      </c>
      <c r="E5677" t="s">
        <v>137</v>
      </c>
      <c r="F5677" t="s">
        <v>51</v>
      </c>
      <c r="G5677" t="s">
        <v>336</v>
      </c>
      <c r="H5677" t="s">
        <v>428</v>
      </c>
      <c r="I5677" t="s">
        <v>15</v>
      </c>
      <c r="J5677" t="s">
        <v>17</v>
      </c>
      <c r="K5677" s="13">
        <v>68550</v>
      </c>
      <c r="L5677" s="8">
        <v>685.5</v>
      </c>
      <c r="M5677" s="13">
        <f t="shared" si="121"/>
        <v>68550</v>
      </c>
    </row>
    <row r="5678" spans="1:13" x14ac:dyDescent="0.25">
      <c r="A5678" s="9" t="s">
        <v>400</v>
      </c>
      <c r="B5678" s="10" t="s">
        <v>733</v>
      </c>
      <c r="C5678" s="5" t="s">
        <v>741</v>
      </c>
      <c r="D5678" t="s">
        <v>32</v>
      </c>
      <c r="E5678" t="s">
        <v>137</v>
      </c>
      <c r="F5678" t="s">
        <v>51</v>
      </c>
      <c r="G5678" t="s">
        <v>336</v>
      </c>
      <c r="H5678" t="s">
        <v>699</v>
      </c>
      <c r="I5678" t="s">
        <v>15</v>
      </c>
      <c r="J5678" t="s">
        <v>17</v>
      </c>
      <c r="K5678" s="13">
        <v>468285.00000000006</v>
      </c>
      <c r="L5678" s="8">
        <v>4682.8500000000004</v>
      </c>
      <c r="M5678" s="13">
        <f t="shared" si="121"/>
        <v>468285.00000000006</v>
      </c>
    </row>
    <row r="5679" spans="1:13" x14ac:dyDescent="0.25">
      <c r="A5679" s="9" t="s">
        <v>400</v>
      </c>
      <c r="B5679" s="10" t="s">
        <v>733</v>
      </c>
      <c r="C5679" s="5" t="s">
        <v>741</v>
      </c>
      <c r="D5679" t="s">
        <v>32</v>
      </c>
      <c r="E5679" t="s">
        <v>137</v>
      </c>
      <c r="F5679" t="s">
        <v>51</v>
      </c>
      <c r="G5679" t="s">
        <v>336</v>
      </c>
      <c r="H5679" t="s">
        <v>700</v>
      </c>
      <c r="I5679" t="s">
        <v>15</v>
      </c>
      <c r="J5679" t="s">
        <v>17</v>
      </c>
      <c r="K5679" s="13">
        <v>8043219</v>
      </c>
      <c r="L5679" s="8">
        <v>80432.19</v>
      </c>
      <c r="M5679" s="13">
        <f t="shared" si="121"/>
        <v>8043219</v>
      </c>
    </row>
    <row r="5680" spans="1:13" x14ac:dyDescent="0.25">
      <c r="A5680" s="9" t="s">
        <v>400</v>
      </c>
      <c r="B5680" s="10" t="s">
        <v>733</v>
      </c>
      <c r="C5680" s="5" t="s">
        <v>741</v>
      </c>
      <c r="D5680" t="s">
        <v>32</v>
      </c>
      <c r="E5680" t="s">
        <v>137</v>
      </c>
      <c r="F5680" t="s">
        <v>51</v>
      </c>
      <c r="G5680" t="s">
        <v>336</v>
      </c>
      <c r="H5680" t="s">
        <v>701</v>
      </c>
      <c r="I5680" t="s">
        <v>15</v>
      </c>
      <c r="J5680" t="s">
        <v>17</v>
      </c>
      <c r="K5680" s="13">
        <v>188</v>
      </c>
      <c r="L5680" s="8">
        <v>1.88</v>
      </c>
      <c r="M5680" s="13">
        <f t="shared" si="121"/>
        <v>188</v>
      </c>
    </row>
    <row r="5681" spans="1:13" x14ac:dyDescent="0.25">
      <c r="A5681" s="9" t="s">
        <v>400</v>
      </c>
      <c r="B5681" s="10" t="s">
        <v>733</v>
      </c>
      <c r="C5681" s="5" t="s">
        <v>742</v>
      </c>
      <c r="D5681" t="s">
        <v>32</v>
      </c>
      <c r="E5681" t="s">
        <v>142</v>
      </c>
      <c r="F5681" t="s">
        <v>51</v>
      </c>
      <c r="G5681" t="s">
        <v>336</v>
      </c>
      <c r="H5681" t="s">
        <v>438</v>
      </c>
      <c r="I5681" t="s">
        <v>82</v>
      </c>
      <c r="J5681" t="s">
        <v>17</v>
      </c>
      <c r="K5681" s="13">
        <v>5182280</v>
      </c>
      <c r="L5681" s="8">
        <v>51822.8</v>
      </c>
      <c r="M5681" s="13">
        <f t="shared" si="121"/>
        <v>5182280</v>
      </c>
    </row>
    <row r="5682" spans="1:13" x14ac:dyDescent="0.25">
      <c r="A5682" s="9" t="s">
        <v>400</v>
      </c>
      <c r="B5682" s="10" t="s">
        <v>733</v>
      </c>
      <c r="C5682" s="5" t="s">
        <v>742</v>
      </c>
      <c r="D5682" t="s">
        <v>32</v>
      </c>
      <c r="E5682" t="s">
        <v>142</v>
      </c>
      <c r="F5682" t="s">
        <v>51</v>
      </c>
      <c r="G5682" t="s">
        <v>336</v>
      </c>
      <c r="H5682" t="s">
        <v>441</v>
      </c>
      <c r="I5682" t="s">
        <v>82</v>
      </c>
      <c r="J5682" t="s">
        <v>17</v>
      </c>
      <c r="K5682" s="13">
        <v>204688</v>
      </c>
      <c r="L5682" s="8">
        <v>2046.88</v>
      </c>
      <c r="M5682" s="13">
        <f t="shared" si="121"/>
        <v>204688</v>
      </c>
    </row>
    <row r="5683" spans="1:13" x14ac:dyDescent="0.25">
      <c r="A5683" s="9" t="s">
        <v>400</v>
      </c>
      <c r="B5683" s="10" t="s">
        <v>733</v>
      </c>
      <c r="C5683" s="5" t="s">
        <v>742</v>
      </c>
      <c r="D5683" t="s">
        <v>32</v>
      </c>
      <c r="E5683" t="s">
        <v>142</v>
      </c>
      <c r="F5683" t="s">
        <v>51</v>
      </c>
      <c r="G5683" t="s">
        <v>336</v>
      </c>
      <c r="H5683" t="s">
        <v>443</v>
      </c>
      <c r="I5683" t="s">
        <v>82</v>
      </c>
      <c r="J5683" t="s">
        <v>17</v>
      </c>
      <c r="K5683" s="13">
        <v>159500</v>
      </c>
      <c r="L5683" s="8">
        <v>1595</v>
      </c>
      <c r="M5683" s="13">
        <f t="shared" si="121"/>
        <v>159500</v>
      </c>
    </row>
    <row r="5684" spans="1:13" x14ac:dyDescent="0.25">
      <c r="A5684" s="9" t="s">
        <v>400</v>
      </c>
      <c r="B5684" s="10" t="s">
        <v>733</v>
      </c>
      <c r="C5684" s="5" t="s">
        <v>742</v>
      </c>
      <c r="D5684" t="s">
        <v>32</v>
      </c>
      <c r="E5684" t="s">
        <v>142</v>
      </c>
      <c r="F5684" t="s">
        <v>51</v>
      </c>
      <c r="G5684" t="s">
        <v>336</v>
      </c>
      <c r="H5684" t="s">
        <v>425</v>
      </c>
      <c r="I5684" t="s">
        <v>82</v>
      </c>
      <c r="J5684" t="s">
        <v>17</v>
      </c>
      <c r="K5684" s="13">
        <v>1201597</v>
      </c>
      <c r="L5684" s="8">
        <v>12015.97</v>
      </c>
      <c r="M5684" s="13">
        <f t="shared" si="121"/>
        <v>1201597</v>
      </c>
    </row>
    <row r="5685" spans="1:13" x14ac:dyDescent="0.25">
      <c r="A5685" s="9" t="s">
        <v>400</v>
      </c>
      <c r="B5685" s="10" t="s">
        <v>733</v>
      </c>
      <c r="C5685" s="5" t="s">
        <v>742</v>
      </c>
      <c r="D5685" t="s">
        <v>32</v>
      </c>
      <c r="E5685" t="s">
        <v>142</v>
      </c>
      <c r="F5685" t="s">
        <v>51</v>
      </c>
      <c r="G5685" t="s">
        <v>336</v>
      </c>
      <c r="H5685" t="s">
        <v>444</v>
      </c>
      <c r="I5685" t="s">
        <v>82</v>
      </c>
      <c r="J5685" t="s">
        <v>17</v>
      </c>
      <c r="K5685" s="13">
        <v>34852</v>
      </c>
      <c r="L5685" s="8">
        <v>348.52</v>
      </c>
      <c r="M5685" s="13">
        <f t="shared" si="121"/>
        <v>34852</v>
      </c>
    </row>
    <row r="5686" spans="1:13" x14ac:dyDescent="0.25">
      <c r="A5686" s="9" t="s">
        <v>400</v>
      </c>
      <c r="B5686" s="10" t="s">
        <v>733</v>
      </c>
      <c r="C5686" s="5" t="s">
        <v>742</v>
      </c>
      <c r="D5686" t="s">
        <v>32</v>
      </c>
      <c r="E5686" t="s">
        <v>142</v>
      </c>
      <c r="F5686" t="s">
        <v>51</v>
      </c>
      <c r="G5686" t="s">
        <v>336</v>
      </c>
      <c r="H5686" t="s">
        <v>445</v>
      </c>
      <c r="I5686" t="s">
        <v>82</v>
      </c>
      <c r="J5686" t="s">
        <v>17</v>
      </c>
      <c r="K5686" s="13">
        <v>44724</v>
      </c>
      <c r="L5686" s="8">
        <v>447.24</v>
      </c>
      <c r="M5686" s="13">
        <f t="shared" si="121"/>
        <v>44724</v>
      </c>
    </row>
    <row r="5687" spans="1:13" x14ac:dyDescent="0.25">
      <c r="A5687" s="9" t="s">
        <v>400</v>
      </c>
      <c r="B5687" s="10" t="s">
        <v>733</v>
      </c>
      <c r="C5687" s="5" t="s">
        <v>742</v>
      </c>
      <c r="D5687" t="s">
        <v>32</v>
      </c>
      <c r="E5687" t="s">
        <v>142</v>
      </c>
      <c r="F5687" t="s">
        <v>51</v>
      </c>
      <c r="G5687" t="s">
        <v>336</v>
      </c>
      <c r="H5687" t="s">
        <v>446</v>
      </c>
      <c r="I5687" t="s">
        <v>15</v>
      </c>
      <c r="J5687" t="s">
        <v>17</v>
      </c>
      <c r="K5687" s="13">
        <v>188686</v>
      </c>
      <c r="L5687" s="8">
        <v>1886.86</v>
      </c>
      <c r="M5687" s="13">
        <f t="shared" si="121"/>
        <v>188686</v>
      </c>
    </row>
    <row r="5688" spans="1:13" x14ac:dyDescent="0.25">
      <c r="A5688" s="9" t="s">
        <v>400</v>
      </c>
      <c r="B5688" s="10" t="s">
        <v>733</v>
      </c>
      <c r="C5688" s="5" t="s">
        <v>742</v>
      </c>
      <c r="D5688" t="s">
        <v>32</v>
      </c>
      <c r="E5688" t="s">
        <v>142</v>
      </c>
      <c r="F5688" t="s">
        <v>51</v>
      </c>
      <c r="G5688" t="s">
        <v>336</v>
      </c>
      <c r="H5688" t="s">
        <v>494</v>
      </c>
      <c r="I5688" t="s">
        <v>15</v>
      </c>
      <c r="J5688" t="s">
        <v>17</v>
      </c>
      <c r="K5688" s="13">
        <v>23265</v>
      </c>
      <c r="L5688" s="8">
        <v>232.65</v>
      </c>
      <c r="M5688" s="13">
        <f t="shared" si="121"/>
        <v>23265</v>
      </c>
    </row>
    <row r="5689" spans="1:13" x14ac:dyDescent="0.25">
      <c r="A5689" s="9" t="s">
        <v>400</v>
      </c>
      <c r="B5689" s="10" t="s">
        <v>733</v>
      </c>
      <c r="C5689" s="5" t="s">
        <v>742</v>
      </c>
      <c r="D5689" t="s">
        <v>32</v>
      </c>
      <c r="E5689" t="s">
        <v>142</v>
      </c>
      <c r="F5689" t="s">
        <v>51</v>
      </c>
      <c r="G5689" t="s">
        <v>336</v>
      </c>
      <c r="H5689" t="s">
        <v>428</v>
      </c>
      <c r="I5689" t="s">
        <v>15</v>
      </c>
      <c r="J5689" t="s">
        <v>17</v>
      </c>
      <c r="K5689" s="13">
        <v>77645</v>
      </c>
      <c r="L5689" s="8">
        <v>776.45</v>
      </c>
      <c r="M5689" s="13">
        <f t="shared" si="121"/>
        <v>77645</v>
      </c>
    </row>
    <row r="5690" spans="1:13" x14ac:dyDescent="0.25">
      <c r="A5690" s="9" t="s">
        <v>400</v>
      </c>
      <c r="B5690" s="10" t="s">
        <v>733</v>
      </c>
      <c r="C5690" s="5" t="s">
        <v>742</v>
      </c>
      <c r="D5690" t="s">
        <v>32</v>
      </c>
      <c r="E5690" t="s">
        <v>142</v>
      </c>
      <c r="F5690" t="s">
        <v>51</v>
      </c>
      <c r="G5690" t="s">
        <v>336</v>
      </c>
      <c r="H5690" t="s">
        <v>699</v>
      </c>
      <c r="I5690" t="s">
        <v>15</v>
      </c>
      <c r="J5690" t="s">
        <v>17</v>
      </c>
      <c r="K5690" s="13">
        <v>441889.99999999994</v>
      </c>
      <c r="L5690" s="8">
        <v>4418.8999999999996</v>
      </c>
      <c r="M5690" s="13">
        <f t="shared" si="121"/>
        <v>441889.99999999994</v>
      </c>
    </row>
    <row r="5691" spans="1:13" x14ac:dyDescent="0.25">
      <c r="A5691" s="9" t="s">
        <v>400</v>
      </c>
      <c r="B5691" s="10" t="s">
        <v>733</v>
      </c>
      <c r="C5691" s="5" t="s">
        <v>742</v>
      </c>
      <c r="D5691" t="s">
        <v>32</v>
      </c>
      <c r="E5691" t="s">
        <v>142</v>
      </c>
      <c r="F5691" t="s">
        <v>51</v>
      </c>
      <c r="G5691" t="s">
        <v>336</v>
      </c>
      <c r="H5691" t="s">
        <v>700</v>
      </c>
      <c r="I5691" t="s">
        <v>15</v>
      </c>
      <c r="J5691" t="s">
        <v>17</v>
      </c>
      <c r="K5691" s="13">
        <v>5214442</v>
      </c>
      <c r="L5691" s="8">
        <v>52144.42</v>
      </c>
      <c r="M5691" s="13">
        <f t="shared" si="121"/>
        <v>5214442</v>
      </c>
    </row>
    <row r="5692" spans="1:13" x14ac:dyDescent="0.25">
      <c r="A5692" s="9" t="s">
        <v>400</v>
      </c>
      <c r="B5692" s="10" t="s">
        <v>733</v>
      </c>
      <c r="C5692" s="5" t="s">
        <v>743</v>
      </c>
      <c r="D5692" t="s">
        <v>32</v>
      </c>
      <c r="E5692" t="s">
        <v>145</v>
      </c>
      <c r="F5692" t="s">
        <v>51</v>
      </c>
      <c r="G5692" t="s">
        <v>336</v>
      </c>
      <c r="H5692" t="s">
        <v>438</v>
      </c>
      <c r="I5692" t="s">
        <v>82</v>
      </c>
      <c r="J5692" t="s">
        <v>17</v>
      </c>
      <c r="K5692" s="13">
        <v>4605930</v>
      </c>
      <c r="L5692" s="8">
        <v>46059.3</v>
      </c>
      <c r="M5692" s="13">
        <f t="shared" si="121"/>
        <v>4605930</v>
      </c>
    </row>
    <row r="5693" spans="1:13" x14ac:dyDescent="0.25">
      <c r="A5693" s="9" t="s">
        <v>400</v>
      </c>
      <c r="B5693" s="10" t="s">
        <v>733</v>
      </c>
      <c r="C5693" s="5" t="s">
        <v>743</v>
      </c>
      <c r="D5693" t="s">
        <v>32</v>
      </c>
      <c r="E5693" t="s">
        <v>145</v>
      </c>
      <c r="F5693" t="s">
        <v>51</v>
      </c>
      <c r="G5693" t="s">
        <v>336</v>
      </c>
      <c r="H5693" t="s">
        <v>441</v>
      </c>
      <c r="I5693" t="s">
        <v>82</v>
      </c>
      <c r="J5693" t="s">
        <v>17</v>
      </c>
      <c r="K5693" s="13">
        <v>89594</v>
      </c>
      <c r="L5693" s="8">
        <v>895.94</v>
      </c>
      <c r="M5693" s="13">
        <f t="shared" si="121"/>
        <v>89594</v>
      </c>
    </row>
    <row r="5694" spans="1:13" x14ac:dyDescent="0.25">
      <c r="A5694" s="9" t="s">
        <v>400</v>
      </c>
      <c r="B5694" s="10" t="s">
        <v>733</v>
      </c>
      <c r="C5694" s="5" t="s">
        <v>743</v>
      </c>
      <c r="D5694" t="s">
        <v>32</v>
      </c>
      <c r="E5694" t="s">
        <v>145</v>
      </c>
      <c r="F5694" t="s">
        <v>51</v>
      </c>
      <c r="G5694" t="s">
        <v>336</v>
      </c>
      <c r="H5694" t="s">
        <v>425</v>
      </c>
      <c r="I5694" t="s">
        <v>82</v>
      </c>
      <c r="J5694" t="s">
        <v>17</v>
      </c>
      <c r="K5694" s="13">
        <v>1677241</v>
      </c>
      <c r="L5694" s="8">
        <v>16772.41</v>
      </c>
      <c r="M5694" s="13">
        <f t="shared" si="121"/>
        <v>1677241</v>
      </c>
    </row>
    <row r="5695" spans="1:13" x14ac:dyDescent="0.25">
      <c r="A5695" s="9" t="s">
        <v>400</v>
      </c>
      <c r="B5695" s="10" t="s">
        <v>733</v>
      </c>
      <c r="C5695" s="5" t="s">
        <v>743</v>
      </c>
      <c r="D5695" t="s">
        <v>32</v>
      </c>
      <c r="E5695" t="s">
        <v>145</v>
      </c>
      <c r="F5695" t="s">
        <v>51</v>
      </c>
      <c r="G5695" t="s">
        <v>336</v>
      </c>
      <c r="H5695" t="s">
        <v>445</v>
      </c>
      <c r="I5695" t="s">
        <v>82</v>
      </c>
      <c r="J5695" t="s">
        <v>17</v>
      </c>
      <c r="K5695" s="13">
        <v>19580</v>
      </c>
      <c r="L5695" s="8">
        <v>195.8</v>
      </c>
      <c r="M5695" s="13">
        <f t="shared" si="121"/>
        <v>19580</v>
      </c>
    </row>
    <row r="5696" spans="1:13" x14ac:dyDescent="0.25">
      <c r="A5696" s="9" t="s">
        <v>400</v>
      </c>
      <c r="B5696" s="10" t="s">
        <v>733</v>
      </c>
      <c r="C5696" s="5" t="s">
        <v>743</v>
      </c>
      <c r="D5696" t="s">
        <v>32</v>
      </c>
      <c r="E5696" t="s">
        <v>145</v>
      </c>
      <c r="F5696" t="s">
        <v>51</v>
      </c>
      <c r="G5696" t="s">
        <v>336</v>
      </c>
      <c r="H5696" t="s">
        <v>427</v>
      </c>
      <c r="I5696" t="s">
        <v>15</v>
      </c>
      <c r="J5696" t="s">
        <v>17</v>
      </c>
      <c r="K5696" s="13">
        <v>12500</v>
      </c>
      <c r="L5696" s="8">
        <v>125</v>
      </c>
      <c r="M5696" s="13">
        <f t="shared" si="121"/>
        <v>12500</v>
      </c>
    </row>
    <row r="5697" spans="1:13" x14ac:dyDescent="0.25">
      <c r="A5697" s="9" t="s">
        <v>400</v>
      </c>
      <c r="B5697" s="10" t="s">
        <v>733</v>
      </c>
      <c r="C5697" s="5" t="s">
        <v>743</v>
      </c>
      <c r="D5697" t="s">
        <v>32</v>
      </c>
      <c r="E5697" t="s">
        <v>145</v>
      </c>
      <c r="F5697" t="s">
        <v>51</v>
      </c>
      <c r="G5697" t="s">
        <v>336</v>
      </c>
      <c r="H5697" t="s">
        <v>446</v>
      </c>
      <c r="I5697" t="s">
        <v>15</v>
      </c>
      <c r="J5697" t="s">
        <v>17</v>
      </c>
      <c r="K5697" s="13">
        <v>160146</v>
      </c>
      <c r="L5697" s="8">
        <v>1601.46</v>
      </c>
      <c r="M5697" s="13">
        <f t="shared" si="121"/>
        <v>160146</v>
      </c>
    </row>
    <row r="5698" spans="1:13" x14ac:dyDescent="0.25">
      <c r="A5698" s="9" t="s">
        <v>400</v>
      </c>
      <c r="B5698" s="10" t="s">
        <v>733</v>
      </c>
      <c r="C5698" s="5" t="s">
        <v>743</v>
      </c>
      <c r="D5698" t="s">
        <v>32</v>
      </c>
      <c r="E5698" t="s">
        <v>145</v>
      </c>
      <c r="F5698" t="s">
        <v>51</v>
      </c>
      <c r="G5698" t="s">
        <v>336</v>
      </c>
      <c r="H5698" t="s">
        <v>494</v>
      </c>
      <c r="I5698" t="s">
        <v>15</v>
      </c>
      <c r="J5698" t="s">
        <v>17</v>
      </c>
      <c r="K5698" s="13">
        <v>10527</v>
      </c>
      <c r="L5698" s="8">
        <v>105.27</v>
      </c>
      <c r="M5698" s="13">
        <f t="shared" si="121"/>
        <v>10527</v>
      </c>
    </row>
    <row r="5699" spans="1:13" x14ac:dyDescent="0.25">
      <c r="A5699" s="9" t="s">
        <v>400</v>
      </c>
      <c r="B5699" s="10" t="s">
        <v>733</v>
      </c>
      <c r="C5699" s="5" t="s">
        <v>743</v>
      </c>
      <c r="D5699" t="s">
        <v>32</v>
      </c>
      <c r="E5699" t="s">
        <v>145</v>
      </c>
      <c r="F5699" t="s">
        <v>51</v>
      </c>
      <c r="G5699" t="s">
        <v>336</v>
      </c>
      <c r="H5699" t="s">
        <v>428</v>
      </c>
      <c r="I5699" t="s">
        <v>15</v>
      </c>
      <c r="J5699" t="s">
        <v>17</v>
      </c>
      <c r="K5699" s="13">
        <v>8016</v>
      </c>
      <c r="L5699" s="8">
        <v>80.16</v>
      </c>
      <c r="M5699" s="13">
        <f t="shared" ref="M5699:M5762" si="122">L5699*100</f>
        <v>8016</v>
      </c>
    </row>
    <row r="5700" spans="1:13" x14ac:dyDescent="0.25">
      <c r="A5700" s="9" t="s">
        <v>400</v>
      </c>
      <c r="B5700" s="10" t="s">
        <v>733</v>
      </c>
      <c r="C5700" s="5" t="s">
        <v>743</v>
      </c>
      <c r="D5700" t="s">
        <v>32</v>
      </c>
      <c r="E5700" t="s">
        <v>145</v>
      </c>
      <c r="F5700" t="s">
        <v>51</v>
      </c>
      <c r="G5700" t="s">
        <v>336</v>
      </c>
      <c r="H5700" t="s">
        <v>699</v>
      </c>
      <c r="I5700" t="s">
        <v>15</v>
      </c>
      <c r="J5700" t="s">
        <v>17</v>
      </c>
      <c r="K5700" s="13">
        <v>393644</v>
      </c>
      <c r="L5700" s="8">
        <v>3936.44</v>
      </c>
      <c r="M5700" s="13">
        <f t="shared" si="122"/>
        <v>393644</v>
      </c>
    </row>
    <row r="5701" spans="1:13" x14ac:dyDescent="0.25">
      <c r="A5701" s="9" t="s">
        <v>400</v>
      </c>
      <c r="B5701" s="10" t="s">
        <v>733</v>
      </c>
      <c r="C5701" s="5" t="s">
        <v>743</v>
      </c>
      <c r="D5701" t="s">
        <v>32</v>
      </c>
      <c r="E5701" t="s">
        <v>145</v>
      </c>
      <c r="F5701" t="s">
        <v>51</v>
      </c>
      <c r="G5701" t="s">
        <v>336</v>
      </c>
      <c r="H5701" t="s">
        <v>700</v>
      </c>
      <c r="I5701" t="s">
        <v>15</v>
      </c>
      <c r="J5701" t="s">
        <v>17</v>
      </c>
      <c r="K5701" s="13">
        <v>6663014</v>
      </c>
      <c r="L5701" s="8">
        <v>66630.14</v>
      </c>
      <c r="M5701" s="13">
        <f t="shared" si="122"/>
        <v>6663014</v>
      </c>
    </row>
    <row r="5702" spans="1:13" x14ac:dyDescent="0.25">
      <c r="A5702" s="9" t="s">
        <v>400</v>
      </c>
      <c r="B5702" s="10" t="s">
        <v>733</v>
      </c>
      <c r="C5702" s="5" t="s">
        <v>743</v>
      </c>
      <c r="D5702" t="s">
        <v>32</v>
      </c>
      <c r="E5702" t="s">
        <v>145</v>
      </c>
      <c r="F5702" t="s">
        <v>51</v>
      </c>
      <c r="G5702" t="s">
        <v>336</v>
      </c>
      <c r="H5702" t="s">
        <v>701</v>
      </c>
      <c r="I5702" t="s">
        <v>15</v>
      </c>
      <c r="J5702" t="s">
        <v>17</v>
      </c>
      <c r="K5702" s="13">
        <v>2700</v>
      </c>
      <c r="L5702" s="8">
        <v>27</v>
      </c>
      <c r="M5702" s="13">
        <f t="shared" si="122"/>
        <v>2700</v>
      </c>
    </row>
    <row r="5703" spans="1:13" x14ac:dyDescent="0.25">
      <c r="A5703" s="9" t="s">
        <v>400</v>
      </c>
      <c r="B5703" s="10" t="s">
        <v>733</v>
      </c>
      <c r="C5703" s="5" t="s">
        <v>744</v>
      </c>
      <c r="D5703" t="s">
        <v>32</v>
      </c>
      <c r="E5703" t="s">
        <v>147</v>
      </c>
      <c r="F5703" t="s">
        <v>51</v>
      </c>
      <c r="G5703" t="s">
        <v>336</v>
      </c>
      <c r="H5703" t="s">
        <v>438</v>
      </c>
      <c r="I5703" t="s">
        <v>82</v>
      </c>
      <c r="J5703" t="s">
        <v>17</v>
      </c>
      <c r="K5703" s="13">
        <v>4406078</v>
      </c>
      <c r="L5703" s="8">
        <v>44060.78</v>
      </c>
      <c r="M5703" s="13">
        <f t="shared" si="122"/>
        <v>4406078</v>
      </c>
    </row>
    <row r="5704" spans="1:13" x14ac:dyDescent="0.25">
      <c r="A5704" s="9" t="s">
        <v>400</v>
      </c>
      <c r="B5704" s="10" t="s">
        <v>733</v>
      </c>
      <c r="C5704" s="5" t="s">
        <v>744</v>
      </c>
      <c r="D5704" t="s">
        <v>32</v>
      </c>
      <c r="E5704" t="s">
        <v>147</v>
      </c>
      <c r="F5704" t="s">
        <v>51</v>
      </c>
      <c r="G5704" t="s">
        <v>336</v>
      </c>
      <c r="H5704" t="s">
        <v>441</v>
      </c>
      <c r="I5704" t="s">
        <v>82</v>
      </c>
      <c r="J5704" t="s">
        <v>17</v>
      </c>
      <c r="K5704" s="13">
        <v>111191.00000000001</v>
      </c>
      <c r="L5704" s="8">
        <v>1111.9100000000001</v>
      </c>
      <c r="M5704" s="13">
        <f t="shared" si="122"/>
        <v>111191.00000000001</v>
      </c>
    </row>
    <row r="5705" spans="1:13" x14ac:dyDescent="0.25">
      <c r="A5705" s="9" t="s">
        <v>400</v>
      </c>
      <c r="B5705" s="10" t="s">
        <v>733</v>
      </c>
      <c r="C5705" s="5" t="s">
        <v>744</v>
      </c>
      <c r="D5705" t="s">
        <v>32</v>
      </c>
      <c r="E5705" t="s">
        <v>147</v>
      </c>
      <c r="F5705" t="s">
        <v>51</v>
      </c>
      <c r="G5705" t="s">
        <v>336</v>
      </c>
      <c r="H5705" t="s">
        <v>443</v>
      </c>
      <c r="I5705" t="s">
        <v>82</v>
      </c>
      <c r="J5705" t="s">
        <v>17</v>
      </c>
      <c r="K5705" s="13">
        <v>40000</v>
      </c>
      <c r="L5705" s="8">
        <v>400</v>
      </c>
      <c r="M5705" s="13">
        <f t="shared" si="122"/>
        <v>40000</v>
      </c>
    </row>
    <row r="5706" spans="1:13" x14ac:dyDescent="0.25">
      <c r="A5706" s="9" t="s">
        <v>400</v>
      </c>
      <c r="B5706" s="10" t="s">
        <v>733</v>
      </c>
      <c r="C5706" s="5" t="s">
        <v>744</v>
      </c>
      <c r="D5706" t="s">
        <v>32</v>
      </c>
      <c r="E5706" t="s">
        <v>147</v>
      </c>
      <c r="F5706" t="s">
        <v>51</v>
      </c>
      <c r="G5706" t="s">
        <v>336</v>
      </c>
      <c r="H5706" t="s">
        <v>425</v>
      </c>
      <c r="I5706" t="s">
        <v>82</v>
      </c>
      <c r="J5706" t="s">
        <v>17</v>
      </c>
      <c r="K5706" s="13">
        <v>1810800</v>
      </c>
      <c r="L5706" s="8">
        <v>18108</v>
      </c>
      <c r="M5706" s="13">
        <f t="shared" si="122"/>
        <v>1810800</v>
      </c>
    </row>
    <row r="5707" spans="1:13" x14ac:dyDescent="0.25">
      <c r="A5707" s="9" t="s">
        <v>400</v>
      </c>
      <c r="B5707" s="10" t="s">
        <v>733</v>
      </c>
      <c r="C5707" s="5" t="s">
        <v>744</v>
      </c>
      <c r="D5707" t="s">
        <v>32</v>
      </c>
      <c r="E5707" t="s">
        <v>147</v>
      </c>
      <c r="F5707" t="s">
        <v>51</v>
      </c>
      <c r="G5707" t="s">
        <v>336</v>
      </c>
      <c r="H5707" t="s">
        <v>444</v>
      </c>
      <c r="I5707" t="s">
        <v>82</v>
      </c>
      <c r="J5707" t="s">
        <v>17</v>
      </c>
      <c r="K5707" s="13">
        <v>8740</v>
      </c>
      <c r="L5707" s="8">
        <v>87.4</v>
      </c>
      <c r="M5707" s="13">
        <f t="shared" si="122"/>
        <v>8740</v>
      </c>
    </row>
    <row r="5708" spans="1:13" x14ac:dyDescent="0.25">
      <c r="A5708" s="9" t="s">
        <v>400</v>
      </c>
      <c r="B5708" s="10" t="s">
        <v>733</v>
      </c>
      <c r="C5708" s="5" t="s">
        <v>744</v>
      </c>
      <c r="D5708" t="s">
        <v>32</v>
      </c>
      <c r="E5708" t="s">
        <v>147</v>
      </c>
      <c r="F5708" t="s">
        <v>51</v>
      </c>
      <c r="G5708" t="s">
        <v>336</v>
      </c>
      <c r="H5708" t="s">
        <v>445</v>
      </c>
      <c r="I5708" t="s">
        <v>82</v>
      </c>
      <c r="J5708" t="s">
        <v>17</v>
      </c>
      <c r="K5708" s="13">
        <v>24298</v>
      </c>
      <c r="L5708" s="8">
        <v>242.98</v>
      </c>
      <c r="M5708" s="13">
        <f t="shared" si="122"/>
        <v>24298</v>
      </c>
    </row>
    <row r="5709" spans="1:13" x14ac:dyDescent="0.25">
      <c r="A5709" s="9" t="s">
        <v>400</v>
      </c>
      <c r="B5709" s="10" t="s">
        <v>733</v>
      </c>
      <c r="C5709" s="5" t="s">
        <v>744</v>
      </c>
      <c r="D5709" t="s">
        <v>32</v>
      </c>
      <c r="E5709" t="s">
        <v>147</v>
      </c>
      <c r="F5709" t="s">
        <v>51</v>
      </c>
      <c r="G5709" t="s">
        <v>336</v>
      </c>
      <c r="H5709" t="s">
        <v>446</v>
      </c>
      <c r="I5709" t="s">
        <v>15</v>
      </c>
      <c r="J5709" t="s">
        <v>17</v>
      </c>
      <c r="K5709" s="13">
        <v>172996</v>
      </c>
      <c r="L5709" s="8">
        <v>1729.96</v>
      </c>
      <c r="M5709" s="13">
        <f t="shared" si="122"/>
        <v>172996</v>
      </c>
    </row>
    <row r="5710" spans="1:13" x14ac:dyDescent="0.25">
      <c r="A5710" s="9" t="s">
        <v>400</v>
      </c>
      <c r="B5710" s="10" t="s">
        <v>733</v>
      </c>
      <c r="C5710" s="5" t="s">
        <v>744</v>
      </c>
      <c r="D5710" t="s">
        <v>32</v>
      </c>
      <c r="E5710" t="s">
        <v>147</v>
      </c>
      <c r="F5710" t="s">
        <v>51</v>
      </c>
      <c r="G5710" t="s">
        <v>336</v>
      </c>
      <c r="H5710" t="s">
        <v>494</v>
      </c>
      <c r="I5710" t="s">
        <v>15</v>
      </c>
      <c r="J5710" t="s">
        <v>17</v>
      </c>
      <c r="K5710" s="13">
        <v>20383</v>
      </c>
      <c r="L5710" s="8">
        <v>203.83</v>
      </c>
      <c r="M5710" s="13">
        <f t="shared" si="122"/>
        <v>20383</v>
      </c>
    </row>
    <row r="5711" spans="1:13" x14ac:dyDescent="0.25">
      <c r="A5711" s="9" t="s">
        <v>400</v>
      </c>
      <c r="B5711" s="10" t="s">
        <v>733</v>
      </c>
      <c r="C5711" s="5" t="s">
        <v>744</v>
      </c>
      <c r="D5711" t="s">
        <v>32</v>
      </c>
      <c r="E5711" t="s">
        <v>147</v>
      </c>
      <c r="F5711" t="s">
        <v>51</v>
      </c>
      <c r="G5711" t="s">
        <v>336</v>
      </c>
      <c r="H5711" t="s">
        <v>428</v>
      </c>
      <c r="I5711" t="s">
        <v>15</v>
      </c>
      <c r="J5711" t="s">
        <v>17</v>
      </c>
      <c r="K5711" s="13">
        <v>21831</v>
      </c>
      <c r="L5711" s="8">
        <v>218.31</v>
      </c>
      <c r="M5711" s="13">
        <f t="shared" si="122"/>
        <v>21831</v>
      </c>
    </row>
    <row r="5712" spans="1:13" x14ac:dyDescent="0.25">
      <c r="A5712" s="9" t="s">
        <v>400</v>
      </c>
      <c r="B5712" s="10" t="s">
        <v>733</v>
      </c>
      <c r="C5712" s="5" t="s">
        <v>744</v>
      </c>
      <c r="D5712" t="s">
        <v>32</v>
      </c>
      <c r="E5712" t="s">
        <v>147</v>
      </c>
      <c r="F5712" t="s">
        <v>51</v>
      </c>
      <c r="G5712" t="s">
        <v>336</v>
      </c>
      <c r="H5712" t="s">
        <v>699</v>
      </c>
      <c r="I5712" t="s">
        <v>15</v>
      </c>
      <c r="J5712" t="s">
        <v>17</v>
      </c>
      <c r="K5712" s="13">
        <v>335668</v>
      </c>
      <c r="L5712" s="8">
        <v>3356.68</v>
      </c>
      <c r="M5712" s="13">
        <f t="shared" si="122"/>
        <v>335668</v>
      </c>
    </row>
    <row r="5713" spans="1:14" x14ac:dyDescent="0.25">
      <c r="A5713" s="9" t="s">
        <v>400</v>
      </c>
      <c r="B5713" s="10" t="s">
        <v>733</v>
      </c>
      <c r="C5713" s="5" t="s">
        <v>744</v>
      </c>
      <c r="D5713" t="s">
        <v>32</v>
      </c>
      <c r="E5713" t="s">
        <v>147</v>
      </c>
      <c r="F5713" t="s">
        <v>51</v>
      </c>
      <c r="G5713" t="s">
        <v>336</v>
      </c>
      <c r="H5713" t="s">
        <v>700</v>
      </c>
      <c r="I5713" t="s">
        <v>15</v>
      </c>
      <c r="J5713" t="s">
        <v>17</v>
      </c>
      <c r="K5713" s="13">
        <v>5087461</v>
      </c>
      <c r="L5713" s="8">
        <v>50874.61</v>
      </c>
      <c r="M5713" s="13">
        <f t="shared" si="122"/>
        <v>5087461</v>
      </c>
    </row>
    <row r="5714" spans="1:14" x14ac:dyDescent="0.25">
      <c r="A5714" s="9" t="s">
        <v>400</v>
      </c>
      <c r="B5714" s="10" t="s">
        <v>733</v>
      </c>
      <c r="C5714" s="5" t="s">
        <v>745</v>
      </c>
      <c r="D5714" t="s">
        <v>32</v>
      </c>
      <c r="E5714" t="s">
        <v>148</v>
      </c>
      <c r="F5714" t="s">
        <v>51</v>
      </c>
      <c r="G5714" t="s">
        <v>336</v>
      </c>
      <c r="H5714" t="s">
        <v>438</v>
      </c>
      <c r="I5714" t="s">
        <v>82</v>
      </c>
      <c r="J5714" t="s">
        <v>17</v>
      </c>
      <c r="K5714" s="13">
        <v>4764749</v>
      </c>
      <c r="L5714" s="8">
        <v>47647.49</v>
      </c>
      <c r="M5714" s="13">
        <f t="shared" si="122"/>
        <v>4764749</v>
      </c>
    </row>
    <row r="5715" spans="1:14" x14ac:dyDescent="0.25">
      <c r="A5715" s="9" t="s">
        <v>400</v>
      </c>
      <c r="B5715" s="10" t="s">
        <v>733</v>
      </c>
      <c r="C5715" s="5" t="s">
        <v>745</v>
      </c>
      <c r="D5715" t="s">
        <v>32</v>
      </c>
      <c r="E5715" t="s">
        <v>148</v>
      </c>
      <c r="F5715" t="s">
        <v>51</v>
      </c>
      <c r="G5715" t="s">
        <v>336</v>
      </c>
      <c r="H5715" t="s">
        <v>441</v>
      </c>
      <c r="I5715" t="s">
        <v>82</v>
      </c>
      <c r="J5715" t="s">
        <v>17</v>
      </c>
      <c r="K5715" s="13">
        <v>130882</v>
      </c>
      <c r="L5715" s="8">
        <v>1308.82</v>
      </c>
      <c r="M5715" s="13">
        <f t="shared" si="122"/>
        <v>130882</v>
      </c>
    </row>
    <row r="5716" spans="1:14" x14ac:dyDescent="0.25">
      <c r="A5716" s="9" t="s">
        <v>400</v>
      </c>
      <c r="B5716" s="10" t="s">
        <v>733</v>
      </c>
      <c r="C5716" s="5" t="s">
        <v>745</v>
      </c>
      <c r="D5716" t="s">
        <v>32</v>
      </c>
      <c r="E5716" t="s">
        <v>148</v>
      </c>
      <c r="F5716" t="s">
        <v>51</v>
      </c>
      <c r="G5716" t="s">
        <v>336</v>
      </c>
      <c r="H5716" t="s">
        <v>542</v>
      </c>
      <c r="I5716" t="s">
        <v>82</v>
      </c>
      <c r="J5716" t="s">
        <v>17</v>
      </c>
      <c r="K5716" s="13">
        <v>14796</v>
      </c>
      <c r="L5716" s="8">
        <v>147.96</v>
      </c>
      <c r="M5716" s="13">
        <f t="shared" si="122"/>
        <v>14796</v>
      </c>
    </row>
    <row r="5717" spans="1:14" x14ac:dyDescent="0.25">
      <c r="A5717" s="9" t="s">
        <v>400</v>
      </c>
      <c r="B5717" s="10" t="s">
        <v>733</v>
      </c>
      <c r="C5717" s="5" t="s">
        <v>745</v>
      </c>
      <c r="D5717" t="s">
        <v>32</v>
      </c>
      <c r="E5717" t="s">
        <v>148</v>
      </c>
      <c r="F5717" t="s">
        <v>51</v>
      </c>
      <c r="G5717" t="s">
        <v>336</v>
      </c>
      <c r="H5717" t="s">
        <v>443</v>
      </c>
      <c r="I5717" t="s">
        <v>82</v>
      </c>
      <c r="J5717" t="s">
        <v>17</v>
      </c>
      <c r="K5717" s="13">
        <v>239500</v>
      </c>
      <c r="L5717" s="8">
        <v>2395</v>
      </c>
      <c r="M5717" s="13">
        <f t="shared" si="122"/>
        <v>239500</v>
      </c>
    </row>
    <row r="5718" spans="1:14" x14ac:dyDescent="0.25">
      <c r="A5718" s="9" t="s">
        <v>400</v>
      </c>
      <c r="B5718" s="10" t="s">
        <v>733</v>
      </c>
      <c r="C5718" s="5" t="s">
        <v>745</v>
      </c>
      <c r="D5718" t="s">
        <v>32</v>
      </c>
      <c r="E5718" t="s">
        <v>148</v>
      </c>
      <c r="F5718" t="s">
        <v>51</v>
      </c>
      <c r="G5718" t="s">
        <v>336</v>
      </c>
      <c r="H5718" t="s">
        <v>425</v>
      </c>
      <c r="I5718" t="s">
        <v>82</v>
      </c>
      <c r="J5718" t="s">
        <v>17</v>
      </c>
      <c r="K5718" s="13">
        <v>1889490.0000000002</v>
      </c>
      <c r="L5718" s="8">
        <v>18894.900000000001</v>
      </c>
      <c r="M5718" s="13">
        <f t="shared" si="122"/>
        <v>1889490.0000000002</v>
      </c>
    </row>
    <row r="5719" spans="1:14" x14ac:dyDescent="0.25">
      <c r="A5719" s="9" t="s">
        <v>400</v>
      </c>
      <c r="B5719" s="10" t="s">
        <v>733</v>
      </c>
      <c r="C5719" s="5" t="s">
        <v>745</v>
      </c>
      <c r="D5719" t="s">
        <v>32</v>
      </c>
      <c r="E5719" t="s">
        <v>148</v>
      </c>
      <c r="F5719" t="s">
        <v>51</v>
      </c>
      <c r="G5719" t="s">
        <v>336</v>
      </c>
      <c r="H5719" t="s">
        <v>444</v>
      </c>
      <c r="I5719" t="s">
        <v>82</v>
      </c>
      <c r="J5719" t="s">
        <v>17</v>
      </c>
      <c r="K5719" s="13">
        <v>55563</v>
      </c>
      <c r="L5719" s="8">
        <v>555.63</v>
      </c>
      <c r="M5719" s="13">
        <f t="shared" si="122"/>
        <v>55563</v>
      </c>
    </row>
    <row r="5720" spans="1:14" x14ac:dyDescent="0.25">
      <c r="A5720" s="9" t="s">
        <v>400</v>
      </c>
      <c r="B5720" s="10" t="s">
        <v>733</v>
      </c>
      <c r="C5720" s="5" t="s">
        <v>745</v>
      </c>
      <c r="D5720" t="s">
        <v>32</v>
      </c>
      <c r="E5720" t="s">
        <v>148</v>
      </c>
      <c r="F5720" t="s">
        <v>51</v>
      </c>
      <c r="G5720" t="s">
        <v>336</v>
      </c>
      <c r="H5720" t="s">
        <v>445</v>
      </c>
      <c r="I5720" t="s">
        <v>82</v>
      </c>
      <c r="J5720" t="s">
        <v>17</v>
      </c>
      <c r="K5720" s="13">
        <v>28598</v>
      </c>
      <c r="L5720" s="8">
        <v>285.98</v>
      </c>
      <c r="M5720" s="13">
        <f t="shared" si="122"/>
        <v>28598</v>
      </c>
    </row>
    <row r="5721" spans="1:14" x14ac:dyDescent="0.25">
      <c r="A5721" s="9" t="s">
        <v>400</v>
      </c>
      <c r="B5721" s="10" t="s">
        <v>733</v>
      </c>
      <c r="C5721" s="5" t="s">
        <v>745</v>
      </c>
      <c r="D5721" t="s">
        <v>32</v>
      </c>
      <c r="E5721" t="s">
        <v>148</v>
      </c>
      <c r="F5721" t="s">
        <v>51</v>
      </c>
      <c r="G5721" t="s">
        <v>336</v>
      </c>
      <c r="H5721" t="s">
        <v>446</v>
      </c>
      <c r="I5721" t="s">
        <v>15</v>
      </c>
      <c r="J5721" t="s">
        <v>17</v>
      </c>
      <c r="K5721" s="13">
        <v>160146</v>
      </c>
      <c r="L5721" s="8">
        <v>1601.46</v>
      </c>
      <c r="M5721" s="13">
        <f t="shared" si="122"/>
        <v>160146</v>
      </c>
    </row>
    <row r="5722" spans="1:14" x14ac:dyDescent="0.25">
      <c r="A5722" s="9" t="s">
        <v>400</v>
      </c>
      <c r="B5722" s="10" t="s">
        <v>733</v>
      </c>
      <c r="C5722" s="5" t="s">
        <v>745</v>
      </c>
      <c r="D5722" t="s">
        <v>32</v>
      </c>
      <c r="E5722" t="s">
        <v>148</v>
      </c>
      <c r="F5722" t="s">
        <v>51</v>
      </c>
      <c r="G5722" t="s">
        <v>336</v>
      </c>
      <c r="H5722" t="s">
        <v>494</v>
      </c>
      <c r="I5722" t="s">
        <v>15</v>
      </c>
      <c r="J5722" t="s">
        <v>17</v>
      </c>
      <c r="K5722" s="13">
        <v>15672.999999999998</v>
      </c>
      <c r="L5722" s="8">
        <v>156.72999999999999</v>
      </c>
      <c r="M5722" s="13">
        <f t="shared" si="122"/>
        <v>15672.999999999998</v>
      </c>
    </row>
    <row r="5723" spans="1:14" x14ac:dyDescent="0.25">
      <c r="A5723" s="9" t="s">
        <v>400</v>
      </c>
      <c r="B5723" s="10" t="s">
        <v>733</v>
      </c>
      <c r="C5723" s="5" t="s">
        <v>745</v>
      </c>
      <c r="D5723" t="s">
        <v>32</v>
      </c>
      <c r="E5723" t="s">
        <v>148</v>
      </c>
      <c r="F5723" t="s">
        <v>51</v>
      </c>
      <c r="G5723" t="s">
        <v>336</v>
      </c>
      <c r="H5723" t="s">
        <v>428</v>
      </c>
      <c r="I5723" t="s">
        <v>15</v>
      </c>
      <c r="J5723" t="s">
        <v>17</v>
      </c>
      <c r="K5723" s="13">
        <v>7863</v>
      </c>
      <c r="L5723" s="8">
        <v>78.63</v>
      </c>
      <c r="M5723" s="13">
        <f t="shared" si="122"/>
        <v>7863</v>
      </c>
    </row>
    <row r="5724" spans="1:14" x14ac:dyDescent="0.25">
      <c r="A5724" s="9" t="s">
        <v>400</v>
      </c>
      <c r="B5724" s="10" t="s">
        <v>733</v>
      </c>
      <c r="C5724" s="5" t="s">
        <v>745</v>
      </c>
      <c r="D5724" t="s">
        <v>32</v>
      </c>
      <c r="E5724" t="s">
        <v>148</v>
      </c>
      <c r="F5724" t="s">
        <v>51</v>
      </c>
      <c r="G5724" t="s">
        <v>336</v>
      </c>
      <c r="H5724" t="s">
        <v>702</v>
      </c>
      <c r="I5724" t="s">
        <v>15</v>
      </c>
      <c r="J5724" t="s">
        <v>17</v>
      </c>
      <c r="K5724" s="13">
        <v>27360.000000000004</v>
      </c>
      <c r="L5724" s="8">
        <v>273.60000000000002</v>
      </c>
      <c r="M5724" s="13">
        <f t="shared" si="122"/>
        <v>27360.000000000004</v>
      </c>
    </row>
    <row r="5725" spans="1:14" x14ac:dyDescent="0.25">
      <c r="A5725" s="9" t="s">
        <v>400</v>
      </c>
      <c r="B5725" s="10" t="s">
        <v>733</v>
      </c>
      <c r="C5725" s="5" t="s">
        <v>745</v>
      </c>
      <c r="D5725" t="s">
        <v>32</v>
      </c>
      <c r="E5725" t="s">
        <v>148</v>
      </c>
      <c r="F5725" t="s">
        <v>51</v>
      </c>
      <c r="G5725" t="s">
        <v>336</v>
      </c>
      <c r="H5725" t="s">
        <v>699</v>
      </c>
      <c r="I5725" t="s">
        <v>15</v>
      </c>
      <c r="J5725" t="s">
        <v>17</v>
      </c>
      <c r="K5725" s="13">
        <v>246694</v>
      </c>
      <c r="L5725" s="8">
        <v>2466.94</v>
      </c>
      <c r="M5725" s="13">
        <f t="shared" si="122"/>
        <v>246694</v>
      </c>
    </row>
    <row r="5726" spans="1:14" x14ac:dyDescent="0.25">
      <c r="A5726" s="9" t="s">
        <v>400</v>
      </c>
      <c r="B5726" s="10" t="s">
        <v>733</v>
      </c>
      <c r="C5726" s="5" t="s">
        <v>745</v>
      </c>
      <c r="D5726" t="s">
        <v>32</v>
      </c>
      <c r="E5726" t="s">
        <v>148</v>
      </c>
      <c r="F5726" t="s">
        <v>51</v>
      </c>
      <c r="G5726" t="s">
        <v>336</v>
      </c>
      <c r="H5726" t="s">
        <v>700</v>
      </c>
      <c r="I5726" t="s">
        <v>15</v>
      </c>
      <c r="J5726" t="s">
        <v>17</v>
      </c>
      <c r="K5726" s="13">
        <v>5170914</v>
      </c>
      <c r="L5726" s="8">
        <v>51709.14</v>
      </c>
      <c r="M5726" s="13">
        <f t="shared" si="122"/>
        <v>5170914</v>
      </c>
    </row>
    <row r="5727" spans="1:14" x14ac:dyDescent="0.25">
      <c r="A5727" s="9" t="s">
        <v>400</v>
      </c>
      <c r="B5727" s="10" t="s">
        <v>733</v>
      </c>
      <c r="C5727" s="5" t="s">
        <v>745</v>
      </c>
      <c r="D5727" t="s">
        <v>32</v>
      </c>
      <c r="E5727" t="s">
        <v>148</v>
      </c>
      <c r="F5727" t="s">
        <v>51</v>
      </c>
      <c r="G5727" t="s">
        <v>336</v>
      </c>
      <c r="H5727" t="s">
        <v>701</v>
      </c>
      <c r="I5727" t="s">
        <v>15</v>
      </c>
      <c r="J5727" t="s">
        <v>17</v>
      </c>
      <c r="K5727" s="13">
        <v>3995.0000000000005</v>
      </c>
      <c r="L5727" s="8">
        <v>39.950000000000003</v>
      </c>
      <c r="M5727" s="13">
        <f t="shared" si="122"/>
        <v>3995.0000000000005</v>
      </c>
    </row>
    <row r="5728" spans="1:14" x14ac:dyDescent="0.25">
      <c r="A5728" s="76" t="s">
        <v>400</v>
      </c>
      <c r="B5728" s="77" t="s">
        <v>733</v>
      </c>
      <c r="C5728" s="77" t="s">
        <v>17</v>
      </c>
      <c r="D5728" s="75" t="s">
        <v>32</v>
      </c>
      <c r="E5728" s="77" t="s">
        <v>82</v>
      </c>
      <c r="F5728" s="75" t="s">
        <v>51</v>
      </c>
      <c r="G5728" s="75" t="s">
        <v>336</v>
      </c>
      <c r="H5728" s="75" t="s">
        <v>446</v>
      </c>
      <c r="I5728" s="75" t="s">
        <v>15</v>
      </c>
      <c r="J5728" s="75" t="s">
        <v>17</v>
      </c>
      <c r="K5728" s="79">
        <v>120719</v>
      </c>
      <c r="L5728" s="80">
        <v>1207.19</v>
      </c>
      <c r="M5728" s="79">
        <f t="shared" si="122"/>
        <v>120719</v>
      </c>
      <c r="N5728" s="75" t="s">
        <v>925</v>
      </c>
    </row>
    <row r="5729" spans="1:13" x14ac:dyDescent="0.25">
      <c r="A5729" s="9" t="s">
        <v>400</v>
      </c>
      <c r="B5729" s="10" t="s">
        <v>733</v>
      </c>
      <c r="C5729" s="5" t="s">
        <v>746</v>
      </c>
      <c r="D5729" t="s">
        <v>32</v>
      </c>
      <c r="E5729" t="s">
        <v>149</v>
      </c>
      <c r="F5729" t="s">
        <v>51</v>
      </c>
      <c r="G5729" t="s">
        <v>336</v>
      </c>
      <c r="H5729" t="s">
        <v>438</v>
      </c>
      <c r="I5729" t="s">
        <v>82</v>
      </c>
      <c r="J5729" t="s">
        <v>17</v>
      </c>
      <c r="K5729" s="13">
        <v>5338495</v>
      </c>
      <c r="L5729" s="8">
        <v>53384.95</v>
      </c>
      <c r="M5729" s="13">
        <f t="shared" si="122"/>
        <v>5338495</v>
      </c>
    </row>
    <row r="5730" spans="1:13" x14ac:dyDescent="0.25">
      <c r="A5730" s="9" t="s">
        <v>400</v>
      </c>
      <c r="B5730" s="10" t="s">
        <v>733</v>
      </c>
      <c r="C5730" s="5" t="s">
        <v>746</v>
      </c>
      <c r="D5730" t="s">
        <v>32</v>
      </c>
      <c r="E5730" t="s">
        <v>149</v>
      </c>
      <c r="F5730" t="s">
        <v>51</v>
      </c>
      <c r="G5730" t="s">
        <v>336</v>
      </c>
      <c r="H5730" t="s">
        <v>441</v>
      </c>
      <c r="I5730" t="s">
        <v>82</v>
      </c>
      <c r="J5730" t="s">
        <v>17</v>
      </c>
      <c r="K5730" s="13">
        <v>1013682</v>
      </c>
      <c r="L5730" s="8">
        <v>10136.82</v>
      </c>
      <c r="M5730" s="13">
        <f t="shared" si="122"/>
        <v>1013682</v>
      </c>
    </row>
    <row r="5731" spans="1:13" x14ac:dyDescent="0.25">
      <c r="A5731" s="9" t="s">
        <v>400</v>
      </c>
      <c r="B5731" s="10" t="s">
        <v>733</v>
      </c>
      <c r="C5731" s="5" t="s">
        <v>746</v>
      </c>
      <c r="D5731" t="s">
        <v>32</v>
      </c>
      <c r="E5731" t="s">
        <v>149</v>
      </c>
      <c r="F5731" t="s">
        <v>51</v>
      </c>
      <c r="G5731" t="s">
        <v>336</v>
      </c>
      <c r="H5731" t="s">
        <v>443</v>
      </c>
      <c r="I5731" t="s">
        <v>82</v>
      </c>
      <c r="J5731" t="s">
        <v>17</v>
      </c>
      <c r="K5731" s="13">
        <v>45000</v>
      </c>
      <c r="L5731" s="8">
        <v>450</v>
      </c>
      <c r="M5731" s="13">
        <f t="shared" si="122"/>
        <v>45000</v>
      </c>
    </row>
    <row r="5732" spans="1:13" x14ac:dyDescent="0.25">
      <c r="A5732" s="9" t="s">
        <v>400</v>
      </c>
      <c r="B5732" s="10" t="s">
        <v>733</v>
      </c>
      <c r="C5732" s="5" t="s">
        <v>746</v>
      </c>
      <c r="D5732" t="s">
        <v>32</v>
      </c>
      <c r="E5732" t="s">
        <v>149</v>
      </c>
      <c r="F5732" t="s">
        <v>51</v>
      </c>
      <c r="G5732" t="s">
        <v>336</v>
      </c>
      <c r="H5732" t="s">
        <v>425</v>
      </c>
      <c r="I5732" t="s">
        <v>82</v>
      </c>
      <c r="J5732" t="s">
        <v>17</v>
      </c>
      <c r="K5732" s="13">
        <v>1183567</v>
      </c>
      <c r="L5732" s="8">
        <v>11835.67</v>
      </c>
      <c r="M5732" s="13">
        <f t="shared" si="122"/>
        <v>1183567</v>
      </c>
    </row>
    <row r="5733" spans="1:13" x14ac:dyDescent="0.25">
      <c r="A5733" s="9" t="s">
        <v>400</v>
      </c>
      <c r="B5733" s="10" t="s">
        <v>733</v>
      </c>
      <c r="C5733" s="5" t="s">
        <v>746</v>
      </c>
      <c r="D5733" t="s">
        <v>32</v>
      </c>
      <c r="E5733" t="s">
        <v>149</v>
      </c>
      <c r="F5733" t="s">
        <v>51</v>
      </c>
      <c r="G5733" t="s">
        <v>336</v>
      </c>
      <c r="H5733" t="s">
        <v>444</v>
      </c>
      <c r="I5733" t="s">
        <v>82</v>
      </c>
      <c r="J5733" t="s">
        <v>17</v>
      </c>
      <c r="K5733" s="13">
        <v>9833</v>
      </c>
      <c r="L5733" s="8">
        <v>98.33</v>
      </c>
      <c r="M5733" s="13">
        <f t="shared" si="122"/>
        <v>9833</v>
      </c>
    </row>
    <row r="5734" spans="1:13" x14ac:dyDescent="0.25">
      <c r="A5734" s="9" t="s">
        <v>400</v>
      </c>
      <c r="B5734" s="10" t="s">
        <v>733</v>
      </c>
      <c r="C5734" s="5" t="s">
        <v>746</v>
      </c>
      <c r="D5734" t="s">
        <v>32</v>
      </c>
      <c r="E5734" t="s">
        <v>149</v>
      </c>
      <c r="F5734" t="s">
        <v>51</v>
      </c>
      <c r="G5734" t="s">
        <v>336</v>
      </c>
      <c r="H5734" t="s">
        <v>445</v>
      </c>
      <c r="I5734" t="s">
        <v>82</v>
      </c>
      <c r="J5734" t="s">
        <v>17</v>
      </c>
      <c r="K5734" s="13">
        <v>222781</v>
      </c>
      <c r="L5734" s="8">
        <v>2227.81</v>
      </c>
      <c r="M5734" s="13">
        <f t="shared" si="122"/>
        <v>222781</v>
      </c>
    </row>
    <row r="5735" spans="1:13" x14ac:dyDescent="0.25">
      <c r="A5735" s="9" t="s">
        <v>400</v>
      </c>
      <c r="B5735" s="10" t="s">
        <v>733</v>
      </c>
      <c r="C5735" s="5" t="s">
        <v>746</v>
      </c>
      <c r="D5735" t="s">
        <v>32</v>
      </c>
      <c r="E5735" t="s">
        <v>149</v>
      </c>
      <c r="F5735" t="s">
        <v>51</v>
      </c>
      <c r="G5735" t="s">
        <v>336</v>
      </c>
      <c r="H5735" t="s">
        <v>427</v>
      </c>
      <c r="I5735" t="s">
        <v>15</v>
      </c>
      <c r="J5735" t="s">
        <v>17</v>
      </c>
      <c r="K5735" s="13">
        <v>138484</v>
      </c>
      <c r="L5735" s="8">
        <v>1384.84</v>
      </c>
      <c r="M5735" s="13">
        <f t="shared" si="122"/>
        <v>138484</v>
      </c>
    </row>
    <row r="5736" spans="1:13" x14ac:dyDescent="0.25">
      <c r="A5736" s="9" t="s">
        <v>400</v>
      </c>
      <c r="B5736" s="10" t="s">
        <v>733</v>
      </c>
      <c r="C5736" s="5" t="s">
        <v>746</v>
      </c>
      <c r="D5736" t="s">
        <v>32</v>
      </c>
      <c r="E5736" t="s">
        <v>149</v>
      </c>
      <c r="F5736" t="s">
        <v>51</v>
      </c>
      <c r="G5736" t="s">
        <v>336</v>
      </c>
      <c r="H5736" t="s">
        <v>446</v>
      </c>
      <c r="I5736" t="s">
        <v>15</v>
      </c>
      <c r="J5736" t="s">
        <v>17</v>
      </c>
      <c r="K5736" s="13">
        <v>193046</v>
      </c>
      <c r="L5736" s="8">
        <v>1930.46</v>
      </c>
      <c r="M5736" s="13">
        <f t="shared" si="122"/>
        <v>193046</v>
      </c>
    </row>
    <row r="5737" spans="1:13" x14ac:dyDescent="0.25">
      <c r="A5737" s="9" t="s">
        <v>400</v>
      </c>
      <c r="B5737" s="10" t="s">
        <v>733</v>
      </c>
      <c r="C5737" s="5" t="s">
        <v>746</v>
      </c>
      <c r="D5737" t="s">
        <v>32</v>
      </c>
      <c r="E5737" t="s">
        <v>149</v>
      </c>
      <c r="F5737" t="s">
        <v>51</v>
      </c>
      <c r="G5737" t="s">
        <v>336</v>
      </c>
      <c r="H5737" t="s">
        <v>428</v>
      </c>
      <c r="I5737" t="s">
        <v>15</v>
      </c>
      <c r="J5737" t="s">
        <v>17</v>
      </c>
      <c r="K5737" s="13">
        <v>385982</v>
      </c>
      <c r="L5737" s="8">
        <v>3859.82</v>
      </c>
      <c r="M5737" s="13">
        <f t="shared" si="122"/>
        <v>385982</v>
      </c>
    </row>
    <row r="5738" spans="1:13" x14ac:dyDescent="0.25">
      <c r="A5738" s="9" t="s">
        <v>400</v>
      </c>
      <c r="B5738" s="10" t="s">
        <v>733</v>
      </c>
      <c r="C5738" s="5" t="s">
        <v>746</v>
      </c>
      <c r="D5738" t="s">
        <v>32</v>
      </c>
      <c r="E5738" t="s">
        <v>149</v>
      </c>
      <c r="F5738" t="s">
        <v>51</v>
      </c>
      <c r="G5738" t="s">
        <v>336</v>
      </c>
      <c r="H5738" t="s">
        <v>699</v>
      </c>
      <c r="I5738" t="s">
        <v>15</v>
      </c>
      <c r="J5738" t="s">
        <v>17</v>
      </c>
      <c r="K5738" s="13">
        <v>494317</v>
      </c>
      <c r="L5738" s="8">
        <v>4943.17</v>
      </c>
      <c r="M5738" s="13">
        <f t="shared" si="122"/>
        <v>494317</v>
      </c>
    </row>
    <row r="5739" spans="1:13" x14ac:dyDescent="0.25">
      <c r="A5739" s="9" t="s">
        <v>400</v>
      </c>
      <c r="B5739" s="10" t="s">
        <v>733</v>
      </c>
      <c r="C5739" s="5" t="s">
        <v>746</v>
      </c>
      <c r="D5739" t="s">
        <v>32</v>
      </c>
      <c r="E5739" t="s">
        <v>149</v>
      </c>
      <c r="F5739" t="s">
        <v>51</v>
      </c>
      <c r="G5739" t="s">
        <v>336</v>
      </c>
      <c r="H5739" t="s">
        <v>700</v>
      </c>
      <c r="I5739" t="s">
        <v>15</v>
      </c>
      <c r="J5739" t="s">
        <v>17</v>
      </c>
      <c r="K5739" s="13">
        <v>16070964.000000002</v>
      </c>
      <c r="L5739" s="8">
        <v>160709.64000000001</v>
      </c>
      <c r="M5739" s="13">
        <f t="shared" si="122"/>
        <v>16070964.000000002</v>
      </c>
    </row>
    <row r="5740" spans="1:13" x14ac:dyDescent="0.25">
      <c r="A5740" s="9" t="s">
        <v>400</v>
      </c>
      <c r="B5740" s="10" t="s">
        <v>733</v>
      </c>
      <c r="C5740" s="5" t="s">
        <v>747</v>
      </c>
      <c r="D5740" t="s">
        <v>32</v>
      </c>
      <c r="E5740" t="s">
        <v>168</v>
      </c>
      <c r="F5740" t="s">
        <v>51</v>
      </c>
      <c r="G5740" t="s">
        <v>336</v>
      </c>
      <c r="H5740" t="s">
        <v>438</v>
      </c>
      <c r="I5740" t="s">
        <v>82</v>
      </c>
      <c r="J5740" t="s">
        <v>17</v>
      </c>
      <c r="K5740" s="13">
        <v>5185437</v>
      </c>
      <c r="L5740" s="8">
        <v>51854.37</v>
      </c>
      <c r="M5740" s="13">
        <f t="shared" si="122"/>
        <v>5185437</v>
      </c>
    </row>
    <row r="5741" spans="1:13" x14ac:dyDescent="0.25">
      <c r="A5741" s="9" t="s">
        <v>400</v>
      </c>
      <c r="B5741" s="10" t="s">
        <v>733</v>
      </c>
      <c r="C5741" s="5" t="s">
        <v>747</v>
      </c>
      <c r="D5741" t="s">
        <v>32</v>
      </c>
      <c r="E5741" t="s">
        <v>168</v>
      </c>
      <c r="F5741" t="s">
        <v>51</v>
      </c>
      <c r="G5741" t="s">
        <v>336</v>
      </c>
      <c r="H5741" t="s">
        <v>441</v>
      </c>
      <c r="I5741" t="s">
        <v>82</v>
      </c>
      <c r="J5741" t="s">
        <v>17</v>
      </c>
      <c r="K5741" s="13">
        <v>1027667</v>
      </c>
      <c r="L5741" s="8">
        <v>10276.67</v>
      </c>
      <c r="M5741" s="13">
        <f t="shared" si="122"/>
        <v>1027667</v>
      </c>
    </row>
    <row r="5742" spans="1:13" x14ac:dyDescent="0.25">
      <c r="A5742" s="9" t="s">
        <v>400</v>
      </c>
      <c r="B5742" s="10" t="s">
        <v>733</v>
      </c>
      <c r="C5742" s="5" t="s">
        <v>747</v>
      </c>
      <c r="D5742" t="s">
        <v>32</v>
      </c>
      <c r="E5742" t="s">
        <v>168</v>
      </c>
      <c r="F5742" t="s">
        <v>51</v>
      </c>
      <c r="G5742" t="s">
        <v>336</v>
      </c>
      <c r="H5742" t="s">
        <v>443</v>
      </c>
      <c r="I5742" t="s">
        <v>82</v>
      </c>
      <c r="J5742" t="s">
        <v>17</v>
      </c>
      <c r="K5742" s="13">
        <v>219500</v>
      </c>
      <c r="L5742" s="8">
        <v>2195</v>
      </c>
      <c r="M5742" s="13">
        <f t="shared" si="122"/>
        <v>219500</v>
      </c>
    </row>
    <row r="5743" spans="1:13" x14ac:dyDescent="0.25">
      <c r="A5743" s="9" t="s">
        <v>400</v>
      </c>
      <c r="B5743" s="10" t="s">
        <v>733</v>
      </c>
      <c r="C5743" s="5" t="s">
        <v>747</v>
      </c>
      <c r="D5743" t="s">
        <v>32</v>
      </c>
      <c r="E5743" t="s">
        <v>168</v>
      </c>
      <c r="F5743" t="s">
        <v>51</v>
      </c>
      <c r="G5743" t="s">
        <v>336</v>
      </c>
      <c r="H5743" t="s">
        <v>425</v>
      </c>
      <c r="I5743" t="s">
        <v>82</v>
      </c>
      <c r="J5743" t="s">
        <v>17</v>
      </c>
      <c r="K5743" s="13">
        <v>1941140.0000000002</v>
      </c>
      <c r="L5743" s="8">
        <v>19411.400000000001</v>
      </c>
      <c r="M5743" s="13">
        <f t="shared" si="122"/>
        <v>1941140.0000000002</v>
      </c>
    </row>
    <row r="5744" spans="1:13" x14ac:dyDescent="0.25">
      <c r="A5744" s="9" t="s">
        <v>400</v>
      </c>
      <c r="B5744" s="10" t="s">
        <v>733</v>
      </c>
      <c r="C5744" s="5" t="s">
        <v>747</v>
      </c>
      <c r="D5744" t="s">
        <v>32</v>
      </c>
      <c r="E5744" t="s">
        <v>168</v>
      </c>
      <c r="F5744" t="s">
        <v>51</v>
      </c>
      <c r="G5744" t="s">
        <v>336</v>
      </c>
      <c r="H5744" t="s">
        <v>444</v>
      </c>
      <c r="I5744" t="s">
        <v>82</v>
      </c>
      <c r="J5744" t="s">
        <v>17</v>
      </c>
      <c r="K5744" s="13">
        <v>47961</v>
      </c>
      <c r="L5744" s="8">
        <v>479.61</v>
      </c>
      <c r="M5744" s="13">
        <f t="shared" si="122"/>
        <v>47961</v>
      </c>
    </row>
    <row r="5745" spans="1:13" x14ac:dyDescent="0.25">
      <c r="A5745" s="9" t="s">
        <v>400</v>
      </c>
      <c r="B5745" s="10" t="s">
        <v>733</v>
      </c>
      <c r="C5745" s="5" t="s">
        <v>747</v>
      </c>
      <c r="D5745" t="s">
        <v>32</v>
      </c>
      <c r="E5745" t="s">
        <v>168</v>
      </c>
      <c r="F5745" t="s">
        <v>51</v>
      </c>
      <c r="G5745" t="s">
        <v>336</v>
      </c>
      <c r="H5745" t="s">
        <v>445</v>
      </c>
      <c r="I5745" t="s">
        <v>82</v>
      </c>
      <c r="J5745" t="s">
        <v>17</v>
      </c>
      <c r="K5745" s="13">
        <v>226035</v>
      </c>
      <c r="L5745" s="8">
        <v>2260.35</v>
      </c>
      <c r="M5745" s="13">
        <f t="shared" si="122"/>
        <v>226035</v>
      </c>
    </row>
    <row r="5746" spans="1:13" x14ac:dyDescent="0.25">
      <c r="A5746" s="9" t="s">
        <v>400</v>
      </c>
      <c r="B5746" s="10" t="s">
        <v>733</v>
      </c>
      <c r="C5746" s="5" t="s">
        <v>747</v>
      </c>
      <c r="D5746" t="s">
        <v>32</v>
      </c>
      <c r="E5746" t="s">
        <v>168</v>
      </c>
      <c r="F5746" t="s">
        <v>51</v>
      </c>
      <c r="G5746" t="s">
        <v>336</v>
      </c>
      <c r="H5746" t="s">
        <v>427</v>
      </c>
      <c r="I5746" t="s">
        <v>15</v>
      </c>
      <c r="J5746" t="s">
        <v>17</v>
      </c>
      <c r="K5746" s="13">
        <v>41500</v>
      </c>
      <c r="L5746" s="8">
        <v>415</v>
      </c>
      <c r="M5746" s="13">
        <f t="shared" si="122"/>
        <v>41500</v>
      </c>
    </row>
    <row r="5747" spans="1:13" x14ac:dyDescent="0.25">
      <c r="A5747" s="9" t="s">
        <v>400</v>
      </c>
      <c r="B5747" s="10" t="s">
        <v>733</v>
      </c>
      <c r="C5747" s="5" t="s">
        <v>747</v>
      </c>
      <c r="D5747" t="s">
        <v>32</v>
      </c>
      <c r="E5747" t="s">
        <v>168</v>
      </c>
      <c r="F5747" t="s">
        <v>51</v>
      </c>
      <c r="G5747" t="s">
        <v>336</v>
      </c>
      <c r="H5747" t="s">
        <v>446</v>
      </c>
      <c r="I5747" t="s">
        <v>15</v>
      </c>
      <c r="J5747" t="s">
        <v>17</v>
      </c>
      <c r="K5747" s="13">
        <v>201321</v>
      </c>
      <c r="L5747" s="8">
        <v>2013.21</v>
      </c>
      <c r="M5747" s="13">
        <f t="shared" si="122"/>
        <v>201321</v>
      </c>
    </row>
    <row r="5748" spans="1:13" x14ac:dyDescent="0.25">
      <c r="A5748" s="9" t="s">
        <v>400</v>
      </c>
      <c r="B5748" s="10" t="s">
        <v>733</v>
      </c>
      <c r="C5748" s="5" t="s">
        <v>747</v>
      </c>
      <c r="D5748" t="s">
        <v>32</v>
      </c>
      <c r="E5748" t="s">
        <v>168</v>
      </c>
      <c r="F5748" t="s">
        <v>51</v>
      </c>
      <c r="G5748" t="s">
        <v>336</v>
      </c>
      <c r="H5748" t="s">
        <v>428</v>
      </c>
      <c r="I5748" t="s">
        <v>15</v>
      </c>
      <c r="J5748" t="s">
        <v>17</v>
      </c>
      <c r="K5748" s="13">
        <v>68850</v>
      </c>
      <c r="L5748" s="8">
        <v>688.5</v>
      </c>
      <c r="M5748" s="13">
        <f t="shared" si="122"/>
        <v>68850</v>
      </c>
    </row>
    <row r="5749" spans="1:13" x14ac:dyDescent="0.25">
      <c r="A5749" s="9" t="s">
        <v>400</v>
      </c>
      <c r="B5749" s="10" t="s">
        <v>733</v>
      </c>
      <c r="C5749" s="5" t="s">
        <v>747</v>
      </c>
      <c r="D5749" t="s">
        <v>32</v>
      </c>
      <c r="E5749" t="s">
        <v>168</v>
      </c>
      <c r="F5749" t="s">
        <v>51</v>
      </c>
      <c r="G5749" t="s">
        <v>336</v>
      </c>
      <c r="H5749" t="s">
        <v>699</v>
      </c>
      <c r="I5749" t="s">
        <v>15</v>
      </c>
      <c r="J5749" t="s">
        <v>17</v>
      </c>
      <c r="K5749" s="13">
        <v>563612</v>
      </c>
      <c r="L5749" s="8">
        <v>5636.12</v>
      </c>
      <c r="M5749" s="13">
        <f t="shared" si="122"/>
        <v>563612</v>
      </c>
    </row>
    <row r="5750" spans="1:13" x14ac:dyDescent="0.25">
      <c r="A5750" s="9" t="s">
        <v>400</v>
      </c>
      <c r="B5750" s="10" t="s">
        <v>733</v>
      </c>
      <c r="C5750" s="5" t="s">
        <v>747</v>
      </c>
      <c r="D5750" t="s">
        <v>32</v>
      </c>
      <c r="E5750" t="s">
        <v>168</v>
      </c>
      <c r="F5750" t="s">
        <v>51</v>
      </c>
      <c r="G5750" t="s">
        <v>336</v>
      </c>
      <c r="H5750" t="s">
        <v>700</v>
      </c>
      <c r="I5750" t="s">
        <v>15</v>
      </c>
      <c r="J5750" t="s">
        <v>17</v>
      </c>
      <c r="K5750" s="13">
        <v>15758326</v>
      </c>
      <c r="L5750" s="8">
        <v>157583.26</v>
      </c>
      <c r="M5750" s="13">
        <f t="shared" si="122"/>
        <v>15758326</v>
      </c>
    </row>
    <row r="5751" spans="1:13" x14ac:dyDescent="0.25">
      <c r="A5751" s="9" t="s">
        <v>400</v>
      </c>
      <c r="B5751" s="10" t="s">
        <v>733</v>
      </c>
      <c r="C5751" s="5" t="s">
        <v>747</v>
      </c>
      <c r="D5751" t="s">
        <v>32</v>
      </c>
      <c r="E5751" t="s">
        <v>168</v>
      </c>
      <c r="F5751" t="s">
        <v>51</v>
      </c>
      <c r="G5751" t="s">
        <v>336</v>
      </c>
      <c r="H5751" t="s">
        <v>701</v>
      </c>
      <c r="I5751" t="s">
        <v>15</v>
      </c>
      <c r="J5751" t="s">
        <v>17</v>
      </c>
      <c r="K5751" s="14">
        <v>-300</v>
      </c>
      <c r="L5751" s="8">
        <v>-3</v>
      </c>
      <c r="M5751" s="14">
        <f t="shared" si="122"/>
        <v>-300</v>
      </c>
    </row>
    <row r="5752" spans="1:13" x14ac:dyDescent="0.25">
      <c r="A5752" s="9" t="s">
        <v>400</v>
      </c>
      <c r="B5752" s="10" t="s">
        <v>733</v>
      </c>
      <c r="C5752" s="5" t="s">
        <v>748</v>
      </c>
      <c r="D5752" t="s">
        <v>32</v>
      </c>
      <c r="E5752" t="s">
        <v>178</v>
      </c>
      <c r="F5752" t="s">
        <v>51</v>
      </c>
      <c r="G5752" t="s">
        <v>336</v>
      </c>
      <c r="H5752" t="s">
        <v>438</v>
      </c>
      <c r="I5752" t="s">
        <v>82</v>
      </c>
      <c r="J5752" t="s">
        <v>17</v>
      </c>
      <c r="K5752" s="13">
        <v>5483523</v>
      </c>
      <c r="L5752" s="8">
        <v>54835.23</v>
      </c>
      <c r="M5752" s="13">
        <f t="shared" si="122"/>
        <v>5483523</v>
      </c>
    </row>
    <row r="5753" spans="1:13" x14ac:dyDescent="0.25">
      <c r="A5753" s="9" t="s">
        <v>400</v>
      </c>
      <c r="B5753" s="10" t="s">
        <v>733</v>
      </c>
      <c r="C5753" s="5" t="s">
        <v>748</v>
      </c>
      <c r="D5753" t="s">
        <v>32</v>
      </c>
      <c r="E5753" t="s">
        <v>178</v>
      </c>
      <c r="F5753" t="s">
        <v>51</v>
      </c>
      <c r="G5753" t="s">
        <v>336</v>
      </c>
      <c r="H5753" t="s">
        <v>441</v>
      </c>
      <c r="I5753" t="s">
        <v>82</v>
      </c>
      <c r="J5753" t="s">
        <v>17</v>
      </c>
      <c r="K5753" s="13">
        <v>115046</v>
      </c>
      <c r="L5753" s="8">
        <v>1150.46</v>
      </c>
      <c r="M5753" s="13">
        <f t="shared" si="122"/>
        <v>115046</v>
      </c>
    </row>
    <row r="5754" spans="1:13" x14ac:dyDescent="0.25">
      <c r="A5754" s="9" t="s">
        <v>400</v>
      </c>
      <c r="B5754" s="10" t="s">
        <v>733</v>
      </c>
      <c r="C5754" s="5" t="s">
        <v>748</v>
      </c>
      <c r="D5754" t="s">
        <v>32</v>
      </c>
      <c r="E5754" t="s">
        <v>178</v>
      </c>
      <c r="F5754" t="s">
        <v>51</v>
      </c>
      <c r="G5754" t="s">
        <v>336</v>
      </c>
      <c r="H5754" t="s">
        <v>425</v>
      </c>
      <c r="I5754" t="s">
        <v>82</v>
      </c>
      <c r="J5754" t="s">
        <v>17</v>
      </c>
      <c r="K5754" s="13">
        <v>2044141</v>
      </c>
      <c r="L5754" s="8">
        <v>20441.41</v>
      </c>
      <c r="M5754" s="13">
        <f t="shared" si="122"/>
        <v>2044141</v>
      </c>
    </row>
    <row r="5755" spans="1:13" x14ac:dyDescent="0.25">
      <c r="A5755" s="9" t="s">
        <v>400</v>
      </c>
      <c r="B5755" s="10" t="s">
        <v>733</v>
      </c>
      <c r="C5755" s="5" t="s">
        <v>748</v>
      </c>
      <c r="D5755" t="s">
        <v>32</v>
      </c>
      <c r="E5755" t="s">
        <v>178</v>
      </c>
      <c r="F5755" t="s">
        <v>51</v>
      </c>
      <c r="G5755" t="s">
        <v>336</v>
      </c>
      <c r="H5755" t="s">
        <v>445</v>
      </c>
      <c r="I5755" t="s">
        <v>82</v>
      </c>
      <c r="J5755" t="s">
        <v>17</v>
      </c>
      <c r="K5755" s="13">
        <v>25139</v>
      </c>
      <c r="L5755" s="8">
        <v>251.39</v>
      </c>
      <c r="M5755" s="13">
        <f t="shared" si="122"/>
        <v>25139</v>
      </c>
    </row>
    <row r="5756" spans="1:13" x14ac:dyDescent="0.25">
      <c r="A5756" s="9" t="s">
        <v>400</v>
      </c>
      <c r="B5756" s="10" t="s">
        <v>733</v>
      </c>
      <c r="C5756" s="5" t="s">
        <v>748</v>
      </c>
      <c r="D5756" t="s">
        <v>32</v>
      </c>
      <c r="E5756" t="s">
        <v>178</v>
      </c>
      <c r="F5756" t="s">
        <v>51</v>
      </c>
      <c r="G5756" t="s">
        <v>336</v>
      </c>
      <c r="H5756" t="s">
        <v>446</v>
      </c>
      <c r="I5756" t="s">
        <v>15</v>
      </c>
      <c r="J5756" t="s">
        <v>17</v>
      </c>
      <c r="K5756" s="13">
        <v>184896</v>
      </c>
      <c r="L5756" s="8">
        <v>1848.96</v>
      </c>
      <c r="M5756" s="13">
        <f t="shared" si="122"/>
        <v>184896</v>
      </c>
    </row>
    <row r="5757" spans="1:13" x14ac:dyDescent="0.25">
      <c r="A5757" s="9" t="s">
        <v>400</v>
      </c>
      <c r="B5757" s="10" t="s">
        <v>733</v>
      </c>
      <c r="C5757" s="5" t="s">
        <v>748</v>
      </c>
      <c r="D5757" t="s">
        <v>32</v>
      </c>
      <c r="E5757" t="s">
        <v>178</v>
      </c>
      <c r="F5757" t="s">
        <v>51</v>
      </c>
      <c r="G5757" t="s">
        <v>336</v>
      </c>
      <c r="H5757" t="s">
        <v>428</v>
      </c>
      <c r="I5757" t="s">
        <v>15</v>
      </c>
      <c r="J5757" t="s">
        <v>17</v>
      </c>
      <c r="K5757" s="13">
        <v>15403</v>
      </c>
      <c r="L5757" s="8">
        <v>154.03</v>
      </c>
      <c r="M5757" s="13">
        <f t="shared" si="122"/>
        <v>15403</v>
      </c>
    </row>
    <row r="5758" spans="1:13" x14ac:dyDescent="0.25">
      <c r="A5758" s="9" t="s">
        <v>400</v>
      </c>
      <c r="B5758" s="10" t="s">
        <v>733</v>
      </c>
      <c r="C5758" s="5" t="s">
        <v>748</v>
      </c>
      <c r="D5758" t="s">
        <v>32</v>
      </c>
      <c r="E5758" t="s">
        <v>178</v>
      </c>
      <c r="F5758" t="s">
        <v>51</v>
      </c>
      <c r="G5758" t="s">
        <v>336</v>
      </c>
      <c r="H5758" t="s">
        <v>702</v>
      </c>
      <c r="I5758" t="s">
        <v>15</v>
      </c>
      <c r="J5758" t="s">
        <v>17</v>
      </c>
      <c r="K5758" s="13">
        <v>5590</v>
      </c>
      <c r="L5758" s="8">
        <v>55.9</v>
      </c>
      <c r="M5758" s="13">
        <f t="shared" si="122"/>
        <v>5590</v>
      </c>
    </row>
    <row r="5759" spans="1:13" x14ac:dyDescent="0.25">
      <c r="A5759" s="9" t="s">
        <v>400</v>
      </c>
      <c r="B5759" s="10" t="s">
        <v>733</v>
      </c>
      <c r="C5759" s="5" t="s">
        <v>748</v>
      </c>
      <c r="D5759" t="s">
        <v>32</v>
      </c>
      <c r="E5759" t="s">
        <v>178</v>
      </c>
      <c r="F5759" t="s">
        <v>51</v>
      </c>
      <c r="G5759" t="s">
        <v>336</v>
      </c>
      <c r="H5759" t="s">
        <v>699</v>
      </c>
      <c r="I5759" t="s">
        <v>15</v>
      </c>
      <c r="J5759" t="s">
        <v>17</v>
      </c>
      <c r="K5759" s="13">
        <v>453330</v>
      </c>
      <c r="L5759" s="8">
        <v>4533.3</v>
      </c>
      <c r="M5759" s="13">
        <f t="shared" si="122"/>
        <v>453330</v>
      </c>
    </row>
    <row r="5760" spans="1:13" x14ac:dyDescent="0.25">
      <c r="A5760" s="9" t="s">
        <v>400</v>
      </c>
      <c r="B5760" s="10" t="s">
        <v>733</v>
      </c>
      <c r="C5760" s="5" t="s">
        <v>748</v>
      </c>
      <c r="D5760" t="s">
        <v>32</v>
      </c>
      <c r="E5760" t="s">
        <v>178</v>
      </c>
      <c r="F5760" t="s">
        <v>51</v>
      </c>
      <c r="G5760" t="s">
        <v>336</v>
      </c>
      <c r="H5760" t="s">
        <v>700</v>
      </c>
      <c r="I5760" t="s">
        <v>15</v>
      </c>
      <c r="J5760" t="s">
        <v>17</v>
      </c>
      <c r="K5760" s="13">
        <v>7437292</v>
      </c>
      <c r="L5760" s="8">
        <v>74372.92</v>
      </c>
      <c r="M5760" s="13">
        <f t="shared" si="122"/>
        <v>7437292</v>
      </c>
    </row>
    <row r="5761" spans="1:13" x14ac:dyDescent="0.25">
      <c r="A5761" s="9" t="s">
        <v>400</v>
      </c>
      <c r="B5761" s="10" t="s">
        <v>733</v>
      </c>
      <c r="C5761" s="5" t="s">
        <v>749</v>
      </c>
      <c r="D5761" t="s">
        <v>32</v>
      </c>
      <c r="E5761" t="s">
        <v>183</v>
      </c>
      <c r="F5761" t="s">
        <v>51</v>
      </c>
      <c r="G5761" t="s">
        <v>336</v>
      </c>
      <c r="H5761" t="s">
        <v>438</v>
      </c>
      <c r="I5761" t="s">
        <v>82</v>
      </c>
      <c r="J5761" t="s">
        <v>17</v>
      </c>
      <c r="K5761" s="13">
        <v>5640461</v>
      </c>
      <c r="L5761" s="8">
        <v>56404.61</v>
      </c>
      <c r="M5761" s="13">
        <f t="shared" si="122"/>
        <v>5640461</v>
      </c>
    </row>
    <row r="5762" spans="1:13" x14ac:dyDescent="0.25">
      <c r="A5762" s="9" t="s">
        <v>400</v>
      </c>
      <c r="B5762" s="10" t="s">
        <v>733</v>
      </c>
      <c r="C5762" s="5" t="s">
        <v>749</v>
      </c>
      <c r="D5762" t="s">
        <v>32</v>
      </c>
      <c r="E5762" t="s">
        <v>183</v>
      </c>
      <c r="F5762" t="s">
        <v>51</v>
      </c>
      <c r="G5762" t="s">
        <v>336</v>
      </c>
      <c r="H5762" t="s">
        <v>441</v>
      </c>
      <c r="I5762" t="s">
        <v>82</v>
      </c>
      <c r="J5762" t="s">
        <v>17</v>
      </c>
      <c r="K5762" s="13">
        <v>71894</v>
      </c>
      <c r="L5762" s="8">
        <v>718.94</v>
      </c>
      <c r="M5762" s="13">
        <f t="shared" si="122"/>
        <v>71894</v>
      </c>
    </row>
    <row r="5763" spans="1:13" x14ac:dyDescent="0.25">
      <c r="A5763" s="9" t="s">
        <v>400</v>
      </c>
      <c r="B5763" s="10" t="s">
        <v>733</v>
      </c>
      <c r="C5763" s="5" t="s">
        <v>749</v>
      </c>
      <c r="D5763" t="s">
        <v>32</v>
      </c>
      <c r="E5763" t="s">
        <v>183</v>
      </c>
      <c r="F5763" t="s">
        <v>51</v>
      </c>
      <c r="G5763" t="s">
        <v>336</v>
      </c>
      <c r="H5763" t="s">
        <v>443</v>
      </c>
      <c r="I5763" t="s">
        <v>82</v>
      </c>
      <c r="J5763" t="s">
        <v>17</v>
      </c>
      <c r="K5763" s="13">
        <v>120000</v>
      </c>
      <c r="L5763" s="8">
        <v>1200</v>
      </c>
      <c r="M5763" s="13">
        <f t="shared" ref="M5763:M5826" si="123">L5763*100</f>
        <v>120000</v>
      </c>
    </row>
    <row r="5764" spans="1:13" x14ac:dyDescent="0.25">
      <c r="A5764" s="9" t="s">
        <v>400</v>
      </c>
      <c r="B5764" s="10" t="s">
        <v>733</v>
      </c>
      <c r="C5764" s="5" t="s">
        <v>749</v>
      </c>
      <c r="D5764" t="s">
        <v>32</v>
      </c>
      <c r="E5764" t="s">
        <v>183</v>
      </c>
      <c r="F5764" t="s">
        <v>51</v>
      </c>
      <c r="G5764" t="s">
        <v>336</v>
      </c>
      <c r="H5764" t="s">
        <v>425</v>
      </c>
      <c r="I5764" t="s">
        <v>82</v>
      </c>
      <c r="J5764" t="s">
        <v>17</v>
      </c>
      <c r="K5764" s="13">
        <v>2081159.9999999998</v>
      </c>
      <c r="L5764" s="8">
        <v>20811.599999999999</v>
      </c>
      <c r="M5764" s="13">
        <f t="shared" si="123"/>
        <v>2081159.9999999998</v>
      </c>
    </row>
    <row r="5765" spans="1:13" x14ac:dyDescent="0.25">
      <c r="A5765" s="9" t="s">
        <v>400</v>
      </c>
      <c r="B5765" s="10" t="s">
        <v>733</v>
      </c>
      <c r="C5765" s="5" t="s">
        <v>749</v>
      </c>
      <c r="D5765" t="s">
        <v>32</v>
      </c>
      <c r="E5765" t="s">
        <v>183</v>
      </c>
      <c r="F5765" t="s">
        <v>51</v>
      </c>
      <c r="G5765" t="s">
        <v>336</v>
      </c>
      <c r="H5765" t="s">
        <v>444</v>
      </c>
      <c r="I5765" t="s">
        <v>82</v>
      </c>
      <c r="J5765" t="s">
        <v>17</v>
      </c>
      <c r="K5765" s="13">
        <v>26220</v>
      </c>
      <c r="L5765" s="8">
        <v>262.2</v>
      </c>
      <c r="M5765" s="13">
        <f t="shared" si="123"/>
        <v>26220</v>
      </c>
    </row>
    <row r="5766" spans="1:13" x14ac:dyDescent="0.25">
      <c r="A5766" s="9" t="s">
        <v>400</v>
      </c>
      <c r="B5766" s="10" t="s">
        <v>733</v>
      </c>
      <c r="C5766" s="5" t="s">
        <v>749</v>
      </c>
      <c r="D5766" t="s">
        <v>32</v>
      </c>
      <c r="E5766" t="s">
        <v>183</v>
      </c>
      <c r="F5766" t="s">
        <v>51</v>
      </c>
      <c r="G5766" t="s">
        <v>336</v>
      </c>
      <c r="H5766" t="s">
        <v>445</v>
      </c>
      <c r="I5766" t="s">
        <v>82</v>
      </c>
      <c r="J5766" t="s">
        <v>17</v>
      </c>
      <c r="K5766" s="13">
        <v>15710</v>
      </c>
      <c r="L5766" s="8">
        <v>157.1</v>
      </c>
      <c r="M5766" s="13">
        <f t="shared" si="123"/>
        <v>15710</v>
      </c>
    </row>
    <row r="5767" spans="1:13" x14ac:dyDescent="0.25">
      <c r="A5767" s="9" t="s">
        <v>400</v>
      </c>
      <c r="B5767" s="10" t="s">
        <v>733</v>
      </c>
      <c r="C5767" s="5" t="s">
        <v>749</v>
      </c>
      <c r="D5767" t="s">
        <v>32</v>
      </c>
      <c r="E5767" t="s">
        <v>183</v>
      </c>
      <c r="F5767" t="s">
        <v>51</v>
      </c>
      <c r="G5767" t="s">
        <v>336</v>
      </c>
      <c r="H5767" t="s">
        <v>446</v>
      </c>
      <c r="I5767" t="s">
        <v>15</v>
      </c>
      <c r="J5767" t="s">
        <v>17</v>
      </c>
      <c r="K5767" s="13">
        <v>184896</v>
      </c>
      <c r="L5767" s="8">
        <v>1848.96</v>
      </c>
      <c r="M5767" s="13">
        <f t="shared" si="123"/>
        <v>184896</v>
      </c>
    </row>
    <row r="5768" spans="1:13" x14ac:dyDescent="0.25">
      <c r="A5768" s="9" t="s">
        <v>400</v>
      </c>
      <c r="B5768" s="10" t="s">
        <v>733</v>
      </c>
      <c r="C5768" s="5" t="s">
        <v>749</v>
      </c>
      <c r="D5768" t="s">
        <v>32</v>
      </c>
      <c r="E5768" t="s">
        <v>183</v>
      </c>
      <c r="F5768" t="s">
        <v>51</v>
      </c>
      <c r="G5768" t="s">
        <v>336</v>
      </c>
      <c r="H5768" t="s">
        <v>494</v>
      </c>
      <c r="I5768" t="s">
        <v>15</v>
      </c>
      <c r="J5768" t="s">
        <v>17</v>
      </c>
      <c r="K5768" s="13">
        <v>1142</v>
      </c>
      <c r="L5768" s="8">
        <v>11.42</v>
      </c>
      <c r="M5768" s="13">
        <f t="shared" si="123"/>
        <v>1142</v>
      </c>
    </row>
    <row r="5769" spans="1:13" x14ac:dyDescent="0.25">
      <c r="A5769" s="9" t="s">
        <v>400</v>
      </c>
      <c r="B5769" s="10" t="s">
        <v>733</v>
      </c>
      <c r="C5769" s="5" t="s">
        <v>749</v>
      </c>
      <c r="D5769" t="s">
        <v>32</v>
      </c>
      <c r="E5769" t="s">
        <v>183</v>
      </c>
      <c r="F5769" t="s">
        <v>51</v>
      </c>
      <c r="G5769" t="s">
        <v>336</v>
      </c>
      <c r="H5769" t="s">
        <v>428</v>
      </c>
      <c r="I5769" t="s">
        <v>15</v>
      </c>
      <c r="J5769" t="s">
        <v>17</v>
      </c>
      <c r="K5769" s="13">
        <v>34119</v>
      </c>
      <c r="L5769" s="8">
        <v>341.19</v>
      </c>
      <c r="M5769" s="13">
        <f t="shared" si="123"/>
        <v>34119</v>
      </c>
    </row>
    <row r="5770" spans="1:13" x14ac:dyDescent="0.25">
      <c r="A5770" s="9" t="s">
        <v>400</v>
      </c>
      <c r="B5770" s="10" t="s">
        <v>733</v>
      </c>
      <c r="C5770" s="5" t="s">
        <v>749</v>
      </c>
      <c r="D5770" t="s">
        <v>32</v>
      </c>
      <c r="E5770" t="s">
        <v>183</v>
      </c>
      <c r="F5770" t="s">
        <v>51</v>
      </c>
      <c r="G5770" t="s">
        <v>336</v>
      </c>
      <c r="H5770" t="s">
        <v>699</v>
      </c>
      <c r="I5770" t="s">
        <v>15</v>
      </c>
      <c r="J5770" t="s">
        <v>17</v>
      </c>
      <c r="K5770" s="13">
        <v>826985</v>
      </c>
      <c r="L5770" s="8">
        <v>8269.85</v>
      </c>
      <c r="M5770" s="13">
        <f t="shared" si="123"/>
        <v>826985</v>
      </c>
    </row>
    <row r="5771" spans="1:13" x14ac:dyDescent="0.25">
      <c r="A5771" s="9" t="s">
        <v>400</v>
      </c>
      <c r="B5771" s="10" t="s">
        <v>733</v>
      </c>
      <c r="C5771" s="5" t="s">
        <v>749</v>
      </c>
      <c r="D5771" t="s">
        <v>32</v>
      </c>
      <c r="E5771" t="s">
        <v>183</v>
      </c>
      <c r="F5771" t="s">
        <v>51</v>
      </c>
      <c r="G5771" t="s">
        <v>336</v>
      </c>
      <c r="H5771" t="s">
        <v>700</v>
      </c>
      <c r="I5771" t="s">
        <v>15</v>
      </c>
      <c r="J5771" t="s">
        <v>17</v>
      </c>
      <c r="K5771" s="13">
        <v>10397827</v>
      </c>
      <c r="L5771" s="8">
        <v>103978.27</v>
      </c>
      <c r="M5771" s="13">
        <f t="shared" si="123"/>
        <v>10397827</v>
      </c>
    </row>
    <row r="5772" spans="1:13" x14ac:dyDescent="0.25">
      <c r="A5772" s="9" t="s">
        <v>400</v>
      </c>
      <c r="B5772" s="10" t="s">
        <v>733</v>
      </c>
      <c r="C5772" s="5" t="s">
        <v>750</v>
      </c>
      <c r="D5772" t="s">
        <v>32</v>
      </c>
      <c r="E5772" t="s">
        <v>187</v>
      </c>
      <c r="F5772" t="s">
        <v>51</v>
      </c>
      <c r="G5772" t="s">
        <v>336</v>
      </c>
      <c r="H5772" t="s">
        <v>438</v>
      </c>
      <c r="I5772" t="s">
        <v>82</v>
      </c>
      <c r="J5772" t="s">
        <v>17</v>
      </c>
      <c r="K5772" s="13">
        <v>2189785</v>
      </c>
      <c r="L5772" s="8">
        <v>21897.85</v>
      </c>
      <c r="M5772" s="13">
        <f t="shared" si="123"/>
        <v>2189785</v>
      </c>
    </row>
    <row r="5773" spans="1:13" x14ac:dyDescent="0.25">
      <c r="A5773" s="9" t="s">
        <v>400</v>
      </c>
      <c r="B5773" s="10" t="s">
        <v>733</v>
      </c>
      <c r="C5773" s="5" t="s">
        <v>750</v>
      </c>
      <c r="D5773" t="s">
        <v>32</v>
      </c>
      <c r="E5773" t="s">
        <v>187</v>
      </c>
      <c r="F5773" t="s">
        <v>51</v>
      </c>
      <c r="G5773" t="s">
        <v>336</v>
      </c>
      <c r="H5773" t="s">
        <v>466</v>
      </c>
      <c r="I5773" t="s">
        <v>82</v>
      </c>
      <c r="J5773" t="s">
        <v>17</v>
      </c>
      <c r="K5773" s="13">
        <v>782</v>
      </c>
      <c r="L5773" s="8">
        <v>7.82</v>
      </c>
      <c r="M5773" s="13">
        <f t="shared" si="123"/>
        <v>782</v>
      </c>
    </row>
    <row r="5774" spans="1:13" x14ac:dyDescent="0.25">
      <c r="A5774" s="9" t="s">
        <v>400</v>
      </c>
      <c r="B5774" s="10" t="s">
        <v>733</v>
      </c>
      <c r="C5774" s="5" t="s">
        <v>750</v>
      </c>
      <c r="D5774" t="s">
        <v>32</v>
      </c>
      <c r="E5774" t="s">
        <v>187</v>
      </c>
      <c r="F5774" t="s">
        <v>51</v>
      </c>
      <c r="G5774" t="s">
        <v>336</v>
      </c>
      <c r="H5774" t="s">
        <v>441</v>
      </c>
      <c r="I5774" t="s">
        <v>82</v>
      </c>
      <c r="J5774" t="s">
        <v>17</v>
      </c>
      <c r="K5774" s="13">
        <v>110452</v>
      </c>
      <c r="L5774" s="8">
        <v>1104.52</v>
      </c>
      <c r="M5774" s="13">
        <f t="shared" si="123"/>
        <v>110452</v>
      </c>
    </row>
    <row r="5775" spans="1:13" x14ac:dyDescent="0.25">
      <c r="A5775" s="9" t="s">
        <v>400</v>
      </c>
      <c r="B5775" s="10" t="s">
        <v>733</v>
      </c>
      <c r="C5775" s="5" t="s">
        <v>750</v>
      </c>
      <c r="D5775" t="s">
        <v>32</v>
      </c>
      <c r="E5775" t="s">
        <v>187</v>
      </c>
      <c r="F5775" t="s">
        <v>51</v>
      </c>
      <c r="G5775" t="s">
        <v>336</v>
      </c>
      <c r="H5775" t="s">
        <v>425</v>
      </c>
      <c r="I5775" t="s">
        <v>82</v>
      </c>
      <c r="J5775" t="s">
        <v>17</v>
      </c>
      <c r="K5775" s="13">
        <v>816925</v>
      </c>
      <c r="L5775" s="8">
        <v>8169.25</v>
      </c>
      <c r="M5775" s="13">
        <f t="shared" si="123"/>
        <v>816925</v>
      </c>
    </row>
    <row r="5776" spans="1:13" x14ac:dyDescent="0.25">
      <c r="A5776" s="9" t="s">
        <v>400</v>
      </c>
      <c r="B5776" s="10" t="s">
        <v>733</v>
      </c>
      <c r="C5776" s="5" t="s">
        <v>750</v>
      </c>
      <c r="D5776" t="s">
        <v>32</v>
      </c>
      <c r="E5776" t="s">
        <v>187</v>
      </c>
      <c r="F5776" t="s">
        <v>51</v>
      </c>
      <c r="G5776" t="s">
        <v>336</v>
      </c>
      <c r="H5776" t="s">
        <v>445</v>
      </c>
      <c r="I5776" t="s">
        <v>82</v>
      </c>
      <c r="J5776" t="s">
        <v>17</v>
      </c>
      <c r="K5776" s="13">
        <v>13353</v>
      </c>
      <c r="L5776" s="8">
        <v>133.53</v>
      </c>
      <c r="M5776" s="13">
        <f t="shared" si="123"/>
        <v>13353</v>
      </c>
    </row>
    <row r="5777" spans="1:13" x14ac:dyDescent="0.25">
      <c r="A5777" s="9" t="s">
        <v>400</v>
      </c>
      <c r="B5777" s="10" t="s">
        <v>733</v>
      </c>
      <c r="C5777" s="5" t="s">
        <v>750</v>
      </c>
      <c r="D5777" t="s">
        <v>32</v>
      </c>
      <c r="E5777" t="s">
        <v>187</v>
      </c>
      <c r="F5777" t="s">
        <v>51</v>
      </c>
      <c r="G5777" t="s">
        <v>336</v>
      </c>
      <c r="H5777" t="s">
        <v>446</v>
      </c>
      <c r="I5777" t="s">
        <v>15</v>
      </c>
      <c r="J5777" t="s">
        <v>17</v>
      </c>
      <c r="K5777" s="13">
        <v>243662</v>
      </c>
      <c r="L5777" s="8">
        <v>2436.62</v>
      </c>
      <c r="M5777" s="13">
        <f t="shared" si="123"/>
        <v>243662</v>
      </c>
    </row>
    <row r="5778" spans="1:13" x14ac:dyDescent="0.25">
      <c r="A5778" s="9" t="s">
        <v>400</v>
      </c>
      <c r="B5778" s="10" t="s">
        <v>733</v>
      </c>
      <c r="C5778" s="5" t="s">
        <v>750</v>
      </c>
      <c r="D5778" t="s">
        <v>32</v>
      </c>
      <c r="E5778" t="s">
        <v>187</v>
      </c>
      <c r="F5778" t="s">
        <v>51</v>
      </c>
      <c r="G5778" t="s">
        <v>336</v>
      </c>
      <c r="H5778" t="s">
        <v>494</v>
      </c>
      <c r="I5778" t="s">
        <v>15</v>
      </c>
      <c r="J5778" t="s">
        <v>17</v>
      </c>
      <c r="K5778" s="13">
        <v>3670.0000000000005</v>
      </c>
      <c r="L5778" s="8">
        <v>36.700000000000003</v>
      </c>
      <c r="M5778" s="13">
        <f t="shared" si="123"/>
        <v>3670.0000000000005</v>
      </c>
    </row>
    <row r="5779" spans="1:13" x14ac:dyDescent="0.25">
      <c r="A5779" s="9" t="s">
        <v>400</v>
      </c>
      <c r="B5779" s="10" t="s">
        <v>733</v>
      </c>
      <c r="C5779" s="5" t="s">
        <v>750</v>
      </c>
      <c r="D5779" t="s">
        <v>32</v>
      </c>
      <c r="E5779" t="s">
        <v>187</v>
      </c>
      <c r="F5779" t="s">
        <v>51</v>
      </c>
      <c r="G5779" t="s">
        <v>336</v>
      </c>
      <c r="H5779" t="s">
        <v>428</v>
      </c>
      <c r="I5779" t="s">
        <v>15</v>
      </c>
      <c r="J5779" t="s">
        <v>17</v>
      </c>
      <c r="K5779" s="13">
        <v>364476</v>
      </c>
      <c r="L5779" s="8">
        <v>3644.76</v>
      </c>
      <c r="M5779" s="13">
        <f t="shared" si="123"/>
        <v>364476</v>
      </c>
    </row>
    <row r="5780" spans="1:13" x14ac:dyDescent="0.25">
      <c r="A5780" s="9" t="s">
        <v>400</v>
      </c>
      <c r="B5780" s="10" t="s">
        <v>733</v>
      </c>
      <c r="C5780" s="5" t="s">
        <v>750</v>
      </c>
      <c r="D5780" t="s">
        <v>32</v>
      </c>
      <c r="E5780" t="s">
        <v>187</v>
      </c>
      <c r="F5780" t="s">
        <v>51</v>
      </c>
      <c r="G5780" t="s">
        <v>336</v>
      </c>
      <c r="H5780" t="s">
        <v>699</v>
      </c>
      <c r="I5780" t="s">
        <v>15</v>
      </c>
      <c r="J5780" t="s">
        <v>17</v>
      </c>
      <c r="K5780" s="13">
        <v>176672</v>
      </c>
      <c r="L5780" s="8">
        <v>1766.72</v>
      </c>
      <c r="M5780" s="13">
        <f t="shared" si="123"/>
        <v>176672</v>
      </c>
    </row>
    <row r="5781" spans="1:13" x14ac:dyDescent="0.25">
      <c r="A5781" s="9" t="s">
        <v>400</v>
      </c>
      <c r="B5781" s="10" t="s">
        <v>733</v>
      </c>
      <c r="C5781" s="5" t="s">
        <v>750</v>
      </c>
      <c r="D5781" t="s">
        <v>32</v>
      </c>
      <c r="E5781" t="s">
        <v>187</v>
      </c>
      <c r="F5781" t="s">
        <v>51</v>
      </c>
      <c r="G5781" t="s">
        <v>336</v>
      </c>
      <c r="H5781" t="s">
        <v>700</v>
      </c>
      <c r="I5781" t="s">
        <v>15</v>
      </c>
      <c r="J5781" t="s">
        <v>17</v>
      </c>
      <c r="K5781" s="13">
        <v>978967</v>
      </c>
      <c r="L5781" s="8">
        <v>9789.67</v>
      </c>
      <c r="M5781" s="13">
        <f t="shared" si="123"/>
        <v>978967</v>
      </c>
    </row>
    <row r="5782" spans="1:13" x14ac:dyDescent="0.25">
      <c r="A5782" s="9" t="s">
        <v>400</v>
      </c>
      <c r="B5782" s="10" t="s">
        <v>733</v>
      </c>
      <c r="C5782" s="5" t="s">
        <v>750</v>
      </c>
      <c r="D5782" t="s">
        <v>32</v>
      </c>
      <c r="E5782" t="s">
        <v>187</v>
      </c>
      <c r="F5782" t="s">
        <v>51</v>
      </c>
      <c r="G5782" t="s">
        <v>336</v>
      </c>
      <c r="H5782" t="s">
        <v>701</v>
      </c>
      <c r="I5782" t="s">
        <v>15</v>
      </c>
      <c r="J5782" t="s">
        <v>17</v>
      </c>
      <c r="K5782" s="14">
        <v>-500</v>
      </c>
      <c r="L5782" s="8">
        <v>-5</v>
      </c>
      <c r="M5782" s="14">
        <f t="shared" si="123"/>
        <v>-500</v>
      </c>
    </row>
    <row r="5783" spans="1:13" x14ac:dyDescent="0.25">
      <c r="A5783" s="9" t="s">
        <v>400</v>
      </c>
      <c r="B5783" s="10" t="s">
        <v>733</v>
      </c>
      <c r="C5783" s="5" t="s">
        <v>751</v>
      </c>
      <c r="D5783" t="s">
        <v>32</v>
      </c>
      <c r="E5783" t="s">
        <v>188</v>
      </c>
      <c r="F5783" t="s">
        <v>51</v>
      </c>
      <c r="G5783" t="s">
        <v>336</v>
      </c>
      <c r="H5783" t="s">
        <v>438</v>
      </c>
      <c r="I5783" t="s">
        <v>82</v>
      </c>
      <c r="J5783" t="s">
        <v>17</v>
      </c>
      <c r="K5783" s="13">
        <v>10619389</v>
      </c>
      <c r="L5783" s="8">
        <v>106193.89</v>
      </c>
      <c r="M5783" s="13">
        <f t="shared" si="123"/>
        <v>10619389</v>
      </c>
    </row>
    <row r="5784" spans="1:13" x14ac:dyDescent="0.25">
      <c r="A5784" s="9" t="s">
        <v>400</v>
      </c>
      <c r="B5784" s="10" t="s">
        <v>733</v>
      </c>
      <c r="C5784" s="5" t="s">
        <v>751</v>
      </c>
      <c r="D5784" t="s">
        <v>32</v>
      </c>
      <c r="E5784" t="s">
        <v>188</v>
      </c>
      <c r="F5784" t="s">
        <v>51</v>
      </c>
      <c r="G5784" t="s">
        <v>336</v>
      </c>
      <c r="H5784" t="s">
        <v>466</v>
      </c>
      <c r="I5784" t="s">
        <v>82</v>
      </c>
      <c r="J5784" t="s">
        <v>17</v>
      </c>
      <c r="K5784" s="13">
        <v>19214</v>
      </c>
      <c r="L5784" s="8">
        <v>192.14</v>
      </c>
      <c r="M5784" s="13">
        <f t="shared" si="123"/>
        <v>19214</v>
      </c>
    </row>
    <row r="5785" spans="1:13" x14ac:dyDescent="0.25">
      <c r="A5785" s="9" t="s">
        <v>400</v>
      </c>
      <c r="B5785" s="10" t="s">
        <v>733</v>
      </c>
      <c r="C5785" s="5" t="s">
        <v>751</v>
      </c>
      <c r="D5785" t="s">
        <v>32</v>
      </c>
      <c r="E5785" t="s">
        <v>188</v>
      </c>
      <c r="F5785" t="s">
        <v>51</v>
      </c>
      <c r="G5785" t="s">
        <v>336</v>
      </c>
      <c r="H5785" t="s">
        <v>441</v>
      </c>
      <c r="I5785" t="s">
        <v>82</v>
      </c>
      <c r="J5785" t="s">
        <v>17</v>
      </c>
      <c r="K5785" s="13">
        <v>1129947</v>
      </c>
      <c r="L5785" s="8">
        <v>11299.47</v>
      </c>
      <c r="M5785" s="13">
        <f t="shared" si="123"/>
        <v>1129947</v>
      </c>
    </row>
    <row r="5786" spans="1:13" x14ac:dyDescent="0.25">
      <c r="A5786" s="9" t="s">
        <v>400</v>
      </c>
      <c r="B5786" s="10" t="s">
        <v>733</v>
      </c>
      <c r="C5786" s="5" t="s">
        <v>751</v>
      </c>
      <c r="D5786" t="s">
        <v>32</v>
      </c>
      <c r="E5786" t="s">
        <v>188</v>
      </c>
      <c r="F5786" t="s">
        <v>51</v>
      </c>
      <c r="G5786" t="s">
        <v>336</v>
      </c>
      <c r="H5786" t="s">
        <v>443</v>
      </c>
      <c r="I5786" t="s">
        <v>82</v>
      </c>
      <c r="J5786" t="s">
        <v>17</v>
      </c>
      <c r="K5786" s="13">
        <v>29500</v>
      </c>
      <c r="L5786" s="8">
        <v>295</v>
      </c>
      <c r="M5786" s="13">
        <f t="shared" si="123"/>
        <v>29500</v>
      </c>
    </row>
    <row r="5787" spans="1:13" x14ac:dyDescent="0.25">
      <c r="A5787" s="9" t="s">
        <v>400</v>
      </c>
      <c r="B5787" s="10" t="s">
        <v>733</v>
      </c>
      <c r="C5787" s="5" t="s">
        <v>751</v>
      </c>
      <c r="D5787" t="s">
        <v>32</v>
      </c>
      <c r="E5787" t="s">
        <v>188</v>
      </c>
      <c r="F5787" t="s">
        <v>51</v>
      </c>
      <c r="G5787" t="s">
        <v>336</v>
      </c>
      <c r="H5787" t="s">
        <v>425</v>
      </c>
      <c r="I5787" t="s">
        <v>82</v>
      </c>
      <c r="J5787" t="s">
        <v>17</v>
      </c>
      <c r="K5787" s="13">
        <v>3205005</v>
      </c>
      <c r="L5787" s="8">
        <v>32050.05</v>
      </c>
      <c r="M5787" s="13">
        <f t="shared" si="123"/>
        <v>3205005</v>
      </c>
    </row>
    <row r="5788" spans="1:13" x14ac:dyDescent="0.25">
      <c r="A5788" s="9" t="s">
        <v>400</v>
      </c>
      <c r="B5788" s="10" t="s">
        <v>733</v>
      </c>
      <c r="C5788" s="5" t="s">
        <v>751</v>
      </c>
      <c r="D5788" t="s">
        <v>32</v>
      </c>
      <c r="E5788" t="s">
        <v>188</v>
      </c>
      <c r="F5788" t="s">
        <v>51</v>
      </c>
      <c r="G5788" t="s">
        <v>336</v>
      </c>
      <c r="H5788" t="s">
        <v>444</v>
      </c>
      <c r="I5788" t="s">
        <v>82</v>
      </c>
      <c r="J5788" t="s">
        <v>17</v>
      </c>
      <c r="K5788" s="13">
        <v>6445.9999999999991</v>
      </c>
      <c r="L5788" s="8">
        <v>64.459999999999994</v>
      </c>
      <c r="M5788" s="13">
        <f t="shared" si="123"/>
        <v>6445.9999999999991</v>
      </c>
    </row>
    <row r="5789" spans="1:13" x14ac:dyDescent="0.25">
      <c r="A5789" s="9" t="s">
        <v>400</v>
      </c>
      <c r="B5789" s="10" t="s">
        <v>733</v>
      </c>
      <c r="C5789" s="5" t="s">
        <v>751</v>
      </c>
      <c r="D5789" t="s">
        <v>32</v>
      </c>
      <c r="E5789" t="s">
        <v>188</v>
      </c>
      <c r="F5789" t="s">
        <v>51</v>
      </c>
      <c r="G5789" t="s">
        <v>336</v>
      </c>
      <c r="H5789" t="s">
        <v>445</v>
      </c>
      <c r="I5789" t="s">
        <v>82</v>
      </c>
      <c r="J5789" t="s">
        <v>17</v>
      </c>
      <c r="K5789" s="13">
        <v>238094.99999999997</v>
      </c>
      <c r="L5789" s="8">
        <v>2380.9499999999998</v>
      </c>
      <c r="M5789" s="13">
        <f t="shared" si="123"/>
        <v>238094.99999999997</v>
      </c>
    </row>
    <row r="5790" spans="1:13" x14ac:dyDescent="0.25">
      <c r="A5790" s="9" t="s">
        <v>400</v>
      </c>
      <c r="B5790" s="10" t="s">
        <v>733</v>
      </c>
      <c r="C5790" s="5" t="s">
        <v>751</v>
      </c>
      <c r="D5790" t="s">
        <v>32</v>
      </c>
      <c r="E5790" t="s">
        <v>188</v>
      </c>
      <c r="F5790" t="s">
        <v>51</v>
      </c>
      <c r="G5790" t="s">
        <v>336</v>
      </c>
      <c r="H5790" t="s">
        <v>427</v>
      </c>
      <c r="I5790" t="s">
        <v>15</v>
      </c>
      <c r="J5790" t="s">
        <v>17</v>
      </c>
      <c r="K5790" s="13">
        <v>1444924</v>
      </c>
      <c r="L5790" s="8">
        <v>14449.24</v>
      </c>
      <c r="M5790" s="13">
        <f t="shared" si="123"/>
        <v>1444924</v>
      </c>
    </row>
    <row r="5791" spans="1:13" x14ac:dyDescent="0.25">
      <c r="A5791" s="9" t="s">
        <v>400</v>
      </c>
      <c r="B5791" s="10" t="s">
        <v>733</v>
      </c>
      <c r="C5791" s="5" t="s">
        <v>751</v>
      </c>
      <c r="D5791" t="s">
        <v>32</v>
      </c>
      <c r="E5791" t="s">
        <v>188</v>
      </c>
      <c r="F5791" t="s">
        <v>51</v>
      </c>
      <c r="G5791" t="s">
        <v>336</v>
      </c>
      <c r="H5791" t="s">
        <v>446</v>
      </c>
      <c r="I5791" t="s">
        <v>15</v>
      </c>
      <c r="J5791" t="s">
        <v>17</v>
      </c>
      <c r="K5791" s="13">
        <v>184896</v>
      </c>
      <c r="L5791" s="8">
        <v>1848.96</v>
      </c>
      <c r="M5791" s="13">
        <f t="shared" si="123"/>
        <v>184896</v>
      </c>
    </row>
    <row r="5792" spans="1:13" x14ac:dyDescent="0.25">
      <c r="A5792" s="9" t="s">
        <v>400</v>
      </c>
      <c r="B5792" s="10" t="s">
        <v>733</v>
      </c>
      <c r="C5792" s="5" t="s">
        <v>751</v>
      </c>
      <c r="D5792" t="s">
        <v>32</v>
      </c>
      <c r="E5792" t="s">
        <v>188</v>
      </c>
      <c r="F5792" t="s">
        <v>51</v>
      </c>
      <c r="G5792" t="s">
        <v>336</v>
      </c>
      <c r="H5792" t="s">
        <v>494</v>
      </c>
      <c r="I5792" t="s">
        <v>15</v>
      </c>
      <c r="J5792" t="s">
        <v>17</v>
      </c>
      <c r="K5792" s="13">
        <v>18634</v>
      </c>
      <c r="L5792" s="8">
        <v>186.34</v>
      </c>
      <c r="M5792" s="13">
        <f t="shared" si="123"/>
        <v>18634</v>
      </c>
    </row>
    <row r="5793" spans="1:13" x14ac:dyDescent="0.25">
      <c r="A5793" s="9" t="s">
        <v>400</v>
      </c>
      <c r="B5793" s="10" t="s">
        <v>733</v>
      </c>
      <c r="C5793" s="5" t="s">
        <v>751</v>
      </c>
      <c r="D5793" t="s">
        <v>32</v>
      </c>
      <c r="E5793" t="s">
        <v>188</v>
      </c>
      <c r="F5793" t="s">
        <v>51</v>
      </c>
      <c r="G5793" t="s">
        <v>336</v>
      </c>
      <c r="H5793" t="s">
        <v>428</v>
      </c>
      <c r="I5793" t="s">
        <v>15</v>
      </c>
      <c r="J5793" t="s">
        <v>17</v>
      </c>
      <c r="K5793" s="13">
        <v>570334</v>
      </c>
      <c r="L5793" s="8">
        <v>5703.34</v>
      </c>
      <c r="M5793" s="13">
        <f t="shared" si="123"/>
        <v>570334</v>
      </c>
    </row>
    <row r="5794" spans="1:13" x14ac:dyDescent="0.25">
      <c r="A5794" s="9" t="s">
        <v>400</v>
      </c>
      <c r="B5794" s="10" t="s">
        <v>733</v>
      </c>
      <c r="C5794" s="5" t="s">
        <v>751</v>
      </c>
      <c r="D5794" t="s">
        <v>32</v>
      </c>
      <c r="E5794" t="s">
        <v>188</v>
      </c>
      <c r="F5794" t="s">
        <v>51</v>
      </c>
      <c r="G5794" t="s">
        <v>336</v>
      </c>
      <c r="H5794" t="s">
        <v>702</v>
      </c>
      <c r="I5794" t="s">
        <v>15</v>
      </c>
      <c r="J5794" t="s">
        <v>17</v>
      </c>
      <c r="K5794" s="13">
        <v>298883</v>
      </c>
      <c r="L5794" s="8">
        <v>2988.83</v>
      </c>
      <c r="M5794" s="13">
        <f t="shared" si="123"/>
        <v>298883</v>
      </c>
    </row>
    <row r="5795" spans="1:13" x14ac:dyDescent="0.25">
      <c r="A5795" s="9" t="s">
        <v>400</v>
      </c>
      <c r="B5795" s="10" t="s">
        <v>733</v>
      </c>
      <c r="C5795" s="5" t="s">
        <v>751</v>
      </c>
      <c r="D5795" t="s">
        <v>32</v>
      </c>
      <c r="E5795" t="s">
        <v>188</v>
      </c>
      <c r="F5795" t="s">
        <v>51</v>
      </c>
      <c r="G5795" t="s">
        <v>336</v>
      </c>
      <c r="H5795" t="s">
        <v>699</v>
      </c>
      <c r="I5795" t="s">
        <v>15</v>
      </c>
      <c r="J5795" t="s">
        <v>17</v>
      </c>
      <c r="K5795" s="13">
        <v>830479.99999999988</v>
      </c>
      <c r="L5795" s="8">
        <v>8304.7999999999993</v>
      </c>
      <c r="M5795" s="13">
        <f t="shared" si="123"/>
        <v>830479.99999999988</v>
      </c>
    </row>
    <row r="5796" spans="1:13" x14ac:dyDescent="0.25">
      <c r="A5796" s="9" t="s">
        <v>400</v>
      </c>
      <c r="B5796" s="10" t="s">
        <v>733</v>
      </c>
      <c r="C5796" s="5" t="s">
        <v>751</v>
      </c>
      <c r="D5796" t="s">
        <v>32</v>
      </c>
      <c r="E5796" t="s">
        <v>188</v>
      </c>
      <c r="F5796" t="s">
        <v>51</v>
      </c>
      <c r="G5796" t="s">
        <v>336</v>
      </c>
      <c r="H5796" t="s">
        <v>700</v>
      </c>
      <c r="I5796" t="s">
        <v>15</v>
      </c>
      <c r="J5796" t="s">
        <v>17</v>
      </c>
      <c r="K5796" s="13">
        <v>12464567</v>
      </c>
      <c r="L5796" s="8">
        <v>124645.67</v>
      </c>
      <c r="M5796" s="13">
        <f t="shared" si="123"/>
        <v>12464567</v>
      </c>
    </row>
    <row r="5797" spans="1:13" x14ac:dyDescent="0.25">
      <c r="A5797" s="9" t="s">
        <v>400</v>
      </c>
      <c r="B5797" s="10" t="s">
        <v>733</v>
      </c>
      <c r="C5797" s="5" t="s">
        <v>751</v>
      </c>
      <c r="D5797" t="s">
        <v>32</v>
      </c>
      <c r="E5797" t="s">
        <v>188</v>
      </c>
      <c r="F5797" t="s">
        <v>51</v>
      </c>
      <c r="G5797" t="s">
        <v>336</v>
      </c>
      <c r="H5797" t="s">
        <v>490</v>
      </c>
      <c r="I5797" t="s">
        <v>15</v>
      </c>
      <c r="J5797" t="s">
        <v>17</v>
      </c>
      <c r="K5797" s="13">
        <v>4326194</v>
      </c>
      <c r="L5797" s="8">
        <v>43261.94</v>
      </c>
      <c r="M5797" s="13">
        <f t="shared" si="123"/>
        <v>4326194</v>
      </c>
    </row>
    <row r="5798" spans="1:13" x14ac:dyDescent="0.25">
      <c r="A5798" s="9" t="s">
        <v>400</v>
      </c>
      <c r="B5798" s="10" t="s">
        <v>733</v>
      </c>
      <c r="C5798" s="5" t="s">
        <v>751</v>
      </c>
      <c r="D5798" t="s">
        <v>32</v>
      </c>
      <c r="E5798" t="s">
        <v>188</v>
      </c>
      <c r="F5798" t="s">
        <v>51</v>
      </c>
      <c r="G5798" t="s">
        <v>336</v>
      </c>
      <c r="H5798" t="s">
        <v>701</v>
      </c>
      <c r="I5798" t="s">
        <v>15</v>
      </c>
      <c r="J5798" t="s">
        <v>17</v>
      </c>
      <c r="K5798" s="14">
        <v>-4462</v>
      </c>
      <c r="L5798" s="8">
        <v>-44.62</v>
      </c>
      <c r="M5798" s="14">
        <f t="shared" si="123"/>
        <v>-4462</v>
      </c>
    </row>
    <row r="5799" spans="1:13" x14ac:dyDescent="0.25">
      <c r="A5799" s="9" t="s">
        <v>400</v>
      </c>
      <c r="B5799" s="10" t="s">
        <v>733</v>
      </c>
      <c r="C5799" s="5" t="s">
        <v>752</v>
      </c>
      <c r="D5799" t="s">
        <v>32</v>
      </c>
      <c r="E5799" t="s">
        <v>255</v>
      </c>
      <c r="F5799" t="s">
        <v>51</v>
      </c>
      <c r="G5799" t="s">
        <v>336</v>
      </c>
      <c r="H5799" t="s">
        <v>438</v>
      </c>
      <c r="I5799" t="s">
        <v>82</v>
      </c>
      <c r="J5799" t="s">
        <v>17</v>
      </c>
      <c r="K5799" s="13">
        <v>9665722</v>
      </c>
      <c r="L5799" s="8">
        <v>96657.22</v>
      </c>
      <c r="M5799" s="13">
        <f t="shared" si="123"/>
        <v>9665722</v>
      </c>
    </row>
    <row r="5800" spans="1:13" x14ac:dyDescent="0.25">
      <c r="A5800" s="9" t="s">
        <v>400</v>
      </c>
      <c r="B5800" s="10" t="s">
        <v>733</v>
      </c>
      <c r="C5800" s="5" t="s">
        <v>752</v>
      </c>
      <c r="D5800" t="s">
        <v>32</v>
      </c>
      <c r="E5800" t="s">
        <v>255</v>
      </c>
      <c r="F5800" t="s">
        <v>51</v>
      </c>
      <c r="G5800" t="s">
        <v>336</v>
      </c>
      <c r="H5800" t="s">
        <v>441</v>
      </c>
      <c r="I5800" t="s">
        <v>82</v>
      </c>
      <c r="J5800" t="s">
        <v>17</v>
      </c>
      <c r="K5800" s="13">
        <v>171705</v>
      </c>
      <c r="L5800" s="8">
        <v>1717.05</v>
      </c>
      <c r="M5800" s="13">
        <f t="shared" si="123"/>
        <v>171705</v>
      </c>
    </row>
    <row r="5801" spans="1:13" x14ac:dyDescent="0.25">
      <c r="A5801" s="9" t="s">
        <v>400</v>
      </c>
      <c r="B5801" s="10" t="s">
        <v>733</v>
      </c>
      <c r="C5801" s="5" t="s">
        <v>752</v>
      </c>
      <c r="D5801" t="s">
        <v>32</v>
      </c>
      <c r="E5801" t="s">
        <v>255</v>
      </c>
      <c r="F5801" t="s">
        <v>51</v>
      </c>
      <c r="G5801" t="s">
        <v>336</v>
      </c>
      <c r="H5801" t="s">
        <v>425</v>
      </c>
      <c r="I5801" t="s">
        <v>82</v>
      </c>
      <c r="J5801" t="s">
        <v>17</v>
      </c>
      <c r="K5801" s="13">
        <v>2957951</v>
      </c>
      <c r="L5801" s="8">
        <v>29579.51</v>
      </c>
      <c r="M5801" s="13">
        <f t="shared" si="123"/>
        <v>2957951</v>
      </c>
    </row>
    <row r="5802" spans="1:13" x14ac:dyDescent="0.25">
      <c r="A5802" s="9" t="s">
        <v>400</v>
      </c>
      <c r="B5802" s="10" t="s">
        <v>733</v>
      </c>
      <c r="C5802" s="5" t="s">
        <v>752</v>
      </c>
      <c r="D5802" t="s">
        <v>32</v>
      </c>
      <c r="E5802" t="s">
        <v>255</v>
      </c>
      <c r="F5802" t="s">
        <v>51</v>
      </c>
      <c r="G5802" t="s">
        <v>336</v>
      </c>
      <c r="H5802" t="s">
        <v>445</v>
      </c>
      <c r="I5802" t="s">
        <v>82</v>
      </c>
      <c r="J5802" t="s">
        <v>17</v>
      </c>
      <c r="K5802" s="13">
        <v>37517</v>
      </c>
      <c r="L5802" s="8">
        <v>375.17</v>
      </c>
      <c r="M5802" s="13">
        <f t="shared" si="123"/>
        <v>37517</v>
      </c>
    </row>
    <row r="5803" spans="1:13" x14ac:dyDescent="0.25">
      <c r="A5803" s="9" t="s">
        <v>400</v>
      </c>
      <c r="B5803" s="10" t="s">
        <v>733</v>
      </c>
      <c r="C5803" s="5" t="s">
        <v>752</v>
      </c>
      <c r="D5803" t="s">
        <v>32</v>
      </c>
      <c r="E5803" t="s">
        <v>255</v>
      </c>
      <c r="F5803" t="s">
        <v>51</v>
      </c>
      <c r="G5803" t="s">
        <v>336</v>
      </c>
      <c r="H5803" t="s">
        <v>427</v>
      </c>
      <c r="I5803" t="s">
        <v>15</v>
      </c>
      <c r="J5803" t="s">
        <v>17</v>
      </c>
      <c r="K5803" s="13">
        <v>296322</v>
      </c>
      <c r="L5803" s="8">
        <v>2963.22</v>
      </c>
      <c r="M5803" s="13">
        <f t="shared" si="123"/>
        <v>296322</v>
      </c>
    </row>
    <row r="5804" spans="1:13" x14ac:dyDescent="0.25">
      <c r="A5804" s="9" t="s">
        <v>400</v>
      </c>
      <c r="B5804" s="10" t="s">
        <v>733</v>
      </c>
      <c r="C5804" s="5" t="s">
        <v>752</v>
      </c>
      <c r="D5804" t="s">
        <v>32</v>
      </c>
      <c r="E5804" t="s">
        <v>255</v>
      </c>
      <c r="F5804" t="s">
        <v>51</v>
      </c>
      <c r="G5804" t="s">
        <v>336</v>
      </c>
      <c r="H5804" t="s">
        <v>446</v>
      </c>
      <c r="I5804" t="s">
        <v>15</v>
      </c>
      <c r="J5804" t="s">
        <v>17</v>
      </c>
      <c r="K5804" s="13">
        <v>549896</v>
      </c>
      <c r="L5804" s="8">
        <v>5498.96</v>
      </c>
      <c r="M5804" s="13">
        <f t="shared" si="123"/>
        <v>549896</v>
      </c>
    </row>
    <row r="5805" spans="1:13" x14ac:dyDescent="0.25">
      <c r="A5805" s="9" t="s">
        <v>400</v>
      </c>
      <c r="B5805" s="10" t="s">
        <v>733</v>
      </c>
      <c r="C5805" s="5" t="s">
        <v>752</v>
      </c>
      <c r="D5805" t="s">
        <v>32</v>
      </c>
      <c r="E5805" t="s">
        <v>255</v>
      </c>
      <c r="F5805" t="s">
        <v>51</v>
      </c>
      <c r="G5805" t="s">
        <v>336</v>
      </c>
      <c r="H5805" t="s">
        <v>494</v>
      </c>
      <c r="I5805" t="s">
        <v>15</v>
      </c>
      <c r="J5805" t="s">
        <v>17</v>
      </c>
      <c r="K5805" s="13">
        <v>14572.999999999998</v>
      </c>
      <c r="L5805" s="8">
        <v>145.72999999999999</v>
      </c>
      <c r="M5805" s="13">
        <f t="shared" si="123"/>
        <v>14572.999999999998</v>
      </c>
    </row>
    <row r="5806" spans="1:13" x14ac:dyDescent="0.25">
      <c r="A5806" s="9" t="s">
        <v>400</v>
      </c>
      <c r="B5806" s="10" t="s">
        <v>733</v>
      </c>
      <c r="C5806" s="5" t="s">
        <v>752</v>
      </c>
      <c r="D5806" t="s">
        <v>32</v>
      </c>
      <c r="E5806" t="s">
        <v>255</v>
      </c>
      <c r="F5806" t="s">
        <v>51</v>
      </c>
      <c r="G5806" t="s">
        <v>336</v>
      </c>
      <c r="H5806" t="s">
        <v>428</v>
      </c>
      <c r="I5806" t="s">
        <v>15</v>
      </c>
      <c r="J5806" t="s">
        <v>17</v>
      </c>
      <c r="K5806" s="13">
        <v>24090</v>
      </c>
      <c r="L5806" s="8">
        <v>240.9</v>
      </c>
      <c r="M5806" s="13">
        <f t="shared" si="123"/>
        <v>24090</v>
      </c>
    </row>
    <row r="5807" spans="1:13" x14ac:dyDescent="0.25">
      <c r="A5807" s="9" t="s">
        <v>400</v>
      </c>
      <c r="B5807" s="10" t="s">
        <v>733</v>
      </c>
      <c r="C5807" s="5" t="s">
        <v>752</v>
      </c>
      <c r="D5807" t="s">
        <v>32</v>
      </c>
      <c r="E5807" t="s">
        <v>255</v>
      </c>
      <c r="F5807" t="s">
        <v>51</v>
      </c>
      <c r="G5807" t="s">
        <v>336</v>
      </c>
      <c r="H5807" t="s">
        <v>699</v>
      </c>
      <c r="I5807" t="s">
        <v>15</v>
      </c>
      <c r="J5807" t="s">
        <v>17</v>
      </c>
      <c r="K5807" s="13">
        <v>806312</v>
      </c>
      <c r="L5807" s="8">
        <v>8063.12</v>
      </c>
      <c r="M5807" s="13">
        <f t="shared" si="123"/>
        <v>806312</v>
      </c>
    </row>
    <row r="5808" spans="1:13" x14ac:dyDescent="0.25">
      <c r="A5808" s="9" t="s">
        <v>400</v>
      </c>
      <c r="B5808" s="10" t="s">
        <v>733</v>
      </c>
      <c r="C5808" s="5" t="s">
        <v>752</v>
      </c>
      <c r="D5808" t="s">
        <v>32</v>
      </c>
      <c r="E5808" t="s">
        <v>255</v>
      </c>
      <c r="F5808" t="s">
        <v>51</v>
      </c>
      <c r="G5808" t="s">
        <v>336</v>
      </c>
      <c r="H5808" t="s">
        <v>700</v>
      </c>
      <c r="I5808" t="s">
        <v>15</v>
      </c>
      <c r="J5808" t="s">
        <v>17</v>
      </c>
      <c r="K5808" s="13">
        <v>12384976</v>
      </c>
      <c r="L5808" s="8">
        <v>123849.76</v>
      </c>
      <c r="M5808" s="13">
        <f t="shared" si="123"/>
        <v>12384976</v>
      </c>
    </row>
    <row r="5809" spans="1:13" x14ac:dyDescent="0.25">
      <c r="A5809" s="9" t="s">
        <v>400</v>
      </c>
      <c r="B5809" s="10" t="s">
        <v>733</v>
      </c>
      <c r="C5809" s="5" t="s">
        <v>752</v>
      </c>
      <c r="D5809" t="s">
        <v>32</v>
      </c>
      <c r="E5809" t="s">
        <v>255</v>
      </c>
      <c r="F5809" t="s">
        <v>51</v>
      </c>
      <c r="G5809" t="s">
        <v>68</v>
      </c>
      <c r="H5809" t="s">
        <v>446</v>
      </c>
      <c r="I5809" t="s">
        <v>15</v>
      </c>
      <c r="J5809" t="s">
        <v>17</v>
      </c>
      <c r="K5809" s="13">
        <v>120000</v>
      </c>
      <c r="L5809" s="8">
        <v>1200</v>
      </c>
      <c r="M5809" s="13">
        <f t="shared" si="123"/>
        <v>120000</v>
      </c>
    </row>
    <row r="5810" spans="1:13" x14ac:dyDescent="0.25">
      <c r="A5810" s="9" t="s">
        <v>400</v>
      </c>
      <c r="B5810" s="10" t="s">
        <v>733</v>
      </c>
      <c r="C5810" s="5" t="s">
        <v>752</v>
      </c>
      <c r="D5810" t="s">
        <v>32</v>
      </c>
      <c r="E5810" t="s">
        <v>255</v>
      </c>
      <c r="F5810" t="s">
        <v>51</v>
      </c>
      <c r="G5810" t="s">
        <v>68</v>
      </c>
      <c r="H5810" t="s">
        <v>428</v>
      </c>
      <c r="I5810" t="s">
        <v>15</v>
      </c>
      <c r="J5810" t="s">
        <v>17</v>
      </c>
      <c r="K5810" s="13">
        <v>50211</v>
      </c>
      <c r="L5810" s="8">
        <v>502.11</v>
      </c>
      <c r="M5810" s="13">
        <f t="shared" si="123"/>
        <v>50211</v>
      </c>
    </row>
    <row r="5811" spans="1:13" x14ac:dyDescent="0.25">
      <c r="A5811" s="9" t="s">
        <v>400</v>
      </c>
      <c r="B5811" s="10" t="s">
        <v>733</v>
      </c>
      <c r="C5811" s="5" t="s">
        <v>752</v>
      </c>
      <c r="D5811" t="s">
        <v>32</v>
      </c>
      <c r="E5811" t="s">
        <v>255</v>
      </c>
      <c r="F5811" t="s">
        <v>51</v>
      </c>
      <c r="G5811" t="s">
        <v>68</v>
      </c>
      <c r="H5811" t="s">
        <v>700</v>
      </c>
      <c r="I5811" t="s">
        <v>15</v>
      </c>
      <c r="J5811" t="s">
        <v>17</v>
      </c>
      <c r="K5811" s="13">
        <v>460396</v>
      </c>
      <c r="L5811" s="8">
        <v>4603.96</v>
      </c>
      <c r="M5811" s="13">
        <f t="shared" si="123"/>
        <v>460396</v>
      </c>
    </row>
    <row r="5812" spans="1:13" x14ac:dyDescent="0.25">
      <c r="A5812" s="9" t="s">
        <v>400</v>
      </c>
      <c r="B5812" s="10" t="s">
        <v>733</v>
      </c>
      <c r="C5812" s="5" t="s">
        <v>754</v>
      </c>
      <c r="D5812" t="s">
        <v>32</v>
      </c>
      <c r="E5812" t="s">
        <v>271</v>
      </c>
      <c r="F5812" t="s">
        <v>51</v>
      </c>
      <c r="G5812" t="s">
        <v>336</v>
      </c>
      <c r="H5812" t="s">
        <v>438</v>
      </c>
      <c r="I5812" t="s">
        <v>82</v>
      </c>
      <c r="J5812" t="s">
        <v>17</v>
      </c>
      <c r="K5812" s="13">
        <v>11541916</v>
      </c>
      <c r="L5812" s="8">
        <v>115419.16</v>
      </c>
      <c r="M5812" s="13">
        <f t="shared" si="123"/>
        <v>11541916</v>
      </c>
    </row>
    <row r="5813" spans="1:13" x14ac:dyDescent="0.25">
      <c r="A5813" s="9" t="s">
        <v>400</v>
      </c>
      <c r="B5813" s="10" t="s">
        <v>733</v>
      </c>
      <c r="C5813" s="5" t="s">
        <v>754</v>
      </c>
      <c r="D5813" t="s">
        <v>32</v>
      </c>
      <c r="E5813" t="s">
        <v>271</v>
      </c>
      <c r="F5813" t="s">
        <v>51</v>
      </c>
      <c r="G5813" t="s">
        <v>336</v>
      </c>
      <c r="H5813" t="s">
        <v>441</v>
      </c>
      <c r="I5813" t="s">
        <v>82</v>
      </c>
      <c r="J5813" t="s">
        <v>17</v>
      </c>
      <c r="K5813" s="13">
        <v>307253</v>
      </c>
      <c r="L5813" s="8">
        <v>3072.53</v>
      </c>
      <c r="M5813" s="13">
        <f t="shared" si="123"/>
        <v>307253</v>
      </c>
    </row>
    <row r="5814" spans="1:13" x14ac:dyDescent="0.25">
      <c r="A5814" s="9" t="s">
        <v>400</v>
      </c>
      <c r="B5814" s="10" t="s">
        <v>733</v>
      </c>
      <c r="C5814" s="5" t="s">
        <v>754</v>
      </c>
      <c r="D5814" t="s">
        <v>32</v>
      </c>
      <c r="E5814" t="s">
        <v>271</v>
      </c>
      <c r="F5814" t="s">
        <v>51</v>
      </c>
      <c r="G5814" t="s">
        <v>336</v>
      </c>
      <c r="H5814" t="s">
        <v>443</v>
      </c>
      <c r="I5814" t="s">
        <v>82</v>
      </c>
      <c r="J5814" t="s">
        <v>17</v>
      </c>
      <c r="K5814" s="13">
        <v>40000</v>
      </c>
      <c r="L5814" s="8">
        <v>400</v>
      </c>
      <c r="M5814" s="13">
        <f t="shared" si="123"/>
        <v>40000</v>
      </c>
    </row>
    <row r="5815" spans="1:13" x14ac:dyDescent="0.25">
      <c r="A5815" s="9" t="s">
        <v>400</v>
      </c>
      <c r="B5815" s="10" t="s">
        <v>733</v>
      </c>
      <c r="C5815" s="5" t="s">
        <v>754</v>
      </c>
      <c r="D5815" t="s">
        <v>32</v>
      </c>
      <c r="E5815" t="s">
        <v>271</v>
      </c>
      <c r="F5815" t="s">
        <v>51</v>
      </c>
      <c r="G5815" t="s">
        <v>336</v>
      </c>
      <c r="H5815" t="s">
        <v>425</v>
      </c>
      <c r="I5815" t="s">
        <v>82</v>
      </c>
      <c r="J5815" t="s">
        <v>17</v>
      </c>
      <c r="K5815" s="13">
        <v>3369626</v>
      </c>
      <c r="L5815" s="8">
        <v>33696.26</v>
      </c>
      <c r="M5815" s="13">
        <f t="shared" si="123"/>
        <v>3369626</v>
      </c>
    </row>
    <row r="5816" spans="1:13" x14ac:dyDescent="0.25">
      <c r="A5816" s="9" t="s">
        <v>400</v>
      </c>
      <c r="B5816" s="10" t="s">
        <v>733</v>
      </c>
      <c r="C5816" s="5" t="s">
        <v>754</v>
      </c>
      <c r="D5816" t="s">
        <v>32</v>
      </c>
      <c r="E5816" t="s">
        <v>271</v>
      </c>
      <c r="F5816" t="s">
        <v>51</v>
      </c>
      <c r="G5816" t="s">
        <v>336</v>
      </c>
      <c r="H5816" t="s">
        <v>444</v>
      </c>
      <c r="I5816" t="s">
        <v>82</v>
      </c>
      <c r="J5816" t="s">
        <v>17</v>
      </c>
      <c r="K5816" s="13">
        <v>8740</v>
      </c>
      <c r="L5816" s="8">
        <v>87.4</v>
      </c>
      <c r="M5816" s="13">
        <f t="shared" si="123"/>
        <v>8740</v>
      </c>
    </row>
    <row r="5817" spans="1:13" x14ac:dyDescent="0.25">
      <c r="A5817" s="9" t="s">
        <v>400</v>
      </c>
      <c r="B5817" s="10" t="s">
        <v>733</v>
      </c>
      <c r="C5817" s="5" t="s">
        <v>754</v>
      </c>
      <c r="D5817" t="s">
        <v>32</v>
      </c>
      <c r="E5817" t="s">
        <v>271</v>
      </c>
      <c r="F5817" t="s">
        <v>51</v>
      </c>
      <c r="G5817" t="s">
        <v>336</v>
      </c>
      <c r="H5817" t="s">
        <v>445</v>
      </c>
      <c r="I5817" t="s">
        <v>82</v>
      </c>
      <c r="J5817" t="s">
        <v>17</v>
      </c>
      <c r="K5817" s="13">
        <v>67132</v>
      </c>
      <c r="L5817" s="8">
        <v>671.32</v>
      </c>
      <c r="M5817" s="13">
        <f t="shared" si="123"/>
        <v>67132</v>
      </c>
    </row>
    <row r="5818" spans="1:13" x14ac:dyDescent="0.25">
      <c r="A5818" s="9" t="s">
        <v>400</v>
      </c>
      <c r="B5818" s="10" t="s">
        <v>733</v>
      </c>
      <c r="C5818" s="5" t="s">
        <v>754</v>
      </c>
      <c r="D5818" t="s">
        <v>32</v>
      </c>
      <c r="E5818" t="s">
        <v>271</v>
      </c>
      <c r="F5818" t="s">
        <v>51</v>
      </c>
      <c r="G5818" t="s">
        <v>336</v>
      </c>
      <c r="H5818" t="s">
        <v>446</v>
      </c>
      <c r="I5818" t="s">
        <v>15</v>
      </c>
      <c r="J5818" t="s">
        <v>17</v>
      </c>
      <c r="K5818" s="13">
        <v>184896</v>
      </c>
      <c r="L5818" s="8">
        <v>1848.96</v>
      </c>
      <c r="M5818" s="13">
        <f t="shared" si="123"/>
        <v>184896</v>
      </c>
    </row>
    <row r="5819" spans="1:13" x14ac:dyDescent="0.25">
      <c r="A5819" s="9" t="s">
        <v>400</v>
      </c>
      <c r="B5819" s="10" t="s">
        <v>733</v>
      </c>
      <c r="C5819" s="5" t="s">
        <v>754</v>
      </c>
      <c r="D5819" t="s">
        <v>32</v>
      </c>
      <c r="E5819" t="s">
        <v>271</v>
      </c>
      <c r="F5819" t="s">
        <v>51</v>
      </c>
      <c r="G5819" t="s">
        <v>336</v>
      </c>
      <c r="H5819" t="s">
        <v>494</v>
      </c>
      <c r="I5819" t="s">
        <v>15</v>
      </c>
      <c r="J5819" t="s">
        <v>17</v>
      </c>
      <c r="K5819" s="13">
        <v>25300</v>
      </c>
      <c r="L5819" s="8">
        <v>253</v>
      </c>
      <c r="M5819" s="13">
        <f t="shared" si="123"/>
        <v>25300</v>
      </c>
    </row>
    <row r="5820" spans="1:13" x14ac:dyDescent="0.25">
      <c r="A5820" s="9" t="s">
        <v>400</v>
      </c>
      <c r="B5820" s="10" t="s">
        <v>733</v>
      </c>
      <c r="C5820" s="5" t="s">
        <v>754</v>
      </c>
      <c r="D5820" t="s">
        <v>32</v>
      </c>
      <c r="E5820" t="s">
        <v>271</v>
      </c>
      <c r="F5820" t="s">
        <v>51</v>
      </c>
      <c r="G5820" t="s">
        <v>336</v>
      </c>
      <c r="H5820" t="s">
        <v>428</v>
      </c>
      <c r="I5820" t="s">
        <v>15</v>
      </c>
      <c r="J5820" t="s">
        <v>17</v>
      </c>
      <c r="K5820" s="13">
        <v>19372</v>
      </c>
      <c r="L5820" s="8">
        <v>193.72</v>
      </c>
      <c r="M5820" s="13">
        <f t="shared" si="123"/>
        <v>19372</v>
      </c>
    </row>
    <row r="5821" spans="1:13" x14ac:dyDescent="0.25">
      <c r="A5821" s="9" t="s">
        <v>400</v>
      </c>
      <c r="B5821" s="10" t="s">
        <v>733</v>
      </c>
      <c r="C5821" s="5" t="s">
        <v>754</v>
      </c>
      <c r="D5821" t="s">
        <v>32</v>
      </c>
      <c r="E5821" t="s">
        <v>271</v>
      </c>
      <c r="F5821" t="s">
        <v>51</v>
      </c>
      <c r="G5821" t="s">
        <v>336</v>
      </c>
      <c r="H5821" t="s">
        <v>699</v>
      </c>
      <c r="I5821" t="s">
        <v>15</v>
      </c>
      <c r="J5821" t="s">
        <v>17</v>
      </c>
      <c r="K5821" s="13">
        <v>1027487.0000000001</v>
      </c>
      <c r="L5821" s="8">
        <v>10274.870000000001</v>
      </c>
      <c r="M5821" s="13">
        <f t="shared" si="123"/>
        <v>1027487.0000000001</v>
      </c>
    </row>
    <row r="5822" spans="1:13" x14ac:dyDescent="0.25">
      <c r="A5822" s="9" t="s">
        <v>400</v>
      </c>
      <c r="B5822" s="10" t="s">
        <v>733</v>
      </c>
      <c r="C5822" s="5" t="s">
        <v>754</v>
      </c>
      <c r="D5822" t="s">
        <v>32</v>
      </c>
      <c r="E5822" t="s">
        <v>271</v>
      </c>
      <c r="F5822" t="s">
        <v>51</v>
      </c>
      <c r="G5822" t="s">
        <v>336</v>
      </c>
      <c r="H5822" t="s">
        <v>700</v>
      </c>
      <c r="I5822" t="s">
        <v>15</v>
      </c>
      <c r="J5822" t="s">
        <v>17</v>
      </c>
      <c r="K5822" s="13">
        <v>13820040</v>
      </c>
      <c r="L5822" s="8">
        <v>138200.4</v>
      </c>
      <c r="M5822" s="13">
        <f t="shared" si="123"/>
        <v>13820040</v>
      </c>
    </row>
    <row r="5823" spans="1:13" x14ac:dyDescent="0.25">
      <c r="A5823" s="9" t="s">
        <v>400</v>
      </c>
      <c r="B5823" s="10" t="s">
        <v>733</v>
      </c>
      <c r="C5823" s="5" t="s">
        <v>754</v>
      </c>
      <c r="D5823" t="s">
        <v>32</v>
      </c>
      <c r="E5823" t="s">
        <v>271</v>
      </c>
      <c r="F5823" t="s">
        <v>51</v>
      </c>
      <c r="G5823" t="s">
        <v>336</v>
      </c>
      <c r="H5823" t="s">
        <v>701</v>
      </c>
      <c r="I5823" t="s">
        <v>15</v>
      </c>
      <c r="J5823" t="s">
        <v>17</v>
      </c>
      <c r="K5823" s="13">
        <v>421</v>
      </c>
      <c r="L5823" s="8">
        <v>4.21</v>
      </c>
      <c r="M5823" s="13">
        <f t="shared" si="123"/>
        <v>421</v>
      </c>
    </row>
    <row r="5824" spans="1:13" x14ac:dyDescent="0.25">
      <c r="A5824" s="9" t="s">
        <v>400</v>
      </c>
      <c r="B5824" s="10" t="s">
        <v>733</v>
      </c>
      <c r="C5824" s="5" t="s">
        <v>754</v>
      </c>
      <c r="D5824" t="s">
        <v>32</v>
      </c>
      <c r="E5824" t="s">
        <v>271</v>
      </c>
      <c r="F5824" t="s">
        <v>51</v>
      </c>
      <c r="G5824" t="s">
        <v>68</v>
      </c>
      <c r="H5824" t="s">
        <v>699</v>
      </c>
      <c r="I5824" t="s">
        <v>15</v>
      </c>
      <c r="J5824" t="s">
        <v>17</v>
      </c>
      <c r="K5824" s="13">
        <v>56354</v>
      </c>
      <c r="L5824" s="8">
        <v>563.54</v>
      </c>
      <c r="M5824" s="13">
        <f t="shared" si="123"/>
        <v>56354</v>
      </c>
    </row>
    <row r="5825" spans="1:13" x14ac:dyDescent="0.25">
      <c r="A5825" s="9" t="s">
        <v>400</v>
      </c>
      <c r="B5825" s="10" t="s">
        <v>733</v>
      </c>
      <c r="C5825" s="5" t="s">
        <v>754</v>
      </c>
      <c r="D5825" t="s">
        <v>32</v>
      </c>
      <c r="E5825" t="s">
        <v>271</v>
      </c>
      <c r="F5825" t="s">
        <v>51</v>
      </c>
      <c r="G5825" t="s">
        <v>68</v>
      </c>
      <c r="H5825" t="s">
        <v>700</v>
      </c>
      <c r="I5825" t="s">
        <v>15</v>
      </c>
      <c r="J5825" t="s">
        <v>17</v>
      </c>
      <c r="K5825" s="13">
        <v>520016</v>
      </c>
      <c r="L5825" s="8">
        <v>5200.16</v>
      </c>
      <c r="M5825" s="13">
        <f t="shared" si="123"/>
        <v>520016</v>
      </c>
    </row>
    <row r="5826" spans="1:13" x14ac:dyDescent="0.25">
      <c r="A5826" s="9" t="s">
        <v>400</v>
      </c>
      <c r="B5826" s="10" t="s">
        <v>733</v>
      </c>
      <c r="C5826" s="11" t="s">
        <v>17</v>
      </c>
      <c r="D5826" t="s">
        <v>32</v>
      </c>
      <c r="E5826" t="s">
        <v>351</v>
      </c>
      <c r="F5826" t="s">
        <v>51</v>
      </c>
      <c r="G5826" t="s">
        <v>336</v>
      </c>
      <c r="H5826" t="s">
        <v>438</v>
      </c>
      <c r="I5826" t="s">
        <v>284</v>
      </c>
      <c r="J5826" t="s">
        <v>17</v>
      </c>
      <c r="K5826" s="13">
        <v>20691840</v>
      </c>
      <c r="L5826" s="8">
        <v>206918.39999999999</v>
      </c>
      <c r="M5826" s="13">
        <f t="shared" si="123"/>
        <v>20691840</v>
      </c>
    </row>
    <row r="5827" spans="1:13" x14ac:dyDescent="0.25">
      <c r="A5827" s="9" t="s">
        <v>400</v>
      </c>
      <c r="B5827" s="10" t="s">
        <v>733</v>
      </c>
      <c r="C5827" s="11" t="s">
        <v>17</v>
      </c>
      <c r="D5827" t="s">
        <v>32</v>
      </c>
      <c r="E5827" t="s">
        <v>351</v>
      </c>
      <c r="F5827" t="s">
        <v>51</v>
      </c>
      <c r="G5827" t="s">
        <v>336</v>
      </c>
      <c r="H5827" t="s">
        <v>438</v>
      </c>
      <c r="I5827" t="s">
        <v>531</v>
      </c>
      <c r="J5827" t="s">
        <v>17</v>
      </c>
      <c r="K5827" s="13">
        <v>11065600</v>
      </c>
      <c r="L5827" s="8">
        <v>110656</v>
      </c>
      <c r="M5827" s="13">
        <f t="shared" ref="M5827:M5890" si="124">L5827*100</f>
        <v>11065600</v>
      </c>
    </row>
    <row r="5828" spans="1:13" x14ac:dyDescent="0.25">
      <c r="A5828" s="9" t="s">
        <v>400</v>
      </c>
      <c r="B5828" s="10" t="s">
        <v>733</v>
      </c>
      <c r="C5828" s="11" t="s">
        <v>17</v>
      </c>
      <c r="D5828" t="s">
        <v>32</v>
      </c>
      <c r="E5828" t="s">
        <v>351</v>
      </c>
      <c r="F5828" t="s">
        <v>51</v>
      </c>
      <c r="G5828" t="s">
        <v>336</v>
      </c>
      <c r="H5828" t="s">
        <v>438</v>
      </c>
      <c r="I5828" t="s">
        <v>465</v>
      </c>
      <c r="J5828" t="s">
        <v>17</v>
      </c>
      <c r="K5828" s="13">
        <v>15021920.000000002</v>
      </c>
      <c r="L5828" s="8">
        <v>150219.20000000001</v>
      </c>
      <c r="M5828" s="13">
        <f t="shared" si="124"/>
        <v>15021920.000000002</v>
      </c>
    </row>
    <row r="5829" spans="1:13" x14ac:dyDescent="0.25">
      <c r="A5829" s="9" t="s">
        <v>400</v>
      </c>
      <c r="B5829" s="10" t="s">
        <v>733</v>
      </c>
      <c r="C5829" s="11" t="s">
        <v>17</v>
      </c>
      <c r="D5829" t="s">
        <v>32</v>
      </c>
      <c r="E5829" t="s">
        <v>351</v>
      </c>
      <c r="F5829" t="s">
        <v>51</v>
      </c>
      <c r="G5829" t="s">
        <v>336</v>
      </c>
      <c r="H5829" t="s">
        <v>438</v>
      </c>
      <c r="I5829" t="s">
        <v>82</v>
      </c>
      <c r="J5829" t="s">
        <v>17</v>
      </c>
      <c r="K5829" s="13">
        <v>5313937</v>
      </c>
      <c r="L5829" s="8">
        <v>53139.37</v>
      </c>
      <c r="M5829" s="13">
        <f t="shared" si="124"/>
        <v>5313937</v>
      </c>
    </row>
    <row r="5830" spans="1:13" x14ac:dyDescent="0.25">
      <c r="A5830" s="9" t="s">
        <v>400</v>
      </c>
      <c r="B5830" s="10" t="s">
        <v>733</v>
      </c>
      <c r="C5830" s="11" t="s">
        <v>17</v>
      </c>
      <c r="D5830" t="s">
        <v>32</v>
      </c>
      <c r="E5830" t="s">
        <v>351</v>
      </c>
      <c r="F5830" t="s">
        <v>51</v>
      </c>
      <c r="G5830" t="s">
        <v>336</v>
      </c>
      <c r="H5830" t="s">
        <v>540</v>
      </c>
      <c r="I5830" t="s">
        <v>82</v>
      </c>
      <c r="J5830" t="s">
        <v>17</v>
      </c>
      <c r="K5830" s="13">
        <v>8677668</v>
      </c>
      <c r="L5830" s="8">
        <v>86776.68</v>
      </c>
      <c r="M5830" s="13">
        <f t="shared" si="124"/>
        <v>8677668</v>
      </c>
    </row>
    <row r="5831" spans="1:13" x14ac:dyDescent="0.25">
      <c r="A5831" s="9" t="s">
        <v>400</v>
      </c>
      <c r="B5831" s="10" t="s">
        <v>733</v>
      </c>
      <c r="C5831" s="11" t="s">
        <v>17</v>
      </c>
      <c r="D5831" t="s">
        <v>32</v>
      </c>
      <c r="E5831" t="s">
        <v>351</v>
      </c>
      <c r="F5831" t="s">
        <v>51</v>
      </c>
      <c r="G5831" t="s">
        <v>336</v>
      </c>
      <c r="H5831" t="s">
        <v>466</v>
      </c>
      <c r="I5831" t="s">
        <v>465</v>
      </c>
      <c r="J5831" t="s">
        <v>17</v>
      </c>
      <c r="K5831" s="13">
        <v>541187</v>
      </c>
      <c r="L5831" s="8">
        <v>5411.87</v>
      </c>
      <c r="M5831" s="13">
        <f t="shared" si="124"/>
        <v>541187</v>
      </c>
    </row>
    <row r="5832" spans="1:13" x14ac:dyDescent="0.25">
      <c r="A5832" s="9" t="s">
        <v>400</v>
      </c>
      <c r="B5832" s="10" t="s">
        <v>733</v>
      </c>
      <c r="C5832" s="11" t="s">
        <v>17</v>
      </c>
      <c r="D5832" t="s">
        <v>32</v>
      </c>
      <c r="E5832" t="s">
        <v>351</v>
      </c>
      <c r="F5832" t="s">
        <v>51</v>
      </c>
      <c r="G5832" t="s">
        <v>336</v>
      </c>
      <c r="H5832" t="s">
        <v>466</v>
      </c>
      <c r="I5832" t="s">
        <v>82</v>
      </c>
      <c r="J5832" t="s">
        <v>17</v>
      </c>
      <c r="K5832" s="13">
        <v>2883</v>
      </c>
      <c r="L5832" s="8">
        <v>28.83</v>
      </c>
      <c r="M5832" s="13">
        <f t="shared" si="124"/>
        <v>2883</v>
      </c>
    </row>
    <row r="5833" spans="1:13" x14ac:dyDescent="0.25">
      <c r="A5833" s="9" t="s">
        <v>400</v>
      </c>
      <c r="B5833" s="10" t="s">
        <v>733</v>
      </c>
      <c r="C5833" s="11" t="s">
        <v>17</v>
      </c>
      <c r="D5833" t="s">
        <v>32</v>
      </c>
      <c r="E5833" t="s">
        <v>351</v>
      </c>
      <c r="F5833" t="s">
        <v>51</v>
      </c>
      <c r="G5833" t="s">
        <v>336</v>
      </c>
      <c r="H5833" t="s">
        <v>441</v>
      </c>
      <c r="I5833" t="s">
        <v>465</v>
      </c>
      <c r="J5833" t="s">
        <v>17</v>
      </c>
      <c r="K5833" s="13">
        <v>11922</v>
      </c>
      <c r="L5833" s="8">
        <v>119.22</v>
      </c>
      <c r="M5833" s="13">
        <f t="shared" si="124"/>
        <v>11922</v>
      </c>
    </row>
    <row r="5834" spans="1:13" x14ac:dyDescent="0.25">
      <c r="A5834" s="9" t="s">
        <v>400</v>
      </c>
      <c r="B5834" s="10" t="s">
        <v>733</v>
      </c>
      <c r="C5834" s="11" t="s">
        <v>17</v>
      </c>
      <c r="D5834" t="s">
        <v>32</v>
      </c>
      <c r="E5834" t="s">
        <v>351</v>
      </c>
      <c r="F5834" t="s">
        <v>51</v>
      </c>
      <c r="G5834" t="s">
        <v>336</v>
      </c>
      <c r="H5834" t="s">
        <v>441</v>
      </c>
      <c r="I5834" t="s">
        <v>82</v>
      </c>
      <c r="J5834" t="s">
        <v>17</v>
      </c>
      <c r="K5834" s="13">
        <v>355541</v>
      </c>
      <c r="L5834" s="8">
        <v>3555.41</v>
      </c>
      <c r="M5834" s="13">
        <f t="shared" si="124"/>
        <v>355541</v>
      </c>
    </row>
    <row r="5835" spans="1:13" x14ac:dyDescent="0.25">
      <c r="A5835" s="9" t="s">
        <v>400</v>
      </c>
      <c r="B5835" s="10" t="s">
        <v>733</v>
      </c>
      <c r="C5835" s="11" t="s">
        <v>17</v>
      </c>
      <c r="D5835" t="s">
        <v>32</v>
      </c>
      <c r="E5835" t="s">
        <v>351</v>
      </c>
      <c r="F5835" t="s">
        <v>51</v>
      </c>
      <c r="G5835" t="s">
        <v>336</v>
      </c>
      <c r="H5835" t="s">
        <v>467</v>
      </c>
      <c r="I5835" t="s">
        <v>284</v>
      </c>
      <c r="J5835" t="s">
        <v>17</v>
      </c>
      <c r="K5835" s="13">
        <v>78000</v>
      </c>
      <c r="L5835" s="8">
        <v>780</v>
      </c>
      <c r="M5835" s="13">
        <f t="shared" si="124"/>
        <v>78000</v>
      </c>
    </row>
    <row r="5836" spans="1:13" x14ac:dyDescent="0.25">
      <c r="A5836" s="9" t="s">
        <v>400</v>
      </c>
      <c r="B5836" s="10" t="s">
        <v>733</v>
      </c>
      <c r="C5836" s="11" t="s">
        <v>17</v>
      </c>
      <c r="D5836" t="s">
        <v>32</v>
      </c>
      <c r="E5836" t="s">
        <v>351</v>
      </c>
      <c r="F5836" t="s">
        <v>51</v>
      </c>
      <c r="G5836" t="s">
        <v>336</v>
      </c>
      <c r="H5836" t="s">
        <v>542</v>
      </c>
      <c r="I5836" t="s">
        <v>531</v>
      </c>
      <c r="J5836" t="s">
        <v>17</v>
      </c>
      <c r="K5836" s="13">
        <v>13152.000000000002</v>
      </c>
      <c r="L5836" s="8">
        <v>131.52000000000001</v>
      </c>
      <c r="M5836" s="13">
        <f t="shared" si="124"/>
        <v>13152.000000000002</v>
      </c>
    </row>
    <row r="5837" spans="1:13" x14ac:dyDescent="0.25">
      <c r="A5837" s="9" t="s">
        <v>400</v>
      </c>
      <c r="B5837" s="10" t="s">
        <v>733</v>
      </c>
      <c r="C5837" s="11" t="s">
        <v>17</v>
      </c>
      <c r="D5837" t="s">
        <v>32</v>
      </c>
      <c r="E5837" t="s">
        <v>351</v>
      </c>
      <c r="F5837" t="s">
        <v>51</v>
      </c>
      <c r="G5837" t="s">
        <v>336</v>
      </c>
      <c r="H5837" t="s">
        <v>550</v>
      </c>
      <c r="I5837" t="s">
        <v>82</v>
      </c>
      <c r="J5837" t="s">
        <v>17</v>
      </c>
      <c r="K5837" s="13">
        <v>2127098</v>
      </c>
      <c r="L5837" s="8">
        <v>21270.98</v>
      </c>
      <c r="M5837" s="13">
        <f t="shared" si="124"/>
        <v>2127098</v>
      </c>
    </row>
    <row r="5838" spans="1:13" x14ac:dyDescent="0.25">
      <c r="A5838" s="9" t="s">
        <v>400</v>
      </c>
      <c r="B5838" s="10" t="s">
        <v>733</v>
      </c>
      <c r="C5838" s="11" t="s">
        <v>17</v>
      </c>
      <c r="D5838" t="s">
        <v>32</v>
      </c>
      <c r="E5838" t="s">
        <v>351</v>
      </c>
      <c r="F5838" t="s">
        <v>51</v>
      </c>
      <c r="G5838" t="s">
        <v>336</v>
      </c>
      <c r="H5838" t="s">
        <v>443</v>
      </c>
      <c r="I5838" t="s">
        <v>465</v>
      </c>
      <c r="J5838" t="s">
        <v>17</v>
      </c>
      <c r="K5838" s="13">
        <v>279500</v>
      </c>
      <c r="L5838" s="8">
        <v>2795</v>
      </c>
      <c r="M5838" s="13">
        <f t="shared" si="124"/>
        <v>279500</v>
      </c>
    </row>
    <row r="5839" spans="1:13" x14ac:dyDescent="0.25">
      <c r="A5839" s="9" t="s">
        <v>400</v>
      </c>
      <c r="B5839" s="10" t="s">
        <v>733</v>
      </c>
      <c r="C5839" s="11" t="s">
        <v>17</v>
      </c>
      <c r="D5839" t="s">
        <v>32</v>
      </c>
      <c r="E5839" t="s">
        <v>351</v>
      </c>
      <c r="F5839" t="s">
        <v>51</v>
      </c>
      <c r="G5839" t="s">
        <v>336</v>
      </c>
      <c r="H5839" t="s">
        <v>425</v>
      </c>
      <c r="I5839" t="s">
        <v>284</v>
      </c>
      <c r="J5839" t="s">
        <v>17</v>
      </c>
      <c r="K5839" s="13">
        <v>5969570</v>
      </c>
      <c r="L5839" s="8">
        <v>59695.7</v>
      </c>
      <c r="M5839" s="13">
        <f t="shared" si="124"/>
        <v>5969570</v>
      </c>
    </row>
    <row r="5840" spans="1:13" x14ac:dyDescent="0.25">
      <c r="A5840" s="9" t="s">
        <v>400</v>
      </c>
      <c r="B5840" s="10" t="s">
        <v>733</v>
      </c>
      <c r="C5840" s="11" t="s">
        <v>17</v>
      </c>
      <c r="D5840" t="s">
        <v>32</v>
      </c>
      <c r="E5840" t="s">
        <v>351</v>
      </c>
      <c r="F5840" t="s">
        <v>51</v>
      </c>
      <c r="G5840" t="s">
        <v>336</v>
      </c>
      <c r="H5840" t="s">
        <v>425</v>
      </c>
      <c r="I5840" t="s">
        <v>531</v>
      </c>
      <c r="J5840" t="s">
        <v>17</v>
      </c>
      <c r="K5840" s="13">
        <v>4119701</v>
      </c>
      <c r="L5840" s="8">
        <v>41197.01</v>
      </c>
      <c r="M5840" s="13">
        <f t="shared" si="124"/>
        <v>4119701</v>
      </c>
    </row>
    <row r="5841" spans="1:13" x14ac:dyDescent="0.25">
      <c r="A5841" s="9" t="s">
        <v>400</v>
      </c>
      <c r="B5841" s="10" t="s">
        <v>733</v>
      </c>
      <c r="C5841" s="11" t="s">
        <v>17</v>
      </c>
      <c r="D5841" t="s">
        <v>32</v>
      </c>
      <c r="E5841" t="s">
        <v>351</v>
      </c>
      <c r="F5841" t="s">
        <v>51</v>
      </c>
      <c r="G5841" t="s">
        <v>336</v>
      </c>
      <c r="H5841" t="s">
        <v>425</v>
      </c>
      <c r="I5841" t="s">
        <v>465</v>
      </c>
      <c r="J5841" t="s">
        <v>17</v>
      </c>
      <c r="K5841" s="13">
        <v>5695567</v>
      </c>
      <c r="L5841" s="8">
        <v>56955.67</v>
      </c>
      <c r="M5841" s="13">
        <f t="shared" si="124"/>
        <v>5695567</v>
      </c>
    </row>
    <row r="5842" spans="1:13" x14ac:dyDescent="0.25">
      <c r="A5842" s="9" t="s">
        <v>400</v>
      </c>
      <c r="B5842" s="10" t="s">
        <v>733</v>
      </c>
      <c r="C5842" s="11" t="s">
        <v>17</v>
      </c>
      <c r="D5842" t="s">
        <v>32</v>
      </c>
      <c r="E5842" t="s">
        <v>351</v>
      </c>
      <c r="F5842" t="s">
        <v>51</v>
      </c>
      <c r="G5842" t="s">
        <v>336</v>
      </c>
      <c r="H5842" t="s">
        <v>425</v>
      </c>
      <c r="I5842" t="s">
        <v>82</v>
      </c>
      <c r="J5842" t="s">
        <v>17</v>
      </c>
      <c r="K5842" s="13">
        <v>1941386</v>
      </c>
      <c r="L5842" s="8">
        <v>19413.86</v>
      </c>
      <c r="M5842" s="13">
        <f t="shared" si="124"/>
        <v>1941386</v>
      </c>
    </row>
    <row r="5843" spans="1:13" x14ac:dyDescent="0.25">
      <c r="A5843" s="9" t="s">
        <v>400</v>
      </c>
      <c r="B5843" s="10" t="s">
        <v>733</v>
      </c>
      <c r="C5843" s="11" t="s">
        <v>17</v>
      </c>
      <c r="D5843" t="s">
        <v>32</v>
      </c>
      <c r="E5843" t="s">
        <v>351</v>
      </c>
      <c r="F5843" t="s">
        <v>51</v>
      </c>
      <c r="G5843" t="s">
        <v>336</v>
      </c>
      <c r="H5843" t="s">
        <v>444</v>
      </c>
      <c r="I5843" t="s">
        <v>531</v>
      </c>
      <c r="J5843" t="s">
        <v>17</v>
      </c>
      <c r="K5843" s="13">
        <v>2824</v>
      </c>
      <c r="L5843" s="8">
        <v>28.24</v>
      </c>
      <c r="M5843" s="13">
        <f t="shared" si="124"/>
        <v>2824</v>
      </c>
    </row>
    <row r="5844" spans="1:13" x14ac:dyDescent="0.25">
      <c r="A5844" s="9" t="s">
        <v>400</v>
      </c>
      <c r="B5844" s="10" t="s">
        <v>733</v>
      </c>
      <c r="C5844" s="11" t="s">
        <v>17</v>
      </c>
      <c r="D5844" t="s">
        <v>32</v>
      </c>
      <c r="E5844" t="s">
        <v>351</v>
      </c>
      <c r="F5844" t="s">
        <v>51</v>
      </c>
      <c r="G5844" t="s">
        <v>336</v>
      </c>
      <c r="H5844" t="s">
        <v>444</v>
      </c>
      <c r="I5844" t="s">
        <v>465</v>
      </c>
      <c r="J5844" t="s">
        <v>17</v>
      </c>
      <c r="K5844" s="13">
        <v>61080.999999999993</v>
      </c>
      <c r="L5844" s="8">
        <v>610.80999999999995</v>
      </c>
      <c r="M5844" s="13">
        <f t="shared" si="124"/>
        <v>61080.999999999993</v>
      </c>
    </row>
    <row r="5845" spans="1:13" x14ac:dyDescent="0.25">
      <c r="A5845" s="9" t="s">
        <v>400</v>
      </c>
      <c r="B5845" s="10" t="s">
        <v>733</v>
      </c>
      <c r="C5845" s="11" t="s">
        <v>17</v>
      </c>
      <c r="D5845" t="s">
        <v>32</v>
      </c>
      <c r="E5845" t="s">
        <v>351</v>
      </c>
      <c r="F5845" t="s">
        <v>51</v>
      </c>
      <c r="G5845" t="s">
        <v>336</v>
      </c>
      <c r="H5845" t="s">
        <v>444</v>
      </c>
      <c r="I5845" t="s">
        <v>82</v>
      </c>
      <c r="J5845" t="s">
        <v>17</v>
      </c>
      <c r="K5845" s="13">
        <v>2319045</v>
      </c>
      <c r="L5845" s="8">
        <v>23190.45</v>
      </c>
      <c r="M5845" s="13">
        <f t="shared" si="124"/>
        <v>2319045</v>
      </c>
    </row>
    <row r="5846" spans="1:13" x14ac:dyDescent="0.25">
      <c r="A5846" s="9" t="s">
        <v>400</v>
      </c>
      <c r="B5846" s="10" t="s">
        <v>733</v>
      </c>
      <c r="C5846" s="11" t="s">
        <v>17</v>
      </c>
      <c r="D5846" t="s">
        <v>32</v>
      </c>
      <c r="E5846" t="s">
        <v>351</v>
      </c>
      <c r="F5846" t="s">
        <v>51</v>
      </c>
      <c r="G5846" t="s">
        <v>336</v>
      </c>
      <c r="H5846" t="s">
        <v>445</v>
      </c>
      <c r="I5846" t="s">
        <v>284</v>
      </c>
      <c r="J5846" t="s">
        <v>17</v>
      </c>
      <c r="K5846" s="13">
        <v>1019</v>
      </c>
      <c r="L5846" s="8">
        <v>10.19</v>
      </c>
      <c r="M5846" s="13">
        <f t="shared" si="124"/>
        <v>1019</v>
      </c>
    </row>
    <row r="5847" spans="1:13" x14ac:dyDescent="0.25">
      <c r="A5847" s="9" t="s">
        <v>400</v>
      </c>
      <c r="B5847" s="10" t="s">
        <v>733</v>
      </c>
      <c r="C5847" s="11" t="s">
        <v>17</v>
      </c>
      <c r="D5847" t="s">
        <v>32</v>
      </c>
      <c r="E5847" t="s">
        <v>351</v>
      </c>
      <c r="F5847" t="s">
        <v>51</v>
      </c>
      <c r="G5847" t="s">
        <v>336</v>
      </c>
      <c r="H5847" t="s">
        <v>445</v>
      </c>
      <c r="I5847" t="s">
        <v>465</v>
      </c>
      <c r="J5847" t="s">
        <v>17</v>
      </c>
      <c r="K5847" s="13">
        <v>120559.99999999999</v>
      </c>
      <c r="L5847" s="8">
        <v>1205.5999999999999</v>
      </c>
      <c r="M5847" s="13">
        <f t="shared" si="124"/>
        <v>120559.99999999999</v>
      </c>
    </row>
    <row r="5848" spans="1:13" x14ac:dyDescent="0.25">
      <c r="A5848" s="9" t="s">
        <v>400</v>
      </c>
      <c r="B5848" s="10" t="s">
        <v>733</v>
      </c>
      <c r="C5848" s="11" t="s">
        <v>17</v>
      </c>
      <c r="D5848" t="s">
        <v>32</v>
      </c>
      <c r="E5848" t="s">
        <v>351</v>
      </c>
      <c r="F5848" t="s">
        <v>51</v>
      </c>
      <c r="G5848" t="s">
        <v>336</v>
      </c>
      <c r="H5848" t="s">
        <v>445</v>
      </c>
      <c r="I5848" t="s">
        <v>82</v>
      </c>
      <c r="J5848" t="s">
        <v>17</v>
      </c>
      <c r="K5848" s="13">
        <v>78312</v>
      </c>
      <c r="L5848" s="8">
        <v>783.12</v>
      </c>
      <c r="M5848" s="13">
        <f t="shared" si="124"/>
        <v>78312</v>
      </c>
    </row>
    <row r="5849" spans="1:13" x14ac:dyDescent="0.25">
      <c r="A5849" s="9" t="s">
        <v>400</v>
      </c>
      <c r="B5849" s="10" t="s">
        <v>733</v>
      </c>
      <c r="C5849" s="11" t="s">
        <v>17</v>
      </c>
      <c r="D5849" t="s">
        <v>32</v>
      </c>
      <c r="E5849" t="s">
        <v>351</v>
      </c>
      <c r="F5849" t="s">
        <v>51</v>
      </c>
      <c r="G5849" t="s">
        <v>336</v>
      </c>
      <c r="H5849" t="s">
        <v>426</v>
      </c>
      <c r="I5849" t="s">
        <v>15</v>
      </c>
      <c r="J5849" t="s">
        <v>17</v>
      </c>
      <c r="K5849" s="13">
        <v>20000</v>
      </c>
      <c r="L5849" s="8">
        <v>200</v>
      </c>
      <c r="M5849" s="13">
        <f t="shared" si="124"/>
        <v>20000</v>
      </c>
    </row>
    <row r="5850" spans="1:13" x14ac:dyDescent="0.25">
      <c r="A5850" s="9" t="s">
        <v>400</v>
      </c>
      <c r="B5850" s="10" t="s">
        <v>733</v>
      </c>
      <c r="C5850" s="11" t="s">
        <v>17</v>
      </c>
      <c r="D5850" t="s">
        <v>32</v>
      </c>
      <c r="E5850" t="s">
        <v>351</v>
      </c>
      <c r="F5850" t="s">
        <v>51</v>
      </c>
      <c r="G5850" t="s">
        <v>336</v>
      </c>
      <c r="H5850" t="s">
        <v>446</v>
      </c>
      <c r="I5850" t="s">
        <v>15</v>
      </c>
      <c r="J5850" t="s">
        <v>17</v>
      </c>
      <c r="K5850" s="13">
        <v>2145148</v>
      </c>
      <c r="L5850" s="8">
        <v>21451.48</v>
      </c>
      <c r="M5850" s="13">
        <f t="shared" si="124"/>
        <v>2145148</v>
      </c>
    </row>
    <row r="5851" spans="1:13" x14ac:dyDescent="0.25">
      <c r="A5851" s="9" t="s">
        <v>400</v>
      </c>
      <c r="B5851" s="10" t="s">
        <v>733</v>
      </c>
      <c r="C5851" s="11" t="s">
        <v>17</v>
      </c>
      <c r="D5851" t="s">
        <v>32</v>
      </c>
      <c r="E5851" t="s">
        <v>351</v>
      </c>
      <c r="F5851" t="s">
        <v>51</v>
      </c>
      <c r="G5851" t="s">
        <v>336</v>
      </c>
      <c r="H5851" t="s">
        <v>468</v>
      </c>
      <c r="I5851" t="s">
        <v>15</v>
      </c>
      <c r="J5851" t="s">
        <v>17</v>
      </c>
      <c r="K5851" s="13">
        <v>2500</v>
      </c>
      <c r="L5851" s="8">
        <v>25</v>
      </c>
      <c r="M5851" s="13">
        <f t="shared" si="124"/>
        <v>2500</v>
      </c>
    </row>
    <row r="5852" spans="1:13" x14ac:dyDescent="0.25">
      <c r="A5852" s="9" t="s">
        <v>400</v>
      </c>
      <c r="B5852" s="10" t="s">
        <v>733</v>
      </c>
      <c r="C5852" s="11" t="s">
        <v>17</v>
      </c>
      <c r="D5852" t="s">
        <v>32</v>
      </c>
      <c r="E5852" t="s">
        <v>351</v>
      </c>
      <c r="F5852" t="s">
        <v>51</v>
      </c>
      <c r="G5852" t="s">
        <v>336</v>
      </c>
      <c r="H5852" t="s">
        <v>447</v>
      </c>
      <c r="I5852" t="s">
        <v>15</v>
      </c>
      <c r="J5852" t="s">
        <v>17</v>
      </c>
      <c r="K5852" s="13">
        <v>149340</v>
      </c>
      <c r="L5852" s="8">
        <v>1493.4</v>
      </c>
      <c r="M5852" s="13">
        <f t="shared" si="124"/>
        <v>149340</v>
      </c>
    </row>
    <row r="5853" spans="1:13" x14ac:dyDescent="0.25">
      <c r="A5853" s="9" t="s">
        <v>400</v>
      </c>
      <c r="B5853" s="10" t="s">
        <v>733</v>
      </c>
      <c r="C5853" s="11" t="s">
        <v>17</v>
      </c>
      <c r="D5853" t="s">
        <v>32</v>
      </c>
      <c r="E5853" t="s">
        <v>351</v>
      </c>
      <c r="F5853" t="s">
        <v>51</v>
      </c>
      <c r="G5853" t="s">
        <v>336</v>
      </c>
      <c r="H5853" t="s">
        <v>448</v>
      </c>
      <c r="I5853" t="s">
        <v>15</v>
      </c>
      <c r="J5853" t="s">
        <v>17</v>
      </c>
      <c r="K5853" s="13">
        <v>335284</v>
      </c>
      <c r="L5853" s="8">
        <v>3352.84</v>
      </c>
      <c r="M5853" s="13">
        <f t="shared" si="124"/>
        <v>335284</v>
      </c>
    </row>
    <row r="5854" spans="1:13" x14ac:dyDescent="0.25">
      <c r="A5854" s="9" t="s">
        <v>400</v>
      </c>
      <c r="B5854" s="10" t="s">
        <v>733</v>
      </c>
      <c r="C5854" s="11" t="s">
        <v>17</v>
      </c>
      <c r="D5854" t="s">
        <v>32</v>
      </c>
      <c r="E5854" t="s">
        <v>351</v>
      </c>
      <c r="F5854" t="s">
        <v>51</v>
      </c>
      <c r="G5854" t="s">
        <v>336</v>
      </c>
      <c r="H5854" t="s">
        <v>480</v>
      </c>
      <c r="I5854" t="s">
        <v>15</v>
      </c>
      <c r="J5854" t="s">
        <v>17</v>
      </c>
      <c r="K5854" s="13">
        <v>9900</v>
      </c>
      <c r="L5854" s="8">
        <v>99</v>
      </c>
      <c r="M5854" s="13">
        <f t="shared" si="124"/>
        <v>9900</v>
      </c>
    </row>
    <row r="5855" spans="1:13" x14ac:dyDescent="0.25">
      <c r="A5855" s="9" t="s">
        <v>400</v>
      </c>
      <c r="B5855" s="10" t="s">
        <v>733</v>
      </c>
      <c r="C5855" s="11" t="s">
        <v>17</v>
      </c>
      <c r="D5855" t="s">
        <v>32</v>
      </c>
      <c r="E5855" t="s">
        <v>351</v>
      </c>
      <c r="F5855" t="s">
        <v>51</v>
      </c>
      <c r="G5855" t="s">
        <v>336</v>
      </c>
      <c r="H5855" t="s">
        <v>494</v>
      </c>
      <c r="I5855" t="s">
        <v>15</v>
      </c>
      <c r="J5855" t="s">
        <v>17</v>
      </c>
      <c r="K5855" s="13">
        <v>492899</v>
      </c>
      <c r="L5855" s="8">
        <v>4928.99</v>
      </c>
      <c r="M5855" s="13">
        <f t="shared" si="124"/>
        <v>492899</v>
      </c>
    </row>
    <row r="5856" spans="1:13" x14ac:dyDescent="0.25">
      <c r="A5856" s="9" t="s">
        <v>400</v>
      </c>
      <c r="B5856" s="10" t="s">
        <v>733</v>
      </c>
      <c r="C5856" s="11" t="s">
        <v>17</v>
      </c>
      <c r="D5856" t="s">
        <v>32</v>
      </c>
      <c r="E5856" t="s">
        <v>351</v>
      </c>
      <c r="F5856" t="s">
        <v>51</v>
      </c>
      <c r="G5856" t="s">
        <v>336</v>
      </c>
      <c r="H5856" t="s">
        <v>428</v>
      </c>
      <c r="I5856" t="s">
        <v>15</v>
      </c>
      <c r="J5856" t="s">
        <v>17</v>
      </c>
      <c r="K5856" s="13">
        <v>5031357</v>
      </c>
      <c r="L5856" s="8">
        <v>50313.57</v>
      </c>
      <c r="M5856" s="13">
        <f t="shared" si="124"/>
        <v>5031357</v>
      </c>
    </row>
    <row r="5857" spans="1:13" x14ac:dyDescent="0.25">
      <c r="A5857" s="9" t="s">
        <v>400</v>
      </c>
      <c r="B5857" s="10" t="s">
        <v>733</v>
      </c>
      <c r="C5857" s="11" t="s">
        <v>17</v>
      </c>
      <c r="D5857" t="s">
        <v>32</v>
      </c>
      <c r="E5857" t="s">
        <v>351</v>
      </c>
      <c r="F5857" t="s">
        <v>51</v>
      </c>
      <c r="G5857" t="s">
        <v>336</v>
      </c>
      <c r="H5857" t="s">
        <v>702</v>
      </c>
      <c r="I5857" t="s">
        <v>15</v>
      </c>
      <c r="J5857" t="s">
        <v>17</v>
      </c>
      <c r="K5857" s="14">
        <v>-941845.00000000012</v>
      </c>
      <c r="L5857" s="8">
        <v>-9418.4500000000007</v>
      </c>
      <c r="M5857" s="14">
        <f t="shared" si="124"/>
        <v>-941845.00000000012</v>
      </c>
    </row>
    <row r="5858" spans="1:13" x14ac:dyDescent="0.25">
      <c r="A5858" s="9" t="s">
        <v>400</v>
      </c>
      <c r="B5858" s="10" t="s">
        <v>733</v>
      </c>
      <c r="C5858" s="11" t="s">
        <v>17</v>
      </c>
      <c r="D5858" t="s">
        <v>32</v>
      </c>
      <c r="E5858" t="s">
        <v>351</v>
      </c>
      <c r="F5858" t="s">
        <v>51</v>
      </c>
      <c r="G5858" t="s">
        <v>336</v>
      </c>
      <c r="H5858" t="s">
        <v>449</v>
      </c>
      <c r="I5858" t="s">
        <v>15</v>
      </c>
      <c r="J5858" t="s">
        <v>17</v>
      </c>
      <c r="K5858" s="13">
        <v>236010</v>
      </c>
      <c r="L5858" s="8">
        <v>2360.1</v>
      </c>
      <c r="M5858" s="13">
        <f t="shared" si="124"/>
        <v>236010</v>
      </c>
    </row>
    <row r="5859" spans="1:13" x14ac:dyDescent="0.25">
      <c r="A5859" s="9" t="s">
        <v>400</v>
      </c>
      <c r="B5859" s="10" t="s">
        <v>733</v>
      </c>
      <c r="C5859" s="11" t="s">
        <v>17</v>
      </c>
      <c r="D5859" t="s">
        <v>32</v>
      </c>
      <c r="E5859" t="s">
        <v>351</v>
      </c>
      <c r="F5859" t="s">
        <v>51</v>
      </c>
      <c r="G5859" t="s">
        <v>336</v>
      </c>
      <c r="H5859" t="s">
        <v>699</v>
      </c>
      <c r="I5859" t="s">
        <v>15</v>
      </c>
      <c r="J5859" t="s">
        <v>17</v>
      </c>
      <c r="K5859" s="14">
        <v>-1023895.0000000001</v>
      </c>
      <c r="L5859" s="8">
        <v>-10238.950000000001</v>
      </c>
      <c r="M5859" s="14">
        <f t="shared" si="124"/>
        <v>-1023895.0000000001</v>
      </c>
    </row>
    <row r="5860" spans="1:13" x14ac:dyDescent="0.25">
      <c r="A5860" s="9" t="s">
        <v>400</v>
      </c>
      <c r="B5860" s="10" t="s">
        <v>733</v>
      </c>
      <c r="C5860" s="11" t="s">
        <v>17</v>
      </c>
      <c r="D5860" t="s">
        <v>32</v>
      </c>
      <c r="E5860" t="s">
        <v>351</v>
      </c>
      <c r="F5860" t="s">
        <v>51</v>
      </c>
      <c r="G5860" t="s">
        <v>336</v>
      </c>
      <c r="H5860" t="s">
        <v>472</v>
      </c>
      <c r="I5860" t="s">
        <v>15</v>
      </c>
      <c r="J5860" t="s">
        <v>17</v>
      </c>
      <c r="K5860" s="13">
        <v>244434</v>
      </c>
      <c r="L5860" s="8">
        <v>2444.34</v>
      </c>
      <c r="M5860" s="13">
        <f t="shared" si="124"/>
        <v>244434</v>
      </c>
    </row>
    <row r="5861" spans="1:13" x14ac:dyDescent="0.25">
      <c r="A5861" s="9" t="s">
        <v>400</v>
      </c>
      <c r="B5861" s="10" t="s">
        <v>733</v>
      </c>
      <c r="C5861" s="11" t="s">
        <v>17</v>
      </c>
      <c r="D5861" t="s">
        <v>32</v>
      </c>
      <c r="E5861" t="s">
        <v>351</v>
      </c>
      <c r="F5861" t="s">
        <v>51</v>
      </c>
      <c r="G5861" t="s">
        <v>336</v>
      </c>
      <c r="H5861" t="s">
        <v>473</v>
      </c>
      <c r="I5861" t="s">
        <v>15</v>
      </c>
      <c r="J5861" t="s">
        <v>17</v>
      </c>
      <c r="K5861" s="13">
        <v>387618</v>
      </c>
      <c r="L5861" s="8">
        <v>3876.18</v>
      </c>
      <c r="M5861" s="13">
        <f t="shared" si="124"/>
        <v>387618</v>
      </c>
    </row>
    <row r="5862" spans="1:13" x14ac:dyDescent="0.25">
      <c r="A5862" s="9" t="s">
        <v>400</v>
      </c>
      <c r="B5862" s="10" t="s">
        <v>733</v>
      </c>
      <c r="C5862" s="11" t="s">
        <v>17</v>
      </c>
      <c r="D5862" t="s">
        <v>32</v>
      </c>
      <c r="E5862" t="s">
        <v>351</v>
      </c>
      <c r="F5862" t="s">
        <v>51</v>
      </c>
      <c r="G5862" t="s">
        <v>336</v>
      </c>
      <c r="H5862" t="s">
        <v>700</v>
      </c>
      <c r="I5862" t="s">
        <v>15</v>
      </c>
      <c r="J5862" t="s">
        <v>17</v>
      </c>
      <c r="K5862" s="14">
        <v>-8448288</v>
      </c>
      <c r="L5862" s="8">
        <v>-84482.880000000005</v>
      </c>
      <c r="M5862" s="14">
        <f t="shared" si="124"/>
        <v>-8448288</v>
      </c>
    </row>
    <row r="5863" spans="1:13" x14ac:dyDescent="0.25">
      <c r="A5863" s="9" t="s">
        <v>400</v>
      </c>
      <c r="B5863" s="10" t="s">
        <v>733</v>
      </c>
      <c r="C5863" s="11" t="s">
        <v>17</v>
      </c>
      <c r="D5863" t="s">
        <v>32</v>
      </c>
      <c r="E5863" t="s">
        <v>351</v>
      </c>
      <c r="F5863" t="s">
        <v>51</v>
      </c>
      <c r="G5863" t="s">
        <v>336</v>
      </c>
      <c r="H5863" t="s">
        <v>703</v>
      </c>
      <c r="I5863" t="s">
        <v>15</v>
      </c>
      <c r="J5863" t="s">
        <v>17</v>
      </c>
      <c r="K5863" s="13">
        <v>47741598</v>
      </c>
      <c r="L5863" s="8">
        <v>477415.98</v>
      </c>
      <c r="M5863" s="13">
        <f t="shared" si="124"/>
        <v>47741598</v>
      </c>
    </row>
    <row r="5864" spans="1:13" x14ac:dyDescent="0.25">
      <c r="A5864" s="9" t="s">
        <v>400</v>
      </c>
      <c r="B5864" s="10" t="s">
        <v>733</v>
      </c>
      <c r="C5864" s="11" t="s">
        <v>17</v>
      </c>
      <c r="D5864" t="s">
        <v>32</v>
      </c>
      <c r="E5864" t="s">
        <v>351</v>
      </c>
      <c r="F5864" t="s">
        <v>51</v>
      </c>
      <c r="G5864" t="s">
        <v>336</v>
      </c>
      <c r="H5864" t="s">
        <v>482</v>
      </c>
      <c r="I5864" t="s">
        <v>15</v>
      </c>
      <c r="J5864" t="s">
        <v>17</v>
      </c>
      <c r="K5864" s="13">
        <v>8700</v>
      </c>
      <c r="L5864" s="8">
        <v>87</v>
      </c>
      <c r="M5864" s="13">
        <f t="shared" si="124"/>
        <v>8700</v>
      </c>
    </row>
    <row r="5865" spans="1:13" x14ac:dyDescent="0.25">
      <c r="A5865" s="9" t="s">
        <v>400</v>
      </c>
      <c r="B5865" s="10" t="s">
        <v>733</v>
      </c>
      <c r="C5865" s="11" t="s">
        <v>17</v>
      </c>
      <c r="D5865" t="s">
        <v>32</v>
      </c>
      <c r="E5865" t="s">
        <v>353</v>
      </c>
      <c r="F5865" t="s">
        <v>51</v>
      </c>
      <c r="G5865" t="s">
        <v>336</v>
      </c>
      <c r="H5865" t="s">
        <v>438</v>
      </c>
      <c r="I5865" t="s">
        <v>82</v>
      </c>
      <c r="J5865" t="s">
        <v>17</v>
      </c>
      <c r="K5865" s="13">
        <v>8341933</v>
      </c>
      <c r="L5865" s="8">
        <v>83419.33</v>
      </c>
      <c r="M5865" s="13">
        <f t="shared" si="124"/>
        <v>8341933</v>
      </c>
    </row>
    <row r="5866" spans="1:13" x14ac:dyDescent="0.25">
      <c r="A5866" s="9" t="s">
        <v>400</v>
      </c>
      <c r="B5866" s="10" t="s">
        <v>733</v>
      </c>
      <c r="C5866" s="11" t="s">
        <v>17</v>
      </c>
      <c r="D5866" t="s">
        <v>32</v>
      </c>
      <c r="E5866" t="s">
        <v>353</v>
      </c>
      <c r="F5866" t="s">
        <v>51</v>
      </c>
      <c r="G5866" t="s">
        <v>336</v>
      </c>
      <c r="H5866" t="s">
        <v>466</v>
      </c>
      <c r="I5866" t="s">
        <v>82</v>
      </c>
      <c r="J5866" t="s">
        <v>17</v>
      </c>
      <c r="K5866" s="13">
        <v>104025</v>
      </c>
      <c r="L5866" s="8">
        <v>1040.25</v>
      </c>
      <c r="M5866" s="13">
        <f t="shared" si="124"/>
        <v>104025</v>
      </c>
    </row>
    <row r="5867" spans="1:13" x14ac:dyDescent="0.25">
      <c r="A5867" s="9" t="s">
        <v>400</v>
      </c>
      <c r="B5867" s="10" t="s">
        <v>733</v>
      </c>
      <c r="C5867" s="11" t="s">
        <v>17</v>
      </c>
      <c r="D5867" t="s">
        <v>32</v>
      </c>
      <c r="E5867" t="s">
        <v>353</v>
      </c>
      <c r="F5867" t="s">
        <v>51</v>
      </c>
      <c r="G5867" t="s">
        <v>336</v>
      </c>
      <c r="H5867" t="s">
        <v>441</v>
      </c>
      <c r="I5867" t="s">
        <v>82</v>
      </c>
      <c r="J5867" t="s">
        <v>17</v>
      </c>
      <c r="K5867" s="13">
        <v>151838</v>
      </c>
      <c r="L5867" s="8">
        <v>1518.38</v>
      </c>
      <c r="M5867" s="13">
        <f t="shared" si="124"/>
        <v>151838</v>
      </c>
    </row>
    <row r="5868" spans="1:13" x14ac:dyDescent="0.25">
      <c r="A5868" s="9" t="s">
        <v>400</v>
      </c>
      <c r="B5868" s="10" t="s">
        <v>733</v>
      </c>
      <c r="C5868" s="11" t="s">
        <v>17</v>
      </c>
      <c r="D5868" t="s">
        <v>32</v>
      </c>
      <c r="E5868" t="s">
        <v>353</v>
      </c>
      <c r="F5868" t="s">
        <v>51</v>
      </c>
      <c r="G5868" t="s">
        <v>336</v>
      </c>
      <c r="H5868" t="s">
        <v>425</v>
      </c>
      <c r="I5868" t="s">
        <v>82</v>
      </c>
      <c r="J5868" t="s">
        <v>17</v>
      </c>
      <c r="K5868" s="13">
        <v>1891361</v>
      </c>
      <c r="L5868" s="8">
        <v>18913.61</v>
      </c>
      <c r="M5868" s="13">
        <f t="shared" si="124"/>
        <v>1891361</v>
      </c>
    </row>
    <row r="5869" spans="1:13" x14ac:dyDescent="0.25">
      <c r="A5869" s="9" t="s">
        <v>400</v>
      </c>
      <c r="B5869" s="10" t="s">
        <v>733</v>
      </c>
      <c r="C5869" s="11" t="s">
        <v>17</v>
      </c>
      <c r="D5869" t="s">
        <v>32</v>
      </c>
      <c r="E5869" t="s">
        <v>353</v>
      </c>
      <c r="F5869" t="s">
        <v>51</v>
      </c>
      <c r="G5869" t="s">
        <v>336</v>
      </c>
      <c r="H5869" t="s">
        <v>445</v>
      </c>
      <c r="I5869" t="s">
        <v>82</v>
      </c>
      <c r="J5869" t="s">
        <v>17</v>
      </c>
      <c r="K5869" s="13">
        <v>55904</v>
      </c>
      <c r="L5869" s="8">
        <v>559.04</v>
      </c>
      <c r="M5869" s="13">
        <f t="shared" si="124"/>
        <v>55904</v>
      </c>
    </row>
    <row r="5870" spans="1:13" x14ac:dyDescent="0.25">
      <c r="A5870" s="9" t="s">
        <v>400</v>
      </c>
      <c r="B5870" s="10" t="s">
        <v>733</v>
      </c>
      <c r="C5870" s="11" t="s">
        <v>17</v>
      </c>
      <c r="D5870" t="s">
        <v>32</v>
      </c>
      <c r="E5870" t="s">
        <v>353</v>
      </c>
      <c r="F5870" t="s">
        <v>51</v>
      </c>
      <c r="G5870" t="s">
        <v>336</v>
      </c>
      <c r="H5870" t="s">
        <v>427</v>
      </c>
      <c r="I5870" t="s">
        <v>15</v>
      </c>
      <c r="J5870" t="s">
        <v>17</v>
      </c>
      <c r="K5870" s="13">
        <v>217915</v>
      </c>
      <c r="L5870" s="8">
        <v>2179.15</v>
      </c>
      <c r="M5870" s="13">
        <f t="shared" si="124"/>
        <v>217915</v>
      </c>
    </row>
    <row r="5871" spans="1:13" x14ac:dyDescent="0.25">
      <c r="A5871" s="9" t="s">
        <v>400</v>
      </c>
      <c r="B5871" s="10" t="s">
        <v>733</v>
      </c>
      <c r="C5871" s="11" t="s">
        <v>17</v>
      </c>
      <c r="D5871" t="s">
        <v>32</v>
      </c>
      <c r="E5871" t="s">
        <v>353</v>
      </c>
      <c r="F5871" t="s">
        <v>51</v>
      </c>
      <c r="G5871" t="s">
        <v>336</v>
      </c>
      <c r="H5871" t="s">
        <v>446</v>
      </c>
      <c r="I5871" t="s">
        <v>15</v>
      </c>
      <c r="J5871" t="s">
        <v>17</v>
      </c>
      <c r="K5871" s="13">
        <v>231646</v>
      </c>
      <c r="L5871" s="8">
        <v>2316.46</v>
      </c>
      <c r="M5871" s="13">
        <f t="shared" si="124"/>
        <v>231646</v>
      </c>
    </row>
    <row r="5872" spans="1:13" x14ac:dyDescent="0.25">
      <c r="A5872" s="9" t="s">
        <v>400</v>
      </c>
      <c r="B5872" s="10" t="s">
        <v>733</v>
      </c>
      <c r="C5872" s="11" t="s">
        <v>17</v>
      </c>
      <c r="D5872" t="s">
        <v>32</v>
      </c>
      <c r="E5872" t="s">
        <v>353</v>
      </c>
      <c r="F5872" t="s">
        <v>51</v>
      </c>
      <c r="G5872" t="s">
        <v>336</v>
      </c>
      <c r="H5872" t="s">
        <v>494</v>
      </c>
      <c r="I5872" t="s">
        <v>15</v>
      </c>
      <c r="J5872" t="s">
        <v>17</v>
      </c>
      <c r="K5872" s="13">
        <v>8138</v>
      </c>
      <c r="L5872" s="8">
        <v>81.38</v>
      </c>
      <c r="M5872" s="13">
        <f t="shared" si="124"/>
        <v>8138</v>
      </c>
    </row>
    <row r="5873" spans="1:13" x14ac:dyDescent="0.25">
      <c r="A5873" s="9" t="s">
        <v>400</v>
      </c>
      <c r="B5873" s="10" t="s">
        <v>733</v>
      </c>
      <c r="C5873" s="11" t="s">
        <v>17</v>
      </c>
      <c r="D5873" t="s">
        <v>32</v>
      </c>
      <c r="E5873" t="s">
        <v>353</v>
      </c>
      <c r="F5873" t="s">
        <v>51</v>
      </c>
      <c r="G5873" t="s">
        <v>336</v>
      </c>
      <c r="H5873" t="s">
        <v>428</v>
      </c>
      <c r="I5873" t="s">
        <v>15</v>
      </c>
      <c r="J5873" t="s">
        <v>17</v>
      </c>
      <c r="K5873" s="13">
        <v>11963</v>
      </c>
      <c r="L5873" s="8">
        <v>119.63</v>
      </c>
      <c r="M5873" s="13">
        <f t="shared" si="124"/>
        <v>11963</v>
      </c>
    </row>
    <row r="5874" spans="1:13" x14ac:dyDescent="0.25">
      <c r="A5874" s="9" t="s">
        <v>400</v>
      </c>
      <c r="B5874" s="10" t="s">
        <v>733</v>
      </c>
      <c r="C5874" s="11" t="s">
        <v>17</v>
      </c>
      <c r="D5874" t="s">
        <v>32</v>
      </c>
      <c r="E5874" t="s">
        <v>353</v>
      </c>
      <c r="F5874" t="s">
        <v>51</v>
      </c>
      <c r="G5874" t="s">
        <v>336</v>
      </c>
      <c r="H5874" t="s">
        <v>699</v>
      </c>
      <c r="I5874" t="s">
        <v>15</v>
      </c>
      <c r="J5874" t="s">
        <v>17</v>
      </c>
      <c r="K5874" s="13">
        <v>982709</v>
      </c>
      <c r="L5874" s="8">
        <v>9827.09</v>
      </c>
      <c r="M5874" s="13">
        <f t="shared" si="124"/>
        <v>982709</v>
      </c>
    </row>
    <row r="5875" spans="1:13" x14ac:dyDescent="0.25">
      <c r="A5875" s="9" t="s">
        <v>400</v>
      </c>
      <c r="B5875" s="10" t="s">
        <v>733</v>
      </c>
      <c r="C5875" s="11" t="s">
        <v>17</v>
      </c>
      <c r="D5875" t="s">
        <v>32</v>
      </c>
      <c r="E5875" t="s">
        <v>353</v>
      </c>
      <c r="F5875" t="s">
        <v>51</v>
      </c>
      <c r="G5875" t="s">
        <v>336</v>
      </c>
      <c r="H5875" t="s">
        <v>700</v>
      </c>
      <c r="I5875" t="s">
        <v>15</v>
      </c>
      <c r="J5875" t="s">
        <v>17</v>
      </c>
      <c r="K5875" s="13">
        <v>10988205</v>
      </c>
      <c r="L5875" s="8">
        <v>109882.05</v>
      </c>
      <c r="M5875" s="13">
        <f t="shared" si="124"/>
        <v>10988205</v>
      </c>
    </row>
    <row r="5876" spans="1:13" x14ac:dyDescent="0.25">
      <c r="A5876" s="9" t="s">
        <v>400</v>
      </c>
      <c r="B5876" s="10" t="s">
        <v>733</v>
      </c>
      <c r="C5876" s="11" t="s">
        <v>17</v>
      </c>
      <c r="D5876" t="s">
        <v>32</v>
      </c>
      <c r="E5876" t="s">
        <v>354</v>
      </c>
      <c r="F5876" t="s">
        <v>51</v>
      </c>
      <c r="G5876" t="s">
        <v>336</v>
      </c>
      <c r="H5876" t="s">
        <v>438</v>
      </c>
      <c r="I5876" t="s">
        <v>82</v>
      </c>
      <c r="J5876" t="s">
        <v>17</v>
      </c>
      <c r="K5876" s="13">
        <v>7315628.9999999991</v>
      </c>
      <c r="L5876" s="8">
        <v>73156.289999999994</v>
      </c>
      <c r="M5876" s="13">
        <f t="shared" si="124"/>
        <v>7315628.9999999991</v>
      </c>
    </row>
    <row r="5877" spans="1:13" x14ac:dyDescent="0.25">
      <c r="A5877" s="9" t="s">
        <v>400</v>
      </c>
      <c r="B5877" s="10" t="s">
        <v>733</v>
      </c>
      <c r="C5877" s="11" t="s">
        <v>17</v>
      </c>
      <c r="D5877" t="s">
        <v>32</v>
      </c>
      <c r="E5877" t="s">
        <v>354</v>
      </c>
      <c r="F5877" t="s">
        <v>51</v>
      </c>
      <c r="G5877" t="s">
        <v>336</v>
      </c>
      <c r="H5877" t="s">
        <v>466</v>
      </c>
      <c r="I5877" t="s">
        <v>82</v>
      </c>
      <c r="J5877" t="s">
        <v>17</v>
      </c>
      <c r="K5877" s="13">
        <v>15438</v>
      </c>
      <c r="L5877" s="8">
        <v>154.38</v>
      </c>
      <c r="M5877" s="13">
        <f t="shared" si="124"/>
        <v>15438</v>
      </c>
    </row>
    <row r="5878" spans="1:13" x14ac:dyDescent="0.25">
      <c r="A5878" s="9" t="s">
        <v>400</v>
      </c>
      <c r="B5878" s="10" t="s">
        <v>733</v>
      </c>
      <c r="C5878" s="11" t="s">
        <v>17</v>
      </c>
      <c r="D5878" t="s">
        <v>32</v>
      </c>
      <c r="E5878" t="s">
        <v>354</v>
      </c>
      <c r="F5878" t="s">
        <v>51</v>
      </c>
      <c r="G5878" t="s">
        <v>336</v>
      </c>
      <c r="H5878" t="s">
        <v>441</v>
      </c>
      <c r="I5878" t="s">
        <v>82</v>
      </c>
      <c r="J5878" t="s">
        <v>17</v>
      </c>
      <c r="K5878" s="13">
        <v>257288</v>
      </c>
      <c r="L5878" s="8">
        <v>2572.88</v>
      </c>
      <c r="M5878" s="13">
        <f t="shared" si="124"/>
        <v>257288</v>
      </c>
    </row>
    <row r="5879" spans="1:13" x14ac:dyDescent="0.25">
      <c r="A5879" s="9" t="s">
        <v>400</v>
      </c>
      <c r="B5879" s="10" t="s">
        <v>733</v>
      </c>
      <c r="C5879" s="11" t="s">
        <v>17</v>
      </c>
      <c r="D5879" t="s">
        <v>32</v>
      </c>
      <c r="E5879" t="s">
        <v>354</v>
      </c>
      <c r="F5879" t="s">
        <v>51</v>
      </c>
      <c r="G5879" t="s">
        <v>336</v>
      </c>
      <c r="H5879" t="s">
        <v>443</v>
      </c>
      <c r="I5879" t="s">
        <v>82</v>
      </c>
      <c r="J5879" t="s">
        <v>17</v>
      </c>
      <c r="K5879" s="13">
        <v>139500</v>
      </c>
      <c r="L5879" s="8">
        <v>1395</v>
      </c>
      <c r="M5879" s="13">
        <f t="shared" si="124"/>
        <v>139500</v>
      </c>
    </row>
    <row r="5880" spans="1:13" x14ac:dyDescent="0.25">
      <c r="A5880" s="9" t="s">
        <v>400</v>
      </c>
      <c r="B5880" s="10" t="s">
        <v>733</v>
      </c>
      <c r="C5880" s="11" t="s">
        <v>17</v>
      </c>
      <c r="D5880" t="s">
        <v>32</v>
      </c>
      <c r="E5880" t="s">
        <v>354</v>
      </c>
      <c r="F5880" t="s">
        <v>51</v>
      </c>
      <c r="G5880" t="s">
        <v>336</v>
      </c>
      <c r="H5880" t="s">
        <v>425</v>
      </c>
      <c r="I5880" t="s">
        <v>82</v>
      </c>
      <c r="J5880" t="s">
        <v>17</v>
      </c>
      <c r="K5880" s="13">
        <v>2447713</v>
      </c>
      <c r="L5880" s="8">
        <v>24477.13</v>
      </c>
      <c r="M5880" s="13">
        <f t="shared" si="124"/>
        <v>2447713</v>
      </c>
    </row>
    <row r="5881" spans="1:13" x14ac:dyDescent="0.25">
      <c r="A5881" s="9" t="s">
        <v>400</v>
      </c>
      <c r="B5881" s="10" t="s">
        <v>733</v>
      </c>
      <c r="C5881" s="11" t="s">
        <v>17</v>
      </c>
      <c r="D5881" t="s">
        <v>32</v>
      </c>
      <c r="E5881" t="s">
        <v>354</v>
      </c>
      <c r="F5881" t="s">
        <v>51</v>
      </c>
      <c r="G5881" t="s">
        <v>336</v>
      </c>
      <c r="H5881" t="s">
        <v>444</v>
      </c>
      <c r="I5881" t="s">
        <v>82</v>
      </c>
      <c r="J5881" t="s">
        <v>17</v>
      </c>
      <c r="K5881" s="13">
        <v>30483</v>
      </c>
      <c r="L5881" s="8">
        <v>304.83</v>
      </c>
      <c r="M5881" s="13">
        <f t="shared" si="124"/>
        <v>30483</v>
      </c>
    </row>
    <row r="5882" spans="1:13" x14ac:dyDescent="0.25">
      <c r="A5882" s="9" t="s">
        <v>400</v>
      </c>
      <c r="B5882" s="10" t="s">
        <v>733</v>
      </c>
      <c r="C5882" s="11" t="s">
        <v>17</v>
      </c>
      <c r="D5882" t="s">
        <v>32</v>
      </c>
      <c r="E5882" t="s">
        <v>354</v>
      </c>
      <c r="F5882" t="s">
        <v>51</v>
      </c>
      <c r="G5882" t="s">
        <v>336</v>
      </c>
      <c r="H5882" t="s">
        <v>445</v>
      </c>
      <c r="I5882" t="s">
        <v>82</v>
      </c>
      <c r="J5882" t="s">
        <v>17</v>
      </c>
      <c r="K5882" s="13">
        <v>59599</v>
      </c>
      <c r="L5882" s="8">
        <v>595.99</v>
      </c>
      <c r="M5882" s="13">
        <f t="shared" si="124"/>
        <v>59599</v>
      </c>
    </row>
    <row r="5883" spans="1:13" x14ac:dyDescent="0.25">
      <c r="A5883" s="9" t="s">
        <v>400</v>
      </c>
      <c r="B5883" s="10" t="s">
        <v>733</v>
      </c>
      <c r="C5883" s="11" t="s">
        <v>17</v>
      </c>
      <c r="D5883" t="s">
        <v>32</v>
      </c>
      <c r="E5883" t="s">
        <v>354</v>
      </c>
      <c r="F5883" t="s">
        <v>51</v>
      </c>
      <c r="G5883" t="s">
        <v>336</v>
      </c>
      <c r="H5883" t="s">
        <v>427</v>
      </c>
      <c r="I5883" t="s">
        <v>15</v>
      </c>
      <c r="J5883" t="s">
        <v>17</v>
      </c>
      <c r="K5883" s="13">
        <v>334634</v>
      </c>
      <c r="L5883" s="8">
        <v>3346.34</v>
      </c>
      <c r="M5883" s="13">
        <f t="shared" si="124"/>
        <v>334634</v>
      </c>
    </row>
    <row r="5884" spans="1:13" x14ac:dyDescent="0.25">
      <c r="A5884" s="9" t="s">
        <v>400</v>
      </c>
      <c r="B5884" s="10" t="s">
        <v>733</v>
      </c>
      <c r="C5884" s="11" t="s">
        <v>17</v>
      </c>
      <c r="D5884" t="s">
        <v>32</v>
      </c>
      <c r="E5884" t="s">
        <v>354</v>
      </c>
      <c r="F5884" t="s">
        <v>51</v>
      </c>
      <c r="G5884" t="s">
        <v>336</v>
      </c>
      <c r="H5884" t="s">
        <v>446</v>
      </c>
      <c r="I5884" t="s">
        <v>15</v>
      </c>
      <c r="J5884" t="s">
        <v>17</v>
      </c>
      <c r="K5884" s="13">
        <v>160146</v>
      </c>
      <c r="L5884" s="8">
        <v>1601.46</v>
      </c>
      <c r="M5884" s="13">
        <f t="shared" si="124"/>
        <v>160146</v>
      </c>
    </row>
    <row r="5885" spans="1:13" x14ac:dyDescent="0.25">
      <c r="A5885" s="9" t="s">
        <v>400</v>
      </c>
      <c r="B5885" s="10" t="s">
        <v>733</v>
      </c>
      <c r="C5885" s="11" t="s">
        <v>17</v>
      </c>
      <c r="D5885" t="s">
        <v>32</v>
      </c>
      <c r="E5885" t="s">
        <v>354</v>
      </c>
      <c r="F5885" t="s">
        <v>51</v>
      </c>
      <c r="G5885" t="s">
        <v>336</v>
      </c>
      <c r="H5885" t="s">
        <v>494</v>
      </c>
      <c r="I5885" t="s">
        <v>15</v>
      </c>
      <c r="J5885" t="s">
        <v>17</v>
      </c>
      <c r="K5885" s="13">
        <v>3711.9999999999995</v>
      </c>
      <c r="L5885" s="8">
        <v>37.119999999999997</v>
      </c>
      <c r="M5885" s="13">
        <f t="shared" si="124"/>
        <v>3711.9999999999995</v>
      </c>
    </row>
    <row r="5886" spans="1:13" x14ac:dyDescent="0.25">
      <c r="A5886" s="9" t="s">
        <v>400</v>
      </c>
      <c r="B5886" s="10" t="s">
        <v>733</v>
      </c>
      <c r="C5886" s="11" t="s">
        <v>17</v>
      </c>
      <c r="D5886" t="s">
        <v>32</v>
      </c>
      <c r="E5886" t="s">
        <v>354</v>
      </c>
      <c r="F5886" t="s">
        <v>51</v>
      </c>
      <c r="G5886" t="s">
        <v>336</v>
      </c>
      <c r="H5886" t="s">
        <v>428</v>
      </c>
      <c r="I5886" t="s">
        <v>15</v>
      </c>
      <c r="J5886" t="s">
        <v>17</v>
      </c>
      <c r="K5886" s="13">
        <v>85146</v>
      </c>
      <c r="L5886" s="8">
        <v>851.46</v>
      </c>
      <c r="M5886" s="13">
        <f t="shared" si="124"/>
        <v>85146</v>
      </c>
    </row>
    <row r="5887" spans="1:13" x14ac:dyDescent="0.25">
      <c r="A5887" s="9" t="s">
        <v>400</v>
      </c>
      <c r="B5887" s="10" t="s">
        <v>733</v>
      </c>
      <c r="C5887" s="11" t="s">
        <v>17</v>
      </c>
      <c r="D5887" t="s">
        <v>32</v>
      </c>
      <c r="E5887" t="s">
        <v>354</v>
      </c>
      <c r="F5887" t="s">
        <v>51</v>
      </c>
      <c r="G5887" t="s">
        <v>336</v>
      </c>
      <c r="H5887" t="s">
        <v>702</v>
      </c>
      <c r="I5887" t="s">
        <v>15</v>
      </c>
      <c r="J5887" t="s">
        <v>17</v>
      </c>
      <c r="K5887" s="13">
        <v>6448</v>
      </c>
      <c r="L5887" s="8">
        <v>64.48</v>
      </c>
      <c r="M5887" s="13">
        <f t="shared" si="124"/>
        <v>6448</v>
      </c>
    </row>
    <row r="5888" spans="1:13" x14ac:dyDescent="0.25">
      <c r="A5888" s="9" t="s">
        <v>400</v>
      </c>
      <c r="B5888" s="10" t="s">
        <v>733</v>
      </c>
      <c r="C5888" s="11" t="s">
        <v>17</v>
      </c>
      <c r="D5888" t="s">
        <v>32</v>
      </c>
      <c r="E5888" t="s">
        <v>354</v>
      </c>
      <c r="F5888" t="s">
        <v>51</v>
      </c>
      <c r="G5888" t="s">
        <v>336</v>
      </c>
      <c r="H5888" t="s">
        <v>699</v>
      </c>
      <c r="I5888" t="s">
        <v>15</v>
      </c>
      <c r="J5888" t="s">
        <v>17</v>
      </c>
      <c r="K5888" s="13">
        <v>700711</v>
      </c>
      <c r="L5888" s="8">
        <v>7007.11</v>
      </c>
      <c r="M5888" s="13">
        <f t="shared" si="124"/>
        <v>700711</v>
      </c>
    </row>
    <row r="5889" spans="1:13" x14ac:dyDescent="0.25">
      <c r="A5889" s="9" t="s">
        <v>400</v>
      </c>
      <c r="B5889" s="10" t="s">
        <v>733</v>
      </c>
      <c r="C5889" s="11" t="s">
        <v>17</v>
      </c>
      <c r="D5889" t="s">
        <v>32</v>
      </c>
      <c r="E5889" t="s">
        <v>354</v>
      </c>
      <c r="F5889" t="s">
        <v>51</v>
      </c>
      <c r="G5889" t="s">
        <v>336</v>
      </c>
      <c r="H5889" t="s">
        <v>700</v>
      </c>
      <c r="I5889" t="s">
        <v>15</v>
      </c>
      <c r="J5889" t="s">
        <v>17</v>
      </c>
      <c r="K5889" s="13">
        <v>9844140</v>
      </c>
      <c r="L5889" s="8">
        <v>98441.4</v>
      </c>
      <c r="M5889" s="13">
        <f t="shared" si="124"/>
        <v>9844140</v>
      </c>
    </row>
    <row r="5890" spans="1:13" x14ac:dyDescent="0.25">
      <c r="A5890" s="9" t="s">
        <v>400</v>
      </c>
      <c r="B5890" s="10" t="s">
        <v>733</v>
      </c>
      <c r="C5890" s="11" t="s">
        <v>17</v>
      </c>
      <c r="D5890" t="s">
        <v>32</v>
      </c>
      <c r="E5890" t="s">
        <v>354</v>
      </c>
      <c r="F5890" t="s">
        <v>51</v>
      </c>
      <c r="G5890" t="s">
        <v>336</v>
      </c>
      <c r="H5890" t="s">
        <v>701</v>
      </c>
      <c r="I5890" t="s">
        <v>15</v>
      </c>
      <c r="J5890" t="s">
        <v>17</v>
      </c>
      <c r="K5890" s="14">
        <v>-26867</v>
      </c>
      <c r="L5890" s="8">
        <v>-268.67</v>
      </c>
      <c r="M5890" s="14">
        <f t="shared" si="124"/>
        <v>-26867</v>
      </c>
    </row>
    <row r="5891" spans="1:13" x14ac:dyDescent="0.25">
      <c r="A5891" s="9" t="s">
        <v>400</v>
      </c>
      <c r="B5891" s="10" t="s">
        <v>733</v>
      </c>
      <c r="C5891" s="11" t="s">
        <v>17</v>
      </c>
      <c r="D5891" t="s">
        <v>32</v>
      </c>
      <c r="E5891" t="s">
        <v>355</v>
      </c>
      <c r="F5891" t="s">
        <v>51</v>
      </c>
      <c r="G5891" t="s">
        <v>336</v>
      </c>
      <c r="H5891" t="s">
        <v>438</v>
      </c>
      <c r="I5891" t="s">
        <v>82</v>
      </c>
      <c r="J5891" t="s">
        <v>17</v>
      </c>
      <c r="K5891" s="13">
        <v>2333046</v>
      </c>
      <c r="L5891" s="8">
        <v>23330.46</v>
      </c>
      <c r="M5891" s="13">
        <f t="shared" ref="M5891:M5954" si="125">L5891*100</f>
        <v>2333046</v>
      </c>
    </row>
    <row r="5892" spans="1:13" x14ac:dyDescent="0.25">
      <c r="A5892" s="9" t="s">
        <v>400</v>
      </c>
      <c r="B5892" s="10" t="s">
        <v>733</v>
      </c>
      <c r="C5892" s="11" t="s">
        <v>17</v>
      </c>
      <c r="D5892" t="s">
        <v>32</v>
      </c>
      <c r="E5892" t="s">
        <v>355</v>
      </c>
      <c r="F5892" t="s">
        <v>51</v>
      </c>
      <c r="G5892" t="s">
        <v>336</v>
      </c>
      <c r="H5892" t="s">
        <v>441</v>
      </c>
      <c r="I5892" t="s">
        <v>82</v>
      </c>
      <c r="J5892" t="s">
        <v>17</v>
      </c>
      <c r="K5892" s="13">
        <v>384221</v>
      </c>
      <c r="L5892" s="8">
        <v>3842.21</v>
      </c>
      <c r="M5892" s="13">
        <f t="shared" si="125"/>
        <v>384221</v>
      </c>
    </row>
    <row r="5893" spans="1:13" x14ac:dyDescent="0.25">
      <c r="A5893" s="9" t="s">
        <v>400</v>
      </c>
      <c r="B5893" s="10" t="s">
        <v>733</v>
      </c>
      <c r="C5893" s="11" t="s">
        <v>17</v>
      </c>
      <c r="D5893" t="s">
        <v>32</v>
      </c>
      <c r="E5893" t="s">
        <v>355</v>
      </c>
      <c r="F5893" t="s">
        <v>51</v>
      </c>
      <c r="G5893" t="s">
        <v>336</v>
      </c>
      <c r="H5893" t="s">
        <v>425</v>
      </c>
      <c r="I5893" t="s">
        <v>82</v>
      </c>
      <c r="J5893" t="s">
        <v>17</v>
      </c>
      <c r="K5893" s="13">
        <v>1354344</v>
      </c>
      <c r="L5893" s="8">
        <v>13543.44</v>
      </c>
      <c r="M5893" s="13">
        <f t="shared" si="125"/>
        <v>1354344</v>
      </c>
    </row>
    <row r="5894" spans="1:13" x14ac:dyDescent="0.25">
      <c r="A5894" s="9" t="s">
        <v>400</v>
      </c>
      <c r="B5894" s="10" t="s">
        <v>733</v>
      </c>
      <c r="C5894" s="11" t="s">
        <v>17</v>
      </c>
      <c r="D5894" t="s">
        <v>32</v>
      </c>
      <c r="E5894" t="s">
        <v>355</v>
      </c>
      <c r="F5894" t="s">
        <v>51</v>
      </c>
      <c r="G5894" t="s">
        <v>336</v>
      </c>
      <c r="H5894" t="s">
        <v>445</v>
      </c>
      <c r="I5894" t="s">
        <v>82</v>
      </c>
      <c r="J5894" t="s">
        <v>17</v>
      </c>
      <c r="K5894" s="13">
        <v>83951</v>
      </c>
      <c r="L5894" s="8">
        <v>839.51</v>
      </c>
      <c r="M5894" s="13">
        <f t="shared" si="125"/>
        <v>83951</v>
      </c>
    </row>
    <row r="5895" spans="1:13" x14ac:dyDescent="0.25">
      <c r="A5895" s="9" t="s">
        <v>400</v>
      </c>
      <c r="B5895" s="10" t="s">
        <v>733</v>
      </c>
      <c r="C5895" s="11" t="s">
        <v>17</v>
      </c>
      <c r="D5895" t="s">
        <v>32</v>
      </c>
      <c r="E5895" t="s">
        <v>355</v>
      </c>
      <c r="F5895" t="s">
        <v>51</v>
      </c>
      <c r="G5895" t="s">
        <v>336</v>
      </c>
      <c r="H5895" t="s">
        <v>427</v>
      </c>
      <c r="I5895" t="s">
        <v>15</v>
      </c>
      <c r="J5895" t="s">
        <v>17</v>
      </c>
      <c r="K5895" s="13">
        <v>145856</v>
      </c>
      <c r="L5895" s="8">
        <v>1458.56</v>
      </c>
      <c r="M5895" s="13">
        <f t="shared" si="125"/>
        <v>145856</v>
      </c>
    </row>
    <row r="5896" spans="1:13" x14ac:dyDescent="0.25">
      <c r="A5896" s="9" t="s">
        <v>400</v>
      </c>
      <c r="B5896" s="10" t="s">
        <v>733</v>
      </c>
      <c r="C5896" s="11" t="s">
        <v>17</v>
      </c>
      <c r="D5896" t="s">
        <v>32</v>
      </c>
      <c r="E5896" t="s">
        <v>355</v>
      </c>
      <c r="F5896" t="s">
        <v>51</v>
      </c>
      <c r="G5896" t="s">
        <v>336</v>
      </c>
      <c r="H5896" t="s">
        <v>446</v>
      </c>
      <c r="I5896" t="s">
        <v>15</v>
      </c>
      <c r="J5896" t="s">
        <v>17</v>
      </c>
      <c r="K5896" s="13">
        <v>182744</v>
      </c>
      <c r="L5896" s="8">
        <v>1827.44</v>
      </c>
      <c r="M5896" s="13">
        <f t="shared" si="125"/>
        <v>182744</v>
      </c>
    </row>
    <row r="5897" spans="1:13" x14ac:dyDescent="0.25">
      <c r="A5897" s="9" t="s">
        <v>400</v>
      </c>
      <c r="B5897" s="10" t="s">
        <v>733</v>
      </c>
      <c r="C5897" s="11" t="s">
        <v>17</v>
      </c>
      <c r="D5897" t="s">
        <v>32</v>
      </c>
      <c r="E5897" t="s">
        <v>355</v>
      </c>
      <c r="F5897" t="s">
        <v>51</v>
      </c>
      <c r="G5897" t="s">
        <v>336</v>
      </c>
      <c r="H5897" t="s">
        <v>494</v>
      </c>
      <c r="I5897" t="s">
        <v>15</v>
      </c>
      <c r="J5897" t="s">
        <v>17</v>
      </c>
      <c r="K5897" s="13">
        <v>33694</v>
      </c>
      <c r="L5897" s="8">
        <v>336.94</v>
      </c>
      <c r="M5897" s="13">
        <f t="shared" si="125"/>
        <v>33694</v>
      </c>
    </row>
    <row r="5898" spans="1:13" x14ac:dyDescent="0.25">
      <c r="A5898" s="9" t="s">
        <v>400</v>
      </c>
      <c r="B5898" s="10" t="s">
        <v>733</v>
      </c>
      <c r="C5898" s="11" t="s">
        <v>17</v>
      </c>
      <c r="D5898" t="s">
        <v>32</v>
      </c>
      <c r="E5898" t="s">
        <v>355</v>
      </c>
      <c r="F5898" t="s">
        <v>51</v>
      </c>
      <c r="G5898" t="s">
        <v>336</v>
      </c>
      <c r="H5898" t="s">
        <v>428</v>
      </c>
      <c r="I5898" t="s">
        <v>15</v>
      </c>
      <c r="J5898" t="s">
        <v>17</v>
      </c>
      <c r="K5898" s="13">
        <v>128263.00000000001</v>
      </c>
      <c r="L5898" s="8">
        <v>1282.6300000000001</v>
      </c>
      <c r="M5898" s="13">
        <f t="shared" si="125"/>
        <v>128263.00000000001</v>
      </c>
    </row>
    <row r="5899" spans="1:13" x14ac:dyDescent="0.25">
      <c r="A5899" s="9" t="s">
        <v>400</v>
      </c>
      <c r="B5899" s="10" t="s">
        <v>733</v>
      </c>
      <c r="C5899" s="11" t="s">
        <v>17</v>
      </c>
      <c r="D5899" t="s">
        <v>32</v>
      </c>
      <c r="E5899" t="s">
        <v>355</v>
      </c>
      <c r="F5899" t="s">
        <v>51</v>
      </c>
      <c r="G5899" t="s">
        <v>336</v>
      </c>
      <c r="H5899" t="s">
        <v>702</v>
      </c>
      <c r="I5899" t="s">
        <v>15</v>
      </c>
      <c r="J5899" t="s">
        <v>17</v>
      </c>
      <c r="K5899" s="13">
        <v>441026</v>
      </c>
      <c r="L5899" s="8">
        <v>4410.26</v>
      </c>
      <c r="M5899" s="13">
        <f t="shared" si="125"/>
        <v>441026</v>
      </c>
    </row>
    <row r="5900" spans="1:13" x14ac:dyDescent="0.25">
      <c r="A5900" s="9" t="s">
        <v>400</v>
      </c>
      <c r="B5900" s="10" t="s">
        <v>733</v>
      </c>
      <c r="C5900" s="11" t="s">
        <v>17</v>
      </c>
      <c r="D5900" t="s">
        <v>32</v>
      </c>
      <c r="E5900" t="s">
        <v>355</v>
      </c>
      <c r="F5900" t="s">
        <v>51</v>
      </c>
      <c r="G5900" t="s">
        <v>336</v>
      </c>
      <c r="H5900" t="s">
        <v>699</v>
      </c>
      <c r="I5900" t="s">
        <v>15</v>
      </c>
      <c r="J5900" t="s">
        <v>17</v>
      </c>
      <c r="K5900" s="13">
        <v>582542</v>
      </c>
      <c r="L5900" s="8">
        <v>5825.42</v>
      </c>
      <c r="M5900" s="13">
        <f t="shared" si="125"/>
        <v>582542</v>
      </c>
    </row>
    <row r="5901" spans="1:13" x14ac:dyDescent="0.25">
      <c r="A5901" s="9" t="s">
        <v>400</v>
      </c>
      <c r="B5901" s="10" t="s">
        <v>733</v>
      </c>
      <c r="C5901" s="11" t="s">
        <v>17</v>
      </c>
      <c r="D5901" t="s">
        <v>32</v>
      </c>
      <c r="E5901" t="s">
        <v>355</v>
      </c>
      <c r="F5901" t="s">
        <v>51</v>
      </c>
      <c r="G5901" t="s">
        <v>336</v>
      </c>
      <c r="H5901" t="s">
        <v>700</v>
      </c>
      <c r="I5901" t="s">
        <v>15</v>
      </c>
      <c r="J5901" t="s">
        <v>17</v>
      </c>
      <c r="K5901" s="13">
        <v>4968430</v>
      </c>
      <c r="L5901" s="8">
        <v>49684.3</v>
      </c>
      <c r="M5901" s="13">
        <f t="shared" si="125"/>
        <v>4968430</v>
      </c>
    </row>
    <row r="5902" spans="1:13" x14ac:dyDescent="0.25">
      <c r="A5902" s="9" t="s">
        <v>400</v>
      </c>
      <c r="B5902" s="10" t="s">
        <v>733</v>
      </c>
      <c r="C5902" s="11" t="s">
        <v>17</v>
      </c>
      <c r="D5902" t="s">
        <v>32</v>
      </c>
      <c r="E5902" t="s">
        <v>356</v>
      </c>
      <c r="F5902" t="s">
        <v>51</v>
      </c>
      <c r="G5902" t="s">
        <v>336</v>
      </c>
      <c r="H5902" t="s">
        <v>438</v>
      </c>
      <c r="I5902" t="s">
        <v>82</v>
      </c>
      <c r="J5902" t="s">
        <v>17</v>
      </c>
      <c r="K5902" s="13">
        <v>4611084</v>
      </c>
      <c r="L5902" s="8">
        <v>46110.84</v>
      </c>
      <c r="M5902" s="13">
        <f t="shared" si="125"/>
        <v>4611084</v>
      </c>
    </row>
    <row r="5903" spans="1:13" x14ac:dyDescent="0.25">
      <c r="A5903" s="9" t="s">
        <v>400</v>
      </c>
      <c r="B5903" s="10" t="s">
        <v>733</v>
      </c>
      <c r="C5903" s="11" t="s">
        <v>17</v>
      </c>
      <c r="D5903" t="s">
        <v>32</v>
      </c>
      <c r="E5903" t="s">
        <v>356</v>
      </c>
      <c r="F5903" t="s">
        <v>51</v>
      </c>
      <c r="G5903" t="s">
        <v>336</v>
      </c>
      <c r="H5903" t="s">
        <v>441</v>
      </c>
      <c r="I5903" t="s">
        <v>82</v>
      </c>
      <c r="J5903" t="s">
        <v>17</v>
      </c>
      <c r="K5903" s="13">
        <v>127597</v>
      </c>
      <c r="L5903" s="8">
        <v>1275.97</v>
      </c>
      <c r="M5903" s="13">
        <f t="shared" si="125"/>
        <v>127597</v>
      </c>
    </row>
    <row r="5904" spans="1:13" x14ac:dyDescent="0.25">
      <c r="A5904" s="9" t="s">
        <v>400</v>
      </c>
      <c r="B5904" s="10" t="s">
        <v>733</v>
      </c>
      <c r="C5904" s="11" t="s">
        <v>17</v>
      </c>
      <c r="D5904" t="s">
        <v>32</v>
      </c>
      <c r="E5904" t="s">
        <v>356</v>
      </c>
      <c r="F5904" t="s">
        <v>51</v>
      </c>
      <c r="G5904" t="s">
        <v>336</v>
      </c>
      <c r="H5904" t="s">
        <v>443</v>
      </c>
      <c r="I5904" t="s">
        <v>82</v>
      </c>
      <c r="J5904" t="s">
        <v>17</v>
      </c>
      <c r="K5904" s="13">
        <v>369000</v>
      </c>
      <c r="L5904" s="8">
        <v>3690</v>
      </c>
      <c r="M5904" s="13">
        <f t="shared" si="125"/>
        <v>369000</v>
      </c>
    </row>
    <row r="5905" spans="1:13" x14ac:dyDescent="0.25">
      <c r="A5905" s="9" t="s">
        <v>400</v>
      </c>
      <c r="B5905" s="10" t="s">
        <v>733</v>
      </c>
      <c r="C5905" s="11" t="s">
        <v>17</v>
      </c>
      <c r="D5905" t="s">
        <v>32</v>
      </c>
      <c r="E5905" t="s">
        <v>356</v>
      </c>
      <c r="F5905" t="s">
        <v>51</v>
      </c>
      <c r="G5905" t="s">
        <v>336</v>
      </c>
      <c r="H5905" t="s">
        <v>425</v>
      </c>
      <c r="I5905" t="s">
        <v>82</v>
      </c>
      <c r="J5905" t="s">
        <v>17</v>
      </c>
      <c r="K5905" s="13">
        <v>1853349.0000000002</v>
      </c>
      <c r="L5905" s="8">
        <v>18533.490000000002</v>
      </c>
      <c r="M5905" s="13">
        <f t="shared" si="125"/>
        <v>1853349.0000000002</v>
      </c>
    </row>
    <row r="5906" spans="1:13" x14ac:dyDescent="0.25">
      <c r="A5906" s="9" t="s">
        <v>400</v>
      </c>
      <c r="B5906" s="10" t="s">
        <v>733</v>
      </c>
      <c r="C5906" s="11" t="s">
        <v>17</v>
      </c>
      <c r="D5906" t="s">
        <v>32</v>
      </c>
      <c r="E5906" t="s">
        <v>356</v>
      </c>
      <c r="F5906" t="s">
        <v>51</v>
      </c>
      <c r="G5906" t="s">
        <v>336</v>
      </c>
      <c r="H5906" t="s">
        <v>444</v>
      </c>
      <c r="I5906" t="s">
        <v>82</v>
      </c>
      <c r="J5906" t="s">
        <v>17</v>
      </c>
      <c r="K5906" s="13">
        <v>80627</v>
      </c>
      <c r="L5906" s="8">
        <v>806.27</v>
      </c>
      <c r="M5906" s="13">
        <f t="shared" si="125"/>
        <v>80627</v>
      </c>
    </row>
    <row r="5907" spans="1:13" x14ac:dyDescent="0.25">
      <c r="A5907" s="9" t="s">
        <v>400</v>
      </c>
      <c r="B5907" s="10" t="s">
        <v>733</v>
      </c>
      <c r="C5907" s="11" t="s">
        <v>17</v>
      </c>
      <c r="D5907" t="s">
        <v>32</v>
      </c>
      <c r="E5907" t="s">
        <v>356</v>
      </c>
      <c r="F5907" t="s">
        <v>51</v>
      </c>
      <c r="G5907" t="s">
        <v>336</v>
      </c>
      <c r="H5907" t="s">
        <v>445</v>
      </c>
      <c r="I5907" t="s">
        <v>82</v>
      </c>
      <c r="J5907" t="s">
        <v>17</v>
      </c>
      <c r="K5907" s="13">
        <v>27879.000000000004</v>
      </c>
      <c r="L5907" s="8">
        <v>278.79000000000002</v>
      </c>
      <c r="M5907" s="13">
        <f t="shared" si="125"/>
        <v>27879.000000000004</v>
      </c>
    </row>
    <row r="5908" spans="1:13" x14ac:dyDescent="0.25">
      <c r="A5908" s="9" t="s">
        <v>400</v>
      </c>
      <c r="B5908" s="10" t="s">
        <v>733</v>
      </c>
      <c r="C5908" s="11" t="s">
        <v>17</v>
      </c>
      <c r="D5908" t="s">
        <v>32</v>
      </c>
      <c r="E5908" t="s">
        <v>356</v>
      </c>
      <c r="F5908" t="s">
        <v>51</v>
      </c>
      <c r="G5908" t="s">
        <v>336</v>
      </c>
      <c r="H5908" t="s">
        <v>427</v>
      </c>
      <c r="I5908" t="s">
        <v>15</v>
      </c>
      <c r="J5908" t="s">
        <v>17</v>
      </c>
      <c r="K5908" s="13">
        <v>267857</v>
      </c>
      <c r="L5908" s="8">
        <v>2678.57</v>
      </c>
      <c r="M5908" s="13">
        <f t="shared" si="125"/>
        <v>267857</v>
      </c>
    </row>
    <row r="5909" spans="1:13" x14ac:dyDescent="0.25">
      <c r="A5909" s="9" t="s">
        <v>400</v>
      </c>
      <c r="B5909" s="10" t="s">
        <v>733</v>
      </c>
      <c r="C5909" s="11" t="s">
        <v>17</v>
      </c>
      <c r="D5909" t="s">
        <v>32</v>
      </c>
      <c r="E5909" t="s">
        <v>356</v>
      </c>
      <c r="F5909" t="s">
        <v>51</v>
      </c>
      <c r="G5909" t="s">
        <v>336</v>
      </c>
      <c r="H5909" t="s">
        <v>446</v>
      </c>
      <c r="I5909" t="s">
        <v>15</v>
      </c>
      <c r="J5909" t="s">
        <v>17</v>
      </c>
      <c r="K5909" s="13">
        <v>160146</v>
      </c>
      <c r="L5909" s="8">
        <v>1601.46</v>
      </c>
      <c r="M5909" s="13">
        <f t="shared" si="125"/>
        <v>160146</v>
      </c>
    </row>
    <row r="5910" spans="1:13" x14ac:dyDescent="0.25">
      <c r="A5910" s="9" t="s">
        <v>400</v>
      </c>
      <c r="B5910" s="10" t="s">
        <v>733</v>
      </c>
      <c r="C5910" s="11" t="s">
        <v>17</v>
      </c>
      <c r="D5910" t="s">
        <v>32</v>
      </c>
      <c r="E5910" t="s">
        <v>356</v>
      </c>
      <c r="F5910" t="s">
        <v>51</v>
      </c>
      <c r="G5910" t="s">
        <v>336</v>
      </c>
      <c r="H5910" t="s">
        <v>494</v>
      </c>
      <c r="I5910" t="s">
        <v>15</v>
      </c>
      <c r="J5910" t="s">
        <v>17</v>
      </c>
      <c r="K5910" s="13">
        <v>10232</v>
      </c>
      <c r="L5910" s="8">
        <v>102.32</v>
      </c>
      <c r="M5910" s="13">
        <f t="shared" si="125"/>
        <v>10232</v>
      </c>
    </row>
    <row r="5911" spans="1:13" x14ac:dyDescent="0.25">
      <c r="A5911" s="9" t="s">
        <v>400</v>
      </c>
      <c r="B5911" s="10" t="s">
        <v>733</v>
      </c>
      <c r="C5911" s="11" t="s">
        <v>17</v>
      </c>
      <c r="D5911" t="s">
        <v>32</v>
      </c>
      <c r="E5911" t="s">
        <v>356</v>
      </c>
      <c r="F5911" t="s">
        <v>51</v>
      </c>
      <c r="G5911" t="s">
        <v>336</v>
      </c>
      <c r="H5911" t="s">
        <v>428</v>
      </c>
      <c r="I5911" t="s">
        <v>15</v>
      </c>
      <c r="J5911" t="s">
        <v>17</v>
      </c>
      <c r="K5911" s="13">
        <v>18797</v>
      </c>
      <c r="L5911" s="8">
        <v>187.97</v>
      </c>
      <c r="M5911" s="13">
        <f t="shared" si="125"/>
        <v>18797</v>
      </c>
    </row>
    <row r="5912" spans="1:13" x14ac:dyDescent="0.25">
      <c r="A5912" s="9" t="s">
        <v>400</v>
      </c>
      <c r="B5912" s="10" t="s">
        <v>733</v>
      </c>
      <c r="C5912" s="11" t="s">
        <v>17</v>
      </c>
      <c r="D5912" t="s">
        <v>32</v>
      </c>
      <c r="E5912" t="s">
        <v>356</v>
      </c>
      <c r="F5912" t="s">
        <v>51</v>
      </c>
      <c r="G5912" t="s">
        <v>336</v>
      </c>
      <c r="H5912" t="s">
        <v>699</v>
      </c>
      <c r="I5912" t="s">
        <v>15</v>
      </c>
      <c r="J5912" t="s">
        <v>17</v>
      </c>
      <c r="K5912" s="13">
        <v>331210</v>
      </c>
      <c r="L5912" s="8">
        <v>3312.1</v>
      </c>
      <c r="M5912" s="13">
        <f t="shared" si="125"/>
        <v>331210</v>
      </c>
    </row>
    <row r="5913" spans="1:13" x14ac:dyDescent="0.25">
      <c r="A5913" s="9" t="s">
        <v>400</v>
      </c>
      <c r="B5913" s="10" t="s">
        <v>733</v>
      </c>
      <c r="C5913" s="11" t="s">
        <v>17</v>
      </c>
      <c r="D5913" t="s">
        <v>32</v>
      </c>
      <c r="E5913" t="s">
        <v>356</v>
      </c>
      <c r="F5913" t="s">
        <v>51</v>
      </c>
      <c r="G5913" t="s">
        <v>336</v>
      </c>
      <c r="H5913" t="s">
        <v>700</v>
      </c>
      <c r="I5913" t="s">
        <v>15</v>
      </c>
      <c r="J5913" t="s">
        <v>17</v>
      </c>
      <c r="K5913" s="13">
        <v>3950021</v>
      </c>
      <c r="L5913" s="8">
        <v>39500.21</v>
      </c>
      <c r="M5913" s="13">
        <f t="shared" si="125"/>
        <v>3950021</v>
      </c>
    </row>
    <row r="5914" spans="1:13" x14ac:dyDescent="0.25">
      <c r="A5914" s="9" t="s">
        <v>400</v>
      </c>
      <c r="B5914" s="10" t="s">
        <v>733</v>
      </c>
      <c r="C5914" s="11" t="s">
        <v>17</v>
      </c>
      <c r="D5914" t="s">
        <v>32</v>
      </c>
      <c r="E5914" t="s">
        <v>356</v>
      </c>
      <c r="F5914" t="s">
        <v>51</v>
      </c>
      <c r="G5914" t="s">
        <v>336</v>
      </c>
      <c r="H5914" t="s">
        <v>701</v>
      </c>
      <c r="I5914" t="s">
        <v>15</v>
      </c>
      <c r="J5914" t="s">
        <v>17</v>
      </c>
      <c r="K5914" s="14">
        <v>-1914.9999999999998</v>
      </c>
      <c r="L5914" s="8">
        <v>-19.149999999999999</v>
      </c>
      <c r="M5914" s="14">
        <f t="shared" si="125"/>
        <v>-1914.9999999999998</v>
      </c>
    </row>
    <row r="5915" spans="1:13" x14ac:dyDescent="0.25">
      <c r="A5915" s="9" t="s">
        <v>400</v>
      </c>
      <c r="B5915" s="10" t="s">
        <v>733</v>
      </c>
      <c r="C5915" s="11" t="s">
        <v>17</v>
      </c>
      <c r="D5915" t="s">
        <v>32</v>
      </c>
      <c r="E5915" t="s">
        <v>357</v>
      </c>
      <c r="F5915" t="s">
        <v>51</v>
      </c>
      <c r="G5915" t="s">
        <v>336</v>
      </c>
      <c r="H5915" t="s">
        <v>438</v>
      </c>
      <c r="I5915" t="s">
        <v>82</v>
      </c>
      <c r="J5915" t="s">
        <v>17</v>
      </c>
      <c r="K5915" s="13">
        <v>3040506</v>
      </c>
      <c r="L5915" s="8">
        <v>30405.06</v>
      </c>
      <c r="M5915" s="13">
        <f t="shared" si="125"/>
        <v>3040506</v>
      </c>
    </row>
    <row r="5916" spans="1:13" x14ac:dyDescent="0.25">
      <c r="A5916" s="9" t="s">
        <v>400</v>
      </c>
      <c r="B5916" s="10" t="s">
        <v>733</v>
      </c>
      <c r="C5916" s="11" t="s">
        <v>17</v>
      </c>
      <c r="D5916" t="s">
        <v>32</v>
      </c>
      <c r="E5916" t="s">
        <v>357</v>
      </c>
      <c r="F5916" t="s">
        <v>51</v>
      </c>
      <c r="G5916" t="s">
        <v>336</v>
      </c>
      <c r="H5916" t="s">
        <v>441</v>
      </c>
      <c r="I5916" t="s">
        <v>82</v>
      </c>
      <c r="J5916" t="s">
        <v>17</v>
      </c>
      <c r="K5916" s="13">
        <v>60982.000000000007</v>
      </c>
      <c r="L5916" s="8">
        <v>609.82000000000005</v>
      </c>
      <c r="M5916" s="13">
        <f t="shared" si="125"/>
        <v>60982.000000000007</v>
      </c>
    </row>
    <row r="5917" spans="1:13" x14ac:dyDescent="0.25">
      <c r="A5917" s="9" t="s">
        <v>400</v>
      </c>
      <c r="B5917" s="10" t="s">
        <v>733</v>
      </c>
      <c r="C5917" s="11" t="s">
        <v>17</v>
      </c>
      <c r="D5917" t="s">
        <v>32</v>
      </c>
      <c r="E5917" t="s">
        <v>357</v>
      </c>
      <c r="F5917" t="s">
        <v>51</v>
      </c>
      <c r="G5917" t="s">
        <v>336</v>
      </c>
      <c r="H5917" t="s">
        <v>425</v>
      </c>
      <c r="I5917" t="s">
        <v>82</v>
      </c>
      <c r="J5917" t="s">
        <v>17</v>
      </c>
      <c r="K5917" s="13">
        <v>678322</v>
      </c>
      <c r="L5917" s="8">
        <v>6783.22</v>
      </c>
      <c r="M5917" s="13">
        <f t="shared" si="125"/>
        <v>678322</v>
      </c>
    </row>
    <row r="5918" spans="1:13" x14ac:dyDescent="0.25">
      <c r="A5918" s="9" t="s">
        <v>400</v>
      </c>
      <c r="B5918" s="10" t="s">
        <v>733</v>
      </c>
      <c r="C5918" s="11" t="s">
        <v>17</v>
      </c>
      <c r="D5918" t="s">
        <v>32</v>
      </c>
      <c r="E5918" t="s">
        <v>357</v>
      </c>
      <c r="F5918" t="s">
        <v>51</v>
      </c>
      <c r="G5918" t="s">
        <v>336</v>
      </c>
      <c r="H5918" t="s">
        <v>445</v>
      </c>
      <c r="I5918" t="s">
        <v>82</v>
      </c>
      <c r="J5918" t="s">
        <v>17</v>
      </c>
      <c r="K5918" s="13">
        <v>13325</v>
      </c>
      <c r="L5918" s="8">
        <v>133.25</v>
      </c>
      <c r="M5918" s="13">
        <f t="shared" si="125"/>
        <v>13325</v>
      </c>
    </row>
    <row r="5919" spans="1:13" x14ac:dyDescent="0.25">
      <c r="A5919" s="9" t="s">
        <v>400</v>
      </c>
      <c r="B5919" s="10" t="s">
        <v>733</v>
      </c>
      <c r="C5919" s="11" t="s">
        <v>17</v>
      </c>
      <c r="D5919" t="s">
        <v>32</v>
      </c>
      <c r="E5919" t="s">
        <v>357</v>
      </c>
      <c r="F5919" t="s">
        <v>51</v>
      </c>
      <c r="G5919" t="s">
        <v>336</v>
      </c>
      <c r="H5919" t="s">
        <v>427</v>
      </c>
      <c r="I5919" t="s">
        <v>15</v>
      </c>
      <c r="J5919" t="s">
        <v>17</v>
      </c>
      <c r="K5919" s="13">
        <v>77050</v>
      </c>
      <c r="L5919" s="8">
        <v>770.5</v>
      </c>
      <c r="M5919" s="13">
        <f t="shared" si="125"/>
        <v>77050</v>
      </c>
    </row>
    <row r="5920" spans="1:13" x14ac:dyDescent="0.25">
      <c r="A5920" s="9" t="s">
        <v>400</v>
      </c>
      <c r="B5920" s="10" t="s">
        <v>733</v>
      </c>
      <c r="C5920" s="11" t="s">
        <v>17</v>
      </c>
      <c r="D5920" t="s">
        <v>32</v>
      </c>
      <c r="E5920" t="s">
        <v>357</v>
      </c>
      <c r="F5920" t="s">
        <v>51</v>
      </c>
      <c r="G5920" t="s">
        <v>336</v>
      </c>
      <c r="H5920" t="s">
        <v>446</v>
      </c>
      <c r="I5920" t="s">
        <v>15</v>
      </c>
      <c r="J5920" t="s">
        <v>17</v>
      </c>
      <c r="K5920" s="13">
        <v>160146</v>
      </c>
      <c r="L5920" s="8">
        <v>1601.46</v>
      </c>
      <c r="M5920" s="13">
        <f t="shared" si="125"/>
        <v>160146</v>
      </c>
    </row>
    <row r="5921" spans="1:13" x14ac:dyDescent="0.25">
      <c r="A5921" s="9" t="s">
        <v>400</v>
      </c>
      <c r="B5921" s="10" t="s">
        <v>733</v>
      </c>
      <c r="C5921" s="11" t="s">
        <v>17</v>
      </c>
      <c r="D5921" t="s">
        <v>32</v>
      </c>
      <c r="E5921" t="s">
        <v>357</v>
      </c>
      <c r="F5921" t="s">
        <v>51</v>
      </c>
      <c r="G5921" t="s">
        <v>336</v>
      </c>
      <c r="H5921" t="s">
        <v>494</v>
      </c>
      <c r="I5921" t="s">
        <v>15</v>
      </c>
      <c r="J5921" t="s">
        <v>17</v>
      </c>
      <c r="K5921" s="13">
        <v>8787</v>
      </c>
      <c r="L5921" s="8">
        <v>87.87</v>
      </c>
      <c r="M5921" s="13">
        <f t="shared" si="125"/>
        <v>8787</v>
      </c>
    </row>
    <row r="5922" spans="1:13" x14ac:dyDescent="0.25">
      <c r="A5922" s="9" t="s">
        <v>400</v>
      </c>
      <c r="B5922" s="10" t="s">
        <v>733</v>
      </c>
      <c r="C5922" s="11" t="s">
        <v>17</v>
      </c>
      <c r="D5922" t="s">
        <v>32</v>
      </c>
      <c r="E5922" t="s">
        <v>357</v>
      </c>
      <c r="F5922" t="s">
        <v>51</v>
      </c>
      <c r="G5922" t="s">
        <v>336</v>
      </c>
      <c r="H5922" t="s">
        <v>428</v>
      </c>
      <c r="I5922" t="s">
        <v>15</v>
      </c>
      <c r="J5922" t="s">
        <v>17</v>
      </c>
      <c r="K5922" s="13">
        <v>7067</v>
      </c>
      <c r="L5922" s="8">
        <v>70.67</v>
      </c>
      <c r="M5922" s="13">
        <f t="shared" si="125"/>
        <v>7067</v>
      </c>
    </row>
    <row r="5923" spans="1:13" x14ac:dyDescent="0.25">
      <c r="A5923" s="9" t="s">
        <v>400</v>
      </c>
      <c r="B5923" s="10" t="s">
        <v>733</v>
      </c>
      <c r="C5923" s="11" t="s">
        <v>17</v>
      </c>
      <c r="D5923" t="s">
        <v>32</v>
      </c>
      <c r="E5923" t="s">
        <v>357</v>
      </c>
      <c r="F5923" t="s">
        <v>51</v>
      </c>
      <c r="G5923" t="s">
        <v>336</v>
      </c>
      <c r="H5923" t="s">
        <v>699</v>
      </c>
      <c r="I5923" t="s">
        <v>15</v>
      </c>
      <c r="J5923" t="s">
        <v>17</v>
      </c>
      <c r="K5923" s="13">
        <v>504309</v>
      </c>
      <c r="L5923" s="8">
        <v>5043.09</v>
      </c>
      <c r="M5923" s="13">
        <f t="shared" si="125"/>
        <v>504309</v>
      </c>
    </row>
    <row r="5924" spans="1:13" x14ac:dyDescent="0.25">
      <c r="A5924" s="9" t="s">
        <v>400</v>
      </c>
      <c r="B5924" s="10" t="s">
        <v>733</v>
      </c>
      <c r="C5924" s="11" t="s">
        <v>17</v>
      </c>
      <c r="D5924" t="s">
        <v>32</v>
      </c>
      <c r="E5924" t="s">
        <v>357</v>
      </c>
      <c r="F5924" t="s">
        <v>51</v>
      </c>
      <c r="G5924" t="s">
        <v>336</v>
      </c>
      <c r="H5924" t="s">
        <v>700</v>
      </c>
      <c r="I5924" t="s">
        <v>15</v>
      </c>
      <c r="J5924" t="s">
        <v>17</v>
      </c>
      <c r="K5924" s="13">
        <v>5340518</v>
      </c>
      <c r="L5924" s="8">
        <v>53405.18</v>
      </c>
      <c r="M5924" s="13">
        <f t="shared" si="125"/>
        <v>5340518</v>
      </c>
    </row>
    <row r="5925" spans="1:13" x14ac:dyDescent="0.25">
      <c r="A5925" s="9" t="s">
        <v>400</v>
      </c>
      <c r="B5925" s="10" t="s">
        <v>733</v>
      </c>
      <c r="C5925" s="3" t="s">
        <v>760</v>
      </c>
      <c r="D5925" t="s">
        <v>32</v>
      </c>
      <c r="E5925" t="s">
        <v>358</v>
      </c>
      <c r="F5925" t="s">
        <v>51</v>
      </c>
      <c r="G5925" t="s">
        <v>336</v>
      </c>
      <c r="H5925" t="s">
        <v>438</v>
      </c>
      <c r="I5925" t="s">
        <v>82</v>
      </c>
      <c r="J5925" t="s">
        <v>17</v>
      </c>
      <c r="K5925" s="13">
        <v>3295287.9999999995</v>
      </c>
      <c r="L5925" s="8">
        <v>32952.879999999997</v>
      </c>
      <c r="M5925" s="13">
        <f t="shared" si="125"/>
        <v>3295287.9999999995</v>
      </c>
    </row>
    <row r="5926" spans="1:13" x14ac:dyDescent="0.25">
      <c r="A5926" s="9" t="s">
        <v>400</v>
      </c>
      <c r="B5926" s="10" t="s">
        <v>733</v>
      </c>
      <c r="C5926" s="3" t="s">
        <v>760</v>
      </c>
      <c r="D5926" t="s">
        <v>32</v>
      </c>
      <c r="E5926" t="s">
        <v>358</v>
      </c>
      <c r="F5926" t="s">
        <v>51</v>
      </c>
      <c r="G5926" t="s">
        <v>336</v>
      </c>
      <c r="H5926" t="s">
        <v>466</v>
      </c>
      <c r="I5926" t="s">
        <v>82</v>
      </c>
      <c r="J5926" t="s">
        <v>17</v>
      </c>
      <c r="K5926" s="13">
        <v>66308</v>
      </c>
      <c r="L5926" s="8">
        <v>663.08</v>
      </c>
      <c r="M5926" s="13">
        <f t="shared" si="125"/>
        <v>66308</v>
      </c>
    </row>
    <row r="5927" spans="1:13" x14ac:dyDescent="0.25">
      <c r="A5927" s="9" t="s">
        <v>400</v>
      </c>
      <c r="B5927" s="10" t="s">
        <v>733</v>
      </c>
      <c r="C5927" s="3" t="s">
        <v>760</v>
      </c>
      <c r="D5927" t="s">
        <v>32</v>
      </c>
      <c r="E5927" t="s">
        <v>358</v>
      </c>
      <c r="F5927" t="s">
        <v>51</v>
      </c>
      <c r="G5927" t="s">
        <v>336</v>
      </c>
      <c r="H5927" t="s">
        <v>441</v>
      </c>
      <c r="I5927" t="s">
        <v>82</v>
      </c>
      <c r="J5927" t="s">
        <v>17</v>
      </c>
      <c r="K5927" s="13">
        <v>684773</v>
      </c>
      <c r="L5927" s="8">
        <v>6847.73</v>
      </c>
      <c r="M5927" s="13">
        <f t="shared" si="125"/>
        <v>684773</v>
      </c>
    </row>
    <row r="5928" spans="1:13" x14ac:dyDescent="0.25">
      <c r="A5928" s="9" t="s">
        <v>400</v>
      </c>
      <c r="B5928" s="10" t="s">
        <v>733</v>
      </c>
      <c r="C5928" s="3" t="s">
        <v>760</v>
      </c>
      <c r="D5928" t="s">
        <v>32</v>
      </c>
      <c r="E5928" t="s">
        <v>358</v>
      </c>
      <c r="F5928" t="s">
        <v>51</v>
      </c>
      <c r="G5928" t="s">
        <v>336</v>
      </c>
      <c r="H5928" t="s">
        <v>443</v>
      </c>
      <c r="I5928" t="s">
        <v>82</v>
      </c>
      <c r="J5928" t="s">
        <v>17</v>
      </c>
      <c r="K5928" s="13">
        <v>239500</v>
      </c>
      <c r="L5928" s="8">
        <v>2395</v>
      </c>
      <c r="M5928" s="13">
        <f t="shared" si="125"/>
        <v>239500</v>
      </c>
    </row>
    <row r="5929" spans="1:13" x14ac:dyDescent="0.25">
      <c r="A5929" s="9" t="s">
        <v>400</v>
      </c>
      <c r="B5929" s="10" t="s">
        <v>733</v>
      </c>
      <c r="C5929" s="3" t="s">
        <v>760</v>
      </c>
      <c r="D5929" t="s">
        <v>32</v>
      </c>
      <c r="E5929" t="s">
        <v>358</v>
      </c>
      <c r="F5929" t="s">
        <v>51</v>
      </c>
      <c r="G5929" t="s">
        <v>336</v>
      </c>
      <c r="H5929" t="s">
        <v>425</v>
      </c>
      <c r="I5929" t="s">
        <v>82</v>
      </c>
      <c r="J5929" t="s">
        <v>17</v>
      </c>
      <c r="K5929" s="13">
        <v>1565850</v>
      </c>
      <c r="L5929" s="8">
        <v>15658.5</v>
      </c>
      <c r="M5929" s="13">
        <f t="shared" si="125"/>
        <v>1565850</v>
      </c>
    </row>
    <row r="5930" spans="1:13" x14ac:dyDescent="0.25">
      <c r="A5930" s="9" t="s">
        <v>400</v>
      </c>
      <c r="B5930" s="10" t="s">
        <v>733</v>
      </c>
      <c r="C5930" s="3" t="s">
        <v>760</v>
      </c>
      <c r="D5930" t="s">
        <v>32</v>
      </c>
      <c r="E5930" t="s">
        <v>358</v>
      </c>
      <c r="F5930" t="s">
        <v>51</v>
      </c>
      <c r="G5930" t="s">
        <v>336</v>
      </c>
      <c r="H5930" t="s">
        <v>444</v>
      </c>
      <c r="I5930" t="s">
        <v>82</v>
      </c>
      <c r="J5930" t="s">
        <v>17</v>
      </c>
      <c r="K5930" s="13">
        <v>52298</v>
      </c>
      <c r="L5930" s="8">
        <v>522.98</v>
      </c>
      <c r="M5930" s="13">
        <f t="shared" si="125"/>
        <v>52298</v>
      </c>
    </row>
    <row r="5931" spans="1:13" x14ac:dyDescent="0.25">
      <c r="A5931" s="9" t="s">
        <v>400</v>
      </c>
      <c r="B5931" s="10" t="s">
        <v>733</v>
      </c>
      <c r="C5931" s="3" t="s">
        <v>760</v>
      </c>
      <c r="D5931" t="s">
        <v>32</v>
      </c>
      <c r="E5931" t="s">
        <v>358</v>
      </c>
      <c r="F5931" t="s">
        <v>51</v>
      </c>
      <c r="G5931" t="s">
        <v>336</v>
      </c>
      <c r="H5931" t="s">
        <v>445</v>
      </c>
      <c r="I5931" t="s">
        <v>82</v>
      </c>
      <c r="J5931" t="s">
        <v>17</v>
      </c>
      <c r="K5931" s="13">
        <v>163937</v>
      </c>
      <c r="L5931" s="8">
        <v>1639.37</v>
      </c>
      <c r="M5931" s="13">
        <f t="shared" si="125"/>
        <v>163937</v>
      </c>
    </row>
    <row r="5932" spans="1:13" x14ac:dyDescent="0.25">
      <c r="A5932" s="9" t="s">
        <v>400</v>
      </c>
      <c r="B5932" s="10" t="s">
        <v>733</v>
      </c>
      <c r="C5932" s="3" t="s">
        <v>760</v>
      </c>
      <c r="D5932" t="s">
        <v>32</v>
      </c>
      <c r="E5932" t="s">
        <v>358</v>
      </c>
      <c r="F5932" t="s">
        <v>51</v>
      </c>
      <c r="G5932" t="s">
        <v>336</v>
      </c>
      <c r="H5932" t="s">
        <v>427</v>
      </c>
      <c r="I5932" t="s">
        <v>15</v>
      </c>
      <c r="J5932" t="s">
        <v>17</v>
      </c>
      <c r="K5932" s="13">
        <v>1242000</v>
      </c>
      <c r="L5932" s="8">
        <v>12420</v>
      </c>
      <c r="M5932" s="13">
        <f t="shared" si="125"/>
        <v>1242000</v>
      </c>
    </row>
    <row r="5933" spans="1:13" x14ac:dyDescent="0.25">
      <c r="A5933" s="9" t="s">
        <v>400</v>
      </c>
      <c r="B5933" s="10" t="s">
        <v>733</v>
      </c>
      <c r="C5933" s="3" t="s">
        <v>760</v>
      </c>
      <c r="D5933" t="s">
        <v>32</v>
      </c>
      <c r="E5933" t="s">
        <v>358</v>
      </c>
      <c r="F5933" t="s">
        <v>51</v>
      </c>
      <c r="G5933" t="s">
        <v>336</v>
      </c>
      <c r="H5933" t="s">
        <v>446</v>
      </c>
      <c r="I5933" t="s">
        <v>15</v>
      </c>
      <c r="J5933" t="s">
        <v>17</v>
      </c>
      <c r="K5933" s="13">
        <v>369614</v>
      </c>
      <c r="L5933" s="8">
        <v>3696.14</v>
      </c>
      <c r="M5933" s="13">
        <f t="shared" si="125"/>
        <v>369614</v>
      </c>
    </row>
    <row r="5934" spans="1:13" x14ac:dyDescent="0.25">
      <c r="A5934" s="9" t="s">
        <v>400</v>
      </c>
      <c r="B5934" s="10" t="s">
        <v>733</v>
      </c>
      <c r="C5934" s="3" t="s">
        <v>760</v>
      </c>
      <c r="D5934" t="s">
        <v>32</v>
      </c>
      <c r="E5934" t="s">
        <v>358</v>
      </c>
      <c r="F5934" t="s">
        <v>51</v>
      </c>
      <c r="G5934" t="s">
        <v>336</v>
      </c>
      <c r="H5934" t="s">
        <v>494</v>
      </c>
      <c r="I5934" t="s">
        <v>15</v>
      </c>
      <c r="J5934" t="s">
        <v>17</v>
      </c>
      <c r="K5934" s="13">
        <v>6364</v>
      </c>
      <c r="L5934" s="8">
        <v>63.64</v>
      </c>
      <c r="M5934" s="13">
        <f t="shared" si="125"/>
        <v>6364</v>
      </c>
    </row>
    <row r="5935" spans="1:13" x14ac:dyDescent="0.25">
      <c r="A5935" s="9" t="s">
        <v>400</v>
      </c>
      <c r="B5935" s="10" t="s">
        <v>733</v>
      </c>
      <c r="C5935" s="3" t="s">
        <v>760</v>
      </c>
      <c r="D5935" t="s">
        <v>32</v>
      </c>
      <c r="E5935" t="s">
        <v>358</v>
      </c>
      <c r="F5935" t="s">
        <v>51</v>
      </c>
      <c r="G5935" t="s">
        <v>336</v>
      </c>
      <c r="H5935" t="s">
        <v>428</v>
      </c>
      <c r="I5935" t="s">
        <v>15</v>
      </c>
      <c r="J5935" t="s">
        <v>17</v>
      </c>
      <c r="K5935" s="13">
        <v>136435</v>
      </c>
      <c r="L5935" s="8">
        <v>1364.35</v>
      </c>
      <c r="M5935" s="13">
        <f t="shared" si="125"/>
        <v>136435</v>
      </c>
    </row>
    <row r="5936" spans="1:13" x14ac:dyDescent="0.25">
      <c r="A5936" s="9" t="s">
        <v>400</v>
      </c>
      <c r="B5936" s="10" t="s">
        <v>733</v>
      </c>
      <c r="C5936" s="3" t="s">
        <v>760</v>
      </c>
      <c r="D5936" t="s">
        <v>32</v>
      </c>
      <c r="E5936" t="s">
        <v>358</v>
      </c>
      <c r="F5936" t="s">
        <v>51</v>
      </c>
      <c r="G5936" t="s">
        <v>336</v>
      </c>
      <c r="H5936" t="s">
        <v>702</v>
      </c>
      <c r="I5936" t="s">
        <v>15</v>
      </c>
      <c r="J5936" t="s">
        <v>17</v>
      </c>
      <c r="K5936" s="13">
        <v>792825</v>
      </c>
      <c r="L5936" s="8">
        <v>7928.25</v>
      </c>
      <c r="M5936" s="13">
        <f t="shared" si="125"/>
        <v>792825</v>
      </c>
    </row>
    <row r="5937" spans="1:13" x14ac:dyDescent="0.25">
      <c r="A5937" s="9" t="s">
        <v>400</v>
      </c>
      <c r="B5937" s="10" t="s">
        <v>733</v>
      </c>
      <c r="C5937" s="3" t="s">
        <v>760</v>
      </c>
      <c r="D5937" t="s">
        <v>32</v>
      </c>
      <c r="E5937" t="s">
        <v>358</v>
      </c>
      <c r="F5937" t="s">
        <v>51</v>
      </c>
      <c r="G5937" t="s">
        <v>336</v>
      </c>
      <c r="H5937" t="s">
        <v>699</v>
      </c>
      <c r="I5937" t="s">
        <v>15</v>
      </c>
      <c r="J5937" t="s">
        <v>17</v>
      </c>
      <c r="K5937" s="13">
        <v>371575</v>
      </c>
      <c r="L5937" s="8">
        <v>3715.75</v>
      </c>
      <c r="M5937" s="13">
        <f t="shared" si="125"/>
        <v>371575</v>
      </c>
    </row>
    <row r="5938" spans="1:13" x14ac:dyDescent="0.25">
      <c r="A5938" s="9" t="s">
        <v>400</v>
      </c>
      <c r="B5938" s="10" t="s">
        <v>733</v>
      </c>
      <c r="C5938" s="3" t="s">
        <v>760</v>
      </c>
      <c r="D5938" t="s">
        <v>32</v>
      </c>
      <c r="E5938" t="s">
        <v>358</v>
      </c>
      <c r="F5938" t="s">
        <v>51</v>
      </c>
      <c r="G5938" t="s">
        <v>336</v>
      </c>
      <c r="H5938" t="s">
        <v>700</v>
      </c>
      <c r="I5938" t="s">
        <v>15</v>
      </c>
      <c r="J5938" t="s">
        <v>17</v>
      </c>
      <c r="K5938" s="13">
        <v>3786526</v>
      </c>
      <c r="L5938" s="8">
        <v>37865.26</v>
      </c>
      <c r="M5938" s="13">
        <f t="shared" si="125"/>
        <v>3786526</v>
      </c>
    </row>
    <row r="5939" spans="1:13" x14ac:dyDescent="0.25">
      <c r="A5939" s="9" t="s">
        <v>400</v>
      </c>
      <c r="B5939" s="10" t="s">
        <v>733</v>
      </c>
      <c r="C5939" s="3" t="s">
        <v>760</v>
      </c>
      <c r="D5939" t="s">
        <v>32</v>
      </c>
      <c r="E5939" t="s">
        <v>358</v>
      </c>
      <c r="F5939" t="s">
        <v>51</v>
      </c>
      <c r="G5939" t="s">
        <v>336</v>
      </c>
      <c r="H5939" t="s">
        <v>490</v>
      </c>
      <c r="I5939" t="s">
        <v>15</v>
      </c>
      <c r="J5939" t="s">
        <v>17</v>
      </c>
      <c r="K5939" s="13">
        <v>2208555</v>
      </c>
      <c r="L5939" s="8">
        <v>22085.55</v>
      </c>
      <c r="M5939" s="13">
        <f t="shared" si="125"/>
        <v>2208555</v>
      </c>
    </row>
    <row r="5940" spans="1:13" x14ac:dyDescent="0.25">
      <c r="A5940" s="9" t="s">
        <v>400</v>
      </c>
      <c r="B5940" s="10" t="s">
        <v>733</v>
      </c>
      <c r="C5940" s="3" t="s">
        <v>734</v>
      </c>
      <c r="D5940" t="s">
        <v>14</v>
      </c>
      <c r="E5940" t="s">
        <v>92</v>
      </c>
      <c r="F5940" t="s">
        <v>399</v>
      </c>
      <c r="G5940" t="s">
        <v>436</v>
      </c>
      <c r="H5940" t="s">
        <v>437</v>
      </c>
      <c r="I5940" t="s">
        <v>368</v>
      </c>
      <c r="J5940" t="s">
        <v>36</v>
      </c>
      <c r="K5940" s="13">
        <v>15752676.999999998</v>
      </c>
      <c r="L5940" s="8">
        <v>157526.76999999999</v>
      </c>
      <c r="M5940" s="13">
        <f t="shared" si="125"/>
        <v>15752676.999999998</v>
      </c>
    </row>
    <row r="5941" spans="1:13" x14ac:dyDescent="0.25">
      <c r="A5941" s="9" t="s">
        <v>400</v>
      </c>
      <c r="B5941" s="10" t="s">
        <v>733</v>
      </c>
      <c r="C5941" s="3" t="s">
        <v>734</v>
      </c>
      <c r="D5941" t="s">
        <v>14</v>
      </c>
      <c r="E5941" t="s">
        <v>92</v>
      </c>
      <c r="F5941" t="s">
        <v>399</v>
      </c>
      <c r="G5941" t="s">
        <v>436</v>
      </c>
      <c r="H5941" t="s">
        <v>438</v>
      </c>
      <c r="I5941" t="s">
        <v>439</v>
      </c>
      <c r="J5941" t="s">
        <v>36</v>
      </c>
      <c r="K5941" s="13">
        <v>2101783</v>
      </c>
      <c r="L5941" s="8">
        <v>21017.83</v>
      </c>
      <c r="M5941" s="13">
        <f t="shared" si="125"/>
        <v>2101783</v>
      </c>
    </row>
    <row r="5942" spans="1:13" x14ac:dyDescent="0.25">
      <c r="A5942" s="9" t="s">
        <v>400</v>
      </c>
      <c r="B5942" s="10" t="s">
        <v>733</v>
      </c>
      <c r="C5942" s="3" t="s">
        <v>734</v>
      </c>
      <c r="D5942" t="s">
        <v>14</v>
      </c>
      <c r="E5942" t="s">
        <v>92</v>
      </c>
      <c r="F5942" t="s">
        <v>399</v>
      </c>
      <c r="G5942" t="s">
        <v>436</v>
      </c>
      <c r="H5942" t="s">
        <v>440</v>
      </c>
      <c r="I5942" t="s">
        <v>368</v>
      </c>
      <c r="J5942" t="s">
        <v>36</v>
      </c>
      <c r="K5942" s="13">
        <v>9664</v>
      </c>
      <c r="L5942" s="8">
        <v>96.64</v>
      </c>
      <c r="M5942" s="13">
        <f t="shared" si="125"/>
        <v>9664</v>
      </c>
    </row>
    <row r="5943" spans="1:13" x14ac:dyDescent="0.25">
      <c r="A5943" s="9" t="s">
        <v>400</v>
      </c>
      <c r="B5943" s="10" t="s">
        <v>733</v>
      </c>
      <c r="C5943" s="3" t="s">
        <v>734</v>
      </c>
      <c r="D5943" t="s">
        <v>14</v>
      </c>
      <c r="E5943" t="s">
        <v>92</v>
      </c>
      <c r="F5943" t="s">
        <v>399</v>
      </c>
      <c r="G5943" t="s">
        <v>436</v>
      </c>
      <c r="H5943" t="s">
        <v>441</v>
      </c>
      <c r="I5943" t="s">
        <v>439</v>
      </c>
      <c r="J5943" t="s">
        <v>36</v>
      </c>
      <c r="K5943" s="13">
        <v>2749</v>
      </c>
      <c r="L5943" s="8">
        <v>27.49</v>
      </c>
      <c r="M5943" s="13">
        <f t="shared" si="125"/>
        <v>2749</v>
      </c>
    </row>
    <row r="5944" spans="1:13" x14ac:dyDescent="0.25">
      <c r="A5944" s="9" t="s">
        <v>400</v>
      </c>
      <c r="B5944" s="10" t="s">
        <v>733</v>
      </c>
      <c r="C5944" s="3" t="s">
        <v>734</v>
      </c>
      <c r="D5944" t="s">
        <v>14</v>
      </c>
      <c r="E5944" t="s">
        <v>92</v>
      </c>
      <c r="F5944" t="s">
        <v>399</v>
      </c>
      <c r="G5944" t="s">
        <v>436</v>
      </c>
      <c r="H5944" t="s">
        <v>425</v>
      </c>
      <c r="I5944" t="s">
        <v>368</v>
      </c>
      <c r="J5944" t="s">
        <v>36</v>
      </c>
      <c r="K5944" s="13">
        <v>6005915</v>
      </c>
      <c r="L5944" s="8">
        <v>60059.15</v>
      </c>
      <c r="M5944" s="13">
        <f t="shared" si="125"/>
        <v>6005915</v>
      </c>
    </row>
    <row r="5945" spans="1:13" x14ac:dyDescent="0.25">
      <c r="A5945" s="9" t="s">
        <v>400</v>
      </c>
      <c r="B5945" s="10" t="s">
        <v>733</v>
      </c>
      <c r="C5945" s="3" t="s">
        <v>734</v>
      </c>
      <c r="D5945" t="s">
        <v>14</v>
      </c>
      <c r="E5945" t="s">
        <v>92</v>
      </c>
      <c r="F5945" t="s">
        <v>399</v>
      </c>
      <c r="G5945" t="s">
        <v>436</v>
      </c>
      <c r="H5945" t="s">
        <v>425</v>
      </c>
      <c r="I5945" t="s">
        <v>439</v>
      </c>
      <c r="J5945" t="s">
        <v>36</v>
      </c>
      <c r="K5945" s="13">
        <v>1023316</v>
      </c>
      <c r="L5945" s="8">
        <v>10233.16</v>
      </c>
      <c r="M5945" s="13">
        <f t="shared" si="125"/>
        <v>1023316</v>
      </c>
    </row>
    <row r="5946" spans="1:13" x14ac:dyDescent="0.25">
      <c r="A5946" s="9" t="s">
        <v>400</v>
      </c>
      <c r="B5946" s="10" t="s">
        <v>733</v>
      </c>
      <c r="C5946" s="3" t="s">
        <v>734</v>
      </c>
      <c r="D5946" t="s">
        <v>14</v>
      </c>
      <c r="E5946" t="s">
        <v>92</v>
      </c>
      <c r="F5946" t="s">
        <v>399</v>
      </c>
      <c r="G5946" t="s">
        <v>436</v>
      </c>
      <c r="H5946" t="s">
        <v>444</v>
      </c>
      <c r="I5946" t="s">
        <v>368</v>
      </c>
      <c r="J5946" t="s">
        <v>36</v>
      </c>
      <c r="K5946" s="13">
        <v>2109</v>
      </c>
      <c r="L5946" s="8">
        <v>21.09</v>
      </c>
      <c r="M5946" s="13">
        <f t="shared" si="125"/>
        <v>2109</v>
      </c>
    </row>
    <row r="5947" spans="1:13" x14ac:dyDescent="0.25">
      <c r="A5947" s="9" t="s">
        <v>400</v>
      </c>
      <c r="B5947" s="10" t="s">
        <v>733</v>
      </c>
      <c r="C5947" s="3" t="s">
        <v>734</v>
      </c>
      <c r="D5947" t="s">
        <v>14</v>
      </c>
      <c r="E5947" t="s">
        <v>92</v>
      </c>
      <c r="F5947" t="s">
        <v>399</v>
      </c>
      <c r="G5947" t="s">
        <v>436</v>
      </c>
      <c r="H5947" t="s">
        <v>445</v>
      </c>
      <c r="I5947" t="s">
        <v>439</v>
      </c>
      <c r="J5947" t="s">
        <v>36</v>
      </c>
      <c r="K5947" s="13">
        <v>579</v>
      </c>
      <c r="L5947" s="8">
        <v>5.79</v>
      </c>
      <c r="M5947" s="13">
        <f t="shared" si="125"/>
        <v>579</v>
      </c>
    </row>
    <row r="5948" spans="1:13" x14ac:dyDescent="0.25">
      <c r="A5948" s="9" t="s">
        <v>400</v>
      </c>
      <c r="B5948" s="10" t="s">
        <v>733</v>
      </c>
      <c r="C5948" s="3" t="s">
        <v>734</v>
      </c>
      <c r="D5948" t="s">
        <v>14</v>
      </c>
      <c r="E5948" t="s">
        <v>92</v>
      </c>
      <c r="F5948" t="s">
        <v>453</v>
      </c>
      <c r="G5948" t="s">
        <v>434</v>
      </c>
      <c r="H5948" t="s">
        <v>437</v>
      </c>
      <c r="I5948" t="s">
        <v>368</v>
      </c>
      <c r="J5948" t="s">
        <v>37</v>
      </c>
      <c r="K5948" s="13">
        <v>3099638</v>
      </c>
      <c r="L5948" s="8">
        <v>30996.38</v>
      </c>
      <c r="M5948" s="13">
        <f t="shared" si="125"/>
        <v>3099638</v>
      </c>
    </row>
    <row r="5949" spans="1:13" x14ac:dyDescent="0.25">
      <c r="A5949" s="9" t="s">
        <v>400</v>
      </c>
      <c r="B5949" s="10" t="s">
        <v>733</v>
      </c>
      <c r="C5949" s="3" t="s">
        <v>734</v>
      </c>
      <c r="D5949" t="s">
        <v>14</v>
      </c>
      <c r="E5949" t="s">
        <v>92</v>
      </c>
      <c r="F5949" t="s">
        <v>453</v>
      </c>
      <c r="G5949" t="s">
        <v>434</v>
      </c>
      <c r="H5949" t="s">
        <v>425</v>
      </c>
      <c r="I5949" t="s">
        <v>368</v>
      </c>
      <c r="J5949" t="s">
        <v>37</v>
      </c>
      <c r="K5949" s="13">
        <v>692982</v>
      </c>
      <c r="L5949" s="8">
        <v>6929.82</v>
      </c>
      <c r="M5949" s="13">
        <f t="shared" si="125"/>
        <v>692982</v>
      </c>
    </row>
    <row r="5950" spans="1:13" x14ac:dyDescent="0.25">
      <c r="A5950" s="9" t="s">
        <v>400</v>
      </c>
      <c r="B5950" s="10" t="s">
        <v>733</v>
      </c>
      <c r="C5950" s="3" t="s">
        <v>734</v>
      </c>
      <c r="D5950" t="s">
        <v>14</v>
      </c>
      <c r="E5950" t="s">
        <v>92</v>
      </c>
      <c r="F5950" t="s">
        <v>32</v>
      </c>
      <c r="G5950" t="s">
        <v>488</v>
      </c>
      <c r="H5950" t="s">
        <v>438</v>
      </c>
      <c r="I5950" t="s">
        <v>439</v>
      </c>
      <c r="J5950" t="s">
        <v>45</v>
      </c>
      <c r="K5950" s="13">
        <v>1959084.9999999998</v>
      </c>
      <c r="L5950" s="8">
        <v>19590.849999999999</v>
      </c>
      <c r="M5950" s="13">
        <f t="shared" si="125"/>
        <v>1959084.9999999998</v>
      </c>
    </row>
    <row r="5951" spans="1:13" x14ac:dyDescent="0.25">
      <c r="A5951" s="9" t="s">
        <v>400</v>
      </c>
      <c r="B5951" s="10" t="s">
        <v>733</v>
      </c>
      <c r="C5951" s="3" t="s">
        <v>734</v>
      </c>
      <c r="D5951" t="s">
        <v>14</v>
      </c>
      <c r="E5951" t="s">
        <v>92</v>
      </c>
      <c r="F5951" t="s">
        <v>32</v>
      </c>
      <c r="G5951" t="s">
        <v>488</v>
      </c>
      <c r="H5951" t="s">
        <v>441</v>
      </c>
      <c r="I5951" t="s">
        <v>439</v>
      </c>
      <c r="J5951" t="s">
        <v>45</v>
      </c>
      <c r="K5951" s="13">
        <v>1723.9999999999998</v>
      </c>
      <c r="L5951" s="8">
        <v>17.239999999999998</v>
      </c>
      <c r="M5951" s="13">
        <f t="shared" si="125"/>
        <v>1723.9999999999998</v>
      </c>
    </row>
    <row r="5952" spans="1:13" x14ac:dyDescent="0.25">
      <c r="A5952" s="9" t="s">
        <v>400</v>
      </c>
      <c r="B5952" s="10" t="s">
        <v>733</v>
      </c>
      <c r="C5952" s="3" t="s">
        <v>734</v>
      </c>
      <c r="D5952" t="s">
        <v>14</v>
      </c>
      <c r="E5952" t="s">
        <v>92</v>
      </c>
      <c r="F5952" t="s">
        <v>32</v>
      </c>
      <c r="G5952" t="s">
        <v>488</v>
      </c>
      <c r="H5952" t="s">
        <v>425</v>
      </c>
      <c r="I5952" t="s">
        <v>439</v>
      </c>
      <c r="J5952" t="s">
        <v>45</v>
      </c>
      <c r="K5952" s="13">
        <v>1262349</v>
      </c>
      <c r="L5952" s="8">
        <v>12623.49</v>
      </c>
      <c r="M5952" s="13">
        <f t="shared" si="125"/>
        <v>1262349</v>
      </c>
    </row>
    <row r="5953" spans="1:13" x14ac:dyDescent="0.25">
      <c r="A5953" s="9" t="s">
        <v>400</v>
      </c>
      <c r="B5953" s="10" t="s">
        <v>733</v>
      </c>
      <c r="C5953" s="3" t="s">
        <v>734</v>
      </c>
      <c r="D5953" t="s">
        <v>14</v>
      </c>
      <c r="E5953" t="s">
        <v>92</v>
      </c>
      <c r="F5953" t="s">
        <v>32</v>
      </c>
      <c r="G5953" t="s">
        <v>488</v>
      </c>
      <c r="H5953" t="s">
        <v>445</v>
      </c>
      <c r="I5953" t="s">
        <v>439</v>
      </c>
      <c r="J5953" t="s">
        <v>45</v>
      </c>
      <c r="K5953" s="13">
        <v>360</v>
      </c>
      <c r="L5953" s="8">
        <v>3.6</v>
      </c>
      <c r="M5953" s="13">
        <f t="shared" si="125"/>
        <v>360</v>
      </c>
    </row>
    <row r="5954" spans="1:13" x14ac:dyDescent="0.25">
      <c r="A5954" s="9" t="s">
        <v>400</v>
      </c>
      <c r="B5954" s="10" t="s">
        <v>733</v>
      </c>
      <c r="C5954" s="3" t="s">
        <v>734</v>
      </c>
      <c r="D5954" t="s">
        <v>14</v>
      </c>
      <c r="E5954" t="s">
        <v>92</v>
      </c>
      <c r="F5954" t="s">
        <v>14</v>
      </c>
      <c r="G5954" t="s">
        <v>561</v>
      </c>
      <c r="H5954" t="s">
        <v>428</v>
      </c>
      <c r="I5954" t="s">
        <v>15</v>
      </c>
      <c r="J5954" t="s">
        <v>36</v>
      </c>
      <c r="K5954" s="13">
        <v>350000</v>
      </c>
      <c r="L5954" s="8">
        <v>3500</v>
      </c>
      <c r="M5954" s="13">
        <f t="shared" si="125"/>
        <v>350000</v>
      </c>
    </row>
    <row r="5955" spans="1:13" x14ac:dyDescent="0.25">
      <c r="A5955" s="9" t="s">
        <v>400</v>
      </c>
      <c r="B5955" s="10" t="s">
        <v>733</v>
      </c>
      <c r="C5955" s="5" t="s">
        <v>735</v>
      </c>
      <c r="D5955" t="s">
        <v>14</v>
      </c>
      <c r="E5955" t="s">
        <v>100</v>
      </c>
      <c r="F5955" t="s">
        <v>399</v>
      </c>
      <c r="G5955" t="s">
        <v>436</v>
      </c>
      <c r="H5955" t="s">
        <v>437</v>
      </c>
      <c r="I5955" t="s">
        <v>368</v>
      </c>
      <c r="J5955" t="s">
        <v>36</v>
      </c>
      <c r="K5955" s="13">
        <v>17793818</v>
      </c>
      <c r="L5955" s="8">
        <v>177938.18</v>
      </c>
      <c r="M5955" s="13">
        <f t="shared" ref="M5955:M6018" si="126">L5955*100</f>
        <v>17793818</v>
      </c>
    </row>
    <row r="5956" spans="1:13" x14ac:dyDescent="0.25">
      <c r="A5956" s="9" t="s">
        <v>400</v>
      </c>
      <c r="B5956" s="10" t="s">
        <v>733</v>
      </c>
      <c r="C5956" s="5" t="s">
        <v>735</v>
      </c>
      <c r="D5956" t="s">
        <v>14</v>
      </c>
      <c r="E5956" t="s">
        <v>100</v>
      </c>
      <c r="F5956" t="s">
        <v>399</v>
      </c>
      <c r="G5956" t="s">
        <v>436</v>
      </c>
      <c r="H5956" t="s">
        <v>438</v>
      </c>
      <c r="I5956" t="s">
        <v>439</v>
      </c>
      <c r="J5956" t="s">
        <v>36</v>
      </c>
      <c r="K5956" s="13">
        <v>3761380.0000000005</v>
      </c>
      <c r="L5956" s="8">
        <v>37613.800000000003</v>
      </c>
      <c r="M5956" s="13">
        <f t="shared" si="126"/>
        <v>3761380.0000000005</v>
      </c>
    </row>
    <row r="5957" spans="1:13" x14ac:dyDescent="0.25">
      <c r="A5957" s="9" t="s">
        <v>400</v>
      </c>
      <c r="B5957" s="10" t="s">
        <v>733</v>
      </c>
      <c r="C5957" s="5" t="s">
        <v>735</v>
      </c>
      <c r="D5957" t="s">
        <v>14</v>
      </c>
      <c r="E5957" t="s">
        <v>100</v>
      </c>
      <c r="F5957" t="s">
        <v>399</v>
      </c>
      <c r="G5957" t="s">
        <v>436</v>
      </c>
      <c r="H5957" t="s">
        <v>425</v>
      </c>
      <c r="I5957" t="s">
        <v>368</v>
      </c>
      <c r="J5957" t="s">
        <v>36</v>
      </c>
      <c r="K5957" s="13">
        <v>5770078</v>
      </c>
      <c r="L5957" s="8">
        <v>57700.78</v>
      </c>
      <c r="M5957" s="13">
        <f t="shared" si="126"/>
        <v>5770078</v>
      </c>
    </row>
    <row r="5958" spans="1:13" x14ac:dyDescent="0.25">
      <c r="A5958" s="9" t="s">
        <v>400</v>
      </c>
      <c r="B5958" s="10" t="s">
        <v>733</v>
      </c>
      <c r="C5958" s="5" t="s">
        <v>735</v>
      </c>
      <c r="D5958" t="s">
        <v>14</v>
      </c>
      <c r="E5958" t="s">
        <v>100</v>
      </c>
      <c r="F5958" t="s">
        <v>399</v>
      </c>
      <c r="G5958" t="s">
        <v>436</v>
      </c>
      <c r="H5958" t="s">
        <v>425</v>
      </c>
      <c r="I5958" t="s">
        <v>439</v>
      </c>
      <c r="J5958" t="s">
        <v>36</v>
      </c>
      <c r="K5958" s="13">
        <v>2102132</v>
      </c>
      <c r="L5958" s="8">
        <v>21021.32</v>
      </c>
      <c r="M5958" s="13">
        <f t="shared" si="126"/>
        <v>2102132</v>
      </c>
    </row>
    <row r="5959" spans="1:13" x14ac:dyDescent="0.25">
      <c r="A5959" s="9" t="s">
        <v>400</v>
      </c>
      <c r="B5959" s="10" t="s">
        <v>733</v>
      </c>
      <c r="C5959" s="5" t="s">
        <v>735</v>
      </c>
      <c r="D5959" t="s">
        <v>14</v>
      </c>
      <c r="E5959" t="s">
        <v>100</v>
      </c>
      <c r="F5959" t="s">
        <v>453</v>
      </c>
      <c r="G5959" t="s">
        <v>434</v>
      </c>
      <c r="H5959" t="s">
        <v>437</v>
      </c>
      <c r="I5959" t="s">
        <v>368</v>
      </c>
      <c r="J5959" t="s">
        <v>37</v>
      </c>
      <c r="K5959" s="13">
        <v>5214169</v>
      </c>
      <c r="L5959" s="8">
        <v>52141.69</v>
      </c>
      <c r="M5959" s="13">
        <f t="shared" si="126"/>
        <v>5214169</v>
      </c>
    </row>
    <row r="5960" spans="1:13" x14ac:dyDescent="0.25">
      <c r="A5960" s="9" t="s">
        <v>400</v>
      </c>
      <c r="B5960" s="10" t="s">
        <v>733</v>
      </c>
      <c r="C5960" s="5" t="s">
        <v>735</v>
      </c>
      <c r="D5960" t="s">
        <v>14</v>
      </c>
      <c r="E5960" t="s">
        <v>100</v>
      </c>
      <c r="F5960" t="s">
        <v>453</v>
      </c>
      <c r="G5960" t="s">
        <v>434</v>
      </c>
      <c r="H5960" t="s">
        <v>425</v>
      </c>
      <c r="I5960" t="s">
        <v>368</v>
      </c>
      <c r="J5960" t="s">
        <v>37</v>
      </c>
      <c r="K5960" s="13">
        <v>1996821</v>
      </c>
      <c r="L5960" s="8">
        <v>19968.21</v>
      </c>
      <c r="M5960" s="13">
        <f t="shared" si="126"/>
        <v>1996821</v>
      </c>
    </row>
    <row r="5961" spans="1:13" x14ac:dyDescent="0.25">
      <c r="A5961" s="9" t="s">
        <v>400</v>
      </c>
      <c r="B5961" s="10" t="s">
        <v>733</v>
      </c>
      <c r="C5961" s="5" t="s">
        <v>735</v>
      </c>
      <c r="D5961" t="s">
        <v>14</v>
      </c>
      <c r="E5961" t="s">
        <v>100</v>
      </c>
      <c r="F5961" t="s">
        <v>453</v>
      </c>
      <c r="G5961" t="s">
        <v>454</v>
      </c>
      <c r="H5961" t="s">
        <v>437</v>
      </c>
      <c r="I5961" t="s">
        <v>368</v>
      </c>
      <c r="J5961" t="s">
        <v>37</v>
      </c>
      <c r="K5961" s="13">
        <v>2073328</v>
      </c>
      <c r="L5961" s="8">
        <v>20733.28</v>
      </c>
      <c r="M5961" s="13">
        <f t="shared" si="126"/>
        <v>2073328</v>
      </c>
    </row>
    <row r="5962" spans="1:13" x14ac:dyDescent="0.25">
      <c r="A5962" s="9" t="s">
        <v>400</v>
      </c>
      <c r="B5962" s="10" t="s">
        <v>733</v>
      </c>
      <c r="C5962" s="5" t="s">
        <v>735</v>
      </c>
      <c r="D5962" t="s">
        <v>14</v>
      </c>
      <c r="E5962" t="s">
        <v>100</v>
      </c>
      <c r="F5962" t="s">
        <v>453</v>
      </c>
      <c r="G5962" t="s">
        <v>454</v>
      </c>
      <c r="H5962" t="s">
        <v>425</v>
      </c>
      <c r="I5962" t="s">
        <v>368</v>
      </c>
      <c r="J5962" t="s">
        <v>37</v>
      </c>
      <c r="K5962" s="13">
        <v>453888</v>
      </c>
      <c r="L5962" s="8">
        <v>4538.88</v>
      </c>
      <c r="M5962" s="13">
        <f t="shared" si="126"/>
        <v>453888</v>
      </c>
    </row>
    <row r="5963" spans="1:13" x14ac:dyDescent="0.25">
      <c r="A5963" s="9" t="s">
        <v>400</v>
      </c>
      <c r="B5963" s="10" t="s">
        <v>733</v>
      </c>
      <c r="C5963" s="5" t="s">
        <v>735</v>
      </c>
      <c r="D5963" t="s">
        <v>14</v>
      </c>
      <c r="E5963" t="s">
        <v>100</v>
      </c>
      <c r="F5963" t="s">
        <v>32</v>
      </c>
      <c r="G5963" t="s">
        <v>488</v>
      </c>
      <c r="H5963" t="s">
        <v>438</v>
      </c>
      <c r="I5963" t="s">
        <v>439</v>
      </c>
      <c r="J5963" t="s">
        <v>45</v>
      </c>
      <c r="K5963" s="13">
        <v>2387256</v>
      </c>
      <c r="L5963" s="8">
        <v>23872.560000000001</v>
      </c>
      <c r="M5963" s="13">
        <f t="shared" si="126"/>
        <v>2387256</v>
      </c>
    </row>
    <row r="5964" spans="1:13" x14ac:dyDescent="0.25">
      <c r="A5964" s="9" t="s">
        <v>400</v>
      </c>
      <c r="B5964" s="10" t="s">
        <v>733</v>
      </c>
      <c r="C5964" s="5" t="s">
        <v>735</v>
      </c>
      <c r="D5964" t="s">
        <v>14</v>
      </c>
      <c r="E5964" t="s">
        <v>100</v>
      </c>
      <c r="F5964" t="s">
        <v>32</v>
      </c>
      <c r="G5964" t="s">
        <v>488</v>
      </c>
      <c r="H5964" t="s">
        <v>441</v>
      </c>
      <c r="I5964" t="s">
        <v>439</v>
      </c>
      <c r="J5964" t="s">
        <v>45</v>
      </c>
      <c r="K5964" s="13">
        <v>476</v>
      </c>
      <c r="L5964" s="8">
        <v>4.76</v>
      </c>
      <c r="M5964" s="13">
        <f t="shared" si="126"/>
        <v>476</v>
      </c>
    </row>
    <row r="5965" spans="1:13" x14ac:dyDescent="0.25">
      <c r="A5965" s="9" t="s">
        <v>400</v>
      </c>
      <c r="B5965" s="10" t="s">
        <v>733</v>
      </c>
      <c r="C5965" s="5" t="s">
        <v>735</v>
      </c>
      <c r="D5965" t="s">
        <v>14</v>
      </c>
      <c r="E5965" t="s">
        <v>100</v>
      </c>
      <c r="F5965" t="s">
        <v>32</v>
      </c>
      <c r="G5965" t="s">
        <v>488</v>
      </c>
      <c r="H5965" t="s">
        <v>443</v>
      </c>
      <c r="I5965" t="s">
        <v>439</v>
      </c>
      <c r="J5965" t="s">
        <v>45</v>
      </c>
      <c r="K5965" s="13">
        <v>253330.00000000003</v>
      </c>
      <c r="L5965" s="8">
        <v>2533.3000000000002</v>
      </c>
      <c r="M5965" s="13">
        <f t="shared" si="126"/>
        <v>253330.00000000003</v>
      </c>
    </row>
    <row r="5966" spans="1:13" x14ac:dyDescent="0.25">
      <c r="A5966" s="9" t="s">
        <v>400</v>
      </c>
      <c r="B5966" s="10" t="s">
        <v>733</v>
      </c>
      <c r="C5966" s="5" t="s">
        <v>735</v>
      </c>
      <c r="D5966" t="s">
        <v>14</v>
      </c>
      <c r="E5966" t="s">
        <v>100</v>
      </c>
      <c r="F5966" t="s">
        <v>32</v>
      </c>
      <c r="G5966" t="s">
        <v>488</v>
      </c>
      <c r="H5966" t="s">
        <v>425</v>
      </c>
      <c r="I5966" t="s">
        <v>439</v>
      </c>
      <c r="J5966" t="s">
        <v>45</v>
      </c>
      <c r="K5966" s="13">
        <v>1318670</v>
      </c>
      <c r="L5966" s="8">
        <v>13186.7</v>
      </c>
      <c r="M5966" s="13">
        <f t="shared" si="126"/>
        <v>1318670</v>
      </c>
    </row>
    <row r="5967" spans="1:13" x14ac:dyDescent="0.25">
      <c r="A5967" s="9" t="s">
        <v>400</v>
      </c>
      <c r="B5967" s="10" t="s">
        <v>733</v>
      </c>
      <c r="C5967" s="5" t="s">
        <v>735</v>
      </c>
      <c r="D5967" t="s">
        <v>14</v>
      </c>
      <c r="E5967" t="s">
        <v>100</v>
      </c>
      <c r="F5967" t="s">
        <v>32</v>
      </c>
      <c r="G5967" t="s">
        <v>488</v>
      </c>
      <c r="H5967" t="s">
        <v>444</v>
      </c>
      <c r="I5967" t="s">
        <v>439</v>
      </c>
      <c r="J5967" t="s">
        <v>45</v>
      </c>
      <c r="K5967" s="13">
        <v>55352</v>
      </c>
      <c r="L5967" s="8">
        <v>553.52</v>
      </c>
      <c r="M5967" s="13">
        <f t="shared" si="126"/>
        <v>55352</v>
      </c>
    </row>
    <row r="5968" spans="1:13" x14ac:dyDescent="0.25">
      <c r="A5968" s="9" t="s">
        <v>400</v>
      </c>
      <c r="B5968" s="10" t="s">
        <v>733</v>
      </c>
      <c r="C5968" s="5" t="s">
        <v>735</v>
      </c>
      <c r="D5968" t="s">
        <v>14</v>
      </c>
      <c r="E5968" t="s">
        <v>100</v>
      </c>
      <c r="F5968" t="s">
        <v>32</v>
      </c>
      <c r="G5968" t="s">
        <v>488</v>
      </c>
      <c r="H5968" t="s">
        <v>445</v>
      </c>
      <c r="I5968" t="s">
        <v>439</v>
      </c>
      <c r="J5968" t="s">
        <v>45</v>
      </c>
      <c r="K5968" s="13">
        <v>104</v>
      </c>
      <c r="L5968" s="8">
        <v>1.04</v>
      </c>
      <c r="M5968" s="13">
        <f t="shared" si="126"/>
        <v>104</v>
      </c>
    </row>
    <row r="5969" spans="1:13" x14ac:dyDescent="0.25">
      <c r="A5969" s="9" t="s">
        <v>400</v>
      </c>
      <c r="B5969" s="10" t="s">
        <v>733</v>
      </c>
      <c r="C5969" s="5" t="s">
        <v>735</v>
      </c>
      <c r="D5969" t="s">
        <v>14</v>
      </c>
      <c r="E5969" t="s">
        <v>100</v>
      </c>
      <c r="F5969" t="s">
        <v>14</v>
      </c>
      <c r="G5969" t="s">
        <v>561</v>
      </c>
      <c r="H5969" t="s">
        <v>428</v>
      </c>
      <c r="I5969" t="s">
        <v>15</v>
      </c>
      <c r="J5969" t="s">
        <v>36</v>
      </c>
      <c r="K5969" s="13">
        <v>981000</v>
      </c>
      <c r="L5969" s="8">
        <v>9810</v>
      </c>
      <c r="M5969" s="13">
        <f t="shared" si="126"/>
        <v>981000</v>
      </c>
    </row>
    <row r="5970" spans="1:13" x14ac:dyDescent="0.25">
      <c r="A5970" s="9" t="s">
        <v>400</v>
      </c>
      <c r="B5970" s="10" t="s">
        <v>733</v>
      </c>
      <c r="C5970" s="5" t="s">
        <v>735</v>
      </c>
      <c r="D5970" t="s">
        <v>14</v>
      </c>
      <c r="E5970" t="s">
        <v>100</v>
      </c>
      <c r="F5970" t="s">
        <v>604</v>
      </c>
      <c r="G5970" t="s">
        <v>605</v>
      </c>
      <c r="H5970" t="s">
        <v>428</v>
      </c>
      <c r="I5970" t="s">
        <v>15</v>
      </c>
      <c r="J5970" t="s">
        <v>704</v>
      </c>
      <c r="K5970" s="13">
        <v>255055.00000000003</v>
      </c>
      <c r="L5970" s="8">
        <v>2550.5500000000002</v>
      </c>
      <c r="M5970" s="13">
        <f t="shared" si="126"/>
        <v>255055.00000000003</v>
      </c>
    </row>
    <row r="5971" spans="1:13" x14ac:dyDescent="0.25">
      <c r="A5971" s="9" t="s">
        <v>400</v>
      </c>
      <c r="B5971" s="10" t="s">
        <v>733</v>
      </c>
      <c r="C5971" s="5" t="s">
        <v>735</v>
      </c>
      <c r="D5971" t="s">
        <v>14</v>
      </c>
      <c r="E5971" t="s">
        <v>100</v>
      </c>
      <c r="F5971" t="s">
        <v>604</v>
      </c>
      <c r="G5971" t="s">
        <v>605</v>
      </c>
      <c r="H5971" t="s">
        <v>449</v>
      </c>
      <c r="I5971" t="s">
        <v>15</v>
      </c>
      <c r="J5971" t="s">
        <v>704</v>
      </c>
      <c r="K5971" s="13">
        <v>38421</v>
      </c>
      <c r="L5971" s="8">
        <v>384.21</v>
      </c>
      <c r="M5971" s="13">
        <f t="shared" si="126"/>
        <v>38421</v>
      </c>
    </row>
    <row r="5972" spans="1:13" x14ac:dyDescent="0.25">
      <c r="A5972" s="9" t="s">
        <v>400</v>
      </c>
      <c r="B5972" s="10" t="s">
        <v>733</v>
      </c>
      <c r="C5972" s="5" t="s">
        <v>736</v>
      </c>
      <c r="D5972" t="s">
        <v>14</v>
      </c>
      <c r="E5972" t="s">
        <v>114</v>
      </c>
      <c r="F5972" t="s">
        <v>399</v>
      </c>
      <c r="G5972" t="s">
        <v>436</v>
      </c>
      <c r="H5972" t="s">
        <v>437</v>
      </c>
      <c r="I5972" t="s">
        <v>368</v>
      </c>
      <c r="J5972" t="s">
        <v>36</v>
      </c>
      <c r="K5972" s="13">
        <v>19218752</v>
      </c>
      <c r="L5972" s="8">
        <v>192187.51999999999</v>
      </c>
      <c r="M5972" s="13">
        <f t="shared" si="126"/>
        <v>19218752</v>
      </c>
    </row>
    <row r="5973" spans="1:13" x14ac:dyDescent="0.25">
      <c r="A5973" s="9" t="s">
        <v>400</v>
      </c>
      <c r="B5973" s="10" t="s">
        <v>733</v>
      </c>
      <c r="C5973" s="5" t="s">
        <v>736</v>
      </c>
      <c r="D5973" t="s">
        <v>14</v>
      </c>
      <c r="E5973" t="s">
        <v>114</v>
      </c>
      <c r="F5973" t="s">
        <v>399</v>
      </c>
      <c r="G5973" t="s">
        <v>436</v>
      </c>
      <c r="H5973" t="s">
        <v>438</v>
      </c>
      <c r="I5973" t="s">
        <v>439</v>
      </c>
      <c r="J5973" t="s">
        <v>36</v>
      </c>
      <c r="K5973" s="13">
        <v>3495444</v>
      </c>
      <c r="L5973" s="8">
        <v>34954.44</v>
      </c>
      <c r="M5973" s="13">
        <f t="shared" si="126"/>
        <v>3495444</v>
      </c>
    </row>
    <row r="5974" spans="1:13" x14ac:dyDescent="0.25">
      <c r="A5974" s="9" t="s">
        <v>400</v>
      </c>
      <c r="B5974" s="10" t="s">
        <v>733</v>
      </c>
      <c r="C5974" s="5" t="s">
        <v>736</v>
      </c>
      <c r="D5974" t="s">
        <v>14</v>
      </c>
      <c r="E5974" t="s">
        <v>114</v>
      </c>
      <c r="F5974" t="s">
        <v>399</v>
      </c>
      <c r="G5974" t="s">
        <v>436</v>
      </c>
      <c r="H5974" t="s">
        <v>441</v>
      </c>
      <c r="I5974" t="s">
        <v>439</v>
      </c>
      <c r="J5974" t="s">
        <v>36</v>
      </c>
      <c r="K5974" s="13">
        <v>22505</v>
      </c>
      <c r="L5974" s="8">
        <v>225.05</v>
      </c>
      <c r="M5974" s="13">
        <f t="shared" si="126"/>
        <v>22505</v>
      </c>
    </row>
    <row r="5975" spans="1:13" x14ac:dyDescent="0.25">
      <c r="A5975" s="9" t="s">
        <v>400</v>
      </c>
      <c r="B5975" s="10" t="s">
        <v>733</v>
      </c>
      <c r="C5975" s="5" t="s">
        <v>736</v>
      </c>
      <c r="D5975" t="s">
        <v>14</v>
      </c>
      <c r="E5975" t="s">
        <v>114</v>
      </c>
      <c r="F5975" t="s">
        <v>399</v>
      </c>
      <c r="G5975" t="s">
        <v>436</v>
      </c>
      <c r="H5975" t="s">
        <v>442</v>
      </c>
      <c r="I5975" t="s">
        <v>368</v>
      </c>
      <c r="J5975" t="s">
        <v>36</v>
      </c>
      <c r="K5975" s="13">
        <v>49995</v>
      </c>
      <c r="L5975" s="8">
        <v>499.95</v>
      </c>
      <c r="M5975" s="13">
        <f t="shared" si="126"/>
        <v>49995</v>
      </c>
    </row>
    <row r="5976" spans="1:13" x14ac:dyDescent="0.25">
      <c r="A5976" s="9" t="s">
        <v>400</v>
      </c>
      <c r="B5976" s="10" t="s">
        <v>733</v>
      </c>
      <c r="C5976" s="5" t="s">
        <v>736</v>
      </c>
      <c r="D5976" t="s">
        <v>14</v>
      </c>
      <c r="E5976" t="s">
        <v>114</v>
      </c>
      <c r="F5976" t="s">
        <v>399</v>
      </c>
      <c r="G5976" t="s">
        <v>436</v>
      </c>
      <c r="H5976" t="s">
        <v>425</v>
      </c>
      <c r="I5976" t="s">
        <v>368</v>
      </c>
      <c r="J5976" t="s">
        <v>36</v>
      </c>
      <c r="K5976" s="13">
        <v>6147937</v>
      </c>
      <c r="L5976" s="8">
        <v>61479.37</v>
      </c>
      <c r="M5976" s="13">
        <f t="shared" si="126"/>
        <v>6147937</v>
      </c>
    </row>
    <row r="5977" spans="1:13" x14ac:dyDescent="0.25">
      <c r="A5977" s="9" t="s">
        <v>400</v>
      </c>
      <c r="B5977" s="10" t="s">
        <v>733</v>
      </c>
      <c r="C5977" s="5" t="s">
        <v>736</v>
      </c>
      <c r="D5977" t="s">
        <v>14</v>
      </c>
      <c r="E5977" t="s">
        <v>114</v>
      </c>
      <c r="F5977" t="s">
        <v>399</v>
      </c>
      <c r="G5977" t="s">
        <v>436</v>
      </c>
      <c r="H5977" t="s">
        <v>425</v>
      </c>
      <c r="I5977" t="s">
        <v>439</v>
      </c>
      <c r="J5977" t="s">
        <v>36</v>
      </c>
      <c r="K5977" s="13">
        <v>796042</v>
      </c>
      <c r="L5977" s="8">
        <v>7960.42</v>
      </c>
      <c r="M5977" s="13">
        <f t="shared" si="126"/>
        <v>796042</v>
      </c>
    </row>
    <row r="5978" spans="1:13" x14ac:dyDescent="0.25">
      <c r="A5978" s="9" t="s">
        <v>400</v>
      </c>
      <c r="B5978" s="10" t="s">
        <v>733</v>
      </c>
      <c r="C5978" s="5" t="s">
        <v>736</v>
      </c>
      <c r="D5978" t="s">
        <v>14</v>
      </c>
      <c r="E5978" t="s">
        <v>114</v>
      </c>
      <c r="F5978" t="s">
        <v>399</v>
      </c>
      <c r="G5978" t="s">
        <v>436</v>
      </c>
      <c r="H5978" t="s">
        <v>444</v>
      </c>
      <c r="I5978" t="s">
        <v>368</v>
      </c>
      <c r="J5978" t="s">
        <v>36</v>
      </c>
      <c r="K5978" s="13">
        <v>9953</v>
      </c>
      <c r="L5978" s="8">
        <v>99.53</v>
      </c>
      <c r="M5978" s="13">
        <f t="shared" si="126"/>
        <v>9953</v>
      </c>
    </row>
    <row r="5979" spans="1:13" x14ac:dyDescent="0.25">
      <c r="A5979" s="9" t="s">
        <v>400</v>
      </c>
      <c r="B5979" s="10" t="s">
        <v>733</v>
      </c>
      <c r="C5979" s="5" t="s">
        <v>736</v>
      </c>
      <c r="D5979" t="s">
        <v>14</v>
      </c>
      <c r="E5979" t="s">
        <v>114</v>
      </c>
      <c r="F5979" t="s">
        <v>399</v>
      </c>
      <c r="G5979" t="s">
        <v>436</v>
      </c>
      <c r="H5979" t="s">
        <v>445</v>
      </c>
      <c r="I5979" t="s">
        <v>439</v>
      </c>
      <c r="J5979" t="s">
        <v>36</v>
      </c>
      <c r="K5979" s="13">
        <v>4920</v>
      </c>
      <c r="L5979" s="8">
        <v>49.2</v>
      </c>
      <c r="M5979" s="13">
        <f t="shared" si="126"/>
        <v>4920</v>
      </c>
    </row>
    <row r="5980" spans="1:13" x14ac:dyDescent="0.25">
      <c r="A5980" s="9" t="s">
        <v>400</v>
      </c>
      <c r="B5980" s="10" t="s">
        <v>733</v>
      </c>
      <c r="C5980" s="5" t="s">
        <v>736</v>
      </c>
      <c r="D5980" t="s">
        <v>14</v>
      </c>
      <c r="E5980" t="s">
        <v>114</v>
      </c>
      <c r="F5980" t="s">
        <v>453</v>
      </c>
      <c r="G5980" t="s">
        <v>434</v>
      </c>
      <c r="H5980" t="s">
        <v>437</v>
      </c>
      <c r="I5980" t="s">
        <v>368</v>
      </c>
      <c r="J5980" t="s">
        <v>37</v>
      </c>
      <c r="K5980" s="13">
        <v>2586994</v>
      </c>
      <c r="L5980" s="8">
        <v>25869.94</v>
      </c>
      <c r="M5980" s="13">
        <f t="shared" si="126"/>
        <v>2586994</v>
      </c>
    </row>
    <row r="5981" spans="1:13" x14ac:dyDescent="0.25">
      <c r="A5981" s="9" t="s">
        <v>400</v>
      </c>
      <c r="B5981" s="10" t="s">
        <v>733</v>
      </c>
      <c r="C5981" s="5" t="s">
        <v>736</v>
      </c>
      <c r="D5981" t="s">
        <v>14</v>
      </c>
      <c r="E5981" t="s">
        <v>114</v>
      </c>
      <c r="F5981" t="s">
        <v>453</v>
      </c>
      <c r="G5981" t="s">
        <v>434</v>
      </c>
      <c r="H5981" t="s">
        <v>425</v>
      </c>
      <c r="I5981" t="s">
        <v>368</v>
      </c>
      <c r="J5981" t="s">
        <v>37</v>
      </c>
      <c r="K5981" s="13">
        <v>993884</v>
      </c>
      <c r="L5981" s="8">
        <v>9938.84</v>
      </c>
      <c r="M5981" s="13">
        <f t="shared" si="126"/>
        <v>993884</v>
      </c>
    </row>
    <row r="5982" spans="1:13" x14ac:dyDescent="0.25">
      <c r="A5982" s="9" t="s">
        <v>400</v>
      </c>
      <c r="B5982" s="10" t="s">
        <v>733</v>
      </c>
      <c r="C5982" s="5" t="s">
        <v>736</v>
      </c>
      <c r="D5982" t="s">
        <v>14</v>
      </c>
      <c r="E5982" t="s">
        <v>114</v>
      </c>
      <c r="F5982" t="s">
        <v>32</v>
      </c>
      <c r="G5982" t="s">
        <v>289</v>
      </c>
      <c r="H5982" t="s">
        <v>446</v>
      </c>
      <c r="I5982" t="s">
        <v>15</v>
      </c>
      <c r="J5982" t="s">
        <v>36</v>
      </c>
      <c r="K5982" s="13">
        <v>2040000</v>
      </c>
      <c r="L5982" s="8">
        <v>20400</v>
      </c>
      <c r="M5982" s="13">
        <f t="shared" si="126"/>
        <v>2040000</v>
      </c>
    </row>
    <row r="5983" spans="1:13" x14ac:dyDescent="0.25">
      <c r="A5983" s="9" t="s">
        <v>400</v>
      </c>
      <c r="B5983" s="10" t="s">
        <v>733</v>
      </c>
      <c r="C5983" s="5" t="s">
        <v>736</v>
      </c>
      <c r="D5983" t="s">
        <v>14</v>
      </c>
      <c r="E5983" t="s">
        <v>114</v>
      </c>
      <c r="F5983" t="s">
        <v>32</v>
      </c>
      <c r="G5983" t="s">
        <v>289</v>
      </c>
      <c r="H5983" t="s">
        <v>428</v>
      </c>
      <c r="I5983" t="s">
        <v>15</v>
      </c>
      <c r="J5983" t="s">
        <v>36</v>
      </c>
      <c r="K5983" s="13">
        <v>947000</v>
      </c>
      <c r="L5983" s="8">
        <v>9470</v>
      </c>
      <c r="M5983" s="13">
        <f t="shared" si="126"/>
        <v>947000</v>
      </c>
    </row>
    <row r="5984" spans="1:13" x14ac:dyDescent="0.25">
      <c r="A5984" s="9" t="s">
        <v>400</v>
      </c>
      <c r="B5984" s="10" t="s">
        <v>733</v>
      </c>
      <c r="C5984" s="5" t="s">
        <v>736</v>
      </c>
      <c r="D5984" t="s">
        <v>14</v>
      </c>
      <c r="E5984" t="s">
        <v>114</v>
      </c>
      <c r="F5984" t="s">
        <v>32</v>
      </c>
      <c r="G5984" t="s">
        <v>488</v>
      </c>
      <c r="H5984" t="s">
        <v>438</v>
      </c>
      <c r="I5984" t="s">
        <v>439</v>
      </c>
      <c r="J5984" t="s">
        <v>45</v>
      </c>
      <c r="K5984" s="13">
        <v>1381703</v>
      </c>
      <c r="L5984" s="8">
        <v>13817.03</v>
      </c>
      <c r="M5984" s="13">
        <f t="shared" si="126"/>
        <v>1381703</v>
      </c>
    </row>
    <row r="5985" spans="1:13" x14ac:dyDescent="0.25">
      <c r="A5985" s="9" t="s">
        <v>400</v>
      </c>
      <c r="B5985" s="10" t="s">
        <v>733</v>
      </c>
      <c r="C5985" s="5" t="s">
        <v>736</v>
      </c>
      <c r="D5985" t="s">
        <v>14</v>
      </c>
      <c r="E5985" t="s">
        <v>114</v>
      </c>
      <c r="F5985" t="s">
        <v>32</v>
      </c>
      <c r="G5985" t="s">
        <v>488</v>
      </c>
      <c r="H5985" t="s">
        <v>441</v>
      </c>
      <c r="I5985" t="s">
        <v>439</v>
      </c>
      <c r="J5985" t="s">
        <v>45</v>
      </c>
      <c r="K5985" s="13">
        <v>8311</v>
      </c>
      <c r="L5985" s="8">
        <v>83.11</v>
      </c>
      <c r="M5985" s="13">
        <f t="shared" si="126"/>
        <v>8311</v>
      </c>
    </row>
    <row r="5986" spans="1:13" x14ac:dyDescent="0.25">
      <c r="A5986" s="9" t="s">
        <v>400</v>
      </c>
      <c r="B5986" s="10" t="s">
        <v>733</v>
      </c>
      <c r="C5986" s="5" t="s">
        <v>736</v>
      </c>
      <c r="D5986" t="s">
        <v>14</v>
      </c>
      <c r="E5986" t="s">
        <v>114</v>
      </c>
      <c r="F5986" t="s">
        <v>32</v>
      </c>
      <c r="G5986" t="s">
        <v>488</v>
      </c>
      <c r="H5986" t="s">
        <v>425</v>
      </c>
      <c r="I5986" t="s">
        <v>439</v>
      </c>
      <c r="J5986" t="s">
        <v>45</v>
      </c>
      <c r="K5986" s="13">
        <v>312768</v>
      </c>
      <c r="L5986" s="8">
        <v>3127.68</v>
      </c>
      <c r="M5986" s="13">
        <f t="shared" si="126"/>
        <v>312768</v>
      </c>
    </row>
    <row r="5987" spans="1:13" x14ac:dyDescent="0.25">
      <c r="A5987" s="9" t="s">
        <v>400</v>
      </c>
      <c r="B5987" s="10" t="s">
        <v>733</v>
      </c>
      <c r="C5987" s="5" t="s">
        <v>736</v>
      </c>
      <c r="D5987" t="s">
        <v>14</v>
      </c>
      <c r="E5987" t="s">
        <v>114</v>
      </c>
      <c r="F5987" t="s">
        <v>32</v>
      </c>
      <c r="G5987" t="s">
        <v>488</v>
      </c>
      <c r="H5987" t="s">
        <v>445</v>
      </c>
      <c r="I5987" t="s">
        <v>439</v>
      </c>
      <c r="J5987" t="s">
        <v>45</v>
      </c>
      <c r="K5987" s="13">
        <v>1816</v>
      </c>
      <c r="L5987" s="8">
        <v>18.16</v>
      </c>
      <c r="M5987" s="13">
        <f t="shared" si="126"/>
        <v>1816</v>
      </c>
    </row>
    <row r="5988" spans="1:13" x14ac:dyDescent="0.25">
      <c r="A5988" s="9" t="s">
        <v>400</v>
      </c>
      <c r="B5988" s="10" t="s">
        <v>733</v>
      </c>
      <c r="C5988" s="5" t="s">
        <v>736</v>
      </c>
      <c r="D5988" t="s">
        <v>14</v>
      </c>
      <c r="E5988" t="s">
        <v>114</v>
      </c>
      <c r="F5988" t="s">
        <v>604</v>
      </c>
      <c r="G5988" t="s">
        <v>605</v>
      </c>
      <c r="H5988" t="s">
        <v>428</v>
      </c>
      <c r="I5988" t="s">
        <v>15</v>
      </c>
      <c r="J5988" t="s">
        <v>704</v>
      </c>
      <c r="K5988" s="13">
        <v>61784</v>
      </c>
      <c r="L5988" s="8">
        <v>617.84</v>
      </c>
      <c r="M5988" s="13">
        <f t="shared" si="126"/>
        <v>61784</v>
      </c>
    </row>
    <row r="5989" spans="1:13" x14ac:dyDescent="0.25">
      <c r="A5989" s="9" t="s">
        <v>400</v>
      </c>
      <c r="B5989" s="10" t="s">
        <v>733</v>
      </c>
      <c r="C5989" s="5" t="s">
        <v>736</v>
      </c>
      <c r="D5989" t="s">
        <v>14</v>
      </c>
      <c r="E5989" t="s">
        <v>114</v>
      </c>
      <c r="F5989" t="s">
        <v>604</v>
      </c>
      <c r="G5989" t="s">
        <v>605</v>
      </c>
      <c r="H5989" t="s">
        <v>449</v>
      </c>
      <c r="I5989" t="s">
        <v>15</v>
      </c>
      <c r="J5989" t="s">
        <v>704</v>
      </c>
      <c r="K5989" s="13">
        <v>20775</v>
      </c>
      <c r="L5989" s="8">
        <v>207.75</v>
      </c>
      <c r="M5989" s="13">
        <f t="shared" si="126"/>
        <v>20775</v>
      </c>
    </row>
    <row r="5990" spans="1:13" x14ac:dyDescent="0.25">
      <c r="A5990" s="9" t="s">
        <v>400</v>
      </c>
      <c r="B5990" s="10" t="s">
        <v>733</v>
      </c>
      <c r="C5990" s="5" t="s">
        <v>737</v>
      </c>
      <c r="D5990" t="s">
        <v>14</v>
      </c>
      <c r="E5990" t="s">
        <v>117</v>
      </c>
      <c r="F5990" t="s">
        <v>399</v>
      </c>
      <c r="G5990" t="s">
        <v>436</v>
      </c>
      <c r="H5990" t="s">
        <v>437</v>
      </c>
      <c r="I5990" t="s">
        <v>368</v>
      </c>
      <c r="J5990" t="s">
        <v>36</v>
      </c>
      <c r="K5990" s="13">
        <v>12757223</v>
      </c>
      <c r="L5990" s="8">
        <v>127572.23</v>
      </c>
      <c r="M5990" s="13">
        <f t="shared" si="126"/>
        <v>12757223</v>
      </c>
    </row>
    <row r="5991" spans="1:13" x14ac:dyDescent="0.25">
      <c r="A5991" s="9" t="s">
        <v>400</v>
      </c>
      <c r="B5991" s="10" t="s">
        <v>733</v>
      </c>
      <c r="C5991" s="5" t="s">
        <v>737</v>
      </c>
      <c r="D5991" t="s">
        <v>14</v>
      </c>
      <c r="E5991" t="s">
        <v>117</v>
      </c>
      <c r="F5991" t="s">
        <v>399</v>
      </c>
      <c r="G5991" t="s">
        <v>436</v>
      </c>
      <c r="H5991" t="s">
        <v>438</v>
      </c>
      <c r="I5991" t="s">
        <v>439</v>
      </c>
      <c r="J5991" t="s">
        <v>36</v>
      </c>
      <c r="K5991" s="13">
        <v>3913465</v>
      </c>
      <c r="L5991" s="8">
        <v>39134.65</v>
      </c>
      <c r="M5991" s="13">
        <f t="shared" si="126"/>
        <v>3913465</v>
      </c>
    </row>
    <row r="5992" spans="1:13" x14ac:dyDescent="0.25">
      <c r="A5992" s="9" t="s">
        <v>400</v>
      </c>
      <c r="B5992" s="10" t="s">
        <v>733</v>
      </c>
      <c r="C5992" s="5" t="s">
        <v>737</v>
      </c>
      <c r="D5992" t="s">
        <v>14</v>
      </c>
      <c r="E5992" t="s">
        <v>117</v>
      </c>
      <c r="F5992" t="s">
        <v>399</v>
      </c>
      <c r="G5992" t="s">
        <v>436</v>
      </c>
      <c r="H5992" t="s">
        <v>441</v>
      </c>
      <c r="I5992" t="s">
        <v>439</v>
      </c>
      <c r="J5992" t="s">
        <v>36</v>
      </c>
      <c r="K5992" s="13">
        <v>96453</v>
      </c>
      <c r="L5992" s="8">
        <v>964.53</v>
      </c>
      <c r="M5992" s="13">
        <f t="shared" si="126"/>
        <v>96453</v>
      </c>
    </row>
    <row r="5993" spans="1:13" x14ac:dyDescent="0.25">
      <c r="A5993" s="9" t="s">
        <v>400</v>
      </c>
      <c r="B5993" s="10" t="s">
        <v>733</v>
      </c>
      <c r="C5993" s="5" t="s">
        <v>737</v>
      </c>
      <c r="D5993" t="s">
        <v>14</v>
      </c>
      <c r="E5993" t="s">
        <v>117</v>
      </c>
      <c r="F5993" t="s">
        <v>399</v>
      </c>
      <c r="G5993" t="s">
        <v>436</v>
      </c>
      <c r="H5993" t="s">
        <v>425</v>
      </c>
      <c r="I5993" t="s">
        <v>368</v>
      </c>
      <c r="J5993" t="s">
        <v>36</v>
      </c>
      <c r="K5993" s="13">
        <v>4726749</v>
      </c>
      <c r="L5993" s="8">
        <v>47267.49</v>
      </c>
      <c r="M5993" s="13">
        <f t="shared" si="126"/>
        <v>4726749</v>
      </c>
    </row>
    <row r="5994" spans="1:13" x14ac:dyDescent="0.25">
      <c r="A5994" s="9" t="s">
        <v>400</v>
      </c>
      <c r="B5994" s="10" t="s">
        <v>733</v>
      </c>
      <c r="C5994" s="5" t="s">
        <v>737</v>
      </c>
      <c r="D5994" t="s">
        <v>14</v>
      </c>
      <c r="E5994" t="s">
        <v>117</v>
      </c>
      <c r="F5994" t="s">
        <v>399</v>
      </c>
      <c r="G5994" t="s">
        <v>436</v>
      </c>
      <c r="H5994" t="s">
        <v>425</v>
      </c>
      <c r="I5994" t="s">
        <v>439</v>
      </c>
      <c r="J5994" t="s">
        <v>36</v>
      </c>
      <c r="K5994" s="13">
        <v>2438970</v>
      </c>
      <c r="L5994" s="8">
        <v>24389.7</v>
      </c>
      <c r="M5994" s="13">
        <f t="shared" si="126"/>
        <v>2438970</v>
      </c>
    </row>
    <row r="5995" spans="1:13" x14ac:dyDescent="0.25">
      <c r="A5995" s="9" t="s">
        <v>400</v>
      </c>
      <c r="B5995" s="10" t="s">
        <v>733</v>
      </c>
      <c r="C5995" s="5" t="s">
        <v>737</v>
      </c>
      <c r="D5995" t="s">
        <v>14</v>
      </c>
      <c r="E5995" t="s">
        <v>117</v>
      </c>
      <c r="F5995" t="s">
        <v>399</v>
      </c>
      <c r="G5995" t="s">
        <v>436</v>
      </c>
      <c r="H5995" t="s">
        <v>445</v>
      </c>
      <c r="I5995" t="s">
        <v>439</v>
      </c>
      <c r="J5995" t="s">
        <v>36</v>
      </c>
      <c r="K5995" s="13">
        <v>20897</v>
      </c>
      <c r="L5995" s="8">
        <v>208.97</v>
      </c>
      <c r="M5995" s="13">
        <f t="shared" si="126"/>
        <v>20897</v>
      </c>
    </row>
    <row r="5996" spans="1:13" x14ac:dyDescent="0.25">
      <c r="A5996" s="9" t="s">
        <v>400</v>
      </c>
      <c r="B5996" s="10" t="s">
        <v>733</v>
      </c>
      <c r="C5996" s="5" t="s">
        <v>737</v>
      </c>
      <c r="D5996" t="s">
        <v>14</v>
      </c>
      <c r="E5996" t="s">
        <v>117</v>
      </c>
      <c r="F5996" t="s">
        <v>32</v>
      </c>
      <c r="G5996" t="s">
        <v>488</v>
      </c>
      <c r="H5996" t="s">
        <v>438</v>
      </c>
      <c r="I5996" t="s">
        <v>439</v>
      </c>
      <c r="J5996" t="s">
        <v>45</v>
      </c>
      <c r="K5996" s="13">
        <v>1253019</v>
      </c>
      <c r="L5996" s="8">
        <v>12530.19</v>
      </c>
      <c r="M5996" s="13">
        <f t="shared" si="126"/>
        <v>1253019</v>
      </c>
    </row>
    <row r="5997" spans="1:13" x14ac:dyDescent="0.25">
      <c r="A5997" s="9" t="s">
        <v>400</v>
      </c>
      <c r="B5997" s="10" t="s">
        <v>733</v>
      </c>
      <c r="C5997" s="5" t="s">
        <v>737</v>
      </c>
      <c r="D5997" t="s">
        <v>14</v>
      </c>
      <c r="E5997" t="s">
        <v>117</v>
      </c>
      <c r="F5997" t="s">
        <v>32</v>
      </c>
      <c r="G5997" t="s">
        <v>488</v>
      </c>
      <c r="H5997" t="s">
        <v>425</v>
      </c>
      <c r="I5997" t="s">
        <v>439</v>
      </c>
      <c r="J5997" t="s">
        <v>45</v>
      </c>
      <c r="K5997" s="13">
        <v>909082</v>
      </c>
      <c r="L5997" s="8">
        <v>9090.82</v>
      </c>
      <c r="M5997" s="13">
        <f t="shared" si="126"/>
        <v>909082</v>
      </c>
    </row>
    <row r="5998" spans="1:13" x14ac:dyDescent="0.25">
      <c r="A5998" s="9" t="s">
        <v>400</v>
      </c>
      <c r="B5998" s="10" t="s">
        <v>733</v>
      </c>
      <c r="C5998" s="5" t="s">
        <v>737</v>
      </c>
      <c r="D5998" t="s">
        <v>14</v>
      </c>
      <c r="E5998" t="s">
        <v>117</v>
      </c>
      <c r="F5998" t="s">
        <v>462</v>
      </c>
      <c r="G5998" t="s">
        <v>463</v>
      </c>
      <c r="H5998" t="s">
        <v>464</v>
      </c>
      <c r="I5998" t="s">
        <v>284</v>
      </c>
      <c r="J5998" t="s">
        <v>36</v>
      </c>
      <c r="K5998" s="13">
        <v>87700</v>
      </c>
      <c r="L5998" s="8">
        <v>877</v>
      </c>
      <c r="M5998" s="13">
        <f t="shared" si="126"/>
        <v>87700</v>
      </c>
    </row>
    <row r="5999" spans="1:13" x14ac:dyDescent="0.25">
      <c r="A5999" s="9" t="s">
        <v>400</v>
      </c>
      <c r="B5999" s="10" t="s">
        <v>733</v>
      </c>
      <c r="C5999" s="5" t="s">
        <v>737</v>
      </c>
      <c r="D5999" t="s">
        <v>14</v>
      </c>
      <c r="E5999" t="s">
        <v>117</v>
      </c>
      <c r="F5999" t="s">
        <v>462</v>
      </c>
      <c r="G5999" t="s">
        <v>463</v>
      </c>
      <c r="H5999" t="s">
        <v>425</v>
      </c>
      <c r="I5999" t="s">
        <v>284</v>
      </c>
      <c r="J5999" t="s">
        <v>36</v>
      </c>
      <c r="K5999" s="14">
        <v>-82699</v>
      </c>
      <c r="L5999" s="8">
        <v>-826.99</v>
      </c>
      <c r="M5999" s="14">
        <f t="shared" si="126"/>
        <v>-82699</v>
      </c>
    </row>
    <row r="6000" spans="1:13" x14ac:dyDescent="0.25">
      <c r="A6000" s="9" t="s">
        <v>400</v>
      </c>
      <c r="B6000" s="10" t="s">
        <v>733</v>
      </c>
      <c r="C6000" s="5" t="s">
        <v>737</v>
      </c>
      <c r="D6000" t="s">
        <v>14</v>
      </c>
      <c r="E6000" t="s">
        <v>117</v>
      </c>
      <c r="F6000" t="s">
        <v>604</v>
      </c>
      <c r="G6000" t="s">
        <v>605</v>
      </c>
      <c r="H6000" t="s">
        <v>428</v>
      </c>
      <c r="I6000" t="s">
        <v>15</v>
      </c>
      <c r="J6000" t="s">
        <v>704</v>
      </c>
      <c r="K6000" s="13">
        <v>329556</v>
      </c>
      <c r="L6000" s="8">
        <v>3295.56</v>
      </c>
      <c r="M6000" s="13">
        <f t="shared" si="126"/>
        <v>329556</v>
      </c>
    </row>
    <row r="6001" spans="1:13" x14ac:dyDescent="0.25">
      <c r="A6001" s="9" t="s">
        <v>400</v>
      </c>
      <c r="B6001" s="10" t="s">
        <v>733</v>
      </c>
      <c r="C6001" s="5" t="s">
        <v>738</v>
      </c>
      <c r="D6001" t="s">
        <v>14</v>
      </c>
      <c r="E6001" t="s">
        <v>125</v>
      </c>
      <c r="F6001" t="s">
        <v>399</v>
      </c>
      <c r="G6001" t="s">
        <v>436</v>
      </c>
      <c r="H6001" t="s">
        <v>437</v>
      </c>
      <c r="I6001" t="s">
        <v>368</v>
      </c>
      <c r="J6001" t="s">
        <v>36</v>
      </c>
      <c r="K6001" s="13">
        <v>7319947</v>
      </c>
      <c r="L6001" s="8">
        <v>73199.47</v>
      </c>
      <c r="M6001" s="13">
        <f t="shared" si="126"/>
        <v>7319947</v>
      </c>
    </row>
    <row r="6002" spans="1:13" x14ac:dyDescent="0.25">
      <c r="A6002" s="9" t="s">
        <v>400</v>
      </c>
      <c r="B6002" s="10" t="s">
        <v>733</v>
      </c>
      <c r="C6002" s="5" t="s">
        <v>738</v>
      </c>
      <c r="D6002" t="s">
        <v>14</v>
      </c>
      <c r="E6002" t="s">
        <v>125</v>
      </c>
      <c r="F6002" t="s">
        <v>399</v>
      </c>
      <c r="G6002" t="s">
        <v>436</v>
      </c>
      <c r="H6002" t="s">
        <v>437</v>
      </c>
      <c r="I6002" t="s">
        <v>368</v>
      </c>
      <c r="J6002" t="s">
        <v>41</v>
      </c>
      <c r="K6002" s="13">
        <v>3442694</v>
      </c>
      <c r="L6002" s="8">
        <v>34426.94</v>
      </c>
      <c r="M6002" s="13">
        <f t="shared" si="126"/>
        <v>3442694</v>
      </c>
    </row>
    <row r="6003" spans="1:13" x14ac:dyDescent="0.25">
      <c r="A6003" s="9" t="s">
        <v>400</v>
      </c>
      <c r="B6003" s="10" t="s">
        <v>733</v>
      </c>
      <c r="C6003" s="5" t="s">
        <v>738</v>
      </c>
      <c r="D6003" t="s">
        <v>14</v>
      </c>
      <c r="E6003" t="s">
        <v>125</v>
      </c>
      <c r="F6003" t="s">
        <v>399</v>
      </c>
      <c r="G6003" t="s">
        <v>436</v>
      </c>
      <c r="H6003" t="s">
        <v>438</v>
      </c>
      <c r="I6003" t="s">
        <v>439</v>
      </c>
      <c r="J6003" t="s">
        <v>36</v>
      </c>
      <c r="K6003" s="13">
        <v>2303610</v>
      </c>
      <c r="L6003" s="8">
        <v>23036.1</v>
      </c>
      <c r="M6003" s="13">
        <f t="shared" si="126"/>
        <v>2303610</v>
      </c>
    </row>
    <row r="6004" spans="1:13" x14ac:dyDescent="0.25">
      <c r="A6004" s="9" t="s">
        <v>400</v>
      </c>
      <c r="B6004" s="10" t="s">
        <v>733</v>
      </c>
      <c r="C6004" s="5" t="s">
        <v>738</v>
      </c>
      <c r="D6004" t="s">
        <v>14</v>
      </c>
      <c r="E6004" t="s">
        <v>125</v>
      </c>
      <c r="F6004" t="s">
        <v>399</v>
      </c>
      <c r="G6004" t="s">
        <v>436</v>
      </c>
      <c r="H6004" t="s">
        <v>441</v>
      </c>
      <c r="I6004" t="s">
        <v>439</v>
      </c>
      <c r="J6004" t="s">
        <v>36</v>
      </c>
      <c r="K6004" s="13">
        <v>334</v>
      </c>
      <c r="L6004" s="8">
        <v>3.34</v>
      </c>
      <c r="M6004" s="13">
        <f t="shared" si="126"/>
        <v>334</v>
      </c>
    </row>
    <row r="6005" spans="1:13" x14ac:dyDescent="0.25">
      <c r="A6005" s="9" t="s">
        <v>400</v>
      </c>
      <c r="B6005" s="10" t="s">
        <v>733</v>
      </c>
      <c r="C6005" s="5" t="s">
        <v>738</v>
      </c>
      <c r="D6005" t="s">
        <v>14</v>
      </c>
      <c r="E6005" t="s">
        <v>125</v>
      </c>
      <c r="F6005" t="s">
        <v>399</v>
      </c>
      <c r="G6005" t="s">
        <v>436</v>
      </c>
      <c r="H6005" t="s">
        <v>442</v>
      </c>
      <c r="I6005" t="s">
        <v>368</v>
      </c>
      <c r="J6005" t="s">
        <v>36</v>
      </c>
      <c r="K6005" s="13">
        <v>25005</v>
      </c>
      <c r="L6005" s="8">
        <v>250.05</v>
      </c>
      <c r="M6005" s="13">
        <f t="shared" si="126"/>
        <v>25005</v>
      </c>
    </row>
    <row r="6006" spans="1:13" x14ac:dyDescent="0.25">
      <c r="A6006" s="9" t="s">
        <v>400</v>
      </c>
      <c r="B6006" s="10" t="s">
        <v>733</v>
      </c>
      <c r="C6006" s="5" t="s">
        <v>738</v>
      </c>
      <c r="D6006" t="s">
        <v>14</v>
      </c>
      <c r="E6006" t="s">
        <v>125</v>
      </c>
      <c r="F6006" t="s">
        <v>399</v>
      </c>
      <c r="G6006" t="s">
        <v>436</v>
      </c>
      <c r="H6006" t="s">
        <v>425</v>
      </c>
      <c r="I6006" t="s">
        <v>368</v>
      </c>
      <c r="J6006" t="s">
        <v>36</v>
      </c>
      <c r="K6006" s="13">
        <v>2812517</v>
      </c>
      <c r="L6006" s="8">
        <v>28125.17</v>
      </c>
      <c r="M6006" s="13">
        <f t="shared" si="126"/>
        <v>2812517</v>
      </c>
    </row>
    <row r="6007" spans="1:13" x14ac:dyDescent="0.25">
      <c r="A6007" s="9" t="s">
        <v>400</v>
      </c>
      <c r="B6007" s="10" t="s">
        <v>733</v>
      </c>
      <c r="C6007" s="5" t="s">
        <v>738</v>
      </c>
      <c r="D6007" t="s">
        <v>14</v>
      </c>
      <c r="E6007" t="s">
        <v>125</v>
      </c>
      <c r="F6007" t="s">
        <v>399</v>
      </c>
      <c r="G6007" t="s">
        <v>436</v>
      </c>
      <c r="H6007" t="s">
        <v>425</v>
      </c>
      <c r="I6007" t="s">
        <v>368</v>
      </c>
      <c r="J6007" t="s">
        <v>41</v>
      </c>
      <c r="K6007" s="13">
        <v>828944</v>
      </c>
      <c r="L6007" s="8">
        <v>8289.44</v>
      </c>
      <c r="M6007" s="13">
        <f t="shared" si="126"/>
        <v>828944</v>
      </c>
    </row>
    <row r="6008" spans="1:13" x14ac:dyDescent="0.25">
      <c r="A6008" s="9" t="s">
        <v>400</v>
      </c>
      <c r="B6008" s="10" t="s">
        <v>733</v>
      </c>
      <c r="C6008" s="5" t="s">
        <v>738</v>
      </c>
      <c r="D6008" t="s">
        <v>14</v>
      </c>
      <c r="E6008" t="s">
        <v>125</v>
      </c>
      <c r="F6008" t="s">
        <v>399</v>
      </c>
      <c r="G6008" t="s">
        <v>436</v>
      </c>
      <c r="H6008" t="s">
        <v>425</v>
      </c>
      <c r="I6008" t="s">
        <v>439</v>
      </c>
      <c r="J6008" t="s">
        <v>36</v>
      </c>
      <c r="K6008" s="13">
        <v>796007</v>
      </c>
      <c r="L6008" s="8">
        <v>7960.07</v>
      </c>
      <c r="M6008" s="13">
        <f t="shared" si="126"/>
        <v>796007</v>
      </c>
    </row>
    <row r="6009" spans="1:13" x14ac:dyDescent="0.25">
      <c r="A6009" s="9" t="s">
        <v>400</v>
      </c>
      <c r="B6009" s="10" t="s">
        <v>733</v>
      </c>
      <c r="C6009" s="5" t="s">
        <v>738</v>
      </c>
      <c r="D6009" t="s">
        <v>14</v>
      </c>
      <c r="E6009" t="s">
        <v>125</v>
      </c>
      <c r="F6009" t="s">
        <v>399</v>
      </c>
      <c r="G6009" t="s">
        <v>436</v>
      </c>
      <c r="H6009" t="s">
        <v>444</v>
      </c>
      <c r="I6009" t="s">
        <v>368</v>
      </c>
      <c r="J6009" t="s">
        <v>36</v>
      </c>
      <c r="K6009" s="13">
        <v>5478</v>
      </c>
      <c r="L6009" s="8">
        <v>54.78</v>
      </c>
      <c r="M6009" s="13">
        <f t="shared" si="126"/>
        <v>5478</v>
      </c>
    </row>
    <row r="6010" spans="1:13" x14ac:dyDescent="0.25">
      <c r="A6010" s="9" t="s">
        <v>400</v>
      </c>
      <c r="B6010" s="10" t="s">
        <v>733</v>
      </c>
      <c r="C6010" s="5" t="s">
        <v>738</v>
      </c>
      <c r="D6010" t="s">
        <v>14</v>
      </c>
      <c r="E6010" t="s">
        <v>125</v>
      </c>
      <c r="F6010" t="s">
        <v>399</v>
      </c>
      <c r="G6010" t="s">
        <v>436</v>
      </c>
      <c r="H6010" t="s">
        <v>445</v>
      </c>
      <c r="I6010" t="s">
        <v>439</v>
      </c>
      <c r="J6010" t="s">
        <v>36</v>
      </c>
      <c r="K6010" s="13">
        <v>6</v>
      </c>
      <c r="L6010" s="8">
        <v>0.06</v>
      </c>
      <c r="M6010" s="13">
        <f t="shared" si="126"/>
        <v>6</v>
      </c>
    </row>
    <row r="6011" spans="1:13" x14ac:dyDescent="0.25">
      <c r="A6011" s="9" t="s">
        <v>400</v>
      </c>
      <c r="B6011" s="10" t="s">
        <v>733</v>
      </c>
      <c r="C6011" s="5" t="s">
        <v>738</v>
      </c>
      <c r="D6011" t="s">
        <v>14</v>
      </c>
      <c r="E6011" t="s">
        <v>125</v>
      </c>
      <c r="F6011" t="s">
        <v>453</v>
      </c>
      <c r="G6011" t="s">
        <v>434</v>
      </c>
      <c r="H6011" t="s">
        <v>437</v>
      </c>
      <c r="I6011" t="s">
        <v>368</v>
      </c>
      <c r="J6011" t="s">
        <v>37</v>
      </c>
      <c r="K6011" s="13">
        <v>2260166</v>
      </c>
      <c r="L6011" s="8">
        <v>22601.66</v>
      </c>
      <c r="M6011" s="13">
        <f t="shared" si="126"/>
        <v>2260166</v>
      </c>
    </row>
    <row r="6012" spans="1:13" x14ac:dyDescent="0.25">
      <c r="A6012" s="9" t="s">
        <v>400</v>
      </c>
      <c r="B6012" s="10" t="s">
        <v>733</v>
      </c>
      <c r="C6012" s="5" t="s">
        <v>738</v>
      </c>
      <c r="D6012" t="s">
        <v>14</v>
      </c>
      <c r="E6012" t="s">
        <v>125</v>
      </c>
      <c r="F6012" t="s">
        <v>453</v>
      </c>
      <c r="G6012" t="s">
        <v>434</v>
      </c>
      <c r="H6012" t="s">
        <v>425</v>
      </c>
      <c r="I6012" t="s">
        <v>368</v>
      </c>
      <c r="J6012" t="s">
        <v>37</v>
      </c>
      <c r="K6012" s="13">
        <v>880399</v>
      </c>
      <c r="L6012" s="8">
        <v>8803.99</v>
      </c>
      <c r="M6012" s="13">
        <f t="shared" si="126"/>
        <v>880399</v>
      </c>
    </row>
    <row r="6013" spans="1:13" x14ac:dyDescent="0.25">
      <c r="A6013" s="9" t="s">
        <v>400</v>
      </c>
      <c r="B6013" s="10" t="s">
        <v>733</v>
      </c>
      <c r="C6013" s="5" t="s">
        <v>738</v>
      </c>
      <c r="D6013" t="s">
        <v>14</v>
      </c>
      <c r="E6013" t="s">
        <v>125</v>
      </c>
      <c r="F6013" t="s">
        <v>32</v>
      </c>
      <c r="G6013" t="s">
        <v>488</v>
      </c>
      <c r="H6013" t="s">
        <v>438</v>
      </c>
      <c r="I6013" t="s">
        <v>439</v>
      </c>
      <c r="J6013" t="s">
        <v>45</v>
      </c>
      <c r="K6013" s="13">
        <v>2118543</v>
      </c>
      <c r="L6013" s="8">
        <v>21185.43</v>
      </c>
      <c r="M6013" s="13">
        <f t="shared" si="126"/>
        <v>2118543</v>
      </c>
    </row>
    <row r="6014" spans="1:13" x14ac:dyDescent="0.25">
      <c r="A6014" s="9" t="s">
        <v>400</v>
      </c>
      <c r="B6014" s="10" t="s">
        <v>733</v>
      </c>
      <c r="C6014" s="5" t="s">
        <v>738</v>
      </c>
      <c r="D6014" t="s">
        <v>14</v>
      </c>
      <c r="E6014" t="s">
        <v>125</v>
      </c>
      <c r="F6014" t="s">
        <v>32</v>
      </c>
      <c r="G6014" t="s">
        <v>488</v>
      </c>
      <c r="H6014" t="s">
        <v>441</v>
      </c>
      <c r="I6014" t="s">
        <v>439</v>
      </c>
      <c r="J6014" t="s">
        <v>45</v>
      </c>
      <c r="K6014" s="13">
        <v>132</v>
      </c>
      <c r="L6014" s="8">
        <v>1.32</v>
      </c>
      <c r="M6014" s="13">
        <f t="shared" si="126"/>
        <v>132</v>
      </c>
    </row>
    <row r="6015" spans="1:13" x14ac:dyDescent="0.25">
      <c r="A6015" s="9" t="s">
        <v>400</v>
      </c>
      <c r="B6015" s="10" t="s">
        <v>733</v>
      </c>
      <c r="C6015" s="5" t="s">
        <v>738</v>
      </c>
      <c r="D6015" t="s">
        <v>14</v>
      </c>
      <c r="E6015" t="s">
        <v>125</v>
      </c>
      <c r="F6015" t="s">
        <v>32</v>
      </c>
      <c r="G6015" t="s">
        <v>488</v>
      </c>
      <c r="H6015" t="s">
        <v>443</v>
      </c>
      <c r="I6015" t="s">
        <v>439</v>
      </c>
      <c r="J6015" t="s">
        <v>45</v>
      </c>
      <c r="K6015" s="13">
        <v>114390.00000000001</v>
      </c>
      <c r="L6015" s="8">
        <v>1143.9000000000001</v>
      </c>
      <c r="M6015" s="13">
        <f t="shared" si="126"/>
        <v>114390.00000000001</v>
      </c>
    </row>
    <row r="6016" spans="1:13" x14ac:dyDescent="0.25">
      <c r="A6016" s="9" t="s">
        <v>400</v>
      </c>
      <c r="B6016" s="10" t="s">
        <v>733</v>
      </c>
      <c r="C6016" s="5" t="s">
        <v>738</v>
      </c>
      <c r="D6016" t="s">
        <v>14</v>
      </c>
      <c r="E6016" t="s">
        <v>125</v>
      </c>
      <c r="F6016" t="s">
        <v>32</v>
      </c>
      <c r="G6016" t="s">
        <v>488</v>
      </c>
      <c r="H6016" t="s">
        <v>425</v>
      </c>
      <c r="I6016" t="s">
        <v>439</v>
      </c>
      <c r="J6016" t="s">
        <v>45</v>
      </c>
      <c r="K6016" s="13">
        <v>932799</v>
      </c>
      <c r="L6016" s="8">
        <v>9327.99</v>
      </c>
      <c r="M6016" s="13">
        <f t="shared" si="126"/>
        <v>932799</v>
      </c>
    </row>
    <row r="6017" spans="1:13" x14ac:dyDescent="0.25">
      <c r="A6017" s="9" t="s">
        <v>400</v>
      </c>
      <c r="B6017" s="10" t="s">
        <v>733</v>
      </c>
      <c r="C6017" s="5" t="s">
        <v>738</v>
      </c>
      <c r="D6017" t="s">
        <v>14</v>
      </c>
      <c r="E6017" t="s">
        <v>125</v>
      </c>
      <c r="F6017" t="s">
        <v>32</v>
      </c>
      <c r="G6017" t="s">
        <v>488</v>
      </c>
      <c r="H6017" t="s">
        <v>444</v>
      </c>
      <c r="I6017" t="s">
        <v>439</v>
      </c>
      <c r="J6017" t="s">
        <v>45</v>
      </c>
      <c r="K6017" s="13">
        <v>24995</v>
      </c>
      <c r="L6017" s="8">
        <v>249.95</v>
      </c>
      <c r="M6017" s="13">
        <f t="shared" si="126"/>
        <v>24995</v>
      </c>
    </row>
    <row r="6018" spans="1:13" x14ac:dyDescent="0.25">
      <c r="A6018" s="9" t="s">
        <v>400</v>
      </c>
      <c r="B6018" s="10" t="s">
        <v>733</v>
      </c>
      <c r="C6018" s="5" t="s">
        <v>738</v>
      </c>
      <c r="D6018" t="s">
        <v>14</v>
      </c>
      <c r="E6018" t="s">
        <v>125</v>
      </c>
      <c r="F6018" t="s">
        <v>32</v>
      </c>
      <c r="G6018" t="s">
        <v>488</v>
      </c>
      <c r="H6018" t="s">
        <v>445</v>
      </c>
      <c r="I6018" t="s">
        <v>439</v>
      </c>
      <c r="J6018" t="s">
        <v>45</v>
      </c>
      <c r="K6018" s="13">
        <v>28.999999999999996</v>
      </c>
      <c r="L6018" s="8">
        <v>0.28999999999999998</v>
      </c>
      <c r="M6018" s="13">
        <f t="shared" si="126"/>
        <v>28.999999999999996</v>
      </c>
    </row>
    <row r="6019" spans="1:13" x14ac:dyDescent="0.25">
      <c r="A6019" s="9" t="s">
        <v>400</v>
      </c>
      <c r="B6019" s="10" t="s">
        <v>733</v>
      </c>
      <c r="C6019" s="5" t="s">
        <v>738</v>
      </c>
      <c r="D6019" t="s">
        <v>14</v>
      </c>
      <c r="E6019" t="s">
        <v>125</v>
      </c>
      <c r="F6019" t="s">
        <v>604</v>
      </c>
      <c r="G6019" t="s">
        <v>605</v>
      </c>
      <c r="H6019" t="s">
        <v>441</v>
      </c>
      <c r="I6019" t="s">
        <v>368</v>
      </c>
      <c r="J6019" t="s">
        <v>704</v>
      </c>
      <c r="K6019" s="13">
        <v>8736</v>
      </c>
      <c r="L6019" s="8">
        <v>87.36</v>
      </c>
      <c r="M6019" s="13">
        <f t="shared" ref="M6019:M6082" si="127">L6019*100</f>
        <v>8736</v>
      </c>
    </row>
    <row r="6020" spans="1:13" x14ac:dyDescent="0.25">
      <c r="A6020" s="9" t="s">
        <v>400</v>
      </c>
      <c r="B6020" s="10" t="s">
        <v>733</v>
      </c>
      <c r="C6020" s="5" t="s">
        <v>738</v>
      </c>
      <c r="D6020" t="s">
        <v>14</v>
      </c>
      <c r="E6020" t="s">
        <v>125</v>
      </c>
      <c r="F6020" t="s">
        <v>604</v>
      </c>
      <c r="G6020" t="s">
        <v>605</v>
      </c>
      <c r="H6020" t="s">
        <v>445</v>
      </c>
      <c r="I6020" t="s">
        <v>368</v>
      </c>
      <c r="J6020" t="s">
        <v>704</v>
      </c>
      <c r="K6020" s="13">
        <v>1910.0000000000002</v>
      </c>
      <c r="L6020" s="8">
        <v>19.100000000000001</v>
      </c>
      <c r="M6020" s="13">
        <f t="shared" si="127"/>
        <v>1910.0000000000002</v>
      </c>
    </row>
    <row r="6021" spans="1:13" x14ac:dyDescent="0.25">
      <c r="A6021" s="9" t="s">
        <v>400</v>
      </c>
      <c r="B6021" s="10" t="s">
        <v>733</v>
      </c>
      <c r="C6021" s="5" t="s">
        <v>738</v>
      </c>
      <c r="D6021" t="s">
        <v>14</v>
      </c>
      <c r="E6021" t="s">
        <v>125</v>
      </c>
      <c r="F6021" t="s">
        <v>604</v>
      </c>
      <c r="G6021" t="s">
        <v>605</v>
      </c>
      <c r="H6021" t="s">
        <v>428</v>
      </c>
      <c r="I6021" t="s">
        <v>15</v>
      </c>
      <c r="J6021" t="s">
        <v>704</v>
      </c>
      <c r="K6021" s="13">
        <v>68691</v>
      </c>
      <c r="L6021" s="8">
        <v>686.91</v>
      </c>
      <c r="M6021" s="13">
        <f t="shared" si="127"/>
        <v>68691</v>
      </c>
    </row>
    <row r="6022" spans="1:13" x14ac:dyDescent="0.25">
      <c r="A6022" s="9" t="s">
        <v>400</v>
      </c>
      <c r="B6022" s="10" t="s">
        <v>733</v>
      </c>
      <c r="C6022" s="5" t="s">
        <v>739</v>
      </c>
      <c r="D6022" t="s">
        <v>14</v>
      </c>
      <c r="E6022" t="s">
        <v>128</v>
      </c>
      <c r="F6022" t="s">
        <v>453</v>
      </c>
      <c r="G6022" t="s">
        <v>434</v>
      </c>
      <c r="H6022" t="s">
        <v>437</v>
      </c>
      <c r="I6022" t="s">
        <v>368</v>
      </c>
      <c r="J6022" t="s">
        <v>37</v>
      </c>
      <c r="K6022" s="13">
        <v>4093316.0000000005</v>
      </c>
      <c r="L6022" s="8">
        <v>40933.160000000003</v>
      </c>
      <c r="M6022" s="13">
        <f t="shared" si="127"/>
        <v>4093316.0000000005</v>
      </c>
    </row>
    <row r="6023" spans="1:13" x14ac:dyDescent="0.25">
      <c r="A6023" s="9" t="s">
        <v>400</v>
      </c>
      <c r="B6023" s="10" t="s">
        <v>733</v>
      </c>
      <c r="C6023" s="5" t="s">
        <v>739</v>
      </c>
      <c r="D6023" t="s">
        <v>14</v>
      </c>
      <c r="E6023" t="s">
        <v>128</v>
      </c>
      <c r="F6023" t="s">
        <v>453</v>
      </c>
      <c r="G6023" t="s">
        <v>434</v>
      </c>
      <c r="H6023" t="s">
        <v>440</v>
      </c>
      <c r="I6023" t="s">
        <v>368</v>
      </c>
      <c r="J6023" t="s">
        <v>37</v>
      </c>
      <c r="K6023" s="13">
        <v>49870</v>
      </c>
      <c r="L6023" s="8">
        <v>498.7</v>
      </c>
      <c r="M6023" s="13">
        <f t="shared" si="127"/>
        <v>49870</v>
      </c>
    </row>
    <row r="6024" spans="1:13" x14ac:dyDescent="0.25">
      <c r="A6024" s="9" t="s">
        <v>400</v>
      </c>
      <c r="B6024" s="10" t="s">
        <v>733</v>
      </c>
      <c r="C6024" s="5" t="s">
        <v>739</v>
      </c>
      <c r="D6024" t="s">
        <v>14</v>
      </c>
      <c r="E6024" t="s">
        <v>128</v>
      </c>
      <c r="F6024" t="s">
        <v>453</v>
      </c>
      <c r="G6024" t="s">
        <v>434</v>
      </c>
      <c r="H6024" t="s">
        <v>425</v>
      </c>
      <c r="I6024" t="s">
        <v>368</v>
      </c>
      <c r="J6024" t="s">
        <v>37</v>
      </c>
      <c r="K6024" s="13">
        <v>917395.00000000012</v>
      </c>
      <c r="L6024" s="8">
        <v>9173.9500000000007</v>
      </c>
      <c r="M6024" s="13">
        <f t="shared" si="127"/>
        <v>917395.00000000012</v>
      </c>
    </row>
    <row r="6025" spans="1:13" x14ac:dyDescent="0.25">
      <c r="A6025" s="9" t="s">
        <v>400</v>
      </c>
      <c r="B6025" s="10" t="s">
        <v>733</v>
      </c>
      <c r="C6025" s="5" t="s">
        <v>739</v>
      </c>
      <c r="D6025" t="s">
        <v>14</v>
      </c>
      <c r="E6025" t="s">
        <v>128</v>
      </c>
      <c r="F6025" t="s">
        <v>453</v>
      </c>
      <c r="G6025" t="s">
        <v>434</v>
      </c>
      <c r="H6025" t="s">
        <v>444</v>
      </c>
      <c r="I6025" t="s">
        <v>368</v>
      </c>
      <c r="J6025" t="s">
        <v>37</v>
      </c>
      <c r="K6025" s="13">
        <v>10916</v>
      </c>
      <c r="L6025" s="8">
        <v>109.16</v>
      </c>
      <c r="M6025" s="13">
        <f t="shared" si="127"/>
        <v>10916</v>
      </c>
    </row>
    <row r="6026" spans="1:13" x14ac:dyDescent="0.25">
      <c r="A6026" s="9" t="s">
        <v>400</v>
      </c>
      <c r="B6026" s="10" t="s">
        <v>733</v>
      </c>
      <c r="C6026" s="5" t="s">
        <v>739</v>
      </c>
      <c r="D6026" t="s">
        <v>14</v>
      </c>
      <c r="E6026" t="s">
        <v>128</v>
      </c>
      <c r="F6026" t="s">
        <v>453</v>
      </c>
      <c r="G6026" t="s">
        <v>454</v>
      </c>
      <c r="H6026" t="s">
        <v>437</v>
      </c>
      <c r="I6026" t="s">
        <v>368</v>
      </c>
      <c r="J6026" t="s">
        <v>39</v>
      </c>
      <c r="K6026" s="13">
        <v>728333</v>
      </c>
      <c r="L6026" s="8">
        <v>7283.33</v>
      </c>
      <c r="M6026" s="13">
        <f t="shared" si="127"/>
        <v>728333</v>
      </c>
    </row>
    <row r="6027" spans="1:13" x14ac:dyDescent="0.25">
      <c r="A6027" s="9" t="s">
        <v>400</v>
      </c>
      <c r="B6027" s="10" t="s">
        <v>733</v>
      </c>
      <c r="C6027" s="5" t="s">
        <v>739</v>
      </c>
      <c r="D6027" t="s">
        <v>14</v>
      </c>
      <c r="E6027" t="s">
        <v>128</v>
      </c>
      <c r="F6027" t="s">
        <v>453</v>
      </c>
      <c r="G6027" t="s">
        <v>454</v>
      </c>
      <c r="H6027" t="s">
        <v>425</v>
      </c>
      <c r="I6027" t="s">
        <v>368</v>
      </c>
      <c r="J6027" t="s">
        <v>39</v>
      </c>
      <c r="K6027" s="13">
        <v>527441</v>
      </c>
      <c r="L6027" s="8">
        <v>5274.41</v>
      </c>
      <c r="M6027" s="13">
        <f t="shared" si="127"/>
        <v>527441</v>
      </c>
    </row>
    <row r="6028" spans="1:13" x14ac:dyDescent="0.25">
      <c r="A6028" s="9" t="s">
        <v>400</v>
      </c>
      <c r="B6028" s="10" t="s">
        <v>733</v>
      </c>
      <c r="C6028" s="5" t="s">
        <v>739</v>
      </c>
      <c r="D6028" t="s">
        <v>14</v>
      </c>
      <c r="E6028" t="s">
        <v>128</v>
      </c>
      <c r="F6028" t="s">
        <v>32</v>
      </c>
      <c r="G6028" t="s">
        <v>488</v>
      </c>
      <c r="H6028" t="s">
        <v>438</v>
      </c>
      <c r="I6028" t="s">
        <v>439</v>
      </c>
      <c r="J6028" t="s">
        <v>45</v>
      </c>
      <c r="K6028" s="13">
        <v>2273560</v>
      </c>
      <c r="L6028" s="8">
        <v>22735.599999999999</v>
      </c>
      <c r="M6028" s="13">
        <f t="shared" si="127"/>
        <v>2273560</v>
      </c>
    </row>
    <row r="6029" spans="1:13" x14ac:dyDescent="0.25">
      <c r="A6029" s="9" t="s">
        <v>400</v>
      </c>
      <c r="B6029" s="10" t="s">
        <v>733</v>
      </c>
      <c r="C6029" s="5" t="s">
        <v>739</v>
      </c>
      <c r="D6029" t="s">
        <v>14</v>
      </c>
      <c r="E6029" t="s">
        <v>128</v>
      </c>
      <c r="F6029" t="s">
        <v>32</v>
      </c>
      <c r="G6029" t="s">
        <v>488</v>
      </c>
      <c r="H6029" t="s">
        <v>441</v>
      </c>
      <c r="I6029" t="s">
        <v>439</v>
      </c>
      <c r="J6029" t="s">
        <v>45</v>
      </c>
      <c r="K6029" s="13">
        <v>8520</v>
      </c>
      <c r="L6029" s="8">
        <v>85.2</v>
      </c>
      <c r="M6029" s="13">
        <f t="shared" si="127"/>
        <v>8520</v>
      </c>
    </row>
    <row r="6030" spans="1:13" x14ac:dyDescent="0.25">
      <c r="A6030" s="9" t="s">
        <v>400</v>
      </c>
      <c r="B6030" s="10" t="s">
        <v>733</v>
      </c>
      <c r="C6030" s="5" t="s">
        <v>739</v>
      </c>
      <c r="D6030" t="s">
        <v>14</v>
      </c>
      <c r="E6030" t="s">
        <v>128</v>
      </c>
      <c r="F6030" t="s">
        <v>32</v>
      </c>
      <c r="G6030" t="s">
        <v>488</v>
      </c>
      <c r="H6030" t="s">
        <v>443</v>
      </c>
      <c r="I6030" t="s">
        <v>439</v>
      </c>
      <c r="J6030" t="s">
        <v>45</v>
      </c>
      <c r="K6030" s="13">
        <v>96800</v>
      </c>
      <c r="L6030" s="8">
        <v>968</v>
      </c>
      <c r="M6030" s="13">
        <f t="shared" si="127"/>
        <v>96800</v>
      </c>
    </row>
    <row r="6031" spans="1:13" x14ac:dyDescent="0.25">
      <c r="A6031" s="9" t="s">
        <v>400</v>
      </c>
      <c r="B6031" s="10" t="s">
        <v>733</v>
      </c>
      <c r="C6031" s="5" t="s">
        <v>739</v>
      </c>
      <c r="D6031" t="s">
        <v>14</v>
      </c>
      <c r="E6031" t="s">
        <v>128</v>
      </c>
      <c r="F6031" t="s">
        <v>32</v>
      </c>
      <c r="G6031" t="s">
        <v>488</v>
      </c>
      <c r="H6031" t="s">
        <v>425</v>
      </c>
      <c r="I6031" t="s">
        <v>439</v>
      </c>
      <c r="J6031" t="s">
        <v>45</v>
      </c>
      <c r="K6031" s="13">
        <v>1242975</v>
      </c>
      <c r="L6031" s="8">
        <v>12429.75</v>
      </c>
      <c r="M6031" s="13">
        <f t="shared" si="127"/>
        <v>1242975</v>
      </c>
    </row>
    <row r="6032" spans="1:13" x14ac:dyDescent="0.25">
      <c r="A6032" s="9" t="s">
        <v>400</v>
      </c>
      <c r="B6032" s="10" t="s">
        <v>733</v>
      </c>
      <c r="C6032" s="5" t="s">
        <v>739</v>
      </c>
      <c r="D6032" t="s">
        <v>14</v>
      </c>
      <c r="E6032" t="s">
        <v>128</v>
      </c>
      <c r="F6032" t="s">
        <v>32</v>
      </c>
      <c r="G6032" t="s">
        <v>488</v>
      </c>
      <c r="H6032" t="s">
        <v>444</v>
      </c>
      <c r="I6032" t="s">
        <v>439</v>
      </c>
      <c r="J6032" t="s">
        <v>45</v>
      </c>
      <c r="K6032" s="13">
        <v>21151</v>
      </c>
      <c r="L6032" s="8">
        <v>211.51</v>
      </c>
      <c r="M6032" s="13">
        <f t="shared" si="127"/>
        <v>21151</v>
      </c>
    </row>
    <row r="6033" spans="1:13" x14ac:dyDescent="0.25">
      <c r="A6033" s="9" t="s">
        <v>400</v>
      </c>
      <c r="B6033" s="10" t="s">
        <v>733</v>
      </c>
      <c r="C6033" s="5" t="s">
        <v>739</v>
      </c>
      <c r="D6033" t="s">
        <v>14</v>
      </c>
      <c r="E6033" t="s">
        <v>128</v>
      </c>
      <c r="F6033" t="s">
        <v>32</v>
      </c>
      <c r="G6033" t="s">
        <v>488</v>
      </c>
      <c r="H6033" t="s">
        <v>445</v>
      </c>
      <c r="I6033" t="s">
        <v>439</v>
      </c>
      <c r="J6033" t="s">
        <v>45</v>
      </c>
      <c r="K6033" s="13">
        <v>1857.9999999999998</v>
      </c>
      <c r="L6033" s="8">
        <v>18.579999999999998</v>
      </c>
      <c r="M6033" s="13">
        <f t="shared" si="127"/>
        <v>1857.9999999999998</v>
      </c>
    </row>
    <row r="6034" spans="1:13" x14ac:dyDescent="0.25">
      <c r="A6034" s="9" t="s">
        <v>400</v>
      </c>
      <c r="B6034" s="10" t="s">
        <v>733</v>
      </c>
      <c r="C6034" s="5" t="s">
        <v>740</v>
      </c>
      <c r="D6034" t="s">
        <v>14</v>
      </c>
      <c r="E6034" t="s">
        <v>135</v>
      </c>
      <c r="F6034" t="s">
        <v>453</v>
      </c>
      <c r="G6034" t="s">
        <v>434</v>
      </c>
      <c r="H6034" t="s">
        <v>437</v>
      </c>
      <c r="I6034" t="s">
        <v>368</v>
      </c>
      <c r="J6034" t="s">
        <v>37</v>
      </c>
      <c r="K6034" s="13">
        <v>2468047</v>
      </c>
      <c r="L6034" s="8">
        <v>24680.47</v>
      </c>
      <c r="M6034" s="13">
        <f t="shared" si="127"/>
        <v>2468047</v>
      </c>
    </row>
    <row r="6035" spans="1:13" x14ac:dyDescent="0.25">
      <c r="A6035" s="9" t="s">
        <v>400</v>
      </c>
      <c r="B6035" s="10" t="s">
        <v>733</v>
      </c>
      <c r="C6035" s="5" t="s">
        <v>740</v>
      </c>
      <c r="D6035" t="s">
        <v>14</v>
      </c>
      <c r="E6035" t="s">
        <v>135</v>
      </c>
      <c r="F6035" t="s">
        <v>453</v>
      </c>
      <c r="G6035" t="s">
        <v>434</v>
      </c>
      <c r="H6035" t="s">
        <v>425</v>
      </c>
      <c r="I6035" t="s">
        <v>368</v>
      </c>
      <c r="J6035" t="s">
        <v>37</v>
      </c>
      <c r="K6035" s="13">
        <v>967519</v>
      </c>
      <c r="L6035" s="8">
        <v>9675.19</v>
      </c>
      <c r="M6035" s="13">
        <f t="shared" si="127"/>
        <v>967519</v>
      </c>
    </row>
    <row r="6036" spans="1:13" x14ac:dyDescent="0.25">
      <c r="A6036" s="9" t="s">
        <v>400</v>
      </c>
      <c r="B6036" s="10" t="s">
        <v>733</v>
      </c>
      <c r="C6036" s="5" t="s">
        <v>740</v>
      </c>
      <c r="D6036" t="s">
        <v>14</v>
      </c>
      <c r="E6036" t="s">
        <v>135</v>
      </c>
      <c r="F6036" t="s">
        <v>32</v>
      </c>
      <c r="G6036" t="s">
        <v>488</v>
      </c>
      <c r="H6036" t="s">
        <v>438</v>
      </c>
      <c r="I6036" t="s">
        <v>439</v>
      </c>
      <c r="J6036" t="s">
        <v>45</v>
      </c>
      <c r="K6036" s="13">
        <v>1700189</v>
      </c>
      <c r="L6036" s="8">
        <v>17001.89</v>
      </c>
      <c r="M6036" s="13">
        <f t="shared" si="127"/>
        <v>1700189</v>
      </c>
    </row>
    <row r="6037" spans="1:13" x14ac:dyDescent="0.25">
      <c r="A6037" s="9" t="s">
        <v>400</v>
      </c>
      <c r="B6037" s="10" t="s">
        <v>733</v>
      </c>
      <c r="C6037" s="5" t="s">
        <v>740</v>
      </c>
      <c r="D6037" t="s">
        <v>14</v>
      </c>
      <c r="E6037" t="s">
        <v>135</v>
      </c>
      <c r="F6037" t="s">
        <v>32</v>
      </c>
      <c r="G6037" t="s">
        <v>488</v>
      </c>
      <c r="H6037" t="s">
        <v>441</v>
      </c>
      <c r="I6037" t="s">
        <v>439</v>
      </c>
      <c r="J6037" t="s">
        <v>45</v>
      </c>
      <c r="K6037" s="13">
        <v>645</v>
      </c>
      <c r="L6037" s="8">
        <v>6.45</v>
      </c>
      <c r="M6037" s="13">
        <f t="shared" si="127"/>
        <v>645</v>
      </c>
    </row>
    <row r="6038" spans="1:13" x14ac:dyDescent="0.25">
      <c r="A6038" s="9" t="s">
        <v>400</v>
      </c>
      <c r="B6038" s="10" t="s">
        <v>733</v>
      </c>
      <c r="C6038" s="5" t="s">
        <v>740</v>
      </c>
      <c r="D6038" t="s">
        <v>14</v>
      </c>
      <c r="E6038" t="s">
        <v>135</v>
      </c>
      <c r="F6038" t="s">
        <v>32</v>
      </c>
      <c r="G6038" t="s">
        <v>488</v>
      </c>
      <c r="H6038" t="s">
        <v>425</v>
      </c>
      <c r="I6038" t="s">
        <v>439</v>
      </c>
      <c r="J6038" t="s">
        <v>45</v>
      </c>
      <c r="K6038" s="13">
        <v>748001</v>
      </c>
      <c r="L6038" s="8">
        <v>7480.01</v>
      </c>
      <c r="M6038" s="13">
        <f t="shared" si="127"/>
        <v>748001</v>
      </c>
    </row>
    <row r="6039" spans="1:13" x14ac:dyDescent="0.25">
      <c r="A6039" s="9" t="s">
        <v>400</v>
      </c>
      <c r="B6039" s="10" t="s">
        <v>733</v>
      </c>
      <c r="C6039" s="5" t="s">
        <v>740</v>
      </c>
      <c r="D6039" t="s">
        <v>14</v>
      </c>
      <c r="E6039" t="s">
        <v>135</v>
      </c>
      <c r="F6039" t="s">
        <v>32</v>
      </c>
      <c r="G6039" t="s">
        <v>488</v>
      </c>
      <c r="H6039" t="s">
        <v>445</v>
      </c>
      <c r="I6039" t="s">
        <v>439</v>
      </c>
      <c r="J6039" t="s">
        <v>45</v>
      </c>
      <c r="K6039" s="13">
        <v>141</v>
      </c>
      <c r="L6039" s="8">
        <v>1.41</v>
      </c>
      <c r="M6039" s="13">
        <f t="shared" si="127"/>
        <v>141</v>
      </c>
    </row>
    <row r="6040" spans="1:13" x14ac:dyDescent="0.25">
      <c r="A6040" s="9" t="s">
        <v>400</v>
      </c>
      <c r="B6040" s="10" t="s">
        <v>733</v>
      </c>
      <c r="C6040" s="5" t="s">
        <v>741</v>
      </c>
      <c r="D6040" t="s">
        <v>14</v>
      </c>
      <c r="E6040" t="s">
        <v>137</v>
      </c>
      <c r="F6040" t="s">
        <v>453</v>
      </c>
      <c r="G6040" t="s">
        <v>434</v>
      </c>
      <c r="H6040" t="s">
        <v>437</v>
      </c>
      <c r="I6040" t="s">
        <v>368</v>
      </c>
      <c r="J6040" t="s">
        <v>37</v>
      </c>
      <c r="K6040" s="13">
        <v>2359965</v>
      </c>
      <c r="L6040" s="8">
        <v>23599.65</v>
      </c>
      <c r="M6040" s="13">
        <f t="shared" si="127"/>
        <v>2359965</v>
      </c>
    </row>
    <row r="6041" spans="1:13" x14ac:dyDescent="0.25">
      <c r="A6041" s="9" t="s">
        <v>400</v>
      </c>
      <c r="B6041" s="10" t="s">
        <v>733</v>
      </c>
      <c r="C6041" s="5" t="s">
        <v>741</v>
      </c>
      <c r="D6041" t="s">
        <v>14</v>
      </c>
      <c r="E6041" t="s">
        <v>137</v>
      </c>
      <c r="F6041" t="s">
        <v>453</v>
      </c>
      <c r="G6041" t="s">
        <v>434</v>
      </c>
      <c r="H6041" t="s">
        <v>425</v>
      </c>
      <c r="I6041" t="s">
        <v>368</v>
      </c>
      <c r="J6041" t="s">
        <v>37</v>
      </c>
      <c r="K6041" s="13">
        <v>906774</v>
      </c>
      <c r="L6041" s="8">
        <v>9067.74</v>
      </c>
      <c r="M6041" s="13">
        <f t="shared" si="127"/>
        <v>906774</v>
      </c>
    </row>
    <row r="6042" spans="1:13" x14ac:dyDescent="0.25">
      <c r="A6042" s="9" t="s">
        <v>400</v>
      </c>
      <c r="B6042" s="10" t="s">
        <v>733</v>
      </c>
      <c r="C6042" s="5" t="s">
        <v>741</v>
      </c>
      <c r="D6042" t="s">
        <v>14</v>
      </c>
      <c r="E6042" t="s">
        <v>137</v>
      </c>
      <c r="F6042" t="s">
        <v>32</v>
      </c>
      <c r="G6042" t="s">
        <v>488</v>
      </c>
      <c r="H6042" t="s">
        <v>438</v>
      </c>
      <c r="I6042" t="s">
        <v>439</v>
      </c>
      <c r="J6042" t="s">
        <v>45</v>
      </c>
      <c r="K6042" s="13">
        <v>2270520</v>
      </c>
      <c r="L6042" s="8">
        <v>22705.200000000001</v>
      </c>
      <c r="M6042" s="13">
        <f t="shared" si="127"/>
        <v>2270520</v>
      </c>
    </row>
    <row r="6043" spans="1:13" x14ac:dyDescent="0.25">
      <c r="A6043" s="9" t="s">
        <v>400</v>
      </c>
      <c r="B6043" s="10" t="s">
        <v>733</v>
      </c>
      <c r="C6043" s="5" t="s">
        <v>741</v>
      </c>
      <c r="D6043" t="s">
        <v>14</v>
      </c>
      <c r="E6043" t="s">
        <v>137</v>
      </c>
      <c r="F6043" t="s">
        <v>32</v>
      </c>
      <c r="G6043" t="s">
        <v>488</v>
      </c>
      <c r="H6043" t="s">
        <v>443</v>
      </c>
      <c r="I6043" t="s">
        <v>439</v>
      </c>
      <c r="J6043" t="s">
        <v>45</v>
      </c>
      <c r="K6043" s="13">
        <v>124084.99999999999</v>
      </c>
      <c r="L6043" s="8">
        <v>1240.8499999999999</v>
      </c>
      <c r="M6043" s="13">
        <f t="shared" si="127"/>
        <v>124084.99999999999</v>
      </c>
    </row>
    <row r="6044" spans="1:13" x14ac:dyDescent="0.25">
      <c r="A6044" s="9" t="s">
        <v>400</v>
      </c>
      <c r="B6044" s="10" t="s">
        <v>733</v>
      </c>
      <c r="C6044" s="5" t="s">
        <v>741</v>
      </c>
      <c r="D6044" t="s">
        <v>14</v>
      </c>
      <c r="E6044" t="s">
        <v>137</v>
      </c>
      <c r="F6044" t="s">
        <v>32</v>
      </c>
      <c r="G6044" t="s">
        <v>488</v>
      </c>
      <c r="H6044" t="s">
        <v>425</v>
      </c>
      <c r="I6044" t="s">
        <v>439</v>
      </c>
      <c r="J6044" t="s">
        <v>45</v>
      </c>
      <c r="K6044" s="13">
        <v>537759</v>
      </c>
      <c r="L6044" s="8">
        <v>5377.59</v>
      </c>
      <c r="M6044" s="13">
        <f t="shared" si="127"/>
        <v>537759</v>
      </c>
    </row>
    <row r="6045" spans="1:13" x14ac:dyDescent="0.25">
      <c r="A6045" s="9" t="s">
        <v>400</v>
      </c>
      <c r="B6045" s="10" t="s">
        <v>733</v>
      </c>
      <c r="C6045" s="5" t="s">
        <v>741</v>
      </c>
      <c r="D6045" t="s">
        <v>14</v>
      </c>
      <c r="E6045" t="s">
        <v>137</v>
      </c>
      <c r="F6045" t="s">
        <v>32</v>
      </c>
      <c r="G6045" t="s">
        <v>488</v>
      </c>
      <c r="H6045" t="s">
        <v>444</v>
      </c>
      <c r="I6045" t="s">
        <v>439</v>
      </c>
      <c r="J6045" t="s">
        <v>45</v>
      </c>
      <c r="K6045" s="13">
        <v>26566.000000000004</v>
      </c>
      <c r="L6045" s="8">
        <v>265.66000000000003</v>
      </c>
      <c r="M6045" s="13">
        <f t="shared" si="127"/>
        <v>26566.000000000004</v>
      </c>
    </row>
    <row r="6046" spans="1:13" x14ac:dyDescent="0.25">
      <c r="A6046" s="9" t="s">
        <v>400</v>
      </c>
      <c r="B6046" s="10" t="s">
        <v>733</v>
      </c>
      <c r="C6046" s="5" t="s">
        <v>742</v>
      </c>
      <c r="D6046" t="s">
        <v>14</v>
      </c>
      <c r="E6046" t="s">
        <v>142</v>
      </c>
      <c r="F6046" t="s">
        <v>453</v>
      </c>
      <c r="G6046" t="s">
        <v>434</v>
      </c>
      <c r="H6046" t="s">
        <v>437</v>
      </c>
      <c r="I6046" t="s">
        <v>368</v>
      </c>
      <c r="J6046" t="s">
        <v>37</v>
      </c>
      <c r="K6046" s="13">
        <v>3476219.9999999995</v>
      </c>
      <c r="L6046" s="8">
        <v>34762.199999999997</v>
      </c>
      <c r="M6046" s="13">
        <f t="shared" si="127"/>
        <v>3476219.9999999995</v>
      </c>
    </row>
    <row r="6047" spans="1:13" x14ac:dyDescent="0.25">
      <c r="A6047" s="9" t="s">
        <v>400</v>
      </c>
      <c r="B6047" s="10" t="s">
        <v>733</v>
      </c>
      <c r="C6047" s="5" t="s">
        <v>742</v>
      </c>
      <c r="D6047" t="s">
        <v>14</v>
      </c>
      <c r="E6047" t="s">
        <v>142</v>
      </c>
      <c r="F6047" t="s">
        <v>453</v>
      </c>
      <c r="G6047" t="s">
        <v>434</v>
      </c>
      <c r="H6047" t="s">
        <v>425</v>
      </c>
      <c r="I6047" t="s">
        <v>368</v>
      </c>
      <c r="J6047" t="s">
        <v>37</v>
      </c>
      <c r="K6047" s="13">
        <v>1191943</v>
      </c>
      <c r="L6047" s="8">
        <v>11919.43</v>
      </c>
      <c r="M6047" s="13">
        <f t="shared" si="127"/>
        <v>1191943</v>
      </c>
    </row>
    <row r="6048" spans="1:13" x14ac:dyDescent="0.25">
      <c r="A6048" s="9" t="s">
        <v>400</v>
      </c>
      <c r="B6048" s="10" t="s">
        <v>733</v>
      </c>
      <c r="C6048" s="5" t="s">
        <v>742</v>
      </c>
      <c r="D6048" t="s">
        <v>14</v>
      </c>
      <c r="E6048" t="s">
        <v>142</v>
      </c>
      <c r="F6048" t="s">
        <v>453</v>
      </c>
      <c r="G6048" t="s">
        <v>454</v>
      </c>
      <c r="H6048" t="s">
        <v>437</v>
      </c>
      <c r="I6048" t="s">
        <v>368</v>
      </c>
      <c r="J6048" t="s">
        <v>39</v>
      </c>
      <c r="K6048" s="13">
        <v>1878721</v>
      </c>
      <c r="L6048" s="8">
        <v>18787.21</v>
      </c>
      <c r="M6048" s="13">
        <f t="shared" si="127"/>
        <v>1878721</v>
      </c>
    </row>
    <row r="6049" spans="1:13" x14ac:dyDescent="0.25">
      <c r="A6049" s="9" t="s">
        <v>400</v>
      </c>
      <c r="B6049" s="10" t="s">
        <v>733</v>
      </c>
      <c r="C6049" s="5" t="s">
        <v>742</v>
      </c>
      <c r="D6049" t="s">
        <v>14</v>
      </c>
      <c r="E6049" t="s">
        <v>142</v>
      </c>
      <c r="F6049" t="s">
        <v>453</v>
      </c>
      <c r="G6049" t="s">
        <v>454</v>
      </c>
      <c r="H6049" t="s">
        <v>425</v>
      </c>
      <c r="I6049" t="s">
        <v>368</v>
      </c>
      <c r="J6049" t="s">
        <v>39</v>
      </c>
      <c r="K6049" s="13">
        <v>626871</v>
      </c>
      <c r="L6049" s="8">
        <v>6268.71</v>
      </c>
      <c r="M6049" s="13">
        <f t="shared" si="127"/>
        <v>626871</v>
      </c>
    </row>
    <row r="6050" spans="1:13" x14ac:dyDescent="0.25">
      <c r="A6050" s="9" t="s">
        <v>400</v>
      </c>
      <c r="B6050" s="10" t="s">
        <v>733</v>
      </c>
      <c r="C6050" s="5" t="s">
        <v>742</v>
      </c>
      <c r="D6050" t="s">
        <v>14</v>
      </c>
      <c r="E6050" t="s">
        <v>142</v>
      </c>
      <c r="F6050" t="s">
        <v>32</v>
      </c>
      <c r="G6050" t="s">
        <v>488</v>
      </c>
      <c r="H6050" t="s">
        <v>438</v>
      </c>
      <c r="I6050" t="s">
        <v>439</v>
      </c>
      <c r="J6050" t="s">
        <v>45</v>
      </c>
      <c r="K6050" s="13">
        <v>1848675</v>
      </c>
      <c r="L6050" s="8">
        <v>18486.75</v>
      </c>
      <c r="M6050" s="13">
        <f t="shared" si="127"/>
        <v>1848675</v>
      </c>
    </row>
    <row r="6051" spans="1:13" x14ac:dyDescent="0.25">
      <c r="A6051" s="9" t="s">
        <v>400</v>
      </c>
      <c r="B6051" s="10" t="s">
        <v>733</v>
      </c>
      <c r="C6051" s="5" t="s">
        <v>742</v>
      </c>
      <c r="D6051" t="s">
        <v>14</v>
      </c>
      <c r="E6051" t="s">
        <v>142</v>
      </c>
      <c r="F6051" t="s">
        <v>32</v>
      </c>
      <c r="G6051" t="s">
        <v>488</v>
      </c>
      <c r="H6051" t="s">
        <v>441</v>
      </c>
      <c r="I6051" t="s">
        <v>439</v>
      </c>
      <c r="J6051" t="s">
        <v>45</v>
      </c>
      <c r="K6051" s="13">
        <v>8375</v>
      </c>
      <c r="L6051" s="8">
        <v>83.75</v>
      </c>
      <c r="M6051" s="13">
        <f t="shared" si="127"/>
        <v>8375</v>
      </c>
    </row>
    <row r="6052" spans="1:13" x14ac:dyDescent="0.25">
      <c r="A6052" s="9" t="s">
        <v>400</v>
      </c>
      <c r="B6052" s="10" t="s">
        <v>733</v>
      </c>
      <c r="C6052" s="5" t="s">
        <v>742</v>
      </c>
      <c r="D6052" t="s">
        <v>14</v>
      </c>
      <c r="E6052" t="s">
        <v>142</v>
      </c>
      <c r="F6052" t="s">
        <v>32</v>
      </c>
      <c r="G6052" t="s">
        <v>488</v>
      </c>
      <c r="H6052" t="s">
        <v>443</v>
      </c>
      <c r="I6052" t="s">
        <v>439</v>
      </c>
      <c r="J6052" t="s">
        <v>45</v>
      </c>
      <c r="K6052" s="13">
        <v>25000</v>
      </c>
      <c r="L6052" s="8">
        <v>250</v>
      </c>
      <c r="M6052" s="13">
        <f t="shared" si="127"/>
        <v>25000</v>
      </c>
    </row>
    <row r="6053" spans="1:13" x14ac:dyDescent="0.25">
      <c r="A6053" s="9" t="s">
        <v>400</v>
      </c>
      <c r="B6053" s="10" t="s">
        <v>733</v>
      </c>
      <c r="C6053" s="5" t="s">
        <v>742</v>
      </c>
      <c r="D6053" t="s">
        <v>14</v>
      </c>
      <c r="E6053" t="s">
        <v>142</v>
      </c>
      <c r="F6053" t="s">
        <v>32</v>
      </c>
      <c r="G6053" t="s">
        <v>488</v>
      </c>
      <c r="H6053" t="s">
        <v>425</v>
      </c>
      <c r="I6053" t="s">
        <v>439</v>
      </c>
      <c r="J6053" t="s">
        <v>45</v>
      </c>
      <c r="K6053" s="13">
        <v>941462.99999999988</v>
      </c>
      <c r="L6053" s="8">
        <v>9414.6299999999992</v>
      </c>
      <c r="M6053" s="13">
        <f t="shared" si="127"/>
        <v>941462.99999999988</v>
      </c>
    </row>
    <row r="6054" spans="1:13" x14ac:dyDescent="0.25">
      <c r="A6054" s="9" t="s">
        <v>400</v>
      </c>
      <c r="B6054" s="10" t="s">
        <v>733</v>
      </c>
      <c r="C6054" s="5" t="s">
        <v>742</v>
      </c>
      <c r="D6054" t="s">
        <v>14</v>
      </c>
      <c r="E6054" t="s">
        <v>142</v>
      </c>
      <c r="F6054" t="s">
        <v>32</v>
      </c>
      <c r="G6054" t="s">
        <v>488</v>
      </c>
      <c r="H6054" t="s">
        <v>444</v>
      </c>
      <c r="I6054" t="s">
        <v>439</v>
      </c>
      <c r="J6054" t="s">
        <v>45</v>
      </c>
      <c r="K6054" s="13">
        <v>2092</v>
      </c>
      <c r="L6054" s="8">
        <v>20.92</v>
      </c>
      <c r="M6054" s="13">
        <f t="shared" si="127"/>
        <v>2092</v>
      </c>
    </row>
    <row r="6055" spans="1:13" x14ac:dyDescent="0.25">
      <c r="A6055" s="9" t="s">
        <v>400</v>
      </c>
      <c r="B6055" s="10" t="s">
        <v>733</v>
      </c>
      <c r="C6055" s="5" t="s">
        <v>742</v>
      </c>
      <c r="D6055" t="s">
        <v>14</v>
      </c>
      <c r="E6055" t="s">
        <v>142</v>
      </c>
      <c r="F6055" t="s">
        <v>32</v>
      </c>
      <c r="G6055" t="s">
        <v>488</v>
      </c>
      <c r="H6055" t="s">
        <v>445</v>
      </c>
      <c r="I6055" t="s">
        <v>439</v>
      </c>
      <c r="J6055" t="s">
        <v>45</v>
      </c>
      <c r="K6055" s="13">
        <v>546</v>
      </c>
      <c r="L6055" s="8">
        <v>5.46</v>
      </c>
      <c r="M6055" s="13">
        <f t="shared" si="127"/>
        <v>546</v>
      </c>
    </row>
    <row r="6056" spans="1:13" x14ac:dyDescent="0.25">
      <c r="A6056" s="9" t="s">
        <v>400</v>
      </c>
      <c r="B6056" s="10" t="s">
        <v>733</v>
      </c>
      <c r="C6056" s="5" t="s">
        <v>743</v>
      </c>
      <c r="D6056" t="s">
        <v>14</v>
      </c>
      <c r="E6056" t="s">
        <v>145</v>
      </c>
      <c r="F6056" t="s">
        <v>453</v>
      </c>
      <c r="G6056" t="s">
        <v>434</v>
      </c>
      <c r="H6056" t="s">
        <v>437</v>
      </c>
      <c r="I6056" t="s">
        <v>368</v>
      </c>
      <c r="J6056" t="s">
        <v>37</v>
      </c>
      <c r="K6056" s="13">
        <v>7839733</v>
      </c>
      <c r="L6056" s="8">
        <v>78397.33</v>
      </c>
      <c r="M6056" s="13">
        <f t="shared" si="127"/>
        <v>7839733</v>
      </c>
    </row>
    <row r="6057" spans="1:13" x14ac:dyDescent="0.25">
      <c r="A6057" s="9" t="s">
        <v>400</v>
      </c>
      <c r="B6057" s="10" t="s">
        <v>733</v>
      </c>
      <c r="C6057" s="5" t="s">
        <v>743</v>
      </c>
      <c r="D6057" t="s">
        <v>14</v>
      </c>
      <c r="E6057" t="s">
        <v>145</v>
      </c>
      <c r="F6057" t="s">
        <v>453</v>
      </c>
      <c r="G6057" t="s">
        <v>434</v>
      </c>
      <c r="H6057" t="s">
        <v>438</v>
      </c>
      <c r="I6057" t="s">
        <v>439</v>
      </c>
      <c r="J6057" t="s">
        <v>37</v>
      </c>
      <c r="K6057" s="13">
        <v>298257</v>
      </c>
      <c r="L6057" s="8">
        <v>2982.57</v>
      </c>
      <c r="M6057" s="13">
        <f t="shared" si="127"/>
        <v>298257</v>
      </c>
    </row>
    <row r="6058" spans="1:13" x14ac:dyDescent="0.25">
      <c r="A6058" s="9" t="s">
        <v>400</v>
      </c>
      <c r="B6058" s="10" t="s">
        <v>733</v>
      </c>
      <c r="C6058" s="5" t="s">
        <v>743</v>
      </c>
      <c r="D6058" t="s">
        <v>14</v>
      </c>
      <c r="E6058" t="s">
        <v>145</v>
      </c>
      <c r="F6058" t="s">
        <v>453</v>
      </c>
      <c r="G6058" t="s">
        <v>434</v>
      </c>
      <c r="H6058" t="s">
        <v>425</v>
      </c>
      <c r="I6058" t="s">
        <v>368</v>
      </c>
      <c r="J6058" t="s">
        <v>37</v>
      </c>
      <c r="K6058" s="13">
        <v>2641273</v>
      </c>
      <c r="L6058" s="8">
        <v>26412.73</v>
      </c>
      <c r="M6058" s="13">
        <f t="shared" si="127"/>
        <v>2641273</v>
      </c>
    </row>
    <row r="6059" spans="1:13" x14ac:dyDescent="0.25">
      <c r="A6059" s="9" t="s">
        <v>400</v>
      </c>
      <c r="B6059" s="10" t="s">
        <v>733</v>
      </c>
      <c r="C6059" s="5" t="s">
        <v>743</v>
      </c>
      <c r="D6059" t="s">
        <v>14</v>
      </c>
      <c r="E6059" t="s">
        <v>145</v>
      </c>
      <c r="F6059" t="s">
        <v>453</v>
      </c>
      <c r="G6059" t="s">
        <v>434</v>
      </c>
      <c r="H6059" t="s">
        <v>425</v>
      </c>
      <c r="I6059" t="s">
        <v>439</v>
      </c>
      <c r="J6059" t="s">
        <v>37</v>
      </c>
      <c r="K6059" s="13">
        <v>66897</v>
      </c>
      <c r="L6059" s="8">
        <v>668.97</v>
      </c>
      <c r="M6059" s="13">
        <f t="shared" si="127"/>
        <v>66897</v>
      </c>
    </row>
    <row r="6060" spans="1:13" x14ac:dyDescent="0.25">
      <c r="A6060" s="9" t="s">
        <v>400</v>
      </c>
      <c r="B6060" s="10" t="s">
        <v>733</v>
      </c>
      <c r="C6060" s="5" t="s">
        <v>743</v>
      </c>
      <c r="D6060" t="s">
        <v>14</v>
      </c>
      <c r="E6060" t="s">
        <v>145</v>
      </c>
      <c r="F6060" t="s">
        <v>32</v>
      </c>
      <c r="G6060" t="s">
        <v>488</v>
      </c>
      <c r="H6060" t="s">
        <v>438</v>
      </c>
      <c r="I6060" t="s">
        <v>439</v>
      </c>
      <c r="J6060" t="s">
        <v>45</v>
      </c>
      <c r="K6060" s="13">
        <v>1794874.0000000002</v>
      </c>
      <c r="L6060" s="8">
        <v>17948.740000000002</v>
      </c>
      <c r="M6060" s="13">
        <f t="shared" si="127"/>
        <v>1794874.0000000002</v>
      </c>
    </row>
    <row r="6061" spans="1:13" x14ac:dyDescent="0.25">
      <c r="A6061" s="9" t="s">
        <v>400</v>
      </c>
      <c r="B6061" s="10" t="s">
        <v>733</v>
      </c>
      <c r="C6061" s="5" t="s">
        <v>743</v>
      </c>
      <c r="D6061" t="s">
        <v>14</v>
      </c>
      <c r="E6061" t="s">
        <v>145</v>
      </c>
      <c r="F6061" t="s">
        <v>32</v>
      </c>
      <c r="G6061" t="s">
        <v>488</v>
      </c>
      <c r="H6061" t="s">
        <v>441</v>
      </c>
      <c r="I6061" t="s">
        <v>439</v>
      </c>
      <c r="J6061" t="s">
        <v>45</v>
      </c>
      <c r="K6061" s="13">
        <v>1562</v>
      </c>
      <c r="L6061" s="8">
        <v>15.62</v>
      </c>
      <c r="M6061" s="13">
        <f t="shared" si="127"/>
        <v>1562</v>
      </c>
    </row>
    <row r="6062" spans="1:13" x14ac:dyDescent="0.25">
      <c r="A6062" s="9" t="s">
        <v>400</v>
      </c>
      <c r="B6062" s="10" t="s">
        <v>733</v>
      </c>
      <c r="C6062" s="5" t="s">
        <v>743</v>
      </c>
      <c r="D6062" t="s">
        <v>14</v>
      </c>
      <c r="E6062" t="s">
        <v>145</v>
      </c>
      <c r="F6062" t="s">
        <v>32</v>
      </c>
      <c r="G6062" t="s">
        <v>488</v>
      </c>
      <c r="H6062" t="s">
        <v>443</v>
      </c>
      <c r="I6062" t="s">
        <v>439</v>
      </c>
      <c r="J6062" t="s">
        <v>45</v>
      </c>
      <c r="K6062" s="13">
        <v>157285</v>
      </c>
      <c r="L6062" s="8">
        <v>1572.85</v>
      </c>
      <c r="M6062" s="13">
        <f t="shared" si="127"/>
        <v>157285</v>
      </c>
    </row>
    <row r="6063" spans="1:13" x14ac:dyDescent="0.25">
      <c r="A6063" s="9" t="s">
        <v>400</v>
      </c>
      <c r="B6063" s="10" t="s">
        <v>733</v>
      </c>
      <c r="C6063" s="5" t="s">
        <v>743</v>
      </c>
      <c r="D6063" t="s">
        <v>14</v>
      </c>
      <c r="E6063" t="s">
        <v>145</v>
      </c>
      <c r="F6063" t="s">
        <v>32</v>
      </c>
      <c r="G6063" t="s">
        <v>488</v>
      </c>
      <c r="H6063" t="s">
        <v>425</v>
      </c>
      <c r="I6063" t="s">
        <v>439</v>
      </c>
      <c r="J6063" t="s">
        <v>45</v>
      </c>
      <c r="K6063" s="13">
        <v>406202</v>
      </c>
      <c r="L6063" s="8">
        <v>4062.02</v>
      </c>
      <c r="M6063" s="13">
        <f t="shared" si="127"/>
        <v>406202</v>
      </c>
    </row>
    <row r="6064" spans="1:13" x14ac:dyDescent="0.25">
      <c r="A6064" s="9" t="s">
        <v>400</v>
      </c>
      <c r="B6064" s="10" t="s">
        <v>733</v>
      </c>
      <c r="C6064" s="5" t="s">
        <v>743</v>
      </c>
      <c r="D6064" t="s">
        <v>14</v>
      </c>
      <c r="E6064" t="s">
        <v>145</v>
      </c>
      <c r="F6064" t="s">
        <v>32</v>
      </c>
      <c r="G6064" t="s">
        <v>488</v>
      </c>
      <c r="H6064" t="s">
        <v>444</v>
      </c>
      <c r="I6064" t="s">
        <v>439</v>
      </c>
      <c r="J6064" t="s">
        <v>45</v>
      </c>
      <c r="K6064" s="13">
        <v>34367</v>
      </c>
      <c r="L6064" s="8">
        <v>343.67</v>
      </c>
      <c r="M6064" s="13">
        <f t="shared" si="127"/>
        <v>34367</v>
      </c>
    </row>
    <row r="6065" spans="1:13" x14ac:dyDescent="0.25">
      <c r="A6065" s="9" t="s">
        <v>400</v>
      </c>
      <c r="B6065" s="10" t="s">
        <v>733</v>
      </c>
      <c r="C6065" s="5" t="s">
        <v>743</v>
      </c>
      <c r="D6065" t="s">
        <v>14</v>
      </c>
      <c r="E6065" t="s">
        <v>145</v>
      </c>
      <c r="F6065" t="s">
        <v>32</v>
      </c>
      <c r="G6065" t="s">
        <v>488</v>
      </c>
      <c r="H6065" t="s">
        <v>445</v>
      </c>
      <c r="I6065" t="s">
        <v>439</v>
      </c>
      <c r="J6065" t="s">
        <v>45</v>
      </c>
      <c r="K6065" s="13">
        <v>340</v>
      </c>
      <c r="L6065" s="8">
        <v>3.4</v>
      </c>
      <c r="M6065" s="13">
        <f t="shared" si="127"/>
        <v>340</v>
      </c>
    </row>
    <row r="6066" spans="1:13" x14ac:dyDescent="0.25">
      <c r="A6066" s="9" t="s">
        <v>400</v>
      </c>
      <c r="B6066" s="10" t="s">
        <v>733</v>
      </c>
      <c r="C6066" s="5" t="s">
        <v>744</v>
      </c>
      <c r="D6066" t="s">
        <v>14</v>
      </c>
      <c r="E6066" t="s">
        <v>147</v>
      </c>
      <c r="F6066" t="s">
        <v>453</v>
      </c>
      <c r="G6066" t="s">
        <v>434</v>
      </c>
      <c r="H6066" t="s">
        <v>437</v>
      </c>
      <c r="I6066" t="s">
        <v>368</v>
      </c>
      <c r="J6066" t="s">
        <v>37</v>
      </c>
      <c r="K6066" s="13">
        <v>3508350</v>
      </c>
      <c r="L6066" s="8">
        <v>35083.5</v>
      </c>
      <c r="M6066" s="13">
        <f t="shared" si="127"/>
        <v>3508350</v>
      </c>
    </row>
    <row r="6067" spans="1:13" x14ac:dyDescent="0.25">
      <c r="A6067" s="9" t="s">
        <v>400</v>
      </c>
      <c r="B6067" s="10" t="s">
        <v>733</v>
      </c>
      <c r="C6067" s="5" t="s">
        <v>744</v>
      </c>
      <c r="D6067" t="s">
        <v>14</v>
      </c>
      <c r="E6067" t="s">
        <v>147</v>
      </c>
      <c r="F6067" t="s">
        <v>453</v>
      </c>
      <c r="G6067" t="s">
        <v>434</v>
      </c>
      <c r="H6067" t="s">
        <v>425</v>
      </c>
      <c r="I6067" t="s">
        <v>368</v>
      </c>
      <c r="J6067" t="s">
        <v>37</v>
      </c>
      <c r="K6067" s="13">
        <v>1198248</v>
      </c>
      <c r="L6067" s="8">
        <v>11982.48</v>
      </c>
      <c r="M6067" s="13">
        <f t="shared" si="127"/>
        <v>1198248</v>
      </c>
    </row>
    <row r="6068" spans="1:13" x14ac:dyDescent="0.25">
      <c r="A6068" s="9" t="s">
        <v>400</v>
      </c>
      <c r="B6068" s="10" t="s">
        <v>733</v>
      </c>
      <c r="C6068" s="5" t="s">
        <v>744</v>
      </c>
      <c r="D6068" t="s">
        <v>14</v>
      </c>
      <c r="E6068" t="s">
        <v>147</v>
      </c>
      <c r="F6068" t="s">
        <v>32</v>
      </c>
      <c r="G6068" t="s">
        <v>488</v>
      </c>
      <c r="H6068" t="s">
        <v>438</v>
      </c>
      <c r="I6068" t="s">
        <v>439</v>
      </c>
      <c r="J6068" t="s">
        <v>45</v>
      </c>
      <c r="K6068" s="13">
        <v>1710128</v>
      </c>
      <c r="L6068" s="8">
        <v>17101.28</v>
      </c>
      <c r="M6068" s="13">
        <f t="shared" si="127"/>
        <v>1710128</v>
      </c>
    </row>
    <row r="6069" spans="1:13" x14ac:dyDescent="0.25">
      <c r="A6069" s="9" t="s">
        <v>400</v>
      </c>
      <c r="B6069" s="10" t="s">
        <v>733</v>
      </c>
      <c r="C6069" s="5" t="s">
        <v>744</v>
      </c>
      <c r="D6069" t="s">
        <v>14</v>
      </c>
      <c r="E6069" t="s">
        <v>147</v>
      </c>
      <c r="F6069" t="s">
        <v>32</v>
      </c>
      <c r="G6069" t="s">
        <v>488</v>
      </c>
      <c r="H6069" t="s">
        <v>441</v>
      </c>
      <c r="I6069" t="s">
        <v>439</v>
      </c>
      <c r="J6069" t="s">
        <v>45</v>
      </c>
      <c r="K6069" s="13">
        <v>322</v>
      </c>
      <c r="L6069" s="8">
        <v>3.22</v>
      </c>
      <c r="M6069" s="13">
        <f t="shared" si="127"/>
        <v>322</v>
      </c>
    </row>
    <row r="6070" spans="1:13" x14ac:dyDescent="0.25">
      <c r="A6070" s="9" t="s">
        <v>400</v>
      </c>
      <c r="B6070" s="10" t="s">
        <v>733</v>
      </c>
      <c r="C6070" s="5" t="s">
        <v>744</v>
      </c>
      <c r="D6070" t="s">
        <v>14</v>
      </c>
      <c r="E6070" t="s">
        <v>147</v>
      </c>
      <c r="F6070" t="s">
        <v>32</v>
      </c>
      <c r="G6070" t="s">
        <v>488</v>
      </c>
      <c r="H6070" t="s">
        <v>425</v>
      </c>
      <c r="I6070" t="s">
        <v>439</v>
      </c>
      <c r="J6070" t="s">
        <v>45</v>
      </c>
      <c r="K6070" s="13">
        <v>1117870</v>
      </c>
      <c r="L6070" s="8">
        <v>11178.7</v>
      </c>
      <c r="M6070" s="13">
        <f t="shared" si="127"/>
        <v>1117870</v>
      </c>
    </row>
    <row r="6071" spans="1:13" x14ac:dyDescent="0.25">
      <c r="A6071" s="9" t="s">
        <v>400</v>
      </c>
      <c r="B6071" s="10" t="s">
        <v>733</v>
      </c>
      <c r="C6071" s="5" t="s">
        <v>744</v>
      </c>
      <c r="D6071" t="s">
        <v>14</v>
      </c>
      <c r="E6071" t="s">
        <v>147</v>
      </c>
      <c r="F6071" t="s">
        <v>32</v>
      </c>
      <c r="G6071" t="s">
        <v>488</v>
      </c>
      <c r="H6071" t="s">
        <v>445</v>
      </c>
      <c r="I6071" t="s">
        <v>439</v>
      </c>
      <c r="J6071" t="s">
        <v>45</v>
      </c>
      <c r="K6071" s="13">
        <v>70</v>
      </c>
      <c r="L6071" s="8">
        <v>0.7</v>
      </c>
      <c r="M6071" s="13">
        <f t="shared" si="127"/>
        <v>70</v>
      </c>
    </row>
    <row r="6072" spans="1:13" x14ac:dyDescent="0.25">
      <c r="A6072" s="9" t="s">
        <v>400</v>
      </c>
      <c r="B6072" s="10" t="s">
        <v>733</v>
      </c>
      <c r="C6072" s="5" t="s">
        <v>745</v>
      </c>
      <c r="D6072" t="s">
        <v>14</v>
      </c>
      <c r="E6072" t="s">
        <v>148</v>
      </c>
      <c r="F6072" t="s">
        <v>453</v>
      </c>
      <c r="G6072" t="s">
        <v>434</v>
      </c>
      <c r="H6072" t="s">
        <v>437</v>
      </c>
      <c r="I6072" t="s">
        <v>368</v>
      </c>
      <c r="J6072" t="s">
        <v>37</v>
      </c>
      <c r="K6072" s="13">
        <v>2020006.0000000002</v>
      </c>
      <c r="L6072" s="8">
        <v>20200.060000000001</v>
      </c>
      <c r="M6072" s="13">
        <f t="shared" si="127"/>
        <v>2020006.0000000002</v>
      </c>
    </row>
    <row r="6073" spans="1:13" x14ac:dyDescent="0.25">
      <c r="A6073" s="9" t="s">
        <v>400</v>
      </c>
      <c r="B6073" s="10" t="s">
        <v>733</v>
      </c>
      <c r="C6073" s="5" t="s">
        <v>745</v>
      </c>
      <c r="D6073" t="s">
        <v>14</v>
      </c>
      <c r="E6073" t="s">
        <v>148</v>
      </c>
      <c r="F6073" t="s">
        <v>453</v>
      </c>
      <c r="G6073" t="s">
        <v>434</v>
      </c>
      <c r="H6073" t="s">
        <v>425</v>
      </c>
      <c r="I6073" t="s">
        <v>368</v>
      </c>
      <c r="J6073" t="s">
        <v>37</v>
      </c>
      <c r="K6073" s="13">
        <v>803582</v>
      </c>
      <c r="L6073" s="8">
        <v>8035.82</v>
      </c>
      <c r="M6073" s="13">
        <f t="shared" si="127"/>
        <v>803582</v>
      </c>
    </row>
    <row r="6074" spans="1:13" x14ac:dyDescent="0.25">
      <c r="A6074" s="9" t="s">
        <v>400</v>
      </c>
      <c r="B6074" s="10" t="s">
        <v>733</v>
      </c>
      <c r="C6074" s="5" t="s">
        <v>745</v>
      </c>
      <c r="D6074" t="s">
        <v>14</v>
      </c>
      <c r="E6074" t="s">
        <v>148</v>
      </c>
      <c r="F6074" t="s">
        <v>32</v>
      </c>
      <c r="G6074" t="s">
        <v>488</v>
      </c>
      <c r="H6074" t="s">
        <v>438</v>
      </c>
      <c r="I6074" t="s">
        <v>439</v>
      </c>
      <c r="J6074" t="s">
        <v>45</v>
      </c>
      <c r="K6074" s="13">
        <v>1758014</v>
      </c>
      <c r="L6074" s="8">
        <v>17580.14</v>
      </c>
      <c r="M6074" s="13">
        <f t="shared" si="127"/>
        <v>1758014</v>
      </c>
    </row>
    <row r="6075" spans="1:13" x14ac:dyDescent="0.25">
      <c r="A6075" s="9" t="s">
        <v>400</v>
      </c>
      <c r="B6075" s="10" t="s">
        <v>733</v>
      </c>
      <c r="C6075" s="5" t="s">
        <v>745</v>
      </c>
      <c r="D6075" t="s">
        <v>14</v>
      </c>
      <c r="E6075" t="s">
        <v>148</v>
      </c>
      <c r="F6075" t="s">
        <v>32</v>
      </c>
      <c r="G6075" t="s">
        <v>488</v>
      </c>
      <c r="H6075" t="s">
        <v>441</v>
      </c>
      <c r="I6075" t="s">
        <v>439</v>
      </c>
      <c r="J6075" t="s">
        <v>45</v>
      </c>
      <c r="K6075" s="13">
        <v>104</v>
      </c>
      <c r="L6075" s="8">
        <v>1.04</v>
      </c>
      <c r="M6075" s="13">
        <f t="shared" si="127"/>
        <v>104</v>
      </c>
    </row>
    <row r="6076" spans="1:13" x14ac:dyDescent="0.25">
      <c r="A6076" s="9" t="s">
        <v>400</v>
      </c>
      <c r="B6076" s="10" t="s">
        <v>733</v>
      </c>
      <c r="C6076" s="5" t="s">
        <v>745</v>
      </c>
      <c r="D6076" t="s">
        <v>14</v>
      </c>
      <c r="E6076" t="s">
        <v>148</v>
      </c>
      <c r="F6076" t="s">
        <v>32</v>
      </c>
      <c r="G6076" t="s">
        <v>488</v>
      </c>
      <c r="H6076" t="s">
        <v>425</v>
      </c>
      <c r="I6076" t="s">
        <v>439</v>
      </c>
      <c r="J6076" t="s">
        <v>45</v>
      </c>
      <c r="K6076" s="13">
        <v>439846</v>
      </c>
      <c r="L6076" s="8">
        <v>4398.46</v>
      </c>
      <c r="M6076" s="13">
        <f t="shared" si="127"/>
        <v>439846</v>
      </c>
    </row>
    <row r="6077" spans="1:13" x14ac:dyDescent="0.25">
      <c r="A6077" s="9" t="s">
        <v>400</v>
      </c>
      <c r="B6077" s="10" t="s">
        <v>733</v>
      </c>
      <c r="C6077" s="5" t="s">
        <v>745</v>
      </c>
      <c r="D6077" t="s">
        <v>14</v>
      </c>
      <c r="E6077" t="s">
        <v>148</v>
      </c>
      <c r="F6077" t="s">
        <v>32</v>
      </c>
      <c r="G6077" t="s">
        <v>488</v>
      </c>
      <c r="H6077" t="s">
        <v>445</v>
      </c>
      <c r="I6077" t="s">
        <v>439</v>
      </c>
      <c r="J6077" t="s">
        <v>45</v>
      </c>
      <c r="K6077" s="13">
        <v>23</v>
      </c>
      <c r="L6077" s="8">
        <v>0.23</v>
      </c>
      <c r="M6077" s="13">
        <f t="shared" si="127"/>
        <v>23</v>
      </c>
    </row>
    <row r="6078" spans="1:13" x14ac:dyDescent="0.25">
      <c r="A6078" s="9" t="s">
        <v>400</v>
      </c>
      <c r="B6078" s="10" t="s">
        <v>733</v>
      </c>
      <c r="C6078" s="5" t="s">
        <v>746</v>
      </c>
      <c r="D6078" t="s">
        <v>14</v>
      </c>
      <c r="E6078" t="s">
        <v>149</v>
      </c>
      <c r="F6078" t="s">
        <v>399</v>
      </c>
      <c r="G6078" t="s">
        <v>523</v>
      </c>
      <c r="H6078" t="s">
        <v>498</v>
      </c>
      <c r="I6078" t="s">
        <v>368</v>
      </c>
      <c r="J6078" t="s">
        <v>84</v>
      </c>
      <c r="K6078" s="14">
        <v>-61800</v>
      </c>
      <c r="L6078" s="8">
        <v>-618</v>
      </c>
      <c r="M6078" s="14">
        <f t="shared" si="127"/>
        <v>-61800</v>
      </c>
    </row>
    <row r="6079" spans="1:13" x14ac:dyDescent="0.25">
      <c r="A6079" s="9" t="s">
        <v>400</v>
      </c>
      <c r="B6079" s="10" t="s">
        <v>733</v>
      </c>
      <c r="C6079" s="5" t="s">
        <v>746</v>
      </c>
      <c r="D6079" t="s">
        <v>14</v>
      </c>
      <c r="E6079" t="s">
        <v>149</v>
      </c>
      <c r="F6079" t="s">
        <v>399</v>
      </c>
      <c r="G6079" t="s">
        <v>479</v>
      </c>
      <c r="H6079" t="s">
        <v>498</v>
      </c>
      <c r="I6079" t="s">
        <v>368</v>
      </c>
      <c r="J6079" t="s">
        <v>84</v>
      </c>
      <c r="K6079" s="13">
        <v>61800</v>
      </c>
      <c r="L6079" s="8">
        <v>618</v>
      </c>
      <c r="M6079" s="13">
        <f t="shared" si="127"/>
        <v>61800</v>
      </c>
    </row>
    <row r="6080" spans="1:13" x14ac:dyDescent="0.25">
      <c r="A6080" s="9" t="s">
        <v>400</v>
      </c>
      <c r="B6080" s="10" t="s">
        <v>733</v>
      </c>
      <c r="C6080" s="5" t="s">
        <v>746</v>
      </c>
      <c r="D6080" t="s">
        <v>14</v>
      </c>
      <c r="E6080" t="s">
        <v>149</v>
      </c>
      <c r="F6080" t="s">
        <v>453</v>
      </c>
      <c r="G6080" t="s">
        <v>434</v>
      </c>
      <c r="H6080" t="s">
        <v>437</v>
      </c>
      <c r="I6080" t="s">
        <v>368</v>
      </c>
      <c r="J6080" t="s">
        <v>37</v>
      </c>
      <c r="K6080" s="13">
        <v>7934041</v>
      </c>
      <c r="L6080" s="8">
        <v>79340.41</v>
      </c>
      <c r="M6080" s="13">
        <f t="shared" si="127"/>
        <v>7934041</v>
      </c>
    </row>
    <row r="6081" spans="1:13" x14ac:dyDescent="0.25">
      <c r="A6081" s="9" t="s">
        <v>400</v>
      </c>
      <c r="B6081" s="10" t="s">
        <v>733</v>
      </c>
      <c r="C6081" s="5" t="s">
        <v>746</v>
      </c>
      <c r="D6081" t="s">
        <v>14</v>
      </c>
      <c r="E6081" t="s">
        <v>149</v>
      </c>
      <c r="F6081" t="s">
        <v>453</v>
      </c>
      <c r="G6081" t="s">
        <v>434</v>
      </c>
      <c r="H6081" t="s">
        <v>425</v>
      </c>
      <c r="I6081" t="s">
        <v>368</v>
      </c>
      <c r="J6081" t="s">
        <v>37</v>
      </c>
      <c r="K6081" s="13">
        <v>2192854</v>
      </c>
      <c r="L6081" s="8">
        <v>21928.54</v>
      </c>
      <c r="M6081" s="13">
        <f t="shared" si="127"/>
        <v>2192854</v>
      </c>
    </row>
    <row r="6082" spans="1:13" x14ac:dyDescent="0.25">
      <c r="A6082" s="9" t="s">
        <v>400</v>
      </c>
      <c r="B6082" s="10" t="s">
        <v>733</v>
      </c>
      <c r="C6082" s="5" t="s">
        <v>746</v>
      </c>
      <c r="D6082" t="s">
        <v>14</v>
      </c>
      <c r="E6082" t="s">
        <v>149</v>
      </c>
      <c r="F6082" t="s">
        <v>32</v>
      </c>
      <c r="G6082" t="s">
        <v>488</v>
      </c>
      <c r="H6082" t="s">
        <v>438</v>
      </c>
      <c r="I6082" t="s">
        <v>439</v>
      </c>
      <c r="J6082" t="s">
        <v>45</v>
      </c>
      <c r="K6082" s="13">
        <v>1887921</v>
      </c>
      <c r="L6082" s="8">
        <v>18879.21</v>
      </c>
      <c r="M6082" s="13">
        <f t="shared" si="127"/>
        <v>1887921</v>
      </c>
    </row>
    <row r="6083" spans="1:13" x14ac:dyDescent="0.25">
      <c r="A6083" s="9" t="s">
        <v>400</v>
      </c>
      <c r="B6083" s="10" t="s">
        <v>733</v>
      </c>
      <c r="C6083" s="5" t="s">
        <v>746</v>
      </c>
      <c r="D6083" t="s">
        <v>14</v>
      </c>
      <c r="E6083" t="s">
        <v>149</v>
      </c>
      <c r="F6083" t="s">
        <v>32</v>
      </c>
      <c r="G6083" t="s">
        <v>488</v>
      </c>
      <c r="H6083" t="s">
        <v>441</v>
      </c>
      <c r="I6083" t="s">
        <v>439</v>
      </c>
      <c r="J6083" t="s">
        <v>45</v>
      </c>
      <c r="K6083" s="13">
        <v>5776</v>
      </c>
      <c r="L6083" s="8">
        <v>57.76</v>
      </c>
      <c r="M6083" s="13">
        <f t="shared" ref="M6083:M6146" si="128">L6083*100</f>
        <v>5776</v>
      </c>
    </row>
    <row r="6084" spans="1:13" x14ac:dyDescent="0.25">
      <c r="A6084" s="9" t="s">
        <v>400</v>
      </c>
      <c r="B6084" s="10" t="s">
        <v>733</v>
      </c>
      <c r="C6084" s="5" t="s">
        <v>746</v>
      </c>
      <c r="D6084" t="s">
        <v>14</v>
      </c>
      <c r="E6084" t="s">
        <v>149</v>
      </c>
      <c r="F6084" t="s">
        <v>32</v>
      </c>
      <c r="G6084" t="s">
        <v>488</v>
      </c>
      <c r="H6084" t="s">
        <v>425</v>
      </c>
      <c r="I6084" t="s">
        <v>439</v>
      </c>
      <c r="J6084" t="s">
        <v>45</v>
      </c>
      <c r="K6084" s="13">
        <v>426231.00000000006</v>
      </c>
      <c r="L6084" s="8">
        <v>4262.3100000000004</v>
      </c>
      <c r="M6084" s="13">
        <f t="shared" si="128"/>
        <v>426231.00000000006</v>
      </c>
    </row>
    <row r="6085" spans="1:13" x14ac:dyDescent="0.25">
      <c r="A6085" s="9" t="s">
        <v>400</v>
      </c>
      <c r="B6085" s="10" t="s">
        <v>733</v>
      </c>
      <c r="C6085" s="5" t="s">
        <v>746</v>
      </c>
      <c r="D6085" t="s">
        <v>14</v>
      </c>
      <c r="E6085" t="s">
        <v>149</v>
      </c>
      <c r="F6085" t="s">
        <v>32</v>
      </c>
      <c r="G6085" t="s">
        <v>488</v>
      </c>
      <c r="H6085" t="s">
        <v>445</v>
      </c>
      <c r="I6085" t="s">
        <v>439</v>
      </c>
      <c r="J6085" t="s">
        <v>45</v>
      </c>
      <c r="K6085" s="13">
        <v>1262</v>
      </c>
      <c r="L6085" s="8">
        <v>12.62</v>
      </c>
      <c r="M6085" s="13">
        <f t="shared" si="128"/>
        <v>1262</v>
      </c>
    </row>
    <row r="6086" spans="1:13" x14ac:dyDescent="0.25">
      <c r="A6086" s="9" t="s">
        <v>400</v>
      </c>
      <c r="B6086" s="10" t="s">
        <v>733</v>
      </c>
      <c r="C6086" s="5" t="s">
        <v>746</v>
      </c>
      <c r="D6086" t="s">
        <v>14</v>
      </c>
      <c r="E6086" t="s">
        <v>149</v>
      </c>
      <c r="F6086" t="s">
        <v>14</v>
      </c>
      <c r="G6086" t="s">
        <v>561</v>
      </c>
      <c r="H6086" t="s">
        <v>441</v>
      </c>
      <c r="I6086" t="s">
        <v>368</v>
      </c>
      <c r="J6086" t="s">
        <v>72</v>
      </c>
      <c r="K6086" s="13">
        <v>52416</v>
      </c>
      <c r="L6086" s="8">
        <v>524.16</v>
      </c>
      <c r="M6086" s="13">
        <f t="shared" si="128"/>
        <v>52416</v>
      </c>
    </row>
    <row r="6087" spans="1:13" x14ac:dyDescent="0.25">
      <c r="A6087" s="9" t="s">
        <v>400</v>
      </c>
      <c r="B6087" s="10" t="s">
        <v>733</v>
      </c>
      <c r="C6087" s="5" t="s">
        <v>746</v>
      </c>
      <c r="D6087" t="s">
        <v>14</v>
      </c>
      <c r="E6087" t="s">
        <v>149</v>
      </c>
      <c r="F6087" t="s">
        <v>14</v>
      </c>
      <c r="G6087" t="s">
        <v>561</v>
      </c>
      <c r="H6087" t="s">
        <v>445</v>
      </c>
      <c r="I6087" t="s">
        <v>368</v>
      </c>
      <c r="J6087" t="s">
        <v>72</v>
      </c>
      <c r="K6087" s="13">
        <v>11508</v>
      </c>
      <c r="L6087" s="8">
        <v>115.08</v>
      </c>
      <c r="M6087" s="13">
        <f t="shared" si="128"/>
        <v>11508</v>
      </c>
    </row>
    <row r="6088" spans="1:13" x14ac:dyDescent="0.25">
      <c r="A6088" s="9" t="s">
        <v>400</v>
      </c>
      <c r="B6088" s="10" t="s">
        <v>733</v>
      </c>
      <c r="C6088" s="5" t="s">
        <v>746</v>
      </c>
      <c r="D6088" t="s">
        <v>14</v>
      </c>
      <c r="E6088" t="s">
        <v>149</v>
      </c>
      <c r="F6088" t="s">
        <v>14</v>
      </c>
      <c r="G6088" t="s">
        <v>561</v>
      </c>
      <c r="H6088" t="s">
        <v>446</v>
      </c>
      <c r="I6088" t="s">
        <v>15</v>
      </c>
      <c r="J6088" t="s">
        <v>72</v>
      </c>
      <c r="K6088" s="13">
        <v>3800000</v>
      </c>
      <c r="L6088" s="8">
        <v>38000</v>
      </c>
      <c r="M6088" s="13">
        <f t="shared" si="128"/>
        <v>3800000</v>
      </c>
    </row>
    <row r="6089" spans="1:13" x14ac:dyDescent="0.25">
      <c r="A6089" s="9" t="s">
        <v>400</v>
      </c>
      <c r="B6089" s="10" t="s">
        <v>733</v>
      </c>
      <c r="C6089" s="5" t="s">
        <v>747</v>
      </c>
      <c r="D6089" t="s">
        <v>14</v>
      </c>
      <c r="E6089" t="s">
        <v>168</v>
      </c>
      <c r="F6089" t="s">
        <v>453</v>
      </c>
      <c r="G6089" t="s">
        <v>434</v>
      </c>
      <c r="H6089" t="s">
        <v>437</v>
      </c>
      <c r="I6089" t="s">
        <v>368</v>
      </c>
      <c r="J6089" t="s">
        <v>37</v>
      </c>
      <c r="K6089" s="13">
        <v>6400750</v>
      </c>
      <c r="L6089" s="8">
        <v>64007.5</v>
      </c>
      <c r="M6089" s="13">
        <f t="shared" si="128"/>
        <v>6400750</v>
      </c>
    </row>
    <row r="6090" spans="1:13" x14ac:dyDescent="0.25">
      <c r="A6090" s="9" t="s">
        <v>400</v>
      </c>
      <c r="B6090" s="10" t="s">
        <v>733</v>
      </c>
      <c r="C6090" s="5" t="s">
        <v>747</v>
      </c>
      <c r="D6090" t="s">
        <v>14</v>
      </c>
      <c r="E6090" t="s">
        <v>168</v>
      </c>
      <c r="F6090" t="s">
        <v>453</v>
      </c>
      <c r="G6090" t="s">
        <v>434</v>
      </c>
      <c r="H6090" t="s">
        <v>440</v>
      </c>
      <c r="I6090" t="s">
        <v>368</v>
      </c>
      <c r="J6090" t="s">
        <v>37</v>
      </c>
      <c r="K6090" s="13">
        <v>24934</v>
      </c>
      <c r="L6090" s="8">
        <v>249.34</v>
      </c>
      <c r="M6090" s="13">
        <f t="shared" si="128"/>
        <v>24934</v>
      </c>
    </row>
    <row r="6091" spans="1:13" x14ac:dyDescent="0.25">
      <c r="A6091" s="9" t="s">
        <v>400</v>
      </c>
      <c r="B6091" s="10" t="s">
        <v>733</v>
      </c>
      <c r="C6091" s="5" t="s">
        <v>747</v>
      </c>
      <c r="D6091" t="s">
        <v>14</v>
      </c>
      <c r="E6091" t="s">
        <v>168</v>
      </c>
      <c r="F6091" t="s">
        <v>453</v>
      </c>
      <c r="G6091" t="s">
        <v>434</v>
      </c>
      <c r="H6091" t="s">
        <v>425</v>
      </c>
      <c r="I6091" t="s">
        <v>368</v>
      </c>
      <c r="J6091" t="s">
        <v>37</v>
      </c>
      <c r="K6091" s="13">
        <v>1968591</v>
      </c>
      <c r="L6091" s="8">
        <v>19685.91</v>
      </c>
      <c r="M6091" s="13">
        <f t="shared" si="128"/>
        <v>1968591</v>
      </c>
    </row>
    <row r="6092" spans="1:13" x14ac:dyDescent="0.25">
      <c r="A6092" s="9" t="s">
        <v>400</v>
      </c>
      <c r="B6092" s="10" t="s">
        <v>733</v>
      </c>
      <c r="C6092" s="5" t="s">
        <v>747</v>
      </c>
      <c r="D6092" t="s">
        <v>14</v>
      </c>
      <c r="E6092" t="s">
        <v>168</v>
      </c>
      <c r="F6092" t="s">
        <v>453</v>
      </c>
      <c r="G6092" t="s">
        <v>434</v>
      </c>
      <c r="H6092" t="s">
        <v>444</v>
      </c>
      <c r="I6092" t="s">
        <v>368</v>
      </c>
      <c r="J6092" t="s">
        <v>37</v>
      </c>
      <c r="K6092" s="13">
        <v>5469</v>
      </c>
      <c r="L6092" s="8">
        <v>54.69</v>
      </c>
      <c r="M6092" s="13">
        <f t="shared" si="128"/>
        <v>5469</v>
      </c>
    </row>
    <row r="6093" spans="1:13" x14ac:dyDescent="0.25">
      <c r="A6093" s="9" t="s">
        <v>400</v>
      </c>
      <c r="B6093" s="10" t="s">
        <v>733</v>
      </c>
      <c r="C6093" s="5" t="s">
        <v>747</v>
      </c>
      <c r="D6093" t="s">
        <v>14</v>
      </c>
      <c r="E6093" t="s">
        <v>168</v>
      </c>
      <c r="F6093" t="s">
        <v>32</v>
      </c>
      <c r="G6093" t="s">
        <v>488</v>
      </c>
      <c r="H6093" t="s">
        <v>438</v>
      </c>
      <c r="I6093" t="s">
        <v>439</v>
      </c>
      <c r="J6093" t="s">
        <v>45</v>
      </c>
      <c r="K6093" s="13">
        <v>2583108</v>
      </c>
      <c r="L6093" s="8">
        <v>25831.08</v>
      </c>
      <c r="M6093" s="13">
        <f t="shared" si="128"/>
        <v>2583108</v>
      </c>
    </row>
    <row r="6094" spans="1:13" x14ac:dyDescent="0.25">
      <c r="A6094" s="9" t="s">
        <v>400</v>
      </c>
      <c r="B6094" s="10" t="s">
        <v>733</v>
      </c>
      <c r="C6094" s="5" t="s">
        <v>747</v>
      </c>
      <c r="D6094" t="s">
        <v>14</v>
      </c>
      <c r="E6094" t="s">
        <v>168</v>
      </c>
      <c r="F6094" t="s">
        <v>32</v>
      </c>
      <c r="G6094" t="s">
        <v>488</v>
      </c>
      <c r="H6094" t="s">
        <v>441</v>
      </c>
      <c r="I6094" t="s">
        <v>439</v>
      </c>
      <c r="J6094" t="s">
        <v>45</v>
      </c>
      <c r="K6094" s="13">
        <v>4195</v>
      </c>
      <c r="L6094" s="8">
        <v>41.95</v>
      </c>
      <c r="M6094" s="13">
        <f t="shared" si="128"/>
        <v>4195</v>
      </c>
    </row>
    <row r="6095" spans="1:13" x14ac:dyDescent="0.25">
      <c r="A6095" s="9" t="s">
        <v>400</v>
      </c>
      <c r="B6095" s="10" t="s">
        <v>733</v>
      </c>
      <c r="C6095" s="5" t="s">
        <v>747</v>
      </c>
      <c r="D6095" t="s">
        <v>14</v>
      </c>
      <c r="E6095" t="s">
        <v>168</v>
      </c>
      <c r="F6095" t="s">
        <v>32</v>
      </c>
      <c r="G6095" t="s">
        <v>488</v>
      </c>
      <c r="H6095" t="s">
        <v>443</v>
      </c>
      <c r="I6095" t="s">
        <v>439</v>
      </c>
      <c r="J6095" t="s">
        <v>45</v>
      </c>
      <c r="K6095" s="13">
        <v>319500</v>
      </c>
      <c r="L6095" s="8">
        <v>3195</v>
      </c>
      <c r="M6095" s="13">
        <f t="shared" si="128"/>
        <v>319500</v>
      </c>
    </row>
    <row r="6096" spans="1:13" x14ac:dyDescent="0.25">
      <c r="A6096" s="9" t="s">
        <v>400</v>
      </c>
      <c r="B6096" s="10" t="s">
        <v>733</v>
      </c>
      <c r="C6096" s="5" t="s">
        <v>747</v>
      </c>
      <c r="D6096" t="s">
        <v>14</v>
      </c>
      <c r="E6096" t="s">
        <v>168</v>
      </c>
      <c r="F6096" t="s">
        <v>32</v>
      </c>
      <c r="G6096" t="s">
        <v>488</v>
      </c>
      <c r="H6096" t="s">
        <v>425</v>
      </c>
      <c r="I6096" t="s">
        <v>439</v>
      </c>
      <c r="J6096" t="s">
        <v>45</v>
      </c>
      <c r="K6096" s="13">
        <v>1419515</v>
      </c>
      <c r="L6096" s="8">
        <v>14195.15</v>
      </c>
      <c r="M6096" s="13">
        <f t="shared" si="128"/>
        <v>1419515</v>
      </c>
    </row>
    <row r="6097" spans="1:13" x14ac:dyDescent="0.25">
      <c r="A6097" s="9" t="s">
        <v>400</v>
      </c>
      <c r="B6097" s="10" t="s">
        <v>733</v>
      </c>
      <c r="C6097" s="5" t="s">
        <v>747</v>
      </c>
      <c r="D6097" t="s">
        <v>14</v>
      </c>
      <c r="E6097" t="s">
        <v>168</v>
      </c>
      <c r="F6097" t="s">
        <v>32</v>
      </c>
      <c r="G6097" t="s">
        <v>488</v>
      </c>
      <c r="H6097" t="s">
        <v>444</v>
      </c>
      <c r="I6097" t="s">
        <v>439</v>
      </c>
      <c r="J6097" t="s">
        <v>45</v>
      </c>
      <c r="K6097" s="13">
        <v>69811</v>
      </c>
      <c r="L6097" s="8">
        <v>698.11</v>
      </c>
      <c r="M6097" s="13">
        <f t="shared" si="128"/>
        <v>69811</v>
      </c>
    </row>
    <row r="6098" spans="1:13" x14ac:dyDescent="0.25">
      <c r="A6098" s="9" t="s">
        <v>400</v>
      </c>
      <c r="B6098" s="10" t="s">
        <v>733</v>
      </c>
      <c r="C6098" s="5" t="s">
        <v>747</v>
      </c>
      <c r="D6098" t="s">
        <v>14</v>
      </c>
      <c r="E6098" t="s">
        <v>168</v>
      </c>
      <c r="F6098" t="s">
        <v>32</v>
      </c>
      <c r="G6098" t="s">
        <v>488</v>
      </c>
      <c r="H6098" t="s">
        <v>445</v>
      </c>
      <c r="I6098" t="s">
        <v>439</v>
      </c>
      <c r="J6098" t="s">
        <v>45</v>
      </c>
      <c r="K6098" s="13">
        <v>917</v>
      </c>
      <c r="L6098" s="8">
        <v>9.17</v>
      </c>
      <c r="M6098" s="13">
        <f t="shared" si="128"/>
        <v>917</v>
      </c>
    </row>
    <row r="6099" spans="1:13" x14ac:dyDescent="0.25">
      <c r="A6099" s="9" t="s">
        <v>400</v>
      </c>
      <c r="B6099" s="10" t="s">
        <v>733</v>
      </c>
      <c r="C6099" s="5" t="s">
        <v>747</v>
      </c>
      <c r="D6099" t="s">
        <v>14</v>
      </c>
      <c r="E6099" t="s">
        <v>168</v>
      </c>
      <c r="F6099" t="s">
        <v>14</v>
      </c>
      <c r="G6099" t="s">
        <v>561</v>
      </c>
      <c r="H6099" t="s">
        <v>441</v>
      </c>
      <c r="I6099" t="s">
        <v>368</v>
      </c>
      <c r="J6099" t="s">
        <v>72</v>
      </c>
      <c r="K6099" s="13">
        <v>170352</v>
      </c>
      <c r="L6099" s="8">
        <v>1703.52</v>
      </c>
      <c r="M6099" s="13">
        <f t="shared" si="128"/>
        <v>170352</v>
      </c>
    </row>
    <row r="6100" spans="1:13" x14ac:dyDescent="0.25">
      <c r="A6100" s="9" t="s">
        <v>400</v>
      </c>
      <c r="B6100" s="10" t="s">
        <v>733</v>
      </c>
      <c r="C6100" s="5" t="s">
        <v>747</v>
      </c>
      <c r="D6100" t="s">
        <v>14</v>
      </c>
      <c r="E6100" t="s">
        <v>168</v>
      </c>
      <c r="F6100" t="s">
        <v>14</v>
      </c>
      <c r="G6100" t="s">
        <v>561</v>
      </c>
      <c r="H6100" t="s">
        <v>445</v>
      </c>
      <c r="I6100" t="s">
        <v>368</v>
      </c>
      <c r="J6100" t="s">
        <v>72</v>
      </c>
      <c r="K6100" s="13">
        <v>38069</v>
      </c>
      <c r="L6100" s="8">
        <v>380.69</v>
      </c>
      <c r="M6100" s="13">
        <f t="shared" si="128"/>
        <v>38069</v>
      </c>
    </row>
    <row r="6101" spans="1:13" x14ac:dyDescent="0.25">
      <c r="A6101" s="9" t="s">
        <v>400</v>
      </c>
      <c r="B6101" s="10" t="s">
        <v>733</v>
      </c>
      <c r="C6101" s="5" t="s">
        <v>747</v>
      </c>
      <c r="D6101" t="s">
        <v>14</v>
      </c>
      <c r="E6101" t="s">
        <v>168</v>
      </c>
      <c r="F6101" t="s">
        <v>14</v>
      </c>
      <c r="G6101" t="s">
        <v>561</v>
      </c>
      <c r="H6101" t="s">
        <v>446</v>
      </c>
      <c r="I6101" t="s">
        <v>15</v>
      </c>
      <c r="J6101" t="s">
        <v>72</v>
      </c>
      <c r="K6101" s="13">
        <v>3800000</v>
      </c>
      <c r="L6101" s="8">
        <v>38000</v>
      </c>
      <c r="M6101" s="13">
        <f t="shared" si="128"/>
        <v>3800000</v>
      </c>
    </row>
    <row r="6102" spans="1:13" x14ac:dyDescent="0.25">
      <c r="A6102" s="9" t="s">
        <v>400</v>
      </c>
      <c r="B6102" s="10" t="s">
        <v>733</v>
      </c>
      <c r="C6102" s="5" t="s">
        <v>748</v>
      </c>
      <c r="D6102" t="s">
        <v>14</v>
      </c>
      <c r="E6102" t="s">
        <v>178</v>
      </c>
      <c r="F6102" t="s">
        <v>453</v>
      </c>
      <c r="G6102" t="s">
        <v>434</v>
      </c>
      <c r="H6102" t="s">
        <v>437</v>
      </c>
      <c r="I6102" t="s">
        <v>368</v>
      </c>
      <c r="J6102" t="s">
        <v>37</v>
      </c>
      <c r="K6102" s="13">
        <v>7051957.0000000009</v>
      </c>
      <c r="L6102" s="8">
        <v>70519.570000000007</v>
      </c>
      <c r="M6102" s="13">
        <f t="shared" si="128"/>
        <v>7051957.0000000009</v>
      </c>
    </row>
    <row r="6103" spans="1:13" x14ac:dyDescent="0.25">
      <c r="A6103" s="9" t="s">
        <v>400</v>
      </c>
      <c r="B6103" s="10" t="s">
        <v>733</v>
      </c>
      <c r="C6103" s="5" t="s">
        <v>748</v>
      </c>
      <c r="D6103" t="s">
        <v>14</v>
      </c>
      <c r="E6103" t="s">
        <v>178</v>
      </c>
      <c r="F6103" t="s">
        <v>453</v>
      </c>
      <c r="G6103" t="s">
        <v>434</v>
      </c>
      <c r="H6103" t="s">
        <v>425</v>
      </c>
      <c r="I6103" t="s">
        <v>368</v>
      </c>
      <c r="J6103" t="s">
        <v>37</v>
      </c>
      <c r="K6103" s="13">
        <v>2628085</v>
      </c>
      <c r="L6103" s="8">
        <v>26280.85</v>
      </c>
      <c r="M6103" s="13">
        <f t="shared" si="128"/>
        <v>2628085</v>
      </c>
    </row>
    <row r="6104" spans="1:13" x14ac:dyDescent="0.25">
      <c r="A6104" s="9" t="s">
        <v>400</v>
      </c>
      <c r="B6104" s="10" t="s">
        <v>733</v>
      </c>
      <c r="C6104" s="5" t="s">
        <v>748</v>
      </c>
      <c r="D6104" t="s">
        <v>14</v>
      </c>
      <c r="E6104" t="s">
        <v>178</v>
      </c>
      <c r="F6104" t="s">
        <v>32</v>
      </c>
      <c r="G6104" t="s">
        <v>488</v>
      </c>
      <c r="H6104" t="s">
        <v>438</v>
      </c>
      <c r="I6104" t="s">
        <v>439</v>
      </c>
      <c r="J6104" t="s">
        <v>45</v>
      </c>
      <c r="K6104" s="13">
        <v>3207564</v>
      </c>
      <c r="L6104" s="8">
        <v>32075.64</v>
      </c>
      <c r="M6104" s="13">
        <f t="shared" si="128"/>
        <v>3207564</v>
      </c>
    </row>
    <row r="6105" spans="1:13" x14ac:dyDescent="0.25">
      <c r="A6105" s="9" t="s">
        <v>400</v>
      </c>
      <c r="B6105" s="10" t="s">
        <v>733</v>
      </c>
      <c r="C6105" s="5" t="s">
        <v>748</v>
      </c>
      <c r="D6105" t="s">
        <v>14</v>
      </c>
      <c r="E6105" t="s">
        <v>178</v>
      </c>
      <c r="F6105" t="s">
        <v>32</v>
      </c>
      <c r="G6105" t="s">
        <v>488</v>
      </c>
      <c r="H6105" t="s">
        <v>466</v>
      </c>
      <c r="I6105" t="s">
        <v>439</v>
      </c>
      <c r="J6105" t="s">
        <v>45</v>
      </c>
      <c r="K6105" s="13">
        <v>6515.0000000000009</v>
      </c>
      <c r="L6105" s="8">
        <v>65.150000000000006</v>
      </c>
      <c r="M6105" s="13">
        <f t="shared" si="128"/>
        <v>6515.0000000000009</v>
      </c>
    </row>
    <row r="6106" spans="1:13" x14ac:dyDescent="0.25">
      <c r="A6106" s="9" t="s">
        <v>400</v>
      </c>
      <c r="B6106" s="10" t="s">
        <v>733</v>
      </c>
      <c r="C6106" s="5" t="s">
        <v>748</v>
      </c>
      <c r="D6106" t="s">
        <v>14</v>
      </c>
      <c r="E6106" t="s">
        <v>178</v>
      </c>
      <c r="F6106" t="s">
        <v>32</v>
      </c>
      <c r="G6106" t="s">
        <v>488</v>
      </c>
      <c r="H6106" t="s">
        <v>441</v>
      </c>
      <c r="I6106" t="s">
        <v>439</v>
      </c>
      <c r="J6106" t="s">
        <v>45</v>
      </c>
      <c r="K6106" s="13">
        <v>7147</v>
      </c>
      <c r="L6106" s="8">
        <v>71.47</v>
      </c>
      <c r="M6106" s="13">
        <f t="shared" si="128"/>
        <v>7147</v>
      </c>
    </row>
    <row r="6107" spans="1:13" x14ac:dyDescent="0.25">
      <c r="A6107" s="9" t="s">
        <v>400</v>
      </c>
      <c r="B6107" s="10" t="s">
        <v>733</v>
      </c>
      <c r="C6107" s="5" t="s">
        <v>748</v>
      </c>
      <c r="D6107" t="s">
        <v>14</v>
      </c>
      <c r="E6107" t="s">
        <v>178</v>
      </c>
      <c r="F6107" t="s">
        <v>32</v>
      </c>
      <c r="G6107" t="s">
        <v>488</v>
      </c>
      <c r="H6107" t="s">
        <v>425</v>
      </c>
      <c r="I6107" t="s">
        <v>439</v>
      </c>
      <c r="J6107" t="s">
        <v>45</v>
      </c>
      <c r="K6107" s="13">
        <v>1381417</v>
      </c>
      <c r="L6107" s="8">
        <v>13814.17</v>
      </c>
      <c r="M6107" s="13">
        <f t="shared" si="128"/>
        <v>1381417</v>
      </c>
    </row>
    <row r="6108" spans="1:13" x14ac:dyDescent="0.25">
      <c r="A6108" s="9" t="s">
        <v>400</v>
      </c>
      <c r="B6108" s="10" t="s">
        <v>733</v>
      </c>
      <c r="C6108" s="5" t="s">
        <v>748</v>
      </c>
      <c r="D6108" t="s">
        <v>14</v>
      </c>
      <c r="E6108" t="s">
        <v>178</v>
      </c>
      <c r="F6108" t="s">
        <v>32</v>
      </c>
      <c r="G6108" t="s">
        <v>488</v>
      </c>
      <c r="H6108" t="s">
        <v>445</v>
      </c>
      <c r="I6108" t="s">
        <v>439</v>
      </c>
      <c r="J6108" t="s">
        <v>45</v>
      </c>
      <c r="K6108" s="13">
        <v>2985</v>
      </c>
      <c r="L6108" s="8">
        <v>29.85</v>
      </c>
      <c r="M6108" s="13">
        <f t="shared" si="128"/>
        <v>2985</v>
      </c>
    </row>
    <row r="6109" spans="1:13" x14ac:dyDescent="0.25">
      <c r="A6109" s="9" t="s">
        <v>400</v>
      </c>
      <c r="B6109" s="10" t="s">
        <v>733</v>
      </c>
      <c r="C6109" s="5" t="s">
        <v>749</v>
      </c>
      <c r="D6109" t="s">
        <v>14</v>
      </c>
      <c r="E6109" t="s">
        <v>183</v>
      </c>
      <c r="F6109" t="s">
        <v>453</v>
      </c>
      <c r="G6109" t="s">
        <v>434</v>
      </c>
      <c r="H6109" t="s">
        <v>437</v>
      </c>
      <c r="I6109" t="s">
        <v>368</v>
      </c>
      <c r="J6109" t="s">
        <v>37</v>
      </c>
      <c r="K6109" s="13">
        <v>7450249.0000000009</v>
      </c>
      <c r="L6109" s="8">
        <v>74502.490000000005</v>
      </c>
      <c r="M6109" s="13">
        <f t="shared" si="128"/>
        <v>7450249.0000000009</v>
      </c>
    </row>
    <row r="6110" spans="1:13" x14ac:dyDescent="0.25">
      <c r="A6110" s="9" t="s">
        <v>400</v>
      </c>
      <c r="B6110" s="10" t="s">
        <v>733</v>
      </c>
      <c r="C6110" s="5" t="s">
        <v>749</v>
      </c>
      <c r="D6110" t="s">
        <v>14</v>
      </c>
      <c r="E6110" t="s">
        <v>183</v>
      </c>
      <c r="F6110" t="s">
        <v>453</v>
      </c>
      <c r="G6110" t="s">
        <v>434</v>
      </c>
      <c r="H6110" t="s">
        <v>425</v>
      </c>
      <c r="I6110" t="s">
        <v>368</v>
      </c>
      <c r="J6110" t="s">
        <v>37</v>
      </c>
      <c r="K6110" s="13">
        <v>2809655</v>
      </c>
      <c r="L6110" s="8">
        <v>28096.55</v>
      </c>
      <c r="M6110" s="13">
        <f t="shared" si="128"/>
        <v>2809655</v>
      </c>
    </row>
    <row r="6111" spans="1:13" x14ac:dyDescent="0.25">
      <c r="A6111" s="9" t="s">
        <v>400</v>
      </c>
      <c r="B6111" s="10" t="s">
        <v>733</v>
      </c>
      <c r="C6111" s="5" t="s">
        <v>749</v>
      </c>
      <c r="D6111" t="s">
        <v>14</v>
      </c>
      <c r="E6111" t="s">
        <v>183</v>
      </c>
      <c r="F6111" t="s">
        <v>32</v>
      </c>
      <c r="G6111" t="s">
        <v>488</v>
      </c>
      <c r="H6111" t="s">
        <v>438</v>
      </c>
      <c r="I6111" t="s">
        <v>439</v>
      </c>
      <c r="J6111" t="s">
        <v>45</v>
      </c>
      <c r="K6111" s="13">
        <v>2552136</v>
      </c>
      <c r="L6111" s="8">
        <v>25521.360000000001</v>
      </c>
      <c r="M6111" s="13">
        <f t="shared" si="128"/>
        <v>2552136</v>
      </c>
    </row>
    <row r="6112" spans="1:13" x14ac:dyDescent="0.25">
      <c r="A6112" s="9" t="s">
        <v>400</v>
      </c>
      <c r="B6112" s="10" t="s">
        <v>733</v>
      </c>
      <c r="C6112" s="5" t="s">
        <v>749</v>
      </c>
      <c r="D6112" t="s">
        <v>14</v>
      </c>
      <c r="E6112" t="s">
        <v>183</v>
      </c>
      <c r="F6112" t="s">
        <v>32</v>
      </c>
      <c r="G6112" t="s">
        <v>488</v>
      </c>
      <c r="H6112" t="s">
        <v>441</v>
      </c>
      <c r="I6112" t="s">
        <v>439</v>
      </c>
      <c r="J6112" t="s">
        <v>45</v>
      </c>
      <c r="K6112" s="13">
        <v>25870</v>
      </c>
      <c r="L6112" s="8">
        <v>258.7</v>
      </c>
      <c r="M6112" s="13">
        <f t="shared" si="128"/>
        <v>25870</v>
      </c>
    </row>
    <row r="6113" spans="1:13" x14ac:dyDescent="0.25">
      <c r="A6113" s="9" t="s">
        <v>400</v>
      </c>
      <c r="B6113" s="10" t="s">
        <v>733</v>
      </c>
      <c r="C6113" s="5" t="s">
        <v>749</v>
      </c>
      <c r="D6113" t="s">
        <v>14</v>
      </c>
      <c r="E6113" t="s">
        <v>183</v>
      </c>
      <c r="F6113" t="s">
        <v>32</v>
      </c>
      <c r="G6113" t="s">
        <v>488</v>
      </c>
      <c r="H6113" t="s">
        <v>443</v>
      </c>
      <c r="I6113" t="s">
        <v>439</v>
      </c>
      <c r="J6113" t="s">
        <v>45</v>
      </c>
      <c r="K6113" s="13">
        <v>139500</v>
      </c>
      <c r="L6113" s="8">
        <v>1395</v>
      </c>
      <c r="M6113" s="13">
        <f t="shared" si="128"/>
        <v>139500</v>
      </c>
    </row>
    <row r="6114" spans="1:13" x14ac:dyDescent="0.25">
      <c r="A6114" s="9" t="s">
        <v>400</v>
      </c>
      <c r="B6114" s="10" t="s">
        <v>733</v>
      </c>
      <c r="C6114" s="5" t="s">
        <v>749</v>
      </c>
      <c r="D6114" t="s">
        <v>14</v>
      </c>
      <c r="E6114" t="s">
        <v>183</v>
      </c>
      <c r="F6114" t="s">
        <v>32</v>
      </c>
      <c r="G6114" t="s">
        <v>488</v>
      </c>
      <c r="H6114" t="s">
        <v>425</v>
      </c>
      <c r="I6114" t="s">
        <v>439</v>
      </c>
      <c r="J6114" t="s">
        <v>45</v>
      </c>
      <c r="K6114" s="13">
        <v>1451015</v>
      </c>
      <c r="L6114" s="8">
        <v>14510.15</v>
      </c>
      <c r="M6114" s="13">
        <f t="shared" si="128"/>
        <v>1451015</v>
      </c>
    </row>
    <row r="6115" spans="1:13" x14ac:dyDescent="0.25">
      <c r="A6115" s="9" t="s">
        <v>400</v>
      </c>
      <c r="B6115" s="10" t="s">
        <v>733</v>
      </c>
      <c r="C6115" s="5" t="s">
        <v>749</v>
      </c>
      <c r="D6115" t="s">
        <v>14</v>
      </c>
      <c r="E6115" t="s">
        <v>183</v>
      </c>
      <c r="F6115" t="s">
        <v>32</v>
      </c>
      <c r="G6115" t="s">
        <v>488</v>
      </c>
      <c r="H6115" t="s">
        <v>444</v>
      </c>
      <c r="I6115" t="s">
        <v>439</v>
      </c>
      <c r="J6115" t="s">
        <v>45</v>
      </c>
      <c r="K6115" s="13">
        <v>30481</v>
      </c>
      <c r="L6115" s="8">
        <v>304.81</v>
      </c>
      <c r="M6115" s="13">
        <f t="shared" si="128"/>
        <v>30481</v>
      </c>
    </row>
    <row r="6116" spans="1:13" x14ac:dyDescent="0.25">
      <c r="A6116" s="9" t="s">
        <v>400</v>
      </c>
      <c r="B6116" s="10" t="s">
        <v>733</v>
      </c>
      <c r="C6116" s="5" t="s">
        <v>749</v>
      </c>
      <c r="D6116" t="s">
        <v>14</v>
      </c>
      <c r="E6116" t="s">
        <v>183</v>
      </c>
      <c r="F6116" t="s">
        <v>32</v>
      </c>
      <c r="G6116" t="s">
        <v>488</v>
      </c>
      <c r="H6116" t="s">
        <v>445</v>
      </c>
      <c r="I6116" t="s">
        <v>439</v>
      </c>
      <c r="J6116" t="s">
        <v>45</v>
      </c>
      <c r="K6116" s="13">
        <v>5637</v>
      </c>
      <c r="L6116" s="8">
        <v>56.37</v>
      </c>
      <c r="M6116" s="13">
        <f t="shared" si="128"/>
        <v>5637</v>
      </c>
    </row>
    <row r="6117" spans="1:13" x14ac:dyDescent="0.25">
      <c r="A6117" s="9" t="s">
        <v>400</v>
      </c>
      <c r="B6117" s="10" t="s">
        <v>733</v>
      </c>
      <c r="C6117" s="5" t="s">
        <v>749</v>
      </c>
      <c r="D6117" t="s">
        <v>14</v>
      </c>
      <c r="E6117" t="s">
        <v>183</v>
      </c>
      <c r="F6117" t="s">
        <v>14</v>
      </c>
      <c r="G6117" t="s">
        <v>561</v>
      </c>
      <c r="H6117" t="s">
        <v>446</v>
      </c>
      <c r="I6117" t="s">
        <v>15</v>
      </c>
      <c r="J6117" t="s">
        <v>72</v>
      </c>
      <c r="K6117" s="13">
        <v>3800000</v>
      </c>
      <c r="L6117" s="8">
        <v>38000</v>
      </c>
      <c r="M6117" s="13">
        <f t="shared" si="128"/>
        <v>3800000</v>
      </c>
    </row>
    <row r="6118" spans="1:13" x14ac:dyDescent="0.25">
      <c r="A6118" s="9" t="s">
        <v>400</v>
      </c>
      <c r="B6118" s="10" t="s">
        <v>733</v>
      </c>
      <c r="C6118" s="5" t="s">
        <v>750</v>
      </c>
      <c r="D6118" t="s">
        <v>14</v>
      </c>
      <c r="E6118" t="s">
        <v>187</v>
      </c>
      <c r="F6118" t="s">
        <v>32</v>
      </c>
      <c r="G6118" t="s">
        <v>488</v>
      </c>
      <c r="H6118" t="s">
        <v>438</v>
      </c>
      <c r="I6118" t="s">
        <v>439</v>
      </c>
      <c r="J6118" t="s">
        <v>45</v>
      </c>
      <c r="K6118" s="13">
        <v>1707934.9999999998</v>
      </c>
      <c r="L6118" s="8">
        <v>17079.349999999999</v>
      </c>
      <c r="M6118" s="13">
        <f t="shared" si="128"/>
        <v>1707934.9999999998</v>
      </c>
    </row>
    <row r="6119" spans="1:13" x14ac:dyDescent="0.25">
      <c r="A6119" s="9" t="s">
        <v>400</v>
      </c>
      <c r="B6119" s="10" t="s">
        <v>733</v>
      </c>
      <c r="C6119" s="5" t="s">
        <v>750</v>
      </c>
      <c r="D6119" t="s">
        <v>14</v>
      </c>
      <c r="E6119" t="s">
        <v>187</v>
      </c>
      <c r="F6119" t="s">
        <v>32</v>
      </c>
      <c r="G6119" t="s">
        <v>488</v>
      </c>
      <c r="H6119" t="s">
        <v>441</v>
      </c>
      <c r="I6119" t="s">
        <v>439</v>
      </c>
      <c r="J6119" t="s">
        <v>45</v>
      </c>
      <c r="K6119" s="13">
        <v>1684</v>
      </c>
      <c r="L6119" s="8">
        <v>16.84</v>
      </c>
      <c r="M6119" s="13">
        <f t="shared" si="128"/>
        <v>1684</v>
      </c>
    </row>
    <row r="6120" spans="1:13" x14ac:dyDescent="0.25">
      <c r="A6120" s="9" t="s">
        <v>400</v>
      </c>
      <c r="B6120" s="10" t="s">
        <v>733</v>
      </c>
      <c r="C6120" s="5" t="s">
        <v>750</v>
      </c>
      <c r="D6120" t="s">
        <v>14</v>
      </c>
      <c r="E6120" t="s">
        <v>187</v>
      </c>
      <c r="F6120" t="s">
        <v>32</v>
      </c>
      <c r="G6120" t="s">
        <v>488</v>
      </c>
      <c r="H6120" t="s">
        <v>425</v>
      </c>
      <c r="I6120" t="s">
        <v>439</v>
      </c>
      <c r="J6120" t="s">
        <v>45</v>
      </c>
      <c r="K6120" s="13">
        <v>1044865</v>
      </c>
      <c r="L6120" s="8">
        <v>10448.65</v>
      </c>
      <c r="M6120" s="13">
        <f t="shared" si="128"/>
        <v>1044865</v>
      </c>
    </row>
    <row r="6121" spans="1:13" x14ac:dyDescent="0.25">
      <c r="A6121" s="9" t="s">
        <v>400</v>
      </c>
      <c r="B6121" s="10" t="s">
        <v>733</v>
      </c>
      <c r="C6121" s="5" t="s">
        <v>750</v>
      </c>
      <c r="D6121" t="s">
        <v>14</v>
      </c>
      <c r="E6121" t="s">
        <v>187</v>
      </c>
      <c r="F6121" t="s">
        <v>32</v>
      </c>
      <c r="G6121" t="s">
        <v>488</v>
      </c>
      <c r="H6121" t="s">
        <v>445</v>
      </c>
      <c r="I6121" t="s">
        <v>439</v>
      </c>
      <c r="J6121" t="s">
        <v>45</v>
      </c>
      <c r="K6121" s="13">
        <v>368</v>
      </c>
      <c r="L6121" s="8">
        <v>3.68</v>
      </c>
      <c r="M6121" s="13">
        <f t="shared" si="128"/>
        <v>368</v>
      </c>
    </row>
    <row r="6122" spans="1:13" x14ac:dyDescent="0.25">
      <c r="A6122" s="9" t="s">
        <v>400</v>
      </c>
      <c r="B6122" s="10" t="s">
        <v>733</v>
      </c>
      <c r="C6122" s="5" t="s">
        <v>751</v>
      </c>
      <c r="D6122" t="s">
        <v>14</v>
      </c>
      <c r="E6122" t="s">
        <v>188</v>
      </c>
      <c r="F6122" t="s">
        <v>453</v>
      </c>
      <c r="G6122" t="s">
        <v>434</v>
      </c>
      <c r="H6122" t="s">
        <v>437</v>
      </c>
      <c r="I6122" t="s">
        <v>368</v>
      </c>
      <c r="J6122" t="s">
        <v>37</v>
      </c>
      <c r="K6122" s="13">
        <v>8237366</v>
      </c>
      <c r="L6122" s="8">
        <v>82373.66</v>
      </c>
      <c r="M6122" s="13">
        <f t="shared" si="128"/>
        <v>8237366</v>
      </c>
    </row>
    <row r="6123" spans="1:13" x14ac:dyDescent="0.25">
      <c r="A6123" s="9" t="s">
        <v>400</v>
      </c>
      <c r="B6123" s="10" t="s">
        <v>733</v>
      </c>
      <c r="C6123" s="5" t="s">
        <v>751</v>
      </c>
      <c r="D6123" t="s">
        <v>14</v>
      </c>
      <c r="E6123" t="s">
        <v>188</v>
      </c>
      <c r="F6123" t="s">
        <v>453</v>
      </c>
      <c r="G6123" t="s">
        <v>434</v>
      </c>
      <c r="H6123" t="s">
        <v>425</v>
      </c>
      <c r="I6123" t="s">
        <v>368</v>
      </c>
      <c r="J6123" t="s">
        <v>37</v>
      </c>
      <c r="K6123" s="13">
        <v>3083317</v>
      </c>
      <c r="L6123" s="8">
        <v>30833.17</v>
      </c>
      <c r="M6123" s="13">
        <f t="shared" si="128"/>
        <v>3083317</v>
      </c>
    </row>
    <row r="6124" spans="1:13" x14ac:dyDescent="0.25">
      <c r="A6124" s="9" t="s">
        <v>400</v>
      </c>
      <c r="B6124" s="10" t="s">
        <v>733</v>
      </c>
      <c r="C6124" s="5" t="s">
        <v>751</v>
      </c>
      <c r="D6124" t="s">
        <v>14</v>
      </c>
      <c r="E6124" t="s">
        <v>188</v>
      </c>
      <c r="F6124" t="s">
        <v>56</v>
      </c>
      <c r="G6124" t="s">
        <v>458</v>
      </c>
      <c r="H6124" t="s">
        <v>498</v>
      </c>
      <c r="I6124" t="s">
        <v>368</v>
      </c>
      <c r="J6124" t="s">
        <v>38</v>
      </c>
      <c r="K6124" s="13">
        <v>305000</v>
      </c>
      <c r="L6124" s="8">
        <v>3050</v>
      </c>
      <c r="M6124" s="13">
        <f t="shared" si="128"/>
        <v>305000</v>
      </c>
    </row>
    <row r="6125" spans="1:13" x14ac:dyDescent="0.25">
      <c r="A6125" s="9" t="s">
        <v>400</v>
      </c>
      <c r="B6125" s="10" t="s">
        <v>733</v>
      </c>
      <c r="C6125" s="5" t="s">
        <v>751</v>
      </c>
      <c r="D6125" t="s">
        <v>14</v>
      </c>
      <c r="E6125" t="s">
        <v>188</v>
      </c>
      <c r="F6125" t="s">
        <v>56</v>
      </c>
      <c r="G6125" t="s">
        <v>458</v>
      </c>
      <c r="H6125" t="s">
        <v>444</v>
      </c>
      <c r="I6125" t="s">
        <v>368</v>
      </c>
      <c r="J6125" t="s">
        <v>38</v>
      </c>
      <c r="K6125" s="13">
        <v>66641</v>
      </c>
      <c r="L6125" s="8">
        <v>666.41</v>
      </c>
      <c r="M6125" s="13">
        <f t="shared" si="128"/>
        <v>66641</v>
      </c>
    </row>
    <row r="6126" spans="1:13" x14ac:dyDescent="0.25">
      <c r="A6126" s="9" t="s">
        <v>400</v>
      </c>
      <c r="B6126" s="10" t="s">
        <v>733</v>
      </c>
      <c r="C6126" s="5" t="s">
        <v>751</v>
      </c>
      <c r="D6126" t="s">
        <v>14</v>
      </c>
      <c r="E6126" t="s">
        <v>188</v>
      </c>
      <c r="F6126" t="s">
        <v>56</v>
      </c>
      <c r="G6126" t="s">
        <v>458</v>
      </c>
      <c r="H6126" t="s">
        <v>480</v>
      </c>
      <c r="I6126" t="s">
        <v>15</v>
      </c>
      <c r="J6126" t="s">
        <v>38</v>
      </c>
      <c r="K6126" s="13">
        <v>76200</v>
      </c>
      <c r="L6126" s="8">
        <v>762</v>
      </c>
      <c r="M6126" s="13">
        <f t="shared" si="128"/>
        <v>76200</v>
      </c>
    </row>
    <row r="6127" spans="1:13" x14ac:dyDescent="0.25">
      <c r="A6127" s="9" t="s">
        <v>400</v>
      </c>
      <c r="B6127" s="10" t="s">
        <v>733</v>
      </c>
      <c r="C6127" s="5" t="s">
        <v>751</v>
      </c>
      <c r="D6127" t="s">
        <v>14</v>
      </c>
      <c r="E6127" t="s">
        <v>188</v>
      </c>
      <c r="F6127" t="s">
        <v>56</v>
      </c>
      <c r="G6127" t="s">
        <v>458</v>
      </c>
      <c r="H6127" t="s">
        <v>428</v>
      </c>
      <c r="I6127" t="s">
        <v>15</v>
      </c>
      <c r="J6127" t="s">
        <v>38</v>
      </c>
      <c r="K6127" s="13">
        <v>2437633</v>
      </c>
      <c r="L6127" s="8">
        <v>24376.33</v>
      </c>
      <c r="M6127" s="13">
        <f t="shared" si="128"/>
        <v>2437633</v>
      </c>
    </row>
    <row r="6128" spans="1:13" x14ac:dyDescent="0.25">
      <c r="A6128" s="9" t="s">
        <v>400</v>
      </c>
      <c r="B6128" s="10" t="s">
        <v>733</v>
      </c>
      <c r="C6128" s="5" t="s">
        <v>751</v>
      </c>
      <c r="D6128" t="s">
        <v>14</v>
      </c>
      <c r="E6128" t="s">
        <v>188</v>
      </c>
      <c r="F6128" t="s">
        <v>56</v>
      </c>
      <c r="G6128" t="s">
        <v>458</v>
      </c>
      <c r="H6128" t="s">
        <v>450</v>
      </c>
      <c r="I6128" t="s">
        <v>15</v>
      </c>
      <c r="J6128" t="s">
        <v>38</v>
      </c>
      <c r="K6128" s="13">
        <v>17443</v>
      </c>
      <c r="L6128" s="8">
        <v>174.43</v>
      </c>
      <c r="M6128" s="13">
        <f t="shared" si="128"/>
        <v>17443</v>
      </c>
    </row>
    <row r="6129" spans="1:13" x14ac:dyDescent="0.25">
      <c r="A6129" s="9" t="s">
        <v>400</v>
      </c>
      <c r="B6129" s="10" t="s">
        <v>733</v>
      </c>
      <c r="C6129" s="5" t="s">
        <v>751</v>
      </c>
      <c r="D6129" t="s">
        <v>14</v>
      </c>
      <c r="E6129" t="s">
        <v>188</v>
      </c>
      <c r="F6129" t="s">
        <v>56</v>
      </c>
      <c r="G6129" t="s">
        <v>458</v>
      </c>
      <c r="H6129" t="s">
        <v>482</v>
      </c>
      <c r="I6129" t="s">
        <v>15</v>
      </c>
      <c r="J6129" t="s">
        <v>38</v>
      </c>
      <c r="K6129" s="13">
        <v>329300</v>
      </c>
      <c r="L6129" s="8">
        <v>3293</v>
      </c>
      <c r="M6129" s="13">
        <f t="shared" si="128"/>
        <v>329300</v>
      </c>
    </row>
    <row r="6130" spans="1:13" x14ac:dyDescent="0.25">
      <c r="A6130" s="9" t="s">
        <v>400</v>
      </c>
      <c r="B6130" s="10" t="s">
        <v>733</v>
      </c>
      <c r="C6130" s="5" t="s">
        <v>751</v>
      </c>
      <c r="D6130" t="s">
        <v>14</v>
      </c>
      <c r="E6130" t="s">
        <v>188</v>
      </c>
      <c r="F6130" t="s">
        <v>56</v>
      </c>
      <c r="G6130" t="s">
        <v>458</v>
      </c>
      <c r="H6130" t="s">
        <v>457</v>
      </c>
      <c r="I6130" t="s">
        <v>15</v>
      </c>
      <c r="J6130" t="s">
        <v>38</v>
      </c>
      <c r="K6130" s="13">
        <v>75346</v>
      </c>
      <c r="L6130" s="8">
        <v>753.46</v>
      </c>
      <c r="M6130" s="13">
        <f t="shared" si="128"/>
        <v>75346</v>
      </c>
    </row>
    <row r="6131" spans="1:13" x14ac:dyDescent="0.25">
      <c r="A6131" s="9" t="s">
        <v>400</v>
      </c>
      <c r="B6131" s="10" t="s">
        <v>733</v>
      </c>
      <c r="C6131" s="5" t="s">
        <v>751</v>
      </c>
      <c r="D6131" t="s">
        <v>14</v>
      </c>
      <c r="E6131" t="s">
        <v>188</v>
      </c>
      <c r="F6131" t="s">
        <v>32</v>
      </c>
      <c r="G6131" t="s">
        <v>488</v>
      </c>
      <c r="H6131" t="s">
        <v>438</v>
      </c>
      <c r="I6131" t="s">
        <v>439</v>
      </c>
      <c r="J6131" t="s">
        <v>45</v>
      </c>
      <c r="K6131" s="13">
        <v>2857144</v>
      </c>
      <c r="L6131" s="8">
        <v>28571.439999999999</v>
      </c>
      <c r="M6131" s="13">
        <f t="shared" si="128"/>
        <v>2857144</v>
      </c>
    </row>
    <row r="6132" spans="1:13" x14ac:dyDescent="0.25">
      <c r="A6132" s="9" t="s">
        <v>400</v>
      </c>
      <c r="B6132" s="10" t="s">
        <v>733</v>
      </c>
      <c r="C6132" s="5" t="s">
        <v>751</v>
      </c>
      <c r="D6132" t="s">
        <v>14</v>
      </c>
      <c r="E6132" t="s">
        <v>188</v>
      </c>
      <c r="F6132" t="s">
        <v>32</v>
      </c>
      <c r="G6132" t="s">
        <v>488</v>
      </c>
      <c r="H6132" t="s">
        <v>466</v>
      </c>
      <c r="I6132" t="s">
        <v>439</v>
      </c>
      <c r="J6132" t="s">
        <v>45</v>
      </c>
      <c r="K6132" s="13">
        <v>20474</v>
      </c>
      <c r="L6132" s="8">
        <v>204.74</v>
      </c>
      <c r="M6132" s="13">
        <f t="shared" si="128"/>
        <v>20474</v>
      </c>
    </row>
    <row r="6133" spans="1:13" x14ac:dyDescent="0.25">
      <c r="A6133" s="9" t="s">
        <v>400</v>
      </c>
      <c r="B6133" s="10" t="s">
        <v>733</v>
      </c>
      <c r="C6133" s="5" t="s">
        <v>751</v>
      </c>
      <c r="D6133" t="s">
        <v>14</v>
      </c>
      <c r="E6133" t="s">
        <v>188</v>
      </c>
      <c r="F6133" t="s">
        <v>32</v>
      </c>
      <c r="G6133" t="s">
        <v>488</v>
      </c>
      <c r="H6133" t="s">
        <v>441</v>
      </c>
      <c r="I6133" t="s">
        <v>439</v>
      </c>
      <c r="J6133" t="s">
        <v>45</v>
      </c>
      <c r="K6133" s="13">
        <v>455</v>
      </c>
      <c r="L6133" s="8">
        <v>4.55</v>
      </c>
      <c r="M6133" s="13">
        <f t="shared" si="128"/>
        <v>455</v>
      </c>
    </row>
    <row r="6134" spans="1:13" x14ac:dyDescent="0.25">
      <c r="A6134" s="9" t="s">
        <v>400</v>
      </c>
      <c r="B6134" s="10" t="s">
        <v>733</v>
      </c>
      <c r="C6134" s="5" t="s">
        <v>751</v>
      </c>
      <c r="D6134" t="s">
        <v>14</v>
      </c>
      <c r="E6134" t="s">
        <v>188</v>
      </c>
      <c r="F6134" t="s">
        <v>32</v>
      </c>
      <c r="G6134" t="s">
        <v>488</v>
      </c>
      <c r="H6134" t="s">
        <v>443</v>
      </c>
      <c r="I6134" t="s">
        <v>439</v>
      </c>
      <c r="J6134" t="s">
        <v>45</v>
      </c>
      <c r="K6134" s="13">
        <v>225130.00000000003</v>
      </c>
      <c r="L6134" s="8">
        <v>2251.3000000000002</v>
      </c>
      <c r="M6134" s="13">
        <f t="shared" si="128"/>
        <v>225130.00000000003</v>
      </c>
    </row>
    <row r="6135" spans="1:13" x14ac:dyDescent="0.25">
      <c r="A6135" s="9" t="s">
        <v>400</v>
      </c>
      <c r="B6135" s="10" t="s">
        <v>733</v>
      </c>
      <c r="C6135" s="5" t="s">
        <v>751</v>
      </c>
      <c r="D6135" t="s">
        <v>14</v>
      </c>
      <c r="E6135" t="s">
        <v>188</v>
      </c>
      <c r="F6135" t="s">
        <v>32</v>
      </c>
      <c r="G6135" t="s">
        <v>488</v>
      </c>
      <c r="H6135" t="s">
        <v>425</v>
      </c>
      <c r="I6135" t="s">
        <v>439</v>
      </c>
      <c r="J6135" t="s">
        <v>45</v>
      </c>
      <c r="K6135" s="13">
        <v>690653</v>
      </c>
      <c r="L6135" s="8">
        <v>6906.53</v>
      </c>
      <c r="M6135" s="13">
        <f t="shared" si="128"/>
        <v>690653</v>
      </c>
    </row>
    <row r="6136" spans="1:13" x14ac:dyDescent="0.25">
      <c r="A6136" s="9" t="s">
        <v>400</v>
      </c>
      <c r="B6136" s="10" t="s">
        <v>733</v>
      </c>
      <c r="C6136" s="5" t="s">
        <v>751</v>
      </c>
      <c r="D6136" t="s">
        <v>14</v>
      </c>
      <c r="E6136" t="s">
        <v>188</v>
      </c>
      <c r="F6136" t="s">
        <v>32</v>
      </c>
      <c r="G6136" t="s">
        <v>488</v>
      </c>
      <c r="H6136" t="s">
        <v>444</v>
      </c>
      <c r="I6136" t="s">
        <v>439</v>
      </c>
      <c r="J6136" t="s">
        <v>45</v>
      </c>
      <c r="K6136" s="13">
        <v>49192</v>
      </c>
      <c r="L6136" s="8">
        <v>491.92</v>
      </c>
      <c r="M6136" s="13">
        <f t="shared" si="128"/>
        <v>49192</v>
      </c>
    </row>
    <row r="6137" spans="1:13" x14ac:dyDescent="0.25">
      <c r="A6137" s="9" t="s">
        <v>400</v>
      </c>
      <c r="B6137" s="10" t="s">
        <v>733</v>
      </c>
      <c r="C6137" s="5" t="s">
        <v>751</v>
      </c>
      <c r="D6137" t="s">
        <v>14</v>
      </c>
      <c r="E6137" t="s">
        <v>188</v>
      </c>
      <c r="F6137" t="s">
        <v>32</v>
      </c>
      <c r="G6137" t="s">
        <v>488</v>
      </c>
      <c r="H6137" t="s">
        <v>445</v>
      </c>
      <c r="I6137" t="s">
        <v>439</v>
      </c>
      <c r="J6137" t="s">
        <v>45</v>
      </c>
      <c r="K6137" s="13">
        <v>4578</v>
      </c>
      <c r="L6137" s="8">
        <v>45.78</v>
      </c>
      <c r="M6137" s="13">
        <f t="shared" si="128"/>
        <v>4578</v>
      </c>
    </row>
    <row r="6138" spans="1:13" x14ac:dyDescent="0.25">
      <c r="A6138" s="9" t="s">
        <v>400</v>
      </c>
      <c r="B6138" s="10" t="s">
        <v>733</v>
      </c>
      <c r="C6138" s="5" t="s">
        <v>751</v>
      </c>
      <c r="D6138" t="s">
        <v>14</v>
      </c>
      <c r="E6138" t="s">
        <v>188</v>
      </c>
      <c r="F6138" t="s">
        <v>14</v>
      </c>
      <c r="G6138" t="s">
        <v>565</v>
      </c>
      <c r="H6138" t="s">
        <v>498</v>
      </c>
      <c r="I6138" t="s">
        <v>368</v>
      </c>
      <c r="J6138" t="s">
        <v>74</v>
      </c>
      <c r="K6138" s="13">
        <v>13500</v>
      </c>
      <c r="L6138" s="8">
        <v>135</v>
      </c>
      <c r="M6138" s="13">
        <f t="shared" si="128"/>
        <v>13500</v>
      </c>
    </row>
    <row r="6139" spans="1:13" x14ac:dyDescent="0.25">
      <c r="A6139" s="9" t="s">
        <v>400</v>
      </c>
      <c r="B6139" s="10" t="s">
        <v>733</v>
      </c>
      <c r="C6139" s="5" t="s">
        <v>751</v>
      </c>
      <c r="D6139" t="s">
        <v>14</v>
      </c>
      <c r="E6139" t="s">
        <v>188</v>
      </c>
      <c r="F6139" t="s">
        <v>14</v>
      </c>
      <c r="G6139" t="s">
        <v>565</v>
      </c>
      <c r="H6139" t="s">
        <v>444</v>
      </c>
      <c r="I6139" t="s">
        <v>368</v>
      </c>
      <c r="J6139" t="s">
        <v>74</v>
      </c>
      <c r="K6139" s="13">
        <v>2950</v>
      </c>
      <c r="L6139" s="8">
        <v>29.5</v>
      </c>
      <c r="M6139" s="13">
        <f t="shared" si="128"/>
        <v>2950</v>
      </c>
    </row>
    <row r="6140" spans="1:13" x14ac:dyDescent="0.25">
      <c r="A6140" s="9" t="s">
        <v>400</v>
      </c>
      <c r="B6140" s="10" t="s">
        <v>733</v>
      </c>
      <c r="C6140" s="5" t="s">
        <v>751</v>
      </c>
      <c r="D6140" t="s">
        <v>14</v>
      </c>
      <c r="E6140" t="s">
        <v>188</v>
      </c>
      <c r="F6140" t="s">
        <v>14</v>
      </c>
      <c r="G6140" t="s">
        <v>565</v>
      </c>
      <c r="H6140" t="s">
        <v>480</v>
      </c>
      <c r="I6140" t="s">
        <v>15</v>
      </c>
      <c r="J6140" t="s">
        <v>74</v>
      </c>
      <c r="K6140" s="13">
        <v>5000</v>
      </c>
      <c r="L6140" s="8">
        <v>50</v>
      </c>
      <c r="M6140" s="13">
        <f t="shared" si="128"/>
        <v>5000</v>
      </c>
    </row>
    <row r="6141" spans="1:13" x14ac:dyDescent="0.25">
      <c r="A6141" s="9" t="s">
        <v>400</v>
      </c>
      <c r="B6141" s="10" t="s">
        <v>733</v>
      </c>
      <c r="C6141" s="5" t="s">
        <v>751</v>
      </c>
      <c r="D6141" t="s">
        <v>14</v>
      </c>
      <c r="E6141" t="s">
        <v>188</v>
      </c>
      <c r="F6141" t="s">
        <v>14</v>
      </c>
      <c r="G6141" t="s">
        <v>565</v>
      </c>
      <c r="H6141" t="s">
        <v>428</v>
      </c>
      <c r="I6141" t="s">
        <v>15</v>
      </c>
      <c r="J6141" t="s">
        <v>74</v>
      </c>
      <c r="K6141" s="13">
        <v>134761</v>
      </c>
      <c r="L6141" s="8">
        <v>1347.61</v>
      </c>
      <c r="M6141" s="13">
        <f t="shared" si="128"/>
        <v>134761</v>
      </c>
    </row>
    <row r="6142" spans="1:13" x14ac:dyDescent="0.25">
      <c r="A6142" s="9" t="s">
        <v>400</v>
      </c>
      <c r="B6142" s="10" t="s">
        <v>733</v>
      </c>
      <c r="C6142" s="5" t="s">
        <v>751</v>
      </c>
      <c r="D6142" t="s">
        <v>14</v>
      </c>
      <c r="E6142" t="s">
        <v>188</v>
      </c>
      <c r="F6142" t="s">
        <v>14</v>
      </c>
      <c r="G6142" t="s">
        <v>565</v>
      </c>
      <c r="H6142" t="s">
        <v>457</v>
      </c>
      <c r="I6142" t="s">
        <v>15</v>
      </c>
      <c r="J6142" t="s">
        <v>74</v>
      </c>
      <c r="K6142" s="13">
        <v>172224</v>
      </c>
      <c r="L6142" s="8">
        <v>1722.24</v>
      </c>
      <c r="M6142" s="13">
        <f t="shared" si="128"/>
        <v>172224</v>
      </c>
    </row>
    <row r="6143" spans="1:13" x14ac:dyDescent="0.25">
      <c r="A6143" s="9" t="s">
        <v>400</v>
      </c>
      <c r="B6143" s="10" t="s">
        <v>733</v>
      </c>
      <c r="C6143" s="5" t="s">
        <v>752</v>
      </c>
      <c r="D6143" t="s">
        <v>14</v>
      </c>
      <c r="E6143" t="s">
        <v>255</v>
      </c>
      <c r="F6143" t="s">
        <v>453</v>
      </c>
      <c r="G6143" t="s">
        <v>434</v>
      </c>
      <c r="H6143" t="s">
        <v>437</v>
      </c>
      <c r="I6143" t="s">
        <v>368</v>
      </c>
      <c r="J6143" t="s">
        <v>37</v>
      </c>
      <c r="K6143" s="13">
        <v>14470329.999999998</v>
      </c>
      <c r="L6143" s="8">
        <v>144703.29999999999</v>
      </c>
      <c r="M6143" s="13">
        <f t="shared" si="128"/>
        <v>14470329.999999998</v>
      </c>
    </row>
    <row r="6144" spans="1:13" x14ac:dyDescent="0.25">
      <c r="A6144" s="9" t="s">
        <v>400</v>
      </c>
      <c r="B6144" s="10" t="s">
        <v>733</v>
      </c>
      <c r="C6144" s="5" t="s">
        <v>752</v>
      </c>
      <c r="D6144" t="s">
        <v>14</v>
      </c>
      <c r="E6144" t="s">
        <v>255</v>
      </c>
      <c r="F6144" t="s">
        <v>453</v>
      </c>
      <c r="G6144" t="s">
        <v>434</v>
      </c>
      <c r="H6144" t="s">
        <v>437</v>
      </c>
      <c r="I6144" t="s">
        <v>511</v>
      </c>
      <c r="J6144" t="s">
        <v>37</v>
      </c>
      <c r="K6144" s="13">
        <v>2284747</v>
      </c>
      <c r="L6144" s="8">
        <v>22847.47</v>
      </c>
      <c r="M6144" s="13">
        <f t="shared" si="128"/>
        <v>2284747</v>
      </c>
    </row>
    <row r="6145" spans="1:13" x14ac:dyDescent="0.25">
      <c r="A6145" s="9" t="s">
        <v>400</v>
      </c>
      <c r="B6145" s="10" t="s">
        <v>733</v>
      </c>
      <c r="C6145" s="5" t="s">
        <v>752</v>
      </c>
      <c r="D6145" t="s">
        <v>14</v>
      </c>
      <c r="E6145" t="s">
        <v>255</v>
      </c>
      <c r="F6145" t="s">
        <v>453</v>
      </c>
      <c r="G6145" t="s">
        <v>434</v>
      </c>
      <c r="H6145" t="s">
        <v>440</v>
      </c>
      <c r="I6145" t="s">
        <v>368</v>
      </c>
      <c r="J6145" t="s">
        <v>37</v>
      </c>
      <c r="K6145" s="13">
        <v>211541</v>
      </c>
      <c r="L6145" s="8">
        <v>2115.41</v>
      </c>
      <c r="M6145" s="13">
        <f t="shared" si="128"/>
        <v>211541</v>
      </c>
    </row>
    <row r="6146" spans="1:13" x14ac:dyDescent="0.25">
      <c r="A6146" s="9" t="s">
        <v>400</v>
      </c>
      <c r="B6146" s="10" t="s">
        <v>733</v>
      </c>
      <c r="C6146" s="5" t="s">
        <v>752</v>
      </c>
      <c r="D6146" t="s">
        <v>14</v>
      </c>
      <c r="E6146" t="s">
        <v>255</v>
      </c>
      <c r="F6146" t="s">
        <v>453</v>
      </c>
      <c r="G6146" t="s">
        <v>434</v>
      </c>
      <c r="H6146" t="s">
        <v>442</v>
      </c>
      <c r="I6146" t="s">
        <v>368</v>
      </c>
      <c r="J6146" t="s">
        <v>37</v>
      </c>
      <c r="K6146" s="13">
        <v>50000</v>
      </c>
      <c r="L6146" s="8">
        <v>500</v>
      </c>
      <c r="M6146" s="13">
        <f t="shared" si="128"/>
        <v>50000</v>
      </c>
    </row>
    <row r="6147" spans="1:13" x14ac:dyDescent="0.25">
      <c r="A6147" s="9" t="s">
        <v>400</v>
      </c>
      <c r="B6147" s="10" t="s">
        <v>733</v>
      </c>
      <c r="C6147" s="5" t="s">
        <v>752</v>
      </c>
      <c r="D6147" t="s">
        <v>14</v>
      </c>
      <c r="E6147" t="s">
        <v>255</v>
      </c>
      <c r="F6147" t="s">
        <v>453</v>
      </c>
      <c r="G6147" t="s">
        <v>434</v>
      </c>
      <c r="H6147" t="s">
        <v>425</v>
      </c>
      <c r="I6147" t="s">
        <v>368</v>
      </c>
      <c r="J6147" t="s">
        <v>37</v>
      </c>
      <c r="K6147" s="13">
        <v>5177638</v>
      </c>
      <c r="L6147" s="8">
        <v>51776.38</v>
      </c>
      <c r="M6147" s="13">
        <f t="shared" ref="M6147:M6210" si="129">L6147*100</f>
        <v>5177638</v>
      </c>
    </row>
    <row r="6148" spans="1:13" x14ac:dyDescent="0.25">
      <c r="A6148" s="9" t="s">
        <v>400</v>
      </c>
      <c r="B6148" s="10" t="s">
        <v>733</v>
      </c>
      <c r="C6148" s="5" t="s">
        <v>752</v>
      </c>
      <c r="D6148" t="s">
        <v>14</v>
      </c>
      <c r="E6148" t="s">
        <v>255</v>
      </c>
      <c r="F6148" t="s">
        <v>453</v>
      </c>
      <c r="G6148" t="s">
        <v>434</v>
      </c>
      <c r="H6148" t="s">
        <v>425</v>
      </c>
      <c r="I6148" t="s">
        <v>511</v>
      </c>
      <c r="J6148" t="s">
        <v>37</v>
      </c>
      <c r="K6148" s="13">
        <v>926633</v>
      </c>
      <c r="L6148" s="8">
        <v>9266.33</v>
      </c>
      <c r="M6148" s="13">
        <f t="shared" si="129"/>
        <v>926633</v>
      </c>
    </row>
    <row r="6149" spans="1:13" x14ac:dyDescent="0.25">
      <c r="A6149" s="9" t="s">
        <v>400</v>
      </c>
      <c r="B6149" s="10" t="s">
        <v>733</v>
      </c>
      <c r="C6149" s="5" t="s">
        <v>752</v>
      </c>
      <c r="D6149" t="s">
        <v>14</v>
      </c>
      <c r="E6149" t="s">
        <v>255</v>
      </c>
      <c r="F6149" t="s">
        <v>453</v>
      </c>
      <c r="G6149" t="s">
        <v>434</v>
      </c>
      <c r="H6149" t="s">
        <v>444</v>
      </c>
      <c r="I6149" t="s">
        <v>368</v>
      </c>
      <c r="J6149" t="s">
        <v>37</v>
      </c>
      <c r="K6149" s="13">
        <v>56077</v>
      </c>
      <c r="L6149" s="8">
        <v>560.77</v>
      </c>
      <c r="M6149" s="13">
        <f t="shared" si="129"/>
        <v>56077</v>
      </c>
    </row>
    <row r="6150" spans="1:13" x14ac:dyDescent="0.25">
      <c r="A6150" s="9" t="s">
        <v>400</v>
      </c>
      <c r="B6150" s="10" t="s">
        <v>733</v>
      </c>
      <c r="C6150" s="5" t="s">
        <v>752</v>
      </c>
      <c r="D6150" t="s">
        <v>14</v>
      </c>
      <c r="E6150" t="s">
        <v>255</v>
      </c>
      <c r="F6150" t="s">
        <v>56</v>
      </c>
      <c r="G6150" t="s">
        <v>458</v>
      </c>
      <c r="H6150" t="s">
        <v>498</v>
      </c>
      <c r="I6150" t="s">
        <v>368</v>
      </c>
      <c r="J6150" t="s">
        <v>38</v>
      </c>
      <c r="K6150" s="13">
        <v>234500</v>
      </c>
      <c r="L6150" s="8">
        <v>2345</v>
      </c>
      <c r="M6150" s="13">
        <f t="shared" si="129"/>
        <v>234500</v>
      </c>
    </row>
    <row r="6151" spans="1:13" x14ac:dyDescent="0.25">
      <c r="A6151" s="9" t="s">
        <v>400</v>
      </c>
      <c r="B6151" s="10" t="s">
        <v>733</v>
      </c>
      <c r="C6151" s="5" t="s">
        <v>752</v>
      </c>
      <c r="D6151" t="s">
        <v>14</v>
      </c>
      <c r="E6151" t="s">
        <v>255</v>
      </c>
      <c r="F6151" t="s">
        <v>56</v>
      </c>
      <c r="G6151" t="s">
        <v>458</v>
      </c>
      <c r="H6151" t="s">
        <v>444</v>
      </c>
      <c r="I6151" t="s">
        <v>368</v>
      </c>
      <c r="J6151" t="s">
        <v>38</v>
      </c>
      <c r="K6151" s="13">
        <v>51237</v>
      </c>
      <c r="L6151" s="8">
        <v>512.37</v>
      </c>
      <c r="M6151" s="13">
        <f t="shared" si="129"/>
        <v>51237</v>
      </c>
    </row>
    <row r="6152" spans="1:13" x14ac:dyDescent="0.25">
      <c r="A6152" s="9" t="s">
        <v>400</v>
      </c>
      <c r="B6152" s="10" t="s">
        <v>733</v>
      </c>
      <c r="C6152" s="5" t="s">
        <v>752</v>
      </c>
      <c r="D6152" t="s">
        <v>14</v>
      </c>
      <c r="E6152" t="s">
        <v>255</v>
      </c>
      <c r="F6152" t="s">
        <v>56</v>
      </c>
      <c r="G6152" t="s">
        <v>458</v>
      </c>
      <c r="H6152" t="s">
        <v>480</v>
      </c>
      <c r="I6152" t="s">
        <v>15</v>
      </c>
      <c r="J6152" t="s">
        <v>38</v>
      </c>
      <c r="K6152" s="13">
        <v>814996</v>
      </c>
      <c r="L6152" s="8">
        <v>8149.96</v>
      </c>
      <c r="M6152" s="13">
        <f t="shared" si="129"/>
        <v>814996</v>
      </c>
    </row>
    <row r="6153" spans="1:13" x14ac:dyDescent="0.25">
      <c r="A6153" s="9" t="s">
        <v>400</v>
      </c>
      <c r="B6153" s="10" t="s">
        <v>733</v>
      </c>
      <c r="C6153" s="5" t="s">
        <v>752</v>
      </c>
      <c r="D6153" t="s">
        <v>14</v>
      </c>
      <c r="E6153" t="s">
        <v>255</v>
      </c>
      <c r="F6153" t="s">
        <v>56</v>
      </c>
      <c r="G6153" t="s">
        <v>458</v>
      </c>
      <c r="H6153" t="s">
        <v>428</v>
      </c>
      <c r="I6153" t="s">
        <v>15</v>
      </c>
      <c r="J6153" t="s">
        <v>38</v>
      </c>
      <c r="K6153" s="13">
        <v>1252187</v>
      </c>
      <c r="L6153" s="8">
        <v>12521.87</v>
      </c>
      <c r="M6153" s="13">
        <f t="shared" si="129"/>
        <v>1252187</v>
      </c>
    </row>
    <row r="6154" spans="1:13" x14ac:dyDescent="0.25">
      <c r="A6154" s="9" t="s">
        <v>400</v>
      </c>
      <c r="B6154" s="10" t="s">
        <v>733</v>
      </c>
      <c r="C6154" s="5" t="s">
        <v>752</v>
      </c>
      <c r="D6154" t="s">
        <v>14</v>
      </c>
      <c r="E6154" t="s">
        <v>255</v>
      </c>
      <c r="F6154" t="s">
        <v>56</v>
      </c>
      <c r="G6154" t="s">
        <v>458</v>
      </c>
      <c r="H6154" t="s">
        <v>482</v>
      </c>
      <c r="I6154" t="s">
        <v>15</v>
      </c>
      <c r="J6154" t="s">
        <v>38</v>
      </c>
      <c r="K6154" s="13">
        <v>496900</v>
      </c>
      <c r="L6154" s="8">
        <v>4969</v>
      </c>
      <c r="M6154" s="13">
        <f t="shared" si="129"/>
        <v>496900</v>
      </c>
    </row>
    <row r="6155" spans="1:13" x14ac:dyDescent="0.25">
      <c r="A6155" s="9" t="s">
        <v>400</v>
      </c>
      <c r="B6155" s="10" t="s">
        <v>733</v>
      </c>
      <c r="C6155" s="5" t="s">
        <v>752</v>
      </c>
      <c r="D6155" t="s">
        <v>14</v>
      </c>
      <c r="E6155" t="s">
        <v>255</v>
      </c>
      <c r="F6155" t="s">
        <v>56</v>
      </c>
      <c r="G6155" t="s">
        <v>458</v>
      </c>
      <c r="H6155" t="s">
        <v>457</v>
      </c>
      <c r="I6155" t="s">
        <v>15</v>
      </c>
      <c r="J6155" t="s">
        <v>38</v>
      </c>
      <c r="K6155" s="13">
        <v>47748</v>
      </c>
      <c r="L6155" s="8">
        <v>477.48</v>
      </c>
      <c r="M6155" s="13">
        <f t="shared" si="129"/>
        <v>47748</v>
      </c>
    </row>
    <row r="6156" spans="1:13" x14ac:dyDescent="0.25">
      <c r="A6156" s="9" t="s">
        <v>400</v>
      </c>
      <c r="B6156" s="10" t="s">
        <v>733</v>
      </c>
      <c r="C6156" s="5" t="s">
        <v>752</v>
      </c>
      <c r="D6156" t="s">
        <v>14</v>
      </c>
      <c r="E6156" t="s">
        <v>255</v>
      </c>
      <c r="F6156" t="s">
        <v>32</v>
      </c>
      <c r="G6156" t="s">
        <v>488</v>
      </c>
      <c r="H6156" t="s">
        <v>438</v>
      </c>
      <c r="I6156" t="s">
        <v>439</v>
      </c>
      <c r="J6156" t="s">
        <v>45</v>
      </c>
      <c r="K6156" s="13">
        <v>1814309.9999999998</v>
      </c>
      <c r="L6156" s="8">
        <v>18143.099999999999</v>
      </c>
      <c r="M6156" s="13">
        <f t="shared" si="129"/>
        <v>1814309.9999999998</v>
      </c>
    </row>
    <row r="6157" spans="1:13" x14ac:dyDescent="0.25">
      <c r="A6157" s="9" t="s">
        <v>400</v>
      </c>
      <c r="B6157" s="10" t="s">
        <v>733</v>
      </c>
      <c r="C6157" s="5" t="s">
        <v>752</v>
      </c>
      <c r="D6157" t="s">
        <v>14</v>
      </c>
      <c r="E6157" t="s">
        <v>255</v>
      </c>
      <c r="F6157" t="s">
        <v>32</v>
      </c>
      <c r="G6157" t="s">
        <v>488</v>
      </c>
      <c r="H6157" t="s">
        <v>441</v>
      </c>
      <c r="I6157" t="s">
        <v>439</v>
      </c>
      <c r="J6157" t="s">
        <v>45</v>
      </c>
      <c r="K6157" s="13">
        <v>344</v>
      </c>
      <c r="L6157" s="8">
        <v>3.44</v>
      </c>
      <c r="M6157" s="13">
        <f t="shared" si="129"/>
        <v>344</v>
      </c>
    </row>
    <row r="6158" spans="1:13" x14ac:dyDescent="0.25">
      <c r="A6158" s="9" t="s">
        <v>400</v>
      </c>
      <c r="B6158" s="10" t="s">
        <v>733</v>
      </c>
      <c r="C6158" s="5" t="s">
        <v>752</v>
      </c>
      <c r="D6158" t="s">
        <v>14</v>
      </c>
      <c r="E6158" t="s">
        <v>255</v>
      </c>
      <c r="F6158" t="s">
        <v>32</v>
      </c>
      <c r="G6158" t="s">
        <v>488</v>
      </c>
      <c r="H6158" t="s">
        <v>425</v>
      </c>
      <c r="I6158" t="s">
        <v>439</v>
      </c>
      <c r="J6158" t="s">
        <v>45</v>
      </c>
      <c r="K6158" s="13">
        <v>410612</v>
      </c>
      <c r="L6158" s="8">
        <v>4106.12</v>
      </c>
      <c r="M6158" s="13">
        <f t="shared" si="129"/>
        <v>410612</v>
      </c>
    </row>
    <row r="6159" spans="1:13" x14ac:dyDescent="0.25">
      <c r="A6159" s="9" t="s">
        <v>400</v>
      </c>
      <c r="B6159" s="10" t="s">
        <v>733</v>
      </c>
      <c r="C6159" s="5" t="s">
        <v>752</v>
      </c>
      <c r="D6159" t="s">
        <v>14</v>
      </c>
      <c r="E6159" t="s">
        <v>255</v>
      </c>
      <c r="F6159" t="s">
        <v>32</v>
      </c>
      <c r="G6159" t="s">
        <v>488</v>
      </c>
      <c r="H6159" t="s">
        <v>445</v>
      </c>
      <c r="I6159" t="s">
        <v>439</v>
      </c>
      <c r="J6159" t="s">
        <v>45</v>
      </c>
      <c r="K6159" s="13">
        <v>76</v>
      </c>
      <c r="L6159" s="8">
        <v>0.76</v>
      </c>
      <c r="M6159" s="13">
        <f t="shared" si="129"/>
        <v>76</v>
      </c>
    </row>
    <row r="6160" spans="1:13" x14ac:dyDescent="0.25">
      <c r="A6160" s="9" t="s">
        <v>400</v>
      </c>
      <c r="B6160" s="10" t="s">
        <v>733</v>
      </c>
      <c r="C6160" s="5" t="s">
        <v>752</v>
      </c>
      <c r="D6160" t="s">
        <v>14</v>
      </c>
      <c r="E6160" t="s">
        <v>255</v>
      </c>
      <c r="F6160" t="s">
        <v>14</v>
      </c>
      <c r="G6160" t="s">
        <v>565</v>
      </c>
      <c r="H6160" t="s">
        <v>426</v>
      </c>
      <c r="I6160" t="s">
        <v>15</v>
      </c>
      <c r="J6160" t="s">
        <v>74</v>
      </c>
      <c r="K6160" s="13">
        <v>500000</v>
      </c>
      <c r="L6160" s="8">
        <v>5000</v>
      </c>
      <c r="M6160" s="13">
        <f t="shared" si="129"/>
        <v>500000</v>
      </c>
    </row>
    <row r="6161" spans="1:13" x14ac:dyDescent="0.25">
      <c r="A6161" s="9" t="s">
        <v>400</v>
      </c>
      <c r="B6161" s="10" t="s">
        <v>733</v>
      </c>
      <c r="C6161" s="5" t="s">
        <v>753</v>
      </c>
      <c r="D6161" t="s">
        <v>14</v>
      </c>
      <c r="E6161" t="s">
        <v>265</v>
      </c>
      <c r="F6161" t="s">
        <v>32</v>
      </c>
      <c r="G6161" t="s">
        <v>488</v>
      </c>
      <c r="H6161" t="s">
        <v>438</v>
      </c>
      <c r="I6161" t="s">
        <v>439</v>
      </c>
      <c r="J6161" t="s">
        <v>45</v>
      </c>
      <c r="K6161" s="13">
        <v>621552</v>
      </c>
      <c r="L6161" s="8">
        <v>6215.52</v>
      </c>
      <c r="M6161" s="13">
        <f t="shared" si="129"/>
        <v>621552</v>
      </c>
    </row>
    <row r="6162" spans="1:13" x14ac:dyDescent="0.25">
      <c r="A6162" s="9" t="s">
        <v>400</v>
      </c>
      <c r="B6162" s="10" t="s">
        <v>733</v>
      </c>
      <c r="C6162" s="5" t="s">
        <v>753</v>
      </c>
      <c r="D6162" t="s">
        <v>14</v>
      </c>
      <c r="E6162" t="s">
        <v>265</v>
      </c>
      <c r="F6162" t="s">
        <v>32</v>
      </c>
      <c r="G6162" t="s">
        <v>488</v>
      </c>
      <c r="H6162" t="s">
        <v>425</v>
      </c>
      <c r="I6162" t="s">
        <v>439</v>
      </c>
      <c r="J6162" t="s">
        <v>45</v>
      </c>
      <c r="K6162" s="13">
        <v>305205</v>
      </c>
      <c r="L6162" s="8">
        <v>3052.05</v>
      </c>
      <c r="M6162" s="13">
        <f t="shared" si="129"/>
        <v>305205</v>
      </c>
    </row>
    <row r="6163" spans="1:13" x14ac:dyDescent="0.25">
      <c r="A6163" s="9" t="s">
        <v>400</v>
      </c>
      <c r="B6163" s="10" t="s">
        <v>733</v>
      </c>
      <c r="C6163" s="5" t="s">
        <v>753</v>
      </c>
      <c r="D6163" t="s">
        <v>14</v>
      </c>
      <c r="E6163" t="s">
        <v>265</v>
      </c>
      <c r="F6163" t="s">
        <v>14</v>
      </c>
      <c r="G6163" t="s">
        <v>530</v>
      </c>
      <c r="H6163" t="s">
        <v>438</v>
      </c>
      <c r="I6163" t="s">
        <v>531</v>
      </c>
      <c r="J6163" t="s">
        <v>85</v>
      </c>
      <c r="K6163" s="14">
        <v>-3000</v>
      </c>
      <c r="L6163" s="8">
        <v>-30</v>
      </c>
      <c r="M6163" s="14">
        <f t="shared" si="129"/>
        <v>-3000</v>
      </c>
    </row>
    <row r="6164" spans="1:13" x14ac:dyDescent="0.25">
      <c r="A6164" s="9" t="s">
        <v>400</v>
      </c>
      <c r="B6164" s="10" t="s">
        <v>733</v>
      </c>
      <c r="C6164" s="5" t="s">
        <v>753</v>
      </c>
      <c r="D6164" t="s">
        <v>14</v>
      </c>
      <c r="E6164" t="s">
        <v>265</v>
      </c>
      <c r="F6164" t="s">
        <v>414</v>
      </c>
      <c r="G6164" t="s">
        <v>415</v>
      </c>
      <c r="H6164" t="s">
        <v>428</v>
      </c>
      <c r="I6164" t="s">
        <v>15</v>
      </c>
      <c r="J6164" t="s">
        <v>88</v>
      </c>
      <c r="K6164" s="14">
        <v>-1</v>
      </c>
      <c r="L6164" s="8">
        <v>-0.01</v>
      </c>
      <c r="M6164" s="14">
        <f t="shared" si="129"/>
        <v>-1</v>
      </c>
    </row>
    <row r="6165" spans="1:13" x14ac:dyDescent="0.25">
      <c r="A6165" s="9" t="s">
        <v>400</v>
      </c>
      <c r="B6165" s="10" t="s">
        <v>733</v>
      </c>
      <c r="C6165" s="5" t="s">
        <v>754</v>
      </c>
      <c r="D6165" t="s">
        <v>14</v>
      </c>
      <c r="E6165" t="s">
        <v>271</v>
      </c>
      <c r="F6165" t="s">
        <v>453</v>
      </c>
      <c r="G6165" t="s">
        <v>434</v>
      </c>
      <c r="H6165" t="s">
        <v>437</v>
      </c>
      <c r="I6165" t="s">
        <v>368</v>
      </c>
      <c r="J6165" t="s">
        <v>37</v>
      </c>
      <c r="K6165" s="13">
        <v>2593589</v>
      </c>
      <c r="L6165" s="8">
        <v>25935.89</v>
      </c>
      <c r="M6165" s="13">
        <f t="shared" si="129"/>
        <v>2593589</v>
      </c>
    </row>
    <row r="6166" spans="1:13" x14ac:dyDescent="0.25">
      <c r="A6166" s="9" t="s">
        <v>400</v>
      </c>
      <c r="B6166" s="10" t="s">
        <v>733</v>
      </c>
      <c r="C6166" s="5" t="s">
        <v>754</v>
      </c>
      <c r="D6166" t="s">
        <v>14</v>
      </c>
      <c r="E6166" t="s">
        <v>271</v>
      </c>
      <c r="F6166" t="s">
        <v>453</v>
      </c>
      <c r="G6166" t="s">
        <v>434</v>
      </c>
      <c r="H6166" t="s">
        <v>425</v>
      </c>
      <c r="I6166" t="s">
        <v>368</v>
      </c>
      <c r="J6166" t="s">
        <v>37</v>
      </c>
      <c r="K6166" s="13">
        <v>997752</v>
      </c>
      <c r="L6166" s="8">
        <v>9977.52</v>
      </c>
      <c r="M6166" s="13">
        <f t="shared" si="129"/>
        <v>997752</v>
      </c>
    </row>
    <row r="6167" spans="1:13" x14ac:dyDescent="0.25">
      <c r="A6167" s="9" t="s">
        <v>400</v>
      </c>
      <c r="B6167" s="10" t="s">
        <v>733</v>
      </c>
      <c r="C6167" s="5" t="s">
        <v>754</v>
      </c>
      <c r="D6167" t="s">
        <v>14</v>
      </c>
      <c r="E6167" t="s">
        <v>271</v>
      </c>
      <c r="F6167" t="s">
        <v>56</v>
      </c>
      <c r="G6167" t="s">
        <v>458</v>
      </c>
      <c r="H6167" t="s">
        <v>480</v>
      </c>
      <c r="I6167" t="s">
        <v>15</v>
      </c>
      <c r="J6167" t="s">
        <v>38</v>
      </c>
      <c r="K6167" s="13">
        <v>693750</v>
      </c>
      <c r="L6167" s="8">
        <v>6937.5</v>
      </c>
      <c r="M6167" s="13">
        <f t="shared" si="129"/>
        <v>693750</v>
      </c>
    </row>
    <row r="6168" spans="1:13" x14ac:dyDescent="0.25">
      <c r="A6168" s="9" t="s">
        <v>400</v>
      </c>
      <c r="B6168" s="10" t="s">
        <v>733</v>
      </c>
      <c r="C6168" s="5" t="s">
        <v>754</v>
      </c>
      <c r="D6168" t="s">
        <v>14</v>
      </c>
      <c r="E6168" t="s">
        <v>271</v>
      </c>
      <c r="F6168" t="s">
        <v>56</v>
      </c>
      <c r="G6168" t="s">
        <v>458</v>
      </c>
      <c r="H6168" t="s">
        <v>457</v>
      </c>
      <c r="I6168" t="s">
        <v>15</v>
      </c>
      <c r="J6168" t="s">
        <v>38</v>
      </c>
      <c r="K6168" s="13">
        <v>30761</v>
      </c>
      <c r="L6168" s="8">
        <v>307.61</v>
      </c>
      <c r="M6168" s="13">
        <f t="shared" si="129"/>
        <v>30761</v>
      </c>
    </row>
    <row r="6169" spans="1:13" x14ac:dyDescent="0.25">
      <c r="A6169" s="9" t="s">
        <v>400</v>
      </c>
      <c r="B6169" s="10" t="s">
        <v>733</v>
      </c>
      <c r="C6169" s="5" t="s">
        <v>754</v>
      </c>
      <c r="D6169" t="s">
        <v>14</v>
      </c>
      <c r="E6169" t="s">
        <v>271</v>
      </c>
      <c r="F6169" t="s">
        <v>32</v>
      </c>
      <c r="G6169" t="s">
        <v>488</v>
      </c>
      <c r="H6169" t="s">
        <v>438</v>
      </c>
      <c r="I6169" t="s">
        <v>439</v>
      </c>
      <c r="J6169" t="s">
        <v>45</v>
      </c>
      <c r="K6169" s="13">
        <v>1472400</v>
      </c>
      <c r="L6169" s="8">
        <v>14724</v>
      </c>
      <c r="M6169" s="13">
        <f t="shared" si="129"/>
        <v>1472400</v>
      </c>
    </row>
    <row r="6170" spans="1:13" x14ac:dyDescent="0.25">
      <c r="A6170" s="9" t="s">
        <v>400</v>
      </c>
      <c r="B6170" s="10" t="s">
        <v>733</v>
      </c>
      <c r="C6170" s="5" t="s">
        <v>754</v>
      </c>
      <c r="D6170" t="s">
        <v>14</v>
      </c>
      <c r="E6170" t="s">
        <v>271</v>
      </c>
      <c r="F6170" t="s">
        <v>32</v>
      </c>
      <c r="G6170" t="s">
        <v>488</v>
      </c>
      <c r="H6170" t="s">
        <v>441</v>
      </c>
      <c r="I6170" t="s">
        <v>439</v>
      </c>
      <c r="J6170" t="s">
        <v>45</v>
      </c>
      <c r="K6170" s="13">
        <v>9692</v>
      </c>
      <c r="L6170" s="8">
        <v>96.92</v>
      </c>
      <c r="M6170" s="13">
        <f t="shared" si="129"/>
        <v>9692</v>
      </c>
    </row>
    <row r="6171" spans="1:13" x14ac:dyDescent="0.25">
      <c r="A6171" s="9" t="s">
        <v>400</v>
      </c>
      <c r="B6171" s="10" t="s">
        <v>733</v>
      </c>
      <c r="C6171" s="5" t="s">
        <v>754</v>
      </c>
      <c r="D6171" t="s">
        <v>14</v>
      </c>
      <c r="E6171" t="s">
        <v>271</v>
      </c>
      <c r="F6171" t="s">
        <v>32</v>
      </c>
      <c r="G6171" t="s">
        <v>488</v>
      </c>
      <c r="H6171" t="s">
        <v>425</v>
      </c>
      <c r="I6171" t="s">
        <v>439</v>
      </c>
      <c r="J6171" t="s">
        <v>45</v>
      </c>
      <c r="K6171" s="13">
        <v>850467</v>
      </c>
      <c r="L6171" s="8">
        <v>8504.67</v>
      </c>
      <c r="M6171" s="13">
        <f t="shared" si="129"/>
        <v>850467</v>
      </c>
    </row>
    <row r="6172" spans="1:13" x14ac:dyDescent="0.25">
      <c r="A6172" s="9" t="s">
        <v>400</v>
      </c>
      <c r="B6172" s="10" t="s">
        <v>733</v>
      </c>
      <c r="C6172" s="5" t="s">
        <v>754</v>
      </c>
      <c r="D6172" t="s">
        <v>14</v>
      </c>
      <c r="E6172" t="s">
        <v>271</v>
      </c>
      <c r="F6172" t="s">
        <v>32</v>
      </c>
      <c r="G6172" t="s">
        <v>488</v>
      </c>
      <c r="H6172" t="s">
        <v>445</v>
      </c>
      <c r="I6172" t="s">
        <v>439</v>
      </c>
      <c r="J6172" t="s">
        <v>45</v>
      </c>
      <c r="K6172" s="13">
        <v>2117</v>
      </c>
      <c r="L6172" s="8">
        <v>21.17</v>
      </c>
      <c r="M6172" s="13">
        <f t="shared" si="129"/>
        <v>2117</v>
      </c>
    </row>
    <row r="6173" spans="1:13" x14ac:dyDescent="0.25">
      <c r="A6173" s="9" t="s">
        <v>400</v>
      </c>
      <c r="B6173" s="10" t="s">
        <v>733</v>
      </c>
      <c r="C6173" s="11" t="s">
        <v>17</v>
      </c>
      <c r="D6173" t="s">
        <v>14</v>
      </c>
      <c r="E6173" t="s">
        <v>82</v>
      </c>
      <c r="F6173" t="s">
        <v>399</v>
      </c>
      <c r="G6173" t="s">
        <v>436</v>
      </c>
      <c r="H6173" t="s">
        <v>437</v>
      </c>
      <c r="I6173" t="s">
        <v>368</v>
      </c>
      <c r="J6173" t="s">
        <v>66</v>
      </c>
      <c r="K6173" s="13">
        <v>17474645</v>
      </c>
      <c r="L6173" s="8">
        <v>174746.45</v>
      </c>
      <c r="M6173" s="13">
        <f t="shared" si="129"/>
        <v>17474645</v>
      </c>
    </row>
    <row r="6174" spans="1:13" x14ac:dyDescent="0.25">
      <c r="A6174" s="9" t="s">
        <v>400</v>
      </c>
      <c r="B6174" s="10" t="s">
        <v>733</v>
      </c>
      <c r="C6174" s="11" t="s">
        <v>17</v>
      </c>
      <c r="D6174" t="s">
        <v>14</v>
      </c>
      <c r="E6174" t="s">
        <v>82</v>
      </c>
      <c r="F6174" t="s">
        <v>399</v>
      </c>
      <c r="G6174" t="s">
        <v>436</v>
      </c>
      <c r="H6174" t="s">
        <v>437</v>
      </c>
      <c r="I6174" t="s">
        <v>368</v>
      </c>
      <c r="J6174" t="s">
        <v>68</v>
      </c>
      <c r="K6174" s="13">
        <v>7019807.0000000009</v>
      </c>
      <c r="L6174" s="8">
        <v>70198.070000000007</v>
      </c>
      <c r="M6174" s="13">
        <f t="shared" si="129"/>
        <v>7019807.0000000009</v>
      </c>
    </row>
    <row r="6175" spans="1:13" x14ac:dyDescent="0.25">
      <c r="A6175" s="9" t="s">
        <v>400</v>
      </c>
      <c r="B6175" s="10" t="s">
        <v>733</v>
      </c>
      <c r="C6175" s="11" t="s">
        <v>17</v>
      </c>
      <c r="D6175" t="s">
        <v>14</v>
      </c>
      <c r="E6175" t="s">
        <v>82</v>
      </c>
      <c r="F6175" t="s">
        <v>399</v>
      </c>
      <c r="G6175" t="s">
        <v>436</v>
      </c>
      <c r="H6175" t="s">
        <v>437</v>
      </c>
      <c r="I6175" t="s">
        <v>368</v>
      </c>
      <c r="J6175" t="s">
        <v>69</v>
      </c>
      <c r="K6175" s="13">
        <v>26046675</v>
      </c>
      <c r="L6175" s="8">
        <v>260466.75</v>
      </c>
      <c r="M6175" s="13">
        <f t="shared" si="129"/>
        <v>26046675</v>
      </c>
    </row>
    <row r="6176" spans="1:13" x14ac:dyDescent="0.25">
      <c r="A6176" s="9" t="s">
        <v>400</v>
      </c>
      <c r="B6176" s="10" t="s">
        <v>733</v>
      </c>
      <c r="C6176" s="11" t="s">
        <v>17</v>
      </c>
      <c r="D6176" t="s">
        <v>14</v>
      </c>
      <c r="E6176" t="s">
        <v>82</v>
      </c>
      <c r="F6176" t="s">
        <v>399</v>
      </c>
      <c r="G6176" t="s">
        <v>436</v>
      </c>
      <c r="H6176" t="s">
        <v>498</v>
      </c>
      <c r="I6176" t="s">
        <v>368</v>
      </c>
      <c r="J6176" t="s">
        <v>69</v>
      </c>
      <c r="K6176" s="13">
        <v>1198400</v>
      </c>
      <c r="L6176" s="8">
        <v>11984</v>
      </c>
      <c r="M6176" s="13">
        <f t="shared" si="129"/>
        <v>1198400</v>
      </c>
    </row>
    <row r="6177" spans="1:14" x14ac:dyDescent="0.25">
      <c r="A6177" s="9" t="s">
        <v>400</v>
      </c>
      <c r="B6177" s="10" t="s">
        <v>733</v>
      </c>
      <c r="C6177" s="11" t="s">
        <v>17</v>
      </c>
      <c r="D6177" t="s">
        <v>14</v>
      </c>
      <c r="E6177" t="s">
        <v>82</v>
      </c>
      <c r="F6177" t="s">
        <v>399</v>
      </c>
      <c r="G6177" t="s">
        <v>436</v>
      </c>
      <c r="H6177" t="s">
        <v>441</v>
      </c>
      <c r="I6177" t="s">
        <v>368</v>
      </c>
      <c r="J6177" t="s">
        <v>66</v>
      </c>
      <c r="K6177" s="13">
        <v>655200</v>
      </c>
      <c r="L6177" s="8">
        <v>6552</v>
      </c>
      <c r="M6177" s="13">
        <f t="shared" si="129"/>
        <v>655200</v>
      </c>
    </row>
    <row r="6178" spans="1:14" x14ac:dyDescent="0.25">
      <c r="A6178" s="9" t="s">
        <v>400</v>
      </c>
      <c r="B6178" s="10" t="s">
        <v>733</v>
      </c>
      <c r="C6178" s="11" t="s">
        <v>17</v>
      </c>
      <c r="D6178" t="s">
        <v>14</v>
      </c>
      <c r="E6178" t="s">
        <v>82</v>
      </c>
      <c r="F6178" t="s">
        <v>399</v>
      </c>
      <c r="G6178" t="s">
        <v>436</v>
      </c>
      <c r="H6178" t="s">
        <v>442</v>
      </c>
      <c r="I6178" t="s">
        <v>368</v>
      </c>
      <c r="J6178" t="s">
        <v>66</v>
      </c>
      <c r="K6178" s="13">
        <v>50000</v>
      </c>
      <c r="L6178" s="8">
        <v>500</v>
      </c>
      <c r="M6178" s="13">
        <f t="shared" si="129"/>
        <v>50000</v>
      </c>
    </row>
    <row r="6179" spans="1:14" x14ac:dyDescent="0.25">
      <c r="A6179" s="9" t="s">
        <v>400</v>
      </c>
      <c r="B6179" s="10" t="s">
        <v>733</v>
      </c>
      <c r="C6179" s="11" t="s">
        <v>17</v>
      </c>
      <c r="D6179" t="s">
        <v>14</v>
      </c>
      <c r="E6179" t="s">
        <v>82</v>
      </c>
      <c r="F6179" t="s">
        <v>399</v>
      </c>
      <c r="G6179" t="s">
        <v>436</v>
      </c>
      <c r="H6179" t="s">
        <v>425</v>
      </c>
      <c r="I6179" t="s">
        <v>368</v>
      </c>
      <c r="J6179" t="s">
        <v>66</v>
      </c>
      <c r="K6179" s="13">
        <v>5335200</v>
      </c>
      <c r="L6179" s="8">
        <v>53352</v>
      </c>
      <c r="M6179" s="13">
        <f t="shared" si="129"/>
        <v>5335200</v>
      </c>
    </row>
    <row r="6180" spans="1:14" x14ac:dyDescent="0.25">
      <c r="A6180" s="9" t="s">
        <v>400</v>
      </c>
      <c r="B6180" s="10" t="s">
        <v>733</v>
      </c>
      <c r="C6180" s="11" t="s">
        <v>17</v>
      </c>
      <c r="D6180" t="s">
        <v>14</v>
      </c>
      <c r="E6180" t="s">
        <v>82</v>
      </c>
      <c r="F6180" t="s">
        <v>399</v>
      </c>
      <c r="G6180" t="s">
        <v>436</v>
      </c>
      <c r="H6180" t="s">
        <v>425</v>
      </c>
      <c r="I6180" t="s">
        <v>368</v>
      </c>
      <c r="J6180" t="s">
        <v>68</v>
      </c>
      <c r="K6180" s="13">
        <v>2398168</v>
      </c>
      <c r="L6180" s="8">
        <v>23981.68</v>
      </c>
      <c r="M6180" s="13">
        <f t="shared" si="129"/>
        <v>2398168</v>
      </c>
    </row>
    <row r="6181" spans="1:14" x14ac:dyDescent="0.25">
      <c r="A6181" s="9" t="s">
        <v>400</v>
      </c>
      <c r="B6181" s="10" t="s">
        <v>733</v>
      </c>
      <c r="C6181" s="11" t="s">
        <v>17</v>
      </c>
      <c r="D6181" t="s">
        <v>14</v>
      </c>
      <c r="E6181" t="s">
        <v>82</v>
      </c>
      <c r="F6181" t="s">
        <v>399</v>
      </c>
      <c r="G6181" t="s">
        <v>436</v>
      </c>
      <c r="H6181" t="s">
        <v>425</v>
      </c>
      <c r="I6181" t="s">
        <v>368</v>
      </c>
      <c r="J6181" t="s">
        <v>69</v>
      </c>
      <c r="K6181" s="13">
        <v>8910609</v>
      </c>
      <c r="L6181" s="8">
        <v>89106.09</v>
      </c>
      <c r="M6181" s="13">
        <f t="shared" si="129"/>
        <v>8910609</v>
      </c>
    </row>
    <row r="6182" spans="1:14" x14ac:dyDescent="0.25">
      <c r="A6182" s="9" t="s">
        <v>400</v>
      </c>
      <c r="B6182" s="10" t="s">
        <v>733</v>
      </c>
      <c r="C6182" s="11" t="s">
        <v>17</v>
      </c>
      <c r="D6182" t="s">
        <v>14</v>
      </c>
      <c r="E6182" t="s">
        <v>82</v>
      </c>
      <c r="F6182" t="s">
        <v>399</v>
      </c>
      <c r="G6182" t="s">
        <v>436</v>
      </c>
      <c r="H6182" t="s">
        <v>444</v>
      </c>
      <c r="I6182" t="s">
        <v>368</v>
      </c>
      <c r="J6182" t="s">
        <v>66</v>
      </c>
      <c r="K6182" s="13">
        <v>10947</v>
      </c>
      <c r="L6182" s="8">
        <v>109.47</v>
      </c>
      <c r="M6182" s="13">
        <f t="shared" si="129"/>
        <v>10947</v>
      </c>
    </row>
    <row r="6183" spans="1:14" x14ac:dyDescent="0.25">
      <c r="A6183" s="9" t="s">
        <v>400</v>
      </c>
      <c r="B6183" s="10" t="s">
        <v>733</v>
      </c>
      <c r="C6183" s="11" t="s">
        <v>17</v>
      </c>
      <c r="D6183" t="s">
        <v>14</v>
      </c>
      <c r="E6183" t="s">
        <v>82</v>
      </c>
      <c r="F6183" t="s">
        <v>399</v>
      </c>
      <c r="G6183" t="s">
        <v>436</v>
      </c>
      <c r="H6183" t="s">
        <v>444</v>
      </c>
      <c r="I6183" t="s">
        <v>368</v>
      </c>
      <c r="J6183" t="s">
        <v>69</v>
      </c>
      <c r="K6183" s="13">
        <v>261992.99999999997</v>
      </c>
      <c r="L6183" s="8">
        <v>2619.9299999999998</v>
      </c>
      <c r="M6183" s="13">
        <f t="shared" si="129"/>
        <v>261992.99999999997</v>
      </c>
    </row>
    <row r="6184" spans="1:14" x14ac:dyDescent="0.25">
      <c r="A6184" s="9" t="s">
        <v>400</v>
      </c>
      <c r="B6184" s="10" t="s">
        <v>733</v>
      </c>
      <c r="C6184" s="11" t="s">
        <v>17</v>
      </c>
      <c r="D6184" t="s">
        <v>14</v>
      </c>
      <c r="E6184" t="s">
        <v>82</v>
      </c>
      <c r="F6184" t="s">
        <v>399</v>
      </c>
      <c r="G6184" t="s">
        <v>436</v>
      </c>
      <c r="H6184" t="s">
        <v>445</v>
      </c>
      <c r="I6184" t="s">
        <v>368</v>
      </c>
      <c r="J6184" t="s">
        <v>66</v>
      </c>
      <c r="K6184" s="13">
        <v>142996</v>
      </c>
      <c r="L6184" s="8">
        <v>1429.96</v>
      </c>
      <c r="M6184" s="13">
        <f t="shared" si="129"/>
        <v>142996</v>
      </c>
    </row>
    <row r="6185" spans="1:14" x14ac:dyDescent="0.25">
      <c r="A6185" s="9" t="s">
        <v>400</v>
      </c>
      <c r="B6185" s="10" t="s">
        <v>733</v>
      </c>
      <c r="C6185" s="11" t="s">
        <v>17</v>
      </c>
      <c r="D6185" t="s">
        <v>14</v>
      </c>
      <c r="E6185" t="s">
        <v>82</v>
      </c>
      <c r="F6185" t="s">
        <v>399</v>
      </c>
      <c r="G6185" t="s">
        <v>436</v>
      </c>
      <c r="H6185" t="s">
        <v>446</v>
      </c>
      <c r="I6185" t="s">
        <v>15</v>
      </c>
      <c r="J6185" t="s">
        <v>69</v>
      </c>
      <c r="K6185" s="13">
        <v>1000000</v>
      </c>
      <c r="L6185" s="8">
        <v>10000</v>
      </c>
      <c r="M6185" s="13">
        <f t="shared" si="129"/>
        <v>1000000</v>
      </c>
    </row>
    <row r="6186" spans="1:14" x14ac:dyDescent="0.25">
      <c r="A6186" s="76" t="s">
        <v>400</v>
      </c>
      <c r="B6186" s="77" t="s">
        <v>733</v>
      </c>
      <c r="C6186" s="78" t="s">
        <v>17</v>
      </c>
      <c r="D6186" s="75" t="s">
        <v>14</v>
      </c>
      <c r="E6186" s="75" t="s">
        <v>82</v>
      </c>
      <c r="F6186" s="77" t="s">
        <v>14</v>
      </c>
      <c r="G6186" s="77" t="s">
        <v>560</v>
      </c>
      <c r="H6186" s="75" t="s">
        <v>464</v>
      </c>
      <c r="I6186" s="75" t="s">
        <v>284</v>
      </c>
      <c r="J6186" s="75" t="s">
        <v>67</v>
      </c>
      <c r="K6186" s="79">
        <v>4865880</v>
      </c>
      <c r="L6186" s="80">
        <v>48658.8</v>
      </c>
      <c r="M6186" s="79">
        <f t="shared" si="129"/>
        <v>4865880</v>
      </c>
      <c r="N6186" s="75" t="s">
        <v>909</v>
      </c>
    </row>
    <row r="6187" spans="1:14" x14ac:dyDescent="0.25">
      <c r="A6187" s="9" t="s">
        <v>400</v>
      </c>
      <c r="B6187" s="10" t="s">
        <v>733</v>
      </c>
      <c r="C6187" s="11" t="s">
        <v>17</v>
      </c>
      <c r="D6187" t="s">
        <v>14</v>
      </c>
      <c r="E6187" t="s">
        <v>82</v>
      </c>
      <c r="F6187" t="s">
        <v>453</v>
      </c>
      <c r="G6187" t="s">
        <v>434</v>
      </c>
      <c r="H6187" t="s">
        <v>437</v>
      </c>
      <c r="I6187" t="s">
        <v>368</v>
      </c>
      <c r="J6187" t="s">
        <v>37</v>
      </c>
      <c r="K6187" s="13">
        <v>5534114</v>
      </c>
      <c r="L6187" s="8">
        <v>55341.14</v>
      </c>
      <c r="M6187" s="13">
        <f t="shared" si="129"/>
        <v>5534114</v>
      </c>
    </row>
    <row r="6188" spans="1:14" x14ac:dyDescent="0.25">
      <c r="A6188" s="9" t="s">
        <v>400</v>
      </c>
      <c r="B6188" s="10" t="s">
        <v>733</v>
      </c>
      <c r="C6188" s="11" t="s">
        <v>17</v>
      </c>
      <c r="D6188" t="s">
        <v>14</v>
      </c>
      <c r="E6188" t="s">
        <v>82</v>
      </c>
      <c r="F6188" t="s">
        <v>453</v>
      </c>
      <c r="G6188" t="s">
        <v>434</v>
      </c>
      <c r="H6188" t="s">
        <v>440</v>
      </c>
      <c r="I6188" t="s">
        <v>368</v>
      </c>
      <c r="J6188" t="s">
        <v>37</v>
      </c>
      <c r="K6188" s="13">
        <v>69444</v>
      </c>
      <c r="L6188" s="8">
        <v>694.44</v>
      </c>
      <c r="M6188" s="13">
        <f t="shared" si="129"/>
        <v>69444</v>
      </c>
    </row>
    <row r="6189" spans="1:14" x14ac:dyDescent="0.25">
      <c r="A6189" s="76" t="s">
        <v>400</v>
      </c>
      <c r="B6189" s="77" t="s">
        <v>733</v>
      </c>
      <c r="C6189" s="78" t="s">
        <v>17</v>
      </c>
      <c r="D6189" s="75" t="s">
        <v>14</v>
      </c>
      <c r="E6189" s="75" t="s">
        <v>82</v>
      </c>
      <c r="F6189" s="77" t="s">
        <v>14</v>
      </c>
      <c r="G6189" s="77" t="s">
        <v>560</v>
      </c>
      <c r="H6189" s="75" t="s">
        <v>467</v>
      </c>
      <c r="I6189" s="75" t="s">
        <v>284</v>
      </c>
      <c r="J6189" s="75" t="s">
        <v>67</v>
      </c>
      <c r="K6189" s="79">
        <v>39000</v>
      </c>
      <c r="L6189" s="80">
        <v>390</v>
      </c>
      <c r="M6189" s="79">
        <f t="shared" si="129"/>
        <v>39000</v>
      </c>
      <c r="N6189" s="75" t="s">
        <v>909</v>
      </c>
    </row>
    <row r="6190" spans="1:14" x14ac:dyDescent="0.25">
      <c r="A6190" s="76" t="s">
        <v>400</v>
      </c>
      <c r="B6190" s="77" t="s">
        <v>733</v>
      </c>
      <c r="C6190" s="78" t="s">
        <v>17</v>
      </c>
      <c r="D6190" s="75" t="s">
        <v>14</v>
      </c>
      <c r="E6190" s="75" t="s">
        <v>82</v>
      </c>
      <c r="F6190" s="77" t="s">
        <v>14</v>
      </c>
      <c r="G6190" s="77" t="s">
        <v>560</v>
      </c>
      <c r="H6190" s="75" t="s">
        <v>425</v>
      </c>
      <c r="I6190" s="75" t="s">
        <v>284</v>
      </c>
      <c r="J6190" s="75" t="s">
        <v>67</v>
      </c>
      <c r="K6190" s="79">
        <v>1409200</v>
      </c>
      <c r="L6190" s="80">
        <v>14092</v>
      </c>
      <c r="M6190" s="79">
        <f t="shared" si="129"/>
        <v>1409200</v>
      </c>
      <c r="N6190" s="75" t="s">
        <v>909</v>
      </c>
    </row>
    <row r="6191" spans="1:14" x14ac:dyDescent="0.25">
      <c r="A6191" s="9" t="s">
        <v>400</v>
      </c>
      <c r="B6191" s="10" t="s">
        <v>733</v>
      </c>
      <c r="C6191" s="11" t="s">
        <v>17</v>
      </c>
      <c r="D6191" t="s">
        <v>14</v>
      </c>
      <c r="E6191" t="s">
        <v>82</v>
      </c>
      <c r="F6191" t="s">
        <v>453</v>
      </c>
      <c r="G6191" t="s">
        <v>434</v>
      </c>
      <c r="H6191" t="s">
        <v>425</v>
      </c>
      <c r="I6191" t="s">
        <v>368</v>
      </c>
      <c r="J6191" t="s">
        <v>37</v>
      </c>
      <c r="K6191" s="13">
        <v>2028679</v>
      </c>
      <c r="L6191" s="8">
        <v>20286.79</v>
      </c>
      <c r="M6191" s="13">
        <f t="shared" si="129"/>
        <v>2028679</v>
      </c>
    </row>
    <row r="6192" spans="1:14" x14ac:dyDescent="0.25">
      <c r="A6192" s="9" t="s">
        <v>400</v>
      </c>
      <c r="B6192" s="10" t="s">
        <v>733</v>
      </c>
      <c r="C6192" s="11" t="s">
        <v>17</v>
      </c>
      <c r="D6192" t="s">
        <v>14</v>
      </c>
      <c r="E6192" t="s">
        <v>82</v>
      </c>
      <c r="F6192" t="s">
        <v>453</v>
      </c>
      <c r="G6192" t="s">
        <v>434</v>
      </c>
      <c r="H6192" t="s">
        <v>444</v>
      </c>
      <c r="I6192" t="s">
        <v>368</v>
      </c>
      <c r="J6192" t="s">
        <v>37</v>
      </c>
      <c r="K6192" s="13">
        <v>15019</v>
      </c>
      <c r="L6192" s="8">
        <v>150.19</v>
      </c>
      <c r="M6192" s="13">
        <f t="shared" si="129"/>
        <v>15019</v>
      </c>
    </row>
    <row r="6193" spans="1:14" x14ac:dyDescent="0.25">
      <c r="A6193" s="76" t="s">
        <v>400</v>
      </c>
      <c r="B6193" s="77" t="s">
        <v>733</v>
      </c>
      <c r="C6193" s="78" t="s">
        <v>17</v>
      </c>
      <c r="D6193" s="75" t="s">
        <v>14</v>
      </c>
      <c r="E6193" s="75" t="s">
        <v>82</v>
      </c>
      <c r="F6193" s="77" t="s">
        <v>14</v>
      </c>
      <c r="G6193" s="77" t="s">
        <v>560</v>
      </c>
      <c r="H6193" s="75" t="s">
        <v>445</v>
      </c>
      <c r="I6193" s="75" t="s">
        <v>284</v>
      </c>
      <c r="J6193" s="75" t="s">
        <v>67</v>
      </c>
      <c r="K6193" s="79">
        <v>522</v>
      </c>
      <c r="L6193" s="80">
        <v>5.22</v>
      </c>
      <c r="M6193" s="79">
        <f t="shared" si="129"/>
        <v>522</v>
      </c>
      <c r="N6193" s="75" t="s">
        <v>909</v>
      </c>
    </row>
    <row r="6194" spans="1:14" x14ac:dyDescent="0.25">
      <c r="A6194" s="9" t="s">
        <v>400</v>
      </c>
      <c r="B6194" s="10" t="s">
        <v>733</v>
      </c>
      <c r="C6194" s="11" t="s">
        <v>17</v>
      </c>
      <c r="D6194" t="s">
        <v>14</v>
      </c>
      <c r="E6194" t="s">
        <v>82</v>
      </c>
      <c r="F6194" t="s">
        <v>453</v>
      </c>
      <c r="G6194" t="s">
        <v>544</v>
      </c>
      <c r="H6194" t="s">
        <v>437</v>
      </c>
      <c r="I6194" t="s">
        <v>368</v>
      </c>
      <c r="J6194" t="s">
        <v>37</v>
      </c>
      <c r="K6194" s="13">
        <v>1074601</v>
      </c>
      <c r="L6194" s="8">
        <v>10746.01</v>
      </c>
      <c r="M6194" s="13">
        <f t="shared" si="129"/>
        <v>1074601</v>
      </c>
    </row>
    <row r="6195" spans="1:14" x14ac:dyDescent="0.25">
      <c r="A6195" s="9" t="s">
        <v>400</v>
      </c>
      <c r="B6195" s="10" t="s">
        <v>733</v>
      </c>
      <c r="C6195" s="11" t="s">
        <v>17</v>
      </c>
      <c r="D6195" t="s">
        <v>14</v>
      </c>
      <c r="E6195" t="s">
        <v>82</v>
      </c>
      <c r="F6195" t="s">
        <v>453</v>
      </c>
      <c r="G6195" t="s">
        <v>544</v>
      </c>
      <c r="H6195" t="s">
        <v>425</v>
      </c>
      <c r="I6195" t="s">
        <v>368</v>
      </c>
      <c r="J6195" t="s">
        <v>37</v>
      </c>
      <c r="K6195" s="13">
        <v>406206</v>
      </c>
      <c r="L6195" s="8">
        <v>4062.06</v>
      </c>
      <c r="M6195" s="13">
        <f t="shared" si="129"/>
        <v>406206</v>
      </c>
    </row>
    <row r="6196" spans="1:14" x14ac:dyDescent="0.25">
      <c r="A6196" s="9" t="s">
        <v>400</v>
      </c>
      <c r="B6196" s="10" t="s">
        <v>733</v>
      </c>
      <c r="C6196" s="11" t="s">
        <v>17</v>
      </c>
      <c r="D6196" t="s">
        <v>14</v>
      </c>
      <c r="E6196" t="s">
        <v>82</v>
      </c>
      <c r="F6196" t="s">
        <v>453</v>
      </c>
      <c r="G6196" t="s">
        <v>454</v>
      </c>
      <c r="H6196" t="s">
        <v>437</v>
      </c>
      <c r="I6196" t="s">
        <v>368</v>
      </c>
      <c r="J6196" t="s">
        <v>37</v>
      </c>
      <c r="K6196" s="13">
        <v>4463930</v>
      </c>
      <c r="L6196" s="8">
        <v>44639.3</v>
      </c>
      <c r="M6196" s="13">
        <f t="shared" si="129"/>
        <v>4463930</v>
      </c>
    </row>
    <row r="6197" spans="1:14" x14ac:dyDescent="0.25">
      <c r="A6197" s="9" t="s">
        <v>400</v>
      </c>
      <c r="B6197" s="10" t="s">
        <v>733</v>
      </c>
      <c r="C6197" s="11" t="s">
        <v>17</v>
      </c>
      <c r="D6197" t="s">
        <v>14</v>
      </c>
      <c r="E6197" t="s">
        <v>82</v>
      </c>
      <c r="F6197" t="s">
        <v>453</v>
      </c>
      <c r="G6197" t="s">
        <v>454</v>
      </c>
      <c r="H6197" t="s">
        <v>425</v>
      </c>
      <c r="I6197" t="s">
        <v>368</v>
      </c>
      <c r="J6197" t="s">
        <v>37</v>
      </c>
      <c r="K6197" s="13">
        <v>1377536</v>
      </c>
      <c r="L6197" s="8">
        <v>13775.36</v>
      </c>
      <c r="M6197" s="13">
        <f t="shared" si="129"/>
        <v>1377536</v>
      </c>
    </row>
    <row r="6198" spans="1:14" x14ac:dyDescent="0.25">
      <c r="A6198" s="9" t="s">
        <v>400</v>
      </c>
      <c r="B6198" s="10" t="s">
        <v>733</v>
      </c>
      <c r="C6198" s="11" t="s">
        <v>17</v>
      </c>
      <c r="D6198" t="s">
        <v>14</v>
      </c>
      <c r="E6198" t="s">
        <v>82</v>
      </c>
      <c r="F6198" t="s">
        <v>30</v>
      </c>
      <c r="G6198" t="s">
        <v>402</v>
      </c>
      <c r="H6198" t="s">
        <v>441</v>
      </c>
      <c r="I6198" t="s">
        <v>368</v>
      </c>
      <c r="J6198" t="s">
        <v>37</v>
      </c>
      <c r="K6198" s="13">
        <v>600627</v>
      </c>
      <c r="L6198" s="8">
        <v>6006.27</v>
      </c>
      <c r="M6198" s="13">
        <f t="shared" si="129"/>
        <v>600627</v>
      </c>
    </row>
    <row r="6199" spans="1:14" x14ac:dyDescent="0.25">
      <c r="A6199" s="9" t="s">
        <v>400</v>
      </c>
      <c r="B6199" s="10" t="s">
        <v>733</v>
      </c>
      <c r="C6199" s="11" t="s">
        <v>17</v>
      </c>
      <c r="D6199" t="s">
        <v>14</v>
      </c>
      <c r="E6199" t="s">
        <v>82</v>
      </c>
      <c r="F6199" t="s">
        <v>30</v>
      </c>
      <c r="G6199" t="s">
        <v>402</v>
      </c>
      <c r="H6199" t="s">
        <v>441</v>
      </c>
      <c r="I6199" t="s">
        <v>439</v>
      </c>
      <c r="J6199" t="s">
        <v>37</v>
      </c>
      <c r="K6199" s="13">
        <v>85431</v>
      </c>
      <c r="L6199" s="8">
        <v>854.31</v>
      </c>
      <c r="M6199" s="13">
        <f t="shared" si="129"/>
        <v>85431</v>
      </c>
    </row>
    <row r="6200" spans="1:14" x14ac:dyDescent="0.25">
      <c r="A6200" s="9" t="s">
        <v>400</v>
      </c>
      <c r="B6200" s="10" t="s">
        <v>733</v>
      </c>
      <c r="C6200" s="11" t="s">
        <v>17</v>
      </c>
      <c r="D6200" t="s">
        <v>14</v>
      </c>
      <c r="E6200" t="s">
        <v>82</v>
      </c>
      <c r="F6200" t="s">
        <v>30</v>
      </c>
      <c r="G6200" t="s">
        <v>402</v>
      </c>
      <c r="H6200" t="s">
        <v>698</v>
      </c>
      <c r="I6200" t="s">
        <v>368</v>
      </c>
      <c r="J6200" t="s">
        <v>37</v>
      </c>
      <c r="K6200" s="13">
        <v>320221</v>
      </c>
      <c r="L6200" s="8">
        <v>3202.21</v>
      </c>
      <c r="M6200" s="13">
        <f t="shared" si="129"/>
        <v>320221</v>
      </c>
    </row>
    <row r="6201" spans="1:14" x14ac:dyDescent="0.25">
      <c r="A6201" s="9" t="s">
        <v>400</v>
      </c>
      <c r="B6201" s="10" t="s">
        <v>733</v>
      </c>
      <c r="C6201" s="11" t="s">
        <v>17</v>
      </c>
      <c r="D6201" t="s">
        <v>14</v>
      </c>
      <c r="E6201" t="s">
        <v>82</v>
      </c>
      <c r="F6201" t="s">
        <v>30</v>
      </c>
      <c r="G6201" t="s">
        <v>402</v>
      </c>
      <c r="H6201" t="s">
        <v>698</v>
      </c>
      <c r="I6201" t="s">
        <v>439</v>
      </c>
      <c r="J6201" t="s">
        <v>37</v>
      </c>
      <c r="K6201" s="13">
        <v>31835.000000000004</v>
      </c>
      <c r="L6201" s="8">
        <v>318.35000000000002</v>
      </c>
      <c r="M6201" s="13">
        <f t="shared" si="129"/>
        <v>31835.000000000004</v>
      </c>
    </row>
    <row r="6202" spans="1:14" x14ac:dyDescent="0.25">
      <c r="A6202" s="9" t="s">
        <v>400</v>
      </c>
      <c r="B6202" s="10" t="s">
        <v>733</v>
      </c>
      <c r="C6202" s="11" t="s">
        <v>17</v>
      </c>
      <c r="D6202" t="s">
        <v>14</v>
      </c>
      <c r="E6202" t="s">
        <v>82</v>
      </c>
      <c r="F6202" t="s">
        <v>30</v>
      </c>
      <c r="G6202" t="s">
        <v>402</v>
      </c>
      <c r="H6202" t="s">
        <v>444</v>
      </c>
      <c r="I6202" t="s">
        <v>368</v>
      </c>
      <c r="J6202" t="s">
        <v>37</v>
      </c>
      <c r="K6202" s="13">
        <v>70374</v>
      </c>
      <c r="L6202" s="8">
        <v>703.74</v>
      </c>
      <c r="M6202" s="13">
        <f t="shared" si="129"/>
        <v>70374</v>
      </c>
    </row>
    <row r="6203" spans="1:14" x14ac:dyDescent="0.25">
      <c r="A6203" s="9" t="s">
        <v>400</v>
      </c>
      <c r="B6203" s="10" t="s">
        <v>733</v>
      </c>
      <c r="C6203" s="11" t="s">
        <v>17</v>
      </c>
      <c r="D6203" t="s">
        <v>14</v>
      </c>
      <c r="E6203" t="s">
        <v>82</v>
      </c>
      <c r="F6203" t="s">
        <v>30</v>
      </c>
      <c r="G6203" t="s">
        <v>402</v>
      </c>
      <c r="H6203" t="s">
        <v>444</v>
      </c>
      <c r="I6203" t="s">
        <v>439</v>
      </c>
      <c r="J6203" t="s">
        <v>37</v>
      </c>
      <c r="K6203" s="13">
        <v>6886</v>
      </c>
      <c r="L6203" s="8">
        <v>68.86</v>
      </c>
      <c r="M6203" s="13">
        <f t="shared" si="129"/>
        <v>6886</v>
      </c>
    </row>
    <row r="6204" spans="1:14" x14ac:dyDescent="0.25">
      <c r="A6204" s="9" t="s">
        <v>400</v>
      </c>
      <c r="B6204" s="10" t="s">
        <v>733</v>
      </c>
      <c r="C6204" s="11" t="s">
        <v>17</v>
      </c>
      <c r="D6204" t="s">
        <v>14</v>
      </c>
      <c r="E6204" t="s">
        <v>82</v>
      </c>
      <c r="F6204" t="s">
        <v>30</v>
      </c>
      <c r="G6204" t="s">
        <v>402</v>
      </c>
      <c r="H6204" t="s">
        <v>445</v>
      </c>
      <c r="I6204" t="s">
        <v>368</v>
      </c>
      <c r="J6204" t="s">
        <v>37</v>
      </c>
      <c r="K6204" s="13">
        <v>123069</v>
      </c>
      <c r="L6204" s="8">
        <v>1230.69</v>
      </c>
      <c r="M6204" s="13">
        <f t="shared" si="129"/>
        <v>123069</v>
      </c>
    </row>
    <row r="6205" spans="1:14" x14ac:dyDescent="0.25">
      <c r="A6205" s="9" t="s">
        <v>400</v>
      </c>
      <c r="B6205" s="10" t="s">
        <v>733</v>
      </c>
      <c r="C6205" s="11" t="s">
        <v>17</v>
      </c>
      <c r="D6205" t="s">
        <v>14</v>
      </c>
      <c r="E6205" t="s">
        <v>82</v>
      </c>
      <c r="F6205" t="s">
        <v>30</v>
      </c>
      <c r="G6205" t="s">
        <v>402</v>
      </c>
      <c r="H6205" t="s">
        <v>445</v>
      </c>
      <c r="I6205" t="s">
        <v>439</v>
      </c>
      <c r="J6205" t="s">
        <v>37</v>
      </c>
      <c r="K6205" s="13">
        <v>17080</v>
      </c>
      <c r="L6205" s="8">
        <v>170.8</v>
      </c>
      <c r="M6205" s="13">
        <f t="shared" si="129"/>
        <v>17080</v>
      </c>
    </row>
    <row r="6206" spans="1:14" x14ac:dyDescent="0.25">
      <c r="A6206" s="9" t="s">
        <v>400</v>
      </c>
      <c r="B6206" s="10" t="s">
        <v>733</v>
      </c>
      <c r="C6206" s="11" t="s">
        <v>17</v>
      </c>
      <c r="D6206" t="s">
        <v>14</v>
      </c>
      <c r="E6206" t="s">
        <v>82</v>
      </c>
      <c r="F6206" t="s">
        <v>56</v>
      </c>
      <c r="G6206" t="s">
        <v>491</v>
      </c>
      <c r="H6206" t="s">
        <v>498</v>
      </c>
      <c r="I6206" t="s">
        <v>368</v>
      </c>
      <c r="J6206" t="s">
        <v>68</v>
      </c>
      <c r="K6206" s="13">
        <v>354500</v>
      </c>
      <c r="L6206" s="8">
        <v>3545</v>
      </c>
      <c r="M6206" s="13">
        <f t="shared" si="129"/>
        <v>354500</v>
      </c>
    </row>
    <row r="6207" spans="1:14" x14ac:dyDescent="0.25">
      <c r="A6207" s="9" t="s">
        <v>400</v>
      </c>
      <c r="B6207" s="10" t="s">
        <v>733</v>
      </c>
      <c r="C6207" s="11" t="s">
        <v>17</v>
      </c>
      <c r="D6207" t="s">
        <v>14</v>
      </c>
      <c r="E6207" t="s">
        <v>82</v>
      </c>
      <c r="F6207" t="s">
        <v>56</v>
      </c>
      <c r="G6207" t="s">
        <v>491</v>
      </c>
      <c r="H6207" t="s">
        <v>441</v>
      </c>
      <c r="I6207" t="s">
        <v>368</v>
      </c>
      <c r="J6207" t="s">
        <v>68</v>
      </c>
      <c r="K6207" s="13">
        <v>230048</v>
      </c>
      <c r="L6207" s="8">
        <v>2300.48</v>
      </c>
      <c r="M6207" s="13">
        <f t="shared" si="129"/>
        <v>230048</v>
      </c>
    </row>
    <row r="6208" spans="1:14" x14ac:dyDescent="0.25">
      <c r="A6208" s="9" t="s">
        <v>400</v>
      </c>
      <c r="B6208" s="10" t="s">
        <v>733</v>
      </c>
      <c r="C6208" s="11" t="s">
        <v>17</v>
      </c>
      <c r="D6208" t="s">
        <v>14</v>
      </c>
      <c r="E6208" t="s">
        <v>82</v>
      </c>
      <c r="F6208" t="s">
        <v>56</v>
      </c>
      <c r="G6208" t="s">
        <v>491</v>
      </c>
      <c r="H6208" t="s">
        <v>444</v>
      </c>
      <c r="I6208" t="s">
        <v>368</v>
      </c>
      <c r="J6208" t="s">
        <v>68</v>
      </c>
      <c r="K6208" s="13">
        <v>77601</v>
      </c>
      <c r="L6208" s="8">
        <v>776.01</v>
      </c>
      <c r="M6208" s="13">
        <f t="shared" si="129"/>
        <v>77601</v>
      </c>
    </row>
    <row r="6209" spans="1:13" x14ac:dyDescent="0.25">
      <c r="A6209" s="9" t="s">
        <v>400</v>
      </c>
      <c r="B6209" s="10" t="s">
        <v>733</v>
      </c>
      <c r="C6209" s="11" t="s">
        <v>17</v>
      </c>
      <c r="D6209" t="s">
        <v>14</v>
      </c>
      <c r="E6209" t="s">
        <v>82</v>
      </c>
      <c r="F6209" t="s">
        <v>56</v>
      </c>
      <c r="G6209" t="s">
        <v>491</v>
      </c>
      <c r="H6209" t="s">
        <v>445</v>
      </c>
      <c r="I6209" t="s">
        <v>368</v>
      </c>
      <c r="J6209" t="s">
        <v>68</v>
      </c>
      <c r="K6209" s="13">
        <v>48029</v>
      </c>
      <c r="L6209" s="8">
        <v>480.29</v>
      </c>
      <c r="M6209" s="13">
        <f t="shared" si="129"/>
        <v>48029</v>
      </c>
    </row>
    <row r="6210" spans="1:13" x14ac:dyDescent="0.25">
      <c r="A6210" s="9" t="s">
        <v>400</v>
      </c>
      <c r="B6210" s="10" t="s">
        <v>733</v>
      </c>
      <c r="C6210" s="11" t="s">
        <v>17</v>
      </c>
      <c r="D6210" t="s">
        <v>14</v>
      </c>
      <c r="E6210" t="s">
        <v>82</v>
      </c>
      <c r="F6210" t="s">
        <v>56</v>
      </c>
      <c r="G6210" t="s">
        <v>491</v>
      </c>
      <c r="H6210" t="s">
        <v>446</v>
      </c>
      <c r="I6210" t="s">
        <v>15</v>
      </c>
      <c r="J6210" t="s">
        <v>68</v>
      </c>
      <c r="K6210" s="13">
        <v>91128</v>
      </c>
      <c r="L6210" s="8">
        <v>911.28</v>
      </c>
      <c r="M6210" s="13">
        <f t="shared" si="129"/>
        <v>91128</v>
      </c>
    </row>
    <row r="6211" spans="1:13" x14ac:dyDescent="0.25">
      <c r="A6211" s="9" t="s">
        <v>400</v>
      </c>
      <c r="B6211" s="10" t="s">
        <v>733</v>
      </c>
      <c r="C6211" s="11" t="s">
        <v>17</v>
      </c>
      <c r="D6211" t="s">
        <v>14</v>
      </c>
      <c r="E6211" t="s">
        <v>82</v>
      </c>
      <c r="F6211" t="s">
        <v>56</v>
      </c>
      <c r="G6211" t="s">
        <v>491</v>
      </c>
      <c r="H6211" t="s">
        <v>480</v>
      </c>
      <c r="I6211" t="s">
        <v>15</v>
      </c>
      <c r="J6211" t="s">
        <v>68</v>
      </c>
      <c r="K6211" s="13">
        <v>426302.00000000006</v>
      </c>
      <c r="L6211" s="8">
        <v>4263.0200000000004</v>
      </c>
      <c r="M6211" s="13">
        <f t="shared" ref="M6211:M6274" si="130">L6211*100</f>
        <v>426302.00000000006</v>
      </c>
    </row>
    <row r="6212" spans="1:13" x14ac:dyDescent="0.25">
      <c r="A6212" s="9" t="s">
        <v>400</v>
      </c>
      <c r="B6212" s="10" t="s">
        <v>733</v>
      </c>
      <c r="C6212" s="11" t="s">
        <v>17</v>
      </c>
      <c r="D6212" t="s">
        <v>14</v>
      </c>
      <c r="E6212" t="s">
        <v>82</v>
      </c>
      <c r="F6212" t="s">
        <v>56</v>
      </c>
      <c r="G6212" t="s">
        <v>491</v>
      </c>
      <c r="H6212" t="s">
        <v>494</v>
      </c>
      <c r="I6212" t="s">
        <v>15</v>
      </c>
      <c r="J6212" t="s">
        <v>68</v>
      </c>
      <c r="K6212" s="13">
        <v>57229.999999999993</v>
      </c>
      <c r="L6212" s="8">
        <v>572.29999999999995</v>
      </c>
      <c r="M6212" s="13">
        <f t="shared" si="130"/>
        <v>57229.999999999993</v>
      </c>
    </row>
    <row r="6213" spans="1:13" x14ac:dyDescent="0.25">
      <c r="A6213" s="9" t="s">
        <v>400</v>
      </c>
      <c r="B6213" s="10" t="s">
        <v>733</v>
      </c>
      <c r="C6213" s="11" t="s">
        <v>17</v>
      </c>
      <c r="D6213" t="s">
        <v>14</v>
      </c>
      <c r="E6213" t="s">
        <v>82</v>
      </c>
      <c r="F6213" t="s">
        <v>56</v>
      </c>
      <c r="G6213" t="s">
        <v>491</v>
      </c>
      <c r="H6213" t="s">
        <v>428</v>
      </c>
      <c r="I6213" t="s">
        <v>15</v>
      </c>
      <c r="J6213" t="s">
        <v>68</v>
      </c>
      <c r="K6213" s="13">
        <v>2171069</v>
      </c>
      <c r="L6213" s="8">
        <v>21710.69</v>
      </c>
      <c r="M6213" s="13">
        <f t="shared" si="130"/>
        <v>2171069</v>
      </c>
    </row>
    <row r="6214" spans="1:13" x14ac:dyDescent="0.25">
      <c r="A6214" s="9" t="s">
        <v>400</v>
      </c>
      <c r="B6214" s="10" t="s">
        <v>733</v>
      </c>
      <c r="C6214" s="11" t="s">
        <v>17</v>
      </c>
      <c r="D6214" t="s">
        <v>14</v>
      </c>
      <c r="E6214" t="s">
        <v>82</v>
      </c>
      <c r="F6214" t="s">
        <v>56</v>
      </c>
      <c r="G6214" t="s">
        <v>491</v>
      </c>
      <c r="H6214" t="s">
        <v>449</v>
      </c>
      <c r="I6214" t="s">
        <v>15</v>
      </c>
      <c r="J6214" t="s">
        <v>68</v>
      </c>
      <c r="K6214" s="13">
        <v>87145</v>
      </c>
      <c r="L6214" s="8">
        <v>871.45</v>
      </c>
      <c r="M6214" s="13">
        <f t="shared" si="130"/>
        <v>87145</v>
      </c>
    </row>
    <row r="6215" spans="1:13" x14ac:dyDescent="0.25">
      <c r="A6215" s="9" t="s">
        <v>400</v>
      </c>
      <c r="B6215" s="10" t="s">
        <v>733</v>
      </c>
      <c r="C6215" s="11" t="s">
        <v>17</v>
      </c>
      <c r="D6215" t="s">
        <v>14</v>
      </c>
      <c r="E6215" t="s">
        <v>82</v>
      </c>
      <c r="F6215" t="s">
        <v>56</v>
      </c>
      <c r="G6215" t="s">
        <v>491</v>
      </c>
      <c r="H6215" t="s">
        <v>482</v>
      </c>
      <c r="I6215" t="s">
        <v>15</v>
      </c>
      <c r="J6215" t="s">
        <v>68</v>
      </c>
      <c r="K6215" s="14">
        <v>-12400</v>
      </c>
      <c r="L6215" s="8">
        <v>-124</v>
      </c>
      <c r="M6215" s="14">
        <f t="shared" si="130"/>
        <v>-12400</v>
      </c>
    </row>
    <row r="6216" spans="1:13" x14ac:dyDescent="0.25">
      <c r="A6216" s="9" t="s">
        <v>400</v>
      </c>
      <c r="B6216" s="10" t="s">
        <v>733</v>
      </c>
      <c r="C6216" s="11" t="s">
        <v>17</v>
      </c>
      <c r="D6216" t="s">
        <v>14</v>
      </c>
      <c r="E6216" t="s">
        <v>82</v>
      </c>
      <c r="F6216" t="s">
        <v>56</v>
      </c>
      <c r="G6216" t="s">
        <v>458</v>
      </c>
      <c r="H6216" t="s">
        <v>446</v>
      </c>
      <c r="I6216" t="s">
        <v>15</v>
      </c>
      <c r="J6216" t="s">
        <v>38</v>
      </c>
      <c r="K6216" s="13">
        <v>30000</v>
      </c>
      <c r="L6216" s="8">
        <v>300</v>
      </c>
      <c r="M6216" s="13">
        <f t="shared" si="130"/>
        <v>30000</v>
      </c>
    </row>
    <row r="6217" spans="1:13" x14ac:dyDescent="0.25">
      <c r="A6217" s="9" t="s">
        <v>400</v>
      </c>
      <c r="B6217" s="10" t="s">
        <v>733</v>
      </c>
      <c r="C6217" s="11" t="s">
        <v>17</v>
      </c>
      <c r="D6217" t="s">
        <v>14</v>
      </c>
      <c r="E6217" t="s">
        <v>82</v>
      </c>
      <c r="F6217" t="s">
        <v>56</v>
      </c>
      <c r="G6217" t="s">
        <v>458</v>
      </c>
      <c r="H6217" t="s">
        <v>480</v>
      </c>
      <c r="I6217" t="s">
        <v>15</v>
      </c>
      <c r="J6217" t="s">
        <v>38</v>
      </c>
      <c r="K6217" s="13">
        <v>47500</v>
      </c>
      <c r="L6217" s="8">
        <v>475</v>
      </c>
      <c r="M6217" s="13">
        <f t="shared" si="130"/>
        <v>47500</v>
      </c>
    </row>
    <row r="6218" spans="1:13" x14ac:dyDescent="0.25">
      <c r="A6218" s="9" t="s">
        <v>400</v>
      </c>
      <c r="B6218" s="10" t="s">
        <v>733</v>
      </c>
      <c r="C6218" s="11" t="s">
        <v>17</v>
      </c>
      <c r="D6218" t="s">
        <v>14</v>
      </c>
      <c r="E6218" t="s">
        <v>82</v>
      </c>
      <c r="F6218" t="s">
        <v>32</v>
      </c>
      <c r="G6218" t="s">
        <v>289</v>
      </c>
      <c r="H6218" t="s">
        <v>464</v>
      </c>
      <c r="I6218" t="s">
        <v>284</v>
      </c>
      <c r="J6218" t="s">
        <v>37</v>
      </c>
      <c r="K6218" s="13">
        <v>21270466</v>
      </c>
      <c r="L6218" s="8">
        <v>212704.66</v>
      </c>
      <c r="M6218" s="13">
        <f t="shared" si="130"/>
        <v>21270466</v>
      </c>
    </row>
    <row r="6219" spans="1:13" x14ac:dyDescent="0.25">
      <c r="A6219" s="9" t="s">
        <v>400</v>
      </c>
      <c r="B6219" s="10" t="s">
        <v>733</v>
      </c>
      <c r="C6219" s="11" t="s">
        <v>17</v>
      </c>
      <c r="D6219" t="s">
        <v>14</v>
      </c>
      <c r="E6219" t="s">
        <v>82</v>
      </c>
      <c r="F6219" t="s">
        <v>32</v>
      </c>
      <c r="G6219" t="s">
        <v>289</v>
      </c>
      <c r="H6219" t="s">
        <v>437</v>
      </c>
      <c r="I6219" t="s">
        <v>368</v>
      </c>
      <c r="J6219" t="s">
        <v>37</v>
      </c>
      <c r="K6219" s="13">
        <v>2700270</v>
      </c>
      <c r="L6219" s="8">
        <v>27002.7</v>
      </c>
      <c r="M6219" s="13">
        <f t="shared" si="130"/>
        <v>2700270</v>
      </c>
    </row>
    <row r="6220" spans="1:13" x14ac:dyDescent="0.25">
      <c r="A6220" s="9" t="s">
        <v>400</v>
      </c>
      <c r="B6220" s="10" t="s">
        <v>733</v>
      </c>
      <c r="C6220" s="11" t="s">
        <v>17</v>
      </c>
      <c r="D6220" t="s">
        <v>14</v>
      </c>
      <c r="E6220" t="s">
        <v>82</v>
      </c>
      <c r="F6220" t="s">
        <v>32</v>
      </c>
      <c r="G6220" t="s">
        <v>289</v>
      </c>
      <c r="H6220" t="s">
        <v>438</v>
      </c>
      <c r="I6220" t="s">
        <v>439</v>
      </c>
      <c r="J6220" t="s">
        <v>37</v>
      </c>
      <c r="K6220" s="13">
        <v>2761828</v>
      </c>
      <c r="L6220" s="8">
        <v>27618.28</v>
      </c>
      <c r="M6220" s="13">
        <f t="shared" si="130"/>
        <v>2761828</v>
      </c>
    </row>
    <row r="6221" spans="1:13" x14ac:dyDescent="0.25">
      <c r="A6221" s="9" t="s">
        <v>400</v>
      </c>
      <c r="B6221" s="10" t="s">
        <v>733</v>
      </c>
      <c r="C6221" s="11" t="s">
        <v>17</v>
      </c>
      <c r="D6221" t="s">
        <v>14</v>
      </c>
      <c r="E6221" t="s">
        <v>82</v>
      </c>
      <c r="F6221" t="s">
        <v>32</v>
      </c>
      <c r="G6221" t="s">
        <v>289</v>
      </c>
      <c r="H6221" t="s">
        <v>438</v>
      </c>
      <c r="I6221" t="s">
        <v>465</v>
      </c>
      <c r="J6221" t="s">
        <v>37</v>
      </c>
      <c r="K6221" s="13">
        <v>13774162</v>
      </c>
      <c r="L6221" s="8">
        <v>137741.62</v>
      </c>
      <c r="M6221" s="13">
        <f t="shared" si="130"/>
        <v>13774162</v>
      </c>
    </row>
    <row r="6222" spans="1:13" x14ac:dyDescent="0.25">
      <c r="A6222" s="9" t="s">
        <v>400</v>
      </c>
      <c r="B6222" s="10" t="s">
        <v>733</v>
      </c>
      <c r="C6222" s="11" t="s">
        <v>17</v>
      </c>
      <c r="D6222" t="s">
        <v>14</v>
      </c>
      <c r="E6222" t="s">
        <v>82</v>
      </c>
      <c r="F6222" t="s">
        <v>32</v>
      </c>
      <c r="G6222" t="s">
        <v>289</v>
      </c>
      <c r="H6222" t="s">
        <v>438</v>
      </c>
      <c r="I6222" t="s">
        <v>465</v>
      </c>
      <c r="J6222" t="s">
        <v>45</v>
      </c>
      <c r="K6222" s="13">
        <v>966718</v>
      </c>
      <c r="L6222" s="8">
        <v>9667.18</v>
      </c>
      <c r="M6222" s="13">
        <f t="shared" si="130"/>
        <v>966718</v>
      </c>
    </row>
    <row r="6223" spans="1:13" x14ac:dyDescent="0.25">
      <c r="A6223" s="9" t="s">
        <v>400</v>
      </c>
      <c r="B6223" s="10" t="s">
        <v>733</v>
      </c>
      <c r="C6223" s="11" t="s">
        <v>17</v>
      </c>
      <c r="D6223" t="s">
        <v>14</v>
      </c>
      <c r="E6223" t="s">
        <v>82</v>
      </c>
      <c r="F6223" t="s">
        <v>32</v>
      </c>
      <c r="G6223" t="s">
        <v>289</v>
      </c>
      <c r="H6223" t="s">
        <v>466</v>
      </c>
      <c r="I6223" t="s">
        <v>465</v>
      </c>
      <c r="J6223" t="s">
        <v>37</v>
      </c>
      <c r="K6223" s="13">
        <v>114514.00000000001</v>
      </c>
      <c r="L6223" s="8">
        <v>1145.1400000000001</v>
      </c>
      <c r="M6223" s="13">
        <f t="shared" si="130"/>
        <v>114514.00000000001</v>
      </c>
    </row>
    <row r="6224" spans="1:13" x14ac:dyDescent="0.25">
      <c r="A6224" s="9" t="s">
        <v>400</v>
      </c>
      <c r="B6224" s="10" t="s">
        <v>733</v>
      </c>
      <c r="C6224" s="11" t="s">
        <v>17</v>
      </c>
      <c r="D6224" t="s">
        <v>14</v>
      </c>
      <c r="E6224" t="s">
        <v>82</v>
      </c>
      <c r="F6224" t="s">
        <v>32</v>
      </c>
      <c r="G6224" t="s">
        <v>289</v>
      </c>
      <c r="H6224" t="s">
        <v>466</v>
      </c>
      <c r="I6224" t="s">
        <v>465</v>
      </c>
      <c r="J6224" t="s">
        <v>45</v>
      </c>
      <c r="K6224" s="13">
        <v>2542</v>
      </c>
      <c r="L6224" s="8">
        <v>25.42</v>
      </c>
      <c r="M6224" s="13">
        <f t="shared" si="130"/>
        <v>2542</v>
      </c>
    </row>
    <row r="6225" spans="1:13" x14ac:dyDescent="0.25">
      <c r="A6225" s="9" t="s">
        <v>400</v>
      </c>
      <c r="B6225" s="10" t="s">
        <v>733</v>
      </c>
      <c r="C6225" s="11" t="s">
        <v>17</v>
      </c>
      <c r="D6225" t="s">
        <v>14</v>
      </c>
      <c r="E6225" t="s">
        <v>82</v>
      </c>
      <c r="F6225" t="s">
        <v>32</v>
      </c>
      <c r="G6225" t="s">
        <v>289</v>
      </c>
      <c r="H6225" t="s">
        <v>441</v>
      </c>
      <c r="I6225" t="s">
        <v>368</v>
      </c>
      <c r="J6225" t="s">
        <v>45</v>
      </c>
      <c r="K6225" s="13">
        <v>10192</v>
      </c>
      <c r="L6225" s="8">
        <v>101.92</v>
      </c>
      <c r="M6225" s="13">
        <f t="shared" si="130"/>
        <v>10192</v>
      </c>
    </row>
    <row r="6226" spans="1:13" x14ac:dyDescent="0.25">
      <c r="A6226" s="9" t="s">
        <v>400</v>
      </c>
      <c r="B6226" s="10" t="s">
        <v>733</v>
      </c>
      <c r="C6226" s="11" t="s">
        <v>17</v>
      </c>
      <c r="D6226" t="s">
        <v>14</v>
      </c>
      <c r="E6226" t="s">
        <v>82</v>
      </c>
      <c r="F6226" t="s">
        <v>32</v>
      </c>
      <c r="G6226" t="s">
        <v>289</v>
      </c>
      <c r="H6226" t="s">
        <v>441</v>
      </c>
      <c r="I6226" t="s">
        <v>439</v>
      </c>
      <c r="J6226" t="s">
        <v>37</v>
      </c>
      <c r="K6226" s="13">
        <v>176</v>
      </c>
      <c r="L6226" s="8">
        <v>1.76</v>
      </c>
      <c r="M6226" s="13">
        <f t="shared" si="130"/>
        <v>176</v>
      </c>
    </row>
    <row r="6227" spans="1:13" x14ac:dyDescent="0.25">
      <c r="A6227" s="9" t="s">
        <v>400</v>
      </c>
      <c r="B6227" s="10" t="s">
        <v>733</v>
      </c>
      <c r="C6227" s="11" t="s">
        <v>17</v>
      </c>
      <c r="D6227" t="s">
        <v>14</v>
      </c>
      <c r="E6227" t="s">
        <v>82</v>
      </c>
      <c r="F6227" t="s">
        <v>32</v>
      </c>
      <c r="G6227" t="s">
        <v>289</v>
      </c>
      <c r="H6227" t="s">
        <v>441</v>
      </c>
      <c r="I6227" t="s">
        <v>465</v>
      </c>
      <c r="J6227" t="s">
        <v>37</v>
      </c>
      <c r="K6227" s="13">
        <v>150507</v>
      </c>
      <c r="L6227" s="8">
        <v>1505.07</v>
      </c>
      <c r="M6227" s="13">
        <f t="shared" si="130"/>
        <v>150507</v>
      </c>
    </row>
    <row r="6228" spans="1:13" x14ac:dyDescent="0.25">
      <c r="A6228" s="9" t="s">
        <v>400</v>
      </c>
      <c r="B6228" s="10" t="s">
        <v>733</v>
      </c>
      <c r="C6228" s="11" t="s">
        <v>17</v>
      </c>
      <c r="D6228" t="s">
        <v>14</v>
      </c>
      <c r="E6228" t="s">
        <v>82</v>
      </c>
      <c r="F6228" t="s">
        <v>32</v>
      </c>
      <c r="G6228" t="s">
        <v>289</v>
      </c>
      <c r="H6228" t="s">
        <v>441</v>
      </c>
      <c r="I6228" t="s">
        <v>465</v>
      </c>
      <c r="J6228" t="s">
        <v>45</v>
      </c>
      <c r="K6228" s="13">
        <v>70391</v>
      </c>
      <c r="L6228" s="8">
        <v>703.91</v>
      </c>
      <c r="M6228" s="13">
        <f t="shared" si="130"/>
        <v>70391</v>
      </c>
    </row>
    <row r="6229" spans="1:13" x14ac:dyDescent="0.25">
      <c r="A6229" s="9" t="s">
        <v>400</v>
      </c>
      <c r="B6229" s="10" t="s">
        <v>733</v>
      </c>
      <c r="C6229" s="11" t="s">
        <v>17</v>
      </c>
      <c r="D6229" t="s">
        <v>14</v>
      </c>
      <c r="E6229" t="s">
        <v>82</v>
      </c>
      <c r="F6229" t="s">
        <v>32</v>
      </c>
      <c r="G6229" t="s">
        <v>289</v>
      </c>
      <c r="H6229" t="s">
        <v>467</v>
      </c>
      <c r="I6229" t="s">
        <v>284</v>
      </c>
      <c r="J6229" t="s">
        <v>37</v>
      </c>
      <c r="K6229" s="13">
        <v>191750</v>
      </c>
      <c r="L6229" s="8">
        <v>1917.5</v>
      </c>
      <c r="M6229" s="13">
        <f t="shared" si="130"/>
        <v>191750</v>
      </c>
    </row>
    <row r="6230" spans="1:13" x14ac:dyDescent="0.25">
      <c r="A6230" s="9" t="s">
        <v>400</v>
      </c>
      <c r="B6230" s="10" t="s">
        <v>733</v>
      </c>
      <c r="C6230" s="11" t="s">
        <v>17</v>
      </c>
      <c r="D6230" t="s">
        <v>14</v>
      </c>
      <c r="E6230" t="s">
        <v>82</v>
      </c>
      <c r="F6230" t="s">
        <v>32</v>
      </c>
      <c r="G6230" t="s">
        <v>289</v>
      </c>
      <c r="H6230" t="s">
        <v>467</v>
      </c>
      <c r="I6230" t="s">
        <v>465</v>
      </c>
      <c r="J6230" t="s">
        <v>37</v>
      </c>
      <c r="K6230" s="13">
        <v>39000</v>
      </c>
      <c r="L6230" s="8">
        <v>390</v>
      </c>
      <c r="M6230" s="13">
        <f t="shared" si="130"/>
        <v>39000</v>
      </c>
    </row>
    <row r="6231" spans="1:13" x14ac:dyDescent="0.25">
      <c r="A6231" s="9" t="s">
        <v>400</v>
      </c>
      <c r="B6231" s="10" t="s">
        <v>733</v>
      </c>
      <c r="C6231" s="11" t="s">
        <v>17</v>
      </c>
      <c r="D6231" t="s">
        <v>14</v>
      </c>
      <c r="E6231" t="s">
        <v>82</v>
      </c>
      <c r="F6231" t="s">
        <v>32</v>
      </c>
      <c r="G6231" t="s">
        <v>289</v>
      </c>
      <c r="H6231" t="s">
        <v>443</v>
      </c>
      <c r="I6231" t="s">
        <v>439</v>
      </c>
      <c r="J6231" t="s">
        <v>37</v>
      </c>
      <c r="K6231" s="13">
        <v>74500</v>
      </c>
      <c r="L6231" s="8">
        <v>745</v>
      </c>
      <c r="M6231" s="13">
        <f t="shared" si="130"/>
        <v>74500</v>
      </c>
    </row>
    <row r="6232" spans="1:13" x14ac:dyDescent="0.25">
      <c r="A6232" s="9" t="s">
        <v>400</v>
      </c>
      <c r="B6232" s="10" t="s">
        <v>733</v>
      </c>
      <c r="C6232" s="11" t="s">
        <v>17</v>
      </c>
      <c r="D6232" t="s">
        <v>14</v>
      </c>
      <c r="E6232" t="s">
        <v>82</v>
      </c>
      <c r="F6232" t="s">
        <v>32</v>
      </c>
      <c r="G6232" t="s">
        <v>289</v>
      </c>
      <c r="H6232" t="s">
        <v>443</v>
      </c>
      <c r="I6232" t="s">
        <v>465</v>
      </c>
      <c r="J6232" t="s">
        <v>37</v>
      </c>
      <c r="K6232" s="13">
        <v>463750</v>
      </c>
      <c r="L6232" s="8">
        <v>4637.5</v>
      </c>
      <c r="M6232" s="13">
        <f t="shared" si="130"/>
        <v>463750</v>
      </c>
    </row>
    <row r="6233" spans="1:13" x14ac:dyDescent="0.25">
      <c r="A6233" s="9" t="s">
        <v>400</v>
      </c>
      <c r="B6233" s="10" t="s">
        <v>733</v>
      </c>
      <c r="C6233" s="11" t="s">
        <v>17</v>
      </c>
      <c r="D6233" t="s">
        <v>14</v>
      </c>
      <c r="E6233" t="s">
        <v>82</v>
      </c>
      <c r="F6233" t="s">
        <v>32</v>
      </c>
      <c r="G6233" t="s">
        <v>289</v>
      </c>
      <c r="H6233" t="s">
        <v>425</v>
      </c>
      <c r="I6233" t="s">
        <v>284</v>
      </c>
      <c r="J6233" t="s">
        <v>37</v>
      </c>
      <c r="K6233" s="13">
        <v>6499159</v>
      </c>
      <c r="L6233" s="8">
        <v>64991.59</v>
      </c>
      <c r="M6233" s="13">
        <f t="shared" si="130"/>
        <v>6499159</v>
      </c>
    </row>
    <row r="6234" spans="1:13" x14ac:dyDescent="0.25">
      <c r="A6234" s="9" t="s">
        <v>400</v>
      </c>
      <c r="B6234" s="10" t="s">
        <v>733</v>
      </c>
      <c r="C6234" s="11" t="s">
        <v>17</v>
      </c>
      <c r="D6234" t="s">
        <v>14</v>
      </c>
      <c r="E6234" t="s">
        <v>82</v>
      </c>
      <c r="F6234" t="s">
        <v>32</v>
      </c>
      <c r="G6234" t="s">
        <v>289</v>
      </c>
      <c r="H6234" t="s">
        <v>425</v>
      </c>
      <c r="I6234" t="s">
        <v>368</v>
      </c>
      <c r="J6234" t="s">
        <v>37</v>
      </c>
      <c r="K6234" s="13">
        <v>1163298</v>
      </c>
      <c r="L6234" s="8">
        <v>11632.98</v>
      </c>
      <c r="M6234" s="13">
        <f t="shared" si="130"/>
        <v>1163298</v>
      </c>
    </row>
    <row r="6235" spans="1:13" x14ac:dyDescent="0.25">
      <c r="A6235" s="9" t="s">
        <v>400</v>
      </c>
      <c r="B6235" s="10" t="s">
        <v>733</v>
      </c>
      <c r="C6235" s="11" t="s">
        <v>17</v>
      </c>
      <c r="D6235" t="s">
        <v>14</v>
      </c>
      <c r="E6235" t="s">
        <v>82</v>
      </c>
      <c r="F6235" t="s">
        <v>32</v>
      </c>
      <c r="G6235" t="s">
        <v>289</v>
      </c>
      <c r="H6235" t="s">
        <v>425</v>
      </c>
      <c r="I6235" t="s">
        <v>439</v>
      </c>
      <c r="J6235" t="s">
        <v>37</v>
      </c>
      <c r="K6235" s="13">
        <v>621701</v>
      </c>
      <c r="L6235" s="8">
        <v>6217.01</v>
      </c>
      <c r="M6235" s="13">
        <f t="shared" si="130"/>
        <v>621701</v>
      </c>
    </row>
    <row r="6236" spans="1:13" x14ac:dyDescent="0.25">
      <c r="A6236" s="9" t="s">
        <v>400</v>
      </c>
      <c r="B6236" s="10" t="s">
        <v>733</v>
      </c>
      <c r="C6236" s="11" t="s">
        <v>17</v>
      </c>
      <c r="D6236" t="s">
        <v>14</v>
      </c>
      <c r="E6236" t="s">
        <v>82</v>
      </c>
      <c r="F6236" t="s">
        <v>32</v>
      </c>
      <c r="G6236" t="s">
        <v>289</v>
      </c>
      <c r="H6236" t="s">
        <v>425</v>
      </c>
      <c r="I6236" t="s">
        <v>465</v>
      </c>
      <c r="J6236" t="s">
        <v>37</v>
      </c>
      <c r="K6236" s="13">
        <v>5833936</v>
      </c>
      <c r="L6236" s="8">
        <v>58339.360000000001</v>
      </c>
      <c r="M6236" s="13">
        <f t="shared" si="130"/>
        <v>5833936</v>
      </c>
    </row>
    <row r="6237" spans="1:13" x14ac:dyDescent="0.25">
      <c r="A6237" s="9" t="s">
        <v>400</v>
      </c>
      <c r="B6237" s="10" t="s">
        <v>733</v>
      </c>
      <c r="C6237" s="11" t="s">
        <v>17</v>
      </c>
      <c r="D6237" t="s">
        <v>14</v>
      </c>
      <c r="E6237" t="s">
        <v>82</v>
      </c>
      <c r="F6237" t="s">
        <v>32</v>
      </c>
      <c r="G6237" t="s">
        <v>289</v>
      </c>
      <c r="H6237" t="s">
        <v>425</v>
      </c>
      <c r="I6237" t="s">
        <v>465</v>
      </c>
      <c r="J6237" t="s">
        <v>45</v>
      </c>
      <c r="K6237" s="13">
        <v>489700</v>
      </c>
      <c r="L6237" s="8">
        <v>4897</v>
      </c>
      <c r="M6237" s="13">
        <f t="shared" si="130"/>
        <v>489700</v>
      </c>
    </row>
    <row r="6238" spans="1:13" x14ac:dyDescent="0.25">
      <c r="A6238" s="9" t="s">
        <v>400</v>
      </c>
      <c r="B6238" s="10" t="s">
        <v>733</v>
      </c>
      <c r="C6238" s="11" t="s">
        <v>17</v>
      </c>
      <c r="D6238" t="s">
        <v>14</v>
      </c>
      <c r="E6238" t="s">
        <v>82</v>
      </c>
      <c r="F6238" t="s">
        <v>32</v>
      </c>
      <c r="G6238" t="s">
        <v>289</v>
      </c>
      <c r="H6238" t="s">
        <v>444</v>
      </c>
      <c r="I6238" t="s">
        <v>439</v>
      </c>
      <c r="J6238" t="s">
        <v>37</v>
      </c>
      <c r="K6238" s="13">
        <v>16279</v>
      </c>
      <c r="L6238" s="8">
        <v>162.79</v>
      </c>
      <c r="M6238" s="13">
        <f t="shared" si="130"/>
        <v>16279</v>
      </c>
    </row>
    <row r="6239" spans="1:13" x14ac:dyDescent="0.25">
      <c r="A6239" s="9" t="s">
        <v>400</v>
      </c>
      <c r="B6239" s="10" t="s">
        <v>733</v>
      </c>
      <c r="C6239" s="11" t="s">
        <v>17</v>
      </c>
      <c r="D6239" t="s">
        <v>14</v>
      </c>
      <c r="E6239" t="s">
        <v>82</v>
      </c>
      <c r="F6239" t="s">
        <v>32</v>
      </c>
      <c r="G6239" t="s">
        <v>289</v>
      </c>
      <c r="H6239" t="s">
        <v>444</v>
      </c>
      <c r="I6239" t="s">
        <v>465</v>
      </c>
      <c r="J6239" t="s">
        <v>37</v>
      </c>
      <c r="K6239" s="13">
        <v>100951</v>
      </c>
      <c r="L6239" s="8">
        <v>1009.51</v>
      </c>
      <c r="M6239" s="13">
        <f t="shared" si="130"/>
        <v>100951</v>
      </c>
    </row>
    <row r="6240" spans="1:13" x14ac:dyDescent="0.25">
      <c r="A6240" s="9" t="s">
        <v>400</v>
      </c>
      <c r="B6240" s="10" t="s">
        <v>733</v>
      </c>
      <c r="C6240" s="11" t="s">
        <v>17</v>
      </c>
      <c r="D6240" t="s">
        <v>14</v>
      </c>
      <c r="E6240" t="s">
        <v>82</v>
      </c>
      <c r="F6240" t="s">
        <v>32</v>
      </c>
      <c r="G6240" t="s">
        <v>289</v>
      </c>
      <c r="H6240" t="s">
        <v>445</v>
      </c>
      <c r="I6240" t="s">
        <v>284</v>
      </c>
      <c r="J6240" t="s">
        <v>37</v>
      </c>
      <c r="K6240" s="13">
        <v>2611</v>
      </c>
      <c r="L6240" s="8">
        <v>26.11</v>
      </c>
      <c r="M6240" s="13">
        <f t="shared" si="130"/>
        <v>2611</v>
      </c>
    </row>
    <row r="6241" spans="1:13" x14ac:dyDescent="0.25">
      <c r="A6241" s="9" t="s">
        <v>400</v>
      </c>
      <c r="B6241" s="10" t="s">
        <v>733</v>
      </c>
      <c r="C6241" s="11" t="s">
        <v>17</v>
      </c>
      <c r="D6241" t="s">
        <v>14</v>
      </c>
      <c r="E6241" t="s">
        <v>82</v>
      </c>
      <c r="F6241" t="s">
        <v>32</v>
      </c>
      <c r="G6241" t="s">
        <v>289</v>
      </c>
      <c r="H6241" t="s">
        <v>445</v>
      </c>
      <c r="I6241" t="s">
        <v>368</v>
      </c>
      <c r="J6241" t="s">
        <v>45</v>
      </c>
      <c r="K6241" s="13">
        <v>1696</v>
      </c>
      <c r="L6241" s="8">
        <v>16.96</v>
      </c>
      <c r="M6241" s="13">
        <f t="shared" si="130"/>
        <v>1696</v>
      </c>
    </row>
    <row r="6242" spans="1:13" x14ac:dyDescent="0.25">
      <c r="A6242" s="9" t="s">
        <v>400</v>
      </c>
      <c r="B6242" s="10" t="s">
        <v>733</v>
      </c>
      <c r="C6242" s="11" t="s">
        <v>17</v>
      </c>
      <c r="D6242" t="s">
        <v>14</v>
      </c>
      <c r="E6242" t="s">
        <v>82</v>
      </c>
      <c r="F6242" t="s">
        <v>32</v>
      </c>
      <c r="G6242" t="s">
        <v>289</v>
      </c>
      <c r="H6242" t="s">
        <v>445</v>
      </c>
      <c r="I6242" t="s">
        <v>439</v>
      </c>
      <c r="J6242" t="s">
        <v>37</v>
      </c>
      <c r="K6242" s="13">
        <v>39</v>
      </c>
      <c r="L6242" s="8">
        <v>0.39</v>
      </c>
      <c r="M6242" s="13">
        <f t="shared" si="130"/>
        <v>39</v>
      </c>
    </row>
    <row r="6243" spans="1:13" x14ac:dyDescent="0.25">
      <c r="A6243" s="9" t="s">
        <v>400</v>
      </c>
      <c r="B6243" s="10" t="s">
        <v>733</v>
      </c>
      <c r="C6243" s="11" t="s">
        <v>17</v>
      </c>
      <c r="D6243" t="s">
        <v>14</v>
      </c>
      <c r="E6243" t="s">
        <v>82</v>
      </c>
      <c r="F6243" t="s">
        <v>32</v>
      </c>
      <c r="G6243" t="s">
        <v>289</v>
      </c>
      <c r="H6243" t="s">
        <v>445</v>
      </c>
      <c r="I6243" t="s">
        <v>465</v>
      </c>
      <c r="J6243" t="s">
        <v>37</v>
      </c>
      <c r="K6243" s="13">
        <v>58415</v>
      </c>
      <c r="L6243" s="8">
        <v>584.15</v>
      </c>
      <c r="M6243" s="13">
        <f t="shared" si="130"/>
        <v>58415</v>
      </c>
    </row>
    <row r="6244" spans="1:13" x14ac:dyDescent="0.25">
      <c r="A6244" s="9" t="s">
        <v>400</v>
      </c>
      <c r="B6244" s="10" t="s">
        <v>733</v>
      </c>
      <c r="C6244" s="11" t="s">
        <v>17</v>
      </c>
      <c r="D6244" t="s">
        <v>14</v>
      </c>
      <c r="E6244" t="s">
        <v>82</v>
      </c>
      <c r="F6244" t="s">
        <v>32</v>
      </c>
      <c r="G6244" t="s">
        <v>289</v>
      </c>
      <c r="H6244" t="s">
        <v>445</v>
      </c>
      <c r="I6244" t="s">
        <v>465</v>
      </c>
      <c r="J6244" t="s">
        <v>45</v>
      </c>
      <c r="K6244" s="13">
        <v>15934</v>
      </c>
      <c r="L6244" s="8">
        <v>159.34</v>
      </c>
      <c r="M6244" s="13">
        <f t="shared" si="130"/>
        <v>15934</v>
      </c>
    </row>
    <row r="6245" spans="1:13" x14ac:dyDescent="0.25">
      <c r="A6245" s="9" t="s">
        <v>400</v>
      </c>
      <c r="B6245" s="10" t="s">
        <v>733</v>
      </c>
      <c r="C6245" s="11" t="s">
        <v>17</v>
      </c>
      <c r="D6245" t="s">
        <v>14</v>
      </c>
      <c r="E6245" t="s">
        <v>82</v>
      </c>
      <c r="F6245" t="s">
        <v>32</v>
      </c>
      <c r="G6245" t="s">
        <v>289</v>
      </c>
      <c r="H6245" t="s">
        <v>480</v>
      </c>
      <c r="I6245" t="s">
        <v>15</v>
      </c>
      <c r="J6245" t="s">
        <v>37</v>
      </c>
      <c r="K6245" s="13">
        <v>164396</v>
      </c>
      <c r="L6245" s="8">
        <v>1643.96</v>
      </c>
      <c r="M6245" s="13">
        <f t="shared" si="130"/>
        <v>164396</v>
      </c>
    </row>
    <row r="6246" spans="1:13" x14ac:dyDescent="0.25">
      <c r="A6246" s="9" t="s">
        <v>400</v>
      </c>
      <c r="B6246" s="10" t="s">
        <v>733</v>
      </c>
      <c r="C6246" s="11" t="s">
        <v>17</v>
      </c>
      <c r="D6246" t="s">
        <v>14</v>
      </c>
      <c r="E6246" t="s">
        <v>82</v>
      </c>
      <c r="F6246" t="s">
        <v>32</v>
      </c>
      <c r="G6246" t="s">
        <v>289</v>
      </c>
      <c r="H6246" t="s">
        <v>428</v>
      </c>
      <c r="I6246" t="s">
        <v>15</v>
      </c>
      <c r="J6246" t="s">
        <v>86</v>
      </c>
      <c r="K6246" s="14">
        <v>-23</v>
      </c>
      <c r="L6246" s="8">
        <v>-0.23</v>
      </c>
      <c r="M6246" s="14">
        <f t="shared" si="130"/>
        <v>-23</v>
      </c>
    </row>
    <row r="6247" spans="1:13" x14ac:dyDescent="0.25">
      <c r="A6247" s="9" t="s">
        <v>400</v>
      </c>
      <c r="B6247" s="10" t="s">
        <v>733</v>
      </c>
      <c r="C6247" s="11" t="s">
        <v>17</v>
      </c>
      <c r="D6247" t="s">
        <v>14</v>
      </c>
      <c r="E6247" t="s">
        <v>82</v>
      </c>
      <c r="F6247" t="s">
        <v>32</v>
      </c>
      <c r="G6247" t="s">
        <v>460</v>
      </c>
      <c r="H6247" t="s">
        <v>464</v>
      </c>
      <c r="I6247" t="s">
        <v>284</v>
      </c>
      <c r="J6247" t="s">
        <v>42</v>
      </c>
      <c r="K6247" s="13">
        <v>4728199</v>
      </c>
      <c r="L6247" s="8">
        <v>47281.99</v>
      </c>
      <c r="M6247" s="13">
        <f t="shared" si="130"/>
        <v>4728199</v>
      </c>
    </row>
    <row r="6248" spans="1:13" x14ac:dyDescent="0.25">
      <c r="A6248" s="9" t="s">
        <v>400</v>
      </c>
      <c r="B6248" s="10" t="s">
        <v>733</v>
      </c>
      <c r="C6248" s="11" t="s">
        <v>17</v>
      </c>
      <c r="D6248" t="s">
        <v>14</v>
      </c>
      <c r="E6248" t="s">
        <v>82</v>
      </c>
      <c r="F6248" t="s">
        <v>32</v>
      </c>
      <c r="G6248" t="s">
        <v>460</v>
      </c>
      <c r="H6248" t="s">
        <v>464</v>
      </c>
      <c r="I6248" t="s">
        <v>284</v>
      </c>
      <c r="J6248" t="s">
        <v>45</v>
      </c>
      <c r="K6248" s="13">
        <v>3494761</v>
      </c>
      <c r="L6248" s="8">
        <v>34947.61</v>
      </c>
      <c r="M6248" s="13">
        <f t="shared" si="130"/>
        <v>3494761</v>
      </c>
    </row>
    <row r="6249" spans="1:13" x14ac:dyDescent="0.25">
      <c r="A6249" s="9" t="s">
        <v>400</v>
      </c>
      <c r="B6249" s="10" t="s">
        <v>733</v>
      </c>
      <c r="C6249" s="11" t="s">
        <v>17</v>
      </c>
      <c r="D6249" t="s">
        <v>14</v>
      </c>
      <c r="E6249" t="s">
        <v>82</v>
      </c>
      <c r="F6249" t="s">
        <v>32</v>
      </c>
      <c r="G6249" t="s">
        <v>460</v>
      </c>
      <c r="H6249" t="s">
        <v>467</v>
      </c>
      <c r="I6249" t="s">
        <v>284</v>
      </c>
      <c r="J6249" t="s">
        <v>42</v>
      </c>
      <c r="K6249" s="13">
        <v>44850</v>
      </c>
      <c r="L6249" s="8">
        <v>448.5</v>
      </c>
      <c r="M6249" s="13">
        <f t="shared" si="130"/>
        <v>44850</v>
      </c>
    </row>
    <row r="6250" spans="1:13" x14ac:dyDescent="0.25">
      <c r="A6250" s="9" t="s">
        <v>400</v>
      </c>
      <c r="B6250" s="10" t="s">
        <v>733</v>
      </c>
      <c r="C6250" s="11" t="s">
        <v>17</v>
      </c>
      <c r="D6250" t="s">
        <v>14</v>
      </c>
      <c r="E6250" t="s">
        <v>82</v>
      </c>
      <c r="F6250" t="s">
        <v>32</v>
      </c>
      <c r="G6250" t="s">
        <v>460</v>
      </c>
      <c r="H6250" t="s">
        <v>467</v>
      </c>
      <c r="I6250" t="s">
        <v>284</v>
      </c>
      <c r="J6250" t="s">
        <v>45</v>
      </c>
      <c r="K6250" s="13">
        <v>33150</v>
      </c>
      <c r="L6250" s="8">
        <v>331.5</v>
      </c>
      <c r="M6250" s="13">
        <f t="shared" si="130"/>
        <v>33150</v>
      </c>
    </row>
    <row r="6251" spans="1:13" x14ac:dyDescent="0.25">
      <c r="A6251" s="9" t="s">
        <v>400</v>
      </c>
      <c r="B6251" s="10" t="s">
        <v>733</v>
      </c>
      <c r="C6251" s="11" t="s">
        <v>17</v>
      </c>
      <c r="D6251" t="s">
        <v>14</v>
      </c>
      <c r="E6251" t="s">
        <v>82</v>
      </c>
      <c r="F6251" t="s">
        <v>32</v>
      </c>
      <c r="G6251" t="s">
        <v>460</v>
      </c>
      <c r="H6251" t="s">
        <v>425</v>
      </c>
      <c r="I6251" t="s">
        <v>284</v>
      </c>
      <c r="J6251" t="s">
        <v>42</v>
      </c>
      <c r="K6251" s="13">
        <v>1507988</v>
      </c>
      <c r="L6251" s="8">
        <v>15079.88</v>
      </c>
      <c r="M6251" s="13">
        <f t="shared" si="130"/>
        <v>1507988</v>
      </c>
    </row>
    <row r="6252" spans="1:13" x14ac:dyDescent="0.25">
      <c r="A6252" s="9" t="s">
        <v>400</v>
      </c>
      <c r="B6252" s="10" t="s">
        <v>733</v>
      </c>
      <c r="C6252" s="11" t="s">
        <v>17</v>
      </c>
      <c r="D6252" t="s">
        <v>14</v>
      </c>
      <c r="E6252" t="s">
        <v>82</v>
      </c>
      <c r="F6252" t="s">
        <v>32</v>
      </c>
      <c r="G6252" t="s">
        <v>460</v>
      </c>
      <c r="H6252" t="s">
        <v>425</v>
      </c>
      <c r="I6252" t="s">
        <v>284</v>
      </c>
      <c r="J6252" t="s">
        <v>45</v>
      </c>
      <c r="K6252" s="13">
        <v>1116609</v>
      </c>
      <c r="L6252" s="8">
        <v>11166.09</v>
      </c>
      <c r="M6252" s="13">
        <f t="shared" si="130"/>
        <v>1116609</v>
      </c>
    </row>
    <row r="6253" spans="1:13" x14ac:dyDescent="0.25">
      <c r="A6253" s="9" t="s">
        <v>400</v>
      </c>
      <c r="B6253" s="10" t="s">
        <v>733</v>
      </c>
      <c r="C6253" s="11" t="s">
        <v>17</v>
      </c>
      <c r="D6253" t="s">
        <v>14</v>
      </c>
      <c r="E6253" t="s">
        <v>82</v>
      </c>
      <c r="F6253" t="s">
        <v>32</v>
      </c>
      <c r="G6253" t="s">
        <v>460</v>
      </c>
      <c r="H6253" t="s">
        <v>445</v>
      </c>
      <c r="I6253" t="s">
        <v>284</v>
      </c>
      <c r="J6253" t="s">
        <v>42</v>
      </c>
      <c r="K6253" s="13">
        <v>650</v>
      </c>
      <c r="L6253" s="8">
        <v>6.5</v>
      </c>
      <c r="M6253" s="13">
        <f t="shared" si="130"/>
        <v>650</v>
      </c>
    </row>
    <row r="6254" spans="1:13" x14ac:dyDescent="0.25">
      <c r="A6254" s="9" t="s">
        <v>400</v>
      </c>
      <c r="B6254" s="10" t="s">
        <v>733</v>
      </c>
      <c r="C6254" s="11" t="s">
        <v>17</v>
      </c>
      <c r="D6254" t="s">
        <v>14</v>
      </c>
      <c r="E6254" t="s">
        <v>82</v>
      </c>
      <c r="F6254" t="s">
        <v>32</v>
      </c>
      <c r="G6254" t="s">
        <v>460</v>
      </c>
      <c r="H6254" t="s">
        <v>445</v>
      </c>
      <c r="I6254" t="s">
        <v>284</v>
      </c>
      <c r="J6254" t="s">
        <v>45</v>
      </c>
      <c r="K6254" s="13">
        <v>483</v>
      </c>
      <c r="L6254" s="8">
        <v>4.83</v>
      </c>
      <c r="M6254" s="13">
        <f t="shared" si="130"/>
        <v>483</v>
      </c>
    </row>
    <row r="6255" spans="1:13" x14ac:dyDescent="0.25">
      <c r="A6255" s="9" t="s">
        <v>400</v>
      </c>
      <c r="B6255" s="10" t="s">
        <v>733</v>
      </c>
      <c r="C6255" s="11" t="s">
        <v>17</v>
      </c>
      <c r="D6255" t="s">
        <v>14</v>
      </c>
      <c r="E6255" t="s">
        <v>82</v>
      </c>
      <c r="F6255" t="s">
        <v>32</v>
      </c>
      <c r="G6255" t="s">
        <v>488</v>
      </c>
      <c r="H6255" t="s">
        <v>438</v>
      </c>
      <c r="I6255" t="s">
        <v>439</v>
      </c>
      <c r="J6255" t="s">
        <v>45</v>
      </c>
      <c r="K6255" s="13">
        <v>782823</v>
      </c>
      <c r="L6255" s="8">
        <v>7828.23</v>
      </c>
      <c r="M6255" s="13">
        <f t="shared" si="130"/>
        <v>782823</v>
      </c>
    </row>
    <row r="6256" spans="1:13" x14ac:dyDescent="0.25">
      <c r="A6256" s="9" t="s">
        <v>400</v>
      </c>
      <c r="B6256" s="10" t="s">
        <v>733</v>
      </c>
      <c r="C6256" s="11" t="s">
        <v>17</v>
      </c>
      <c r="D6256" t="s">
        <v>14</v>
      </c>
      <c r="E6256" t="s">
        <v>82</v>
      </c>
      <c r="F6256" t="s">
        <v>32</v>
      </c>
      <c r="G6256" t="s">
        <v>488</v>
      </c>
      <c r="H6256" t="s">
        <v>438</v>
      </c>
      <c r="I6256" t="s">
        <v>465</v>
      </c>
      <c r="J6256" t="s">
        <v>45</v>
      </c>
      <c r="K6256" s="13">
        <v>1379342</v>
      </c>
      <c r="L6256" s="8">
        <v>13793.42</v>
      </c>
      <c r="M6256" s="13">
        <f t="shared" si="130"/>
        <v>1379342</v>
      </c>
    </row>
    <row r="6257" spans="1:13" x14ac:dyDescent="0.25">
      <c r="A6257" s="9" t="s">
        <v>400</v>
      </c>
      <c r="B6257" s="10" t="s">
        <v>733</v>
      </c>
      <c r="C6257" s="11" t="s">
        <v>17</v>
      </c>
      <c r="D6257" t="s">
        <v>14</v>
      </c>
      <c r="E6257" t="s">
        <v>82</v>
      </c>
      <c r="F6257" t="s">
        <v>32</v>
      </c>
      <c r="G6257" t="s">
        <v>488</v>
      </c>
      <c r="H6257" t="s">
        <v>466</v>
      </c>
      <c r="I6257" t="s">
        <v>465</v>
      </c>
      <c r="J6257" t="s">
        <v>45</v>
      </c>
      <c r="K6257" s="13">
        <v>22392</v>
      </c>
      <c r="L6257" s="8">
        <v>223.92</v>
      </c>
      <c r="M6257" s="13">
        <f t="shared" si="130"/>
        <v>22392</v>
      </c>
    </row>
    <row r="6258" spans="1:13" x14ac:dyDescent="0.25">
      <c r="A6258" s="9" t="s">
        <v>400</v>
      </c>
      <c r="B6258" s="10" t="s">
        <v>733</v>
      </c>
      <c r="C6258" s="11" t="s">
        <v>17</v>
      </c>
      <c r="D6258" t="s">
        <v>14</v>
      </c>
      <c r="E6258" t="s">
        <v>82</v>
      </c>
      <c r="F6258" t="s">
        <v>32</v>
      </c>
      <c r="G6258" t="s">
        <v>488</v>
      </c>
      <c r="H6258" t="s">
        <v>441</v>
      </c>
      <c r="I6258" t="s">
        <v>439</v>
      </c>
      <c r="J6258" t="s">
        <v>45</v>
      </c>
      <c r="K6258" s="13">
        <v>6719</v>
      </c>
      <c r="L6258" s="8">
        <v>67.19</v>
      </c>
      <c r="M6258" s="13">
        <f t="shared" si="130"/>
        <v>6719</v>
      </c>
    </row>
    <row r="6259" spans="1:13" x14ac:dyDescent="0.25">
      <c r="A6259" s="9" t="s">
        <v>400</v>
      </c>
      <c r="B6259" s="10" t="s">
        <v>733</v>
      </c>
      <c r="C6259" s="11" t="s">
        <v>17</v>
      </c>
      <c r="D6259" t="s">
        <v>14</v>
      </c>
      <c r="E6259" t="s">
        <v>82</v>
      </c>
      <c r="F6259" t="s">
        <v>32</v>
      </c>
      <c r="G6259" t="s">
        <v>488</v>
      </c>
      <c r="H6259" t="s">
        <v>425</v>
      </c>
      <c r="I6259" t="s">
        <v>439</v>
      </c>
      <c r="J6259" t="s">
        <v>45</v>
      </c>
      <c r="K6259" s="13">
        <v>171047</v>
      </c>
      <c r="L6259" s="8">
        <v>1710.47</v>
      </c>
      <c r="M6259" s="13">
        <f t="shared" si="130"/>
        <v>171047</v>
      </c>
    </row>
    <row r="6260" spans="1:13" x14ac:dyDescent="0.25">
      <c r="A6260" s="9" t="s">
        <v>400</v>
      </c>
      <c r="B6260" s="10" t="s">
        <v>733</v>
      </c>
      <c r="C6260" s="11" t="s">
        <v>17</v>
      </c>
      <c r="D6260" t="s">
        <v>14</v>
      </c>
      <c r="E6260" t="s">
        <v>82</v>
      </c>
      <c r="F6260" t="s">
        <v>32</v>
      </c>
      <c r="G6260" t="s">
        <v>488</v>
      </c>
      <c r="H6260" t="s">
        <v>425</v>
      </c>
      <c r="I6260" t="s">
        <v>465</v>
      </c>
      <c r="J6260" t="s">
        <v>45</v>
      </c>
      <c r="K6260" s="13">
        <v>513474</v>
      </c>
      <c r="L6260" s="8">
        <v>5134.74</v>
      </c>
      <c r="M6260" s="13">
        <f t="shared" si="130"/>
        <v>513474</v>
      </c>
    </row>
    <row r="6261" spans="1:13" x14ac:dyDescent="0.25">
      <c r="A6261" s="9" t="s">
        <v>400</v>
      </c>
      <c r="B6261" s="10" t="s">
        <v>733</v>
      </c>
      <c r="C6261" s="11" t="s">
        <v>17</v>
      </c>
      <c r="D6261" t="s">
        <v>14</v>
      </c>
      <c r="E6261" t="s">
        <v>82</v>
      </c>
      <c r="F6261" t="s">
        <v>32</v>
      </c>
      <c r="G6261" t="s">
        <v>488</v>
      </c>
      <c r="H6261" t="s">
        <v>445</v>
      </c>
      <c r="I6261" t="s">
        <v>439</v>
      </c>
      <c r="J6261" t="s">
        <v>45</v>
      </c>
      <c r="K6261" s="13">
        <v>1468</v>
      </c>
      <c r="L6261" s="8">
        <v>14.68</v>
      </c>
      <c r="M6261" s="13">
        <f t="shared" si="130"/>
        <v>1468</v>
      </c>
    </row>
    <row r="6262" spans="1:13" x14ac:dyDescent="0.25">
      <c r="A6262" s="9" t="s">
        <v>400</v>
      </c>
      <c r="B6262" s="10" t="s">
        <v>733</v>
      </c>
      <c r="C6262" s="11" t="s">
        <v>17</v>
      </c>
      <c r="D6262" t="s">
        <v>14</v>
      </c>
      <c r="E6262" t="s">
        <v>82</v>
      </c>
      <c r="F6262" t="s">
        <v>32</v>
      </c>
      <c r="G6262" t="s">
        <v>488</v>
      </c>
      <c r="H6262" t="s">
        <v>445</v>
      </c>
      <c r="I6262" t="s">
        <v>465</v>
      </c>
      <c r="J6262" t="s">
        <v>45</v>
      </c>
      <c r="K6262" s="13">
        <v>4893</v>
      </c>
      <c r="L6262" s="8">
        <v>48.93</v>
      </c>
      <c r="M6262" s="13">
        <f t="shared" si="130"/>
        <v>4893</v>
      </c>
    </row>
    <row r="6263" spans="1:13" x14ac:dyDescent="0.25">
      <c r="A6263" s="9" t="s">
        <v>400</v>
      </c>
      <c r="B6263" s="10" t="s">
        <v>733</v>
      </c>
      <c r="C6263" s="11" t="s">
        <v>17</v>
      </c>
      <c r="D6263" t="s">
        <v>14</v>
      </c>
      <c r="E6263" t="s">
        <v>82</v>
      </c>
      <c r="F6263" t="s">
        <v>32</v>
      </c>
      <c r="G6263" t="s">
        <v>488</v>
      </c>
      <c r="H6263" t="s">
        <v>428</v>
      </c>
      <c r="I6263" t="s">
        <v>15</v>
      </c>
      <c r="J6263" t="s">
        <v>46</v>
      </c>
      <c r="K6263" s="13">
        <v>3141522</v>
      </c>
      <c r="L6263" s="8">
        <v>31415.22</v>
      </c>
      <c r="M6263" s="13">
        <f t="shared" si="130"/>
        <v>3141522</v>
      </c>
    </row>
    <row r="6264" spans="1:13" x14ac:dyDescent="0.25">
      <c r="A6264" s="9" t="s">
        <v>400</v>
      </c>
      <c r="B6264" s="10" t="s">
        <v>733</v>
      </c>
      <c r="C6264" s="11" t="s">
        <v>17</v>
      </c>
      <c r="D6264" t="s">
        <v>14</v>
      </c>
      <c r="E6264" t="s">
        <v>82</v>
      </c>
      <c r="F6264" t="s">
        <v>32</v>
      </c>
      <c r="G6264" t="s">
        <v>558</v>
      </c>
      <c r="H6264" t="s">
        <v>437</v>
      </c>
      <c r="I6264" t="s">
        <v>368</v>
      </c>
      <c r="J6264" t="s">
        <v>45</v>
      </c>
      <c r="K6264" s="13">
        <v>1379100</v>
      </c>
      <c r="L6264" s="8">
        <v>13791</v>
      </c>
      <c r="M6264" s="13">
        <f t="shared" si="130"/>
        <v>1379100</v>
      </c>
    </row>
    <row r="6265" spans="1:13" x14ac:dyDescent="0.25">
      <c r="A6265" s="9" t="s">
        <v>400</v>
      </c>
      <c r="B6265" s="10" t="s">
        <v>733</v>
      </c>
      <c r="C6265" s="11" t="s">
        <v>17</v>
      </c>
      <c r="D6265" t="s">
        <v>14</v>
      </c>
      <c r="E6265" t="s">
        <v>82</v>
      </c>
      <c r="F6265" t="s">
        <v>32</v>
      </c>
      <c r="G6265" t="s">
        <v>558</v>
      </c>
      <c r="H6265" t="s">
        <v>425</v>
      </c>
      <c r="I6265" t="s">
        <v>368</v>
      </c>
      <c r="J6265" t="s">
        <v>45</v>
      </c>
      <c r="K6265" s="13">
        <v>301912</v>
      </c>
      <c r="L6265" s="8">
        <v>3019.12</v>
      </c>
      <c r="M6265" s="13">
        <f t="shared" si="130"/>
        <v>301912</v>
      </c>
    </row>
    <row r="6266" spans="1:13" x14ac:dyDescent="0.25">
      <c r="A6266" s="9" t="s">
        <v>400</v>
      </c>
      <c r="B6266" s="10" t="s">
        <v>733</v>
      </c>
      <c r="C6266" s="11" t="s">
        <v>17</v>
      </c>
      <c r="D6266" t="s">
        <v>14</v>
      </c>
      <c r="E6266" t="s">
        <v>82</v>
      </c>
      <c r="F6266" t="s">
        <v>14</v>
      </c>
      <c r="G6266" t="s">
        <v>560</v>
      </c>
      <c r="H6266" t="s">
        <v>441</v>
      </c>
      <c r="I6266" t="s">
        <v>368</v>
      </c>
      <c r="J6266" t="s">
        <v>41</v>
      </c>
      <c r="K6266" s="13">
        <v>10192</v>
      </c>
      <c r="L6266" s="8">
        <v>101.92</v>
      </c>
      <c r="M6266" s="13">
        <f t="shared" si="130"/>
        <v>10192</v>
      </c>
    </row>
    <row r="6267" spans="1:13" x14ac:dyDescent="0.25">
      <c r="A6267" s="9" t="s">
        <v>400</v>
      </c>
      <c r="B6267" s="10" t="s">
        <v>733</v>
      </c>
      <c r="C6267" s="11" t="s">
        <v>17</v>
      </c>
      <c r="D6267" t="s">
        <v>14</v>
      </c>
      <c r="E6267" t="s">
        <v>82</v>
      </c>
      <c r="F6267" t="s">
        <v>14</v>
      </c>
      <c r="G6267" t="s">
        <v>560</v>
      </c>
      <c r="H6267" t="s">
        <v>445</v>
      </c>
      <c r="I6267" t="s">
        <v>368</v>
      </c>
      <c r="J6267" t="s">
        <v>41</v>
      </c>
      <c r="K6267" s="13">
        <v>1880.9999999999998</v>
      </c>
      <c r="L6267" s="8">
        <v>18.809999999999999</v>
      </c>
      <c r="M6267" s="13">
        <f t="shared" si="130"/>
        <v>1880.9999999999998</v>
      </c>
    </row>
    <row r="6268" spans="1:13" x14ac:dyDescent="0.25">
      <c r="A6268" s="9" t="s">
        <v>400</v>
      </c>
      <c r="B6268" s="10" t="s">
        <v>733</v>
      </c>
      <c r="C6268" s="11" t="s">
        <v>17</v>
      </c>
      <c r="D6268" t="s">
        <v>14</v>
      </c>
      <c r="E6268" t="s">
        <v>82</v>
      </c>
      <c r="F6268" t="s">
        <v>14</v>
      </c>
      <c r="G6268" t="s">
        <v>561</v>
      </c>
      <c r="H6268" t="s">
        <v>464</v>
      </c>
      <c r="I6268" t="s">
        <v>284</v>
      </c>
      <c r="J6268" t="s">
        <v>67</v>
      </c>
      <c r="K6268" s="13">
        <v>4536240</v>
      </c>
      <c r="L6268" s="8">
        <v>45362.400000000001</v>
      </c>
      <c r="M6268" s="13">
        <f t="shared" si="130"/>
        <v>4536240</v>
      </c>
    </row>
    <row r="6269" spans="1:13" x14ac:dyDescent="0.25">
      <c r="A6269" s="9" t="s">
        <v>400</v>
      </c>
      <c r="B6269" s="10" t="s">
        <v>733</v>
      </c>
      <c r="C6269" s="11" t="s">
        <v>17</v>
      </c>
      <c r="D6269" t="s">
        <v>14</v>
      </c>
      <c r="E6269" t="s">
        <v>82</v>
      </c>
      <c r="F6269" t="s">
        <v>14</v>
      </c>
      <c r="G6269" t="s">
        <v>561</v>
      </c>
      <c r="H6269" t="s">
        <v>464</v>
      </c>
      <c r="I6269" t="s">
        <v>284</v>
      </c>
      <c r="J6269" t="s">
        <v>37</v>
      </c>
      <c r="K6269" s="13">
        <v>2097156</v>
      </c>
      <c r="L6269" s="8">
        <v>20971.56</v>
      </c>
      <c r="M6269" s="13">
        <f t="shared" si="130"/>
        <v>2097156</v>
      </c>
    </row>
    <row r="6270" spans="1:13" x14ac:dyDescent="0.25">
      <c r="A6270" s="9" t="s">
        <v>400</v>
      </c>
      <c r="B6270" s="10" t="s">
        <v>733</v>
      </c>
      <c r="C6270" s="11" t="s">
        <v>17</v>
      </c>
      <c r="D6270" t="s">
        <v>14</v>
      </c>
      <c r="E6270" t="s">
        <v>82</v>
      </c>
      <c r="F6270" t="s">
        <v>14</v>
      </c>
      <c r="G6270" t="s">
        <v>561</v>
      </c>
      <c r="H6270" t="s">
        <v>464</v>
      </c>
      <c r="I6270" t="s">
        <v>284</v>
      </c>
      <c r="J6270" t="s">
        <v>40</v>
      </c>
      <c r="K6270" s="13">
        <v>4536240</v>
      </c>
      <c r="L6270" s="8">
        <v>45362.400000000001</v>
      </c>
      <c r="M6270" s="13">
        <f t="shared" si="130"/>
        <v>4536240</v>
      </c>
    </row>
    <row r="6271" spans="1:13" x14ac:dyDescent="0.25">
      <c r="A6271" s="9" t="s">
        <v>400</v>
      </c>
      <c r="B6271" s="10" t="s">
        <v>733</v>
      </c>
      <c r="C6271" s="11" t="s">
        <v>17</v>
      </c>
      <c r="D6271" t="s">
        <v>14</v>
      </c>
      <c r="E6271" t="s">
        <v>82</v>
      </c>
      <c r="F6271" t="s">
        <v>14</v>
      </c>
      <c r="G6271" t="s">
        <v>561</v>
      </c>
      <c r="H6271" t="s">
        <v>464</v>
      </c>
      <c r="I6271" t="s">
        <v>284</v>
      </c>
      <c r="J6271" t="s">
        <v>41</v>
      </c>
      <c r="K6271" s="13">
        <v>2647212</v>
      </c>
      <c r="L6271" s="8">
        <v>26472.12</v>
      </c>
      <c r="M6271" s="13">
        <f t="shared" si="130"/>
        <v>2647212</v>
      </c>
    </row>
    <row r="6272" spans="1:13" x14ac:dyDescent="0.25">
      <c r="A6272" s="9" t="s">
        <v>400</v>
      </c>
      <c r="B6272" s="10" t="s">
        <v>733</v>
      </c>
      <c r="C6272" s="11" t="s">
        <v>17</v>
      </c>
      <c r="D6272" t="s">
        <v>14</v>
      </c>
      <c r="E6272" t="s">
        <v>82</v>
      </c>
      <c r="F6272" t="s">
        <v>14</v>
      </c>
      <c r="G6272" t="s">
        <v>561</v>
      </c>
      <c r="H6272" t="s">
        <v>437</v>
      </c>
      <c r="I6272" t="s">
        <v>368</v>
      </c>
      <c r="J6272" t="s">
        <v>67</v>
      </c>
      <c r="K6272" s="13">
        <v>1626250</v>
      </c>
      <c r="L6272" s="8">
        <v>16262.5</v>
      </c>
      <c r="M6272" s="13">
        <f t="shared" si="130"/>
        <v>1626250</v>
      </c>
    </row>
    <row r="6273" spans="1:13" x14ac:dyDescent="0.25">
      <c r="A6273" s="9" t="s">
        <v>400</v>
      </c>
      <c r="B6273" s="10" t="s">
        <v>733</v>
      </c>
      <c r="C6273" s="11" t="s">
        <v>17</v>
      </c>
      <c r="D6273" t="s">
        <v>14</v>
      </c>
      <c r="E6273" t="s">
        <v>82</v>
      </c>
      <c r="F6273" t="s">
        <v>14</v>
      </c>
      <c r="G6273" t="s">
        <v>561</v>
      </c>
      <c r="H6273" t="s">
        <v>437</v>
      </c>
      <c r="I6273" t="s">
        <v>368</v>
      </c>
      <c r="J6273" t="s">
        <v>41</v>
      </c>
      <c r="K6273" s="13">
        <v>4878752</v>
      </c>
      <c r="L6273" s="8">
        <v>48787.519999999997</v>
      </c>
      <c r="M6273" s="13">
        <f t="shared" si="130"/>
        <v>4878752</v>
      </c>
    </row>
    <row r="6274" spans="1:13" x14ac:dyDescent="0.25">
      <c r="A6274" s="9" t="s">
        <v>400</v>
      </c>
      <c r="B6274" s="10" t="s">
        <v>733</v>
      </c>
      <c r="C6274" s="11" t="s">
        <v>17</v>
      </c>
      <c r="D6274" t="s">
        <v>14</v>
      </c>
      <c r="E6274" t="s">
        <v>82</v>
      </c>
      <c r="F6274" t="s">
        <v>14</v>
      </c>
      <c r="G6274" t="s">
        <v>561</v>
      </c>
      <c r="H6274" t="s">
        <v>438</v>
      </c>
      <c r="I6274" t="s">
        <v>465</v>
      </c>
      <c r="J6274" t="s">
        <v>67</v>
      </c>
      <c r="K6274" s="13">
        <v>7092287</v>
      </c>
      <c r="L6274" s="8">
        <v>70922.87</v>
      </c>
      <c r="M6274" s="13">
        <f t="shared" si="130"/>
        <v>7092287</v>
      </c>
    </row>
    <row r="6275" spans="1:13" x14ac:dyDescent="0.25">
      <c r="A6275" s="9" t="s">
        <v>400</v>
      </c>
      <c r="B6275" s="10" t="s">
        <v>733</v>
      </c>
      <c r="C6275" s="11" t="s">
        <v>17</v>
      </c>
      <c r="D6275" t="s">
        <v>14</v>
      </c>
      <c r="E6275" t="s">
        <v>82</v>
      </c>
      <c r="F6275" t="s">
        <v>14</v>
      </c>
      <c r="G6275" t="s">
        <v>561</v>
      </c>
      <c r="H6275" t="s">
        <v>498</v>
      </c>
      <c r="I6275" t="s">
        <v>368</v>
      </c>
      <c r="J6275" t="s">
        <v>67</v>
      </c>
      <c r="K6275" s="13">
        <v>28000</v>
      </c>
      <c r="L6275" s="8">
        <v>280</v>
      </c>
      <c r="M6275" s="13">
        <f t="shared" ref="M6275:M6338" si="131">L6275*100</f>
        <v>28000</v>
      </c>
    </row>
    <row r="6276" spans="1:13" x14ac:dyDescent="0.25">
      <c r="A6276" s="9" t="s">
        <v>400</v>
      </c>
      <c r="B6276" s="10" t="s">
        <v>733</v>
      </c>
      <c r="C6276" s="11" t="s">
        <v>17</v>
      </c>
      <c r="D6276" t="s">
        <v>14</v>
      </c>
      <c r="E6276" t="s">
        <v>82</v>
      </c>
      <c r="F6276" t="s">
        <v>14</v>
      </c>
      <c r="G6276" t="s">
        <v>561</v>
      </c>
      <c r="H6276" t="s">
        <v>498</v>
      </c>
      <c r="I6276" t="s">
        <v>368</v>
      </c>
      <c r="J6276" t="s">
        <v>40</v>
      </c>
      <c r="K6276" s="13">
        <v>773000</v>
      </c>
      <c r="L6276" s="8">
        <v>7730</v>
      </c>
      <c r="M6276" s="13">
        <f t="shared" si="131"/>
        <v>773000</v>
      </c>
    </row>
    <row r="6277" spans="1:13" x14ac:dyDescent="0.25">
      <c r="A6277" s="9" t="s">
        <v>400</v>
      </c>
      <c r="B6277" s="10" t="s">
        <v>733</v>
      </c>
      <c r="C6277" s="11" t="s">
        <v>17</v>
      </c>
      <c r="D6277" t="s">
        <v>14</v>
      </c>
      <c r="E6277" t="s">
        <v>82</v>
      </c>
      <c r="F6277" t="s">
        <v>14</v>
      </c>
      <c r="G6277" t="s">
        <v>561</v>
      </c>
      <c r="H6277" t="s">
        <v>498</v>
      </c>
      <c r="I6277" t="s">
        <v>368</v>
      </c>
      <c r="J6277" t="s">
        <v>41</v>
      </c>
      <c r="K6277" s="13">
        <v>1593500</v>
      </c>
      <c r="L6277" s="8">
        <v>15935</v>
      </c>
      <c r="M6277" s="13">
        <f t="shared" si="131"/>
        <v>1593500</v>
      </c>
    </row>
    <row r="6278" spans="1:13" x14ac:dyDescent="0.25">
      <c r="A6278" s="9" t="s">
        <v>400</v>
      </c>
      <c r="B6278" s="10" t="s">
        <v>733</v>
      </c>
      <c r="C6278" s="11" t="s">
        <v>17</v>
      </c>
      <c r="D6278" t="s">
        <v>14</v>
      </c>
      <c r="E6278" t="s">
        <v>82</v>
      </c>
      <c r="F6278" t="s">
        <v>14</v>
      </c>
      <c r="G6278" t="s">
        <v>561</v>
      </c>
      <c r="H6278" t="s">
        <v>466</v>
      </c>
      <c r="I6278" t="s">
        <v>465</v>
      </c>
      <c r="J6278" t="s">
        <v>67</v>
      </c>
      <c r="K6278" s="13">
        <v>2262</v>
      </c>
      <c r="L6278" s="8">
        <v>22.62</v>
      </c>
      <c r="M6278" s="13">
        <f t="shared" si="131"/>
        <v>2262</v>
      </c>
    </row>
    <row r="6279" spans="1:13" x14ac:dyDescent="0.25">
      <c r="A6279" s="9" t="s">
        <v>400</v>
      </c>
      <c r="B6279" s="10" t="s">
        <v>733</v>
      </c>
      <c r="C6279" s="11" t="s">
        <v>17</v>
      </c>
      <c r="D6279" t="s">
        <v>14</v>
      </c>
      <c r="E6279" t="s">
        <v>82</v>
      </c>
      <c r="F6279" t="s">
        <v>14</v>
      </c>
      <c r="G6279" t="s">
        <v>561</v>
      </c>
      <c r="H6279" t="s">
        <v>441</v>
      </c>
      <c r="I6279" t="s">
        <v>465</v>
      </c>
      <c r="J6279" t="s">
        <v>67</v>
      </c>
      <c r="K6279" s="13">
        <v>17798</v>
      </c>
      <c r="L6279" s="8">
        <v>177.98</v>
      </c>
      <c r="M6279" s="13">
        <f t="shared" si="131"/>
        <v>17798</v>
      </c>
    </row>
    <row r="6280" spans="1:13" x14ac:dyDescent="0.25">
      <c r="A6280" s="9" t="s">
        <v>400</v>
      </c>
      <c r="B6280" s="10" t="s">
        <v>733</v>
      </c>
      <c r="C6280" s="11" t="s">
        <v>17</v>
      </c>
      <c r="D6280" t="s">
        <v>14</v>
      </c>
      <c r="E6280" t="s">
        <v>82</v>
      </c>
      <c r="F6280" t="s">
        <v>14</v>
      </c>
      <c r="G6280" t="s">
        <v>561</v>
      </c>
      <c r="H6280" t="s">
        <v>467</v>
      </c>
      <c r="I6280" t="s">
        <v>284</v>
      </c>
      <c r="J6280" t="s">
        <v>67</v>
      </c>
      <c r="K6280" s="13">
        <v>39000</v>
      </c>
      <c r="L6280" s="8">
        <v>390</v>
      </c>
      <c r="M6280" s="13">
        <f t="shared" si="131"/>
        <v>39000</v>
      </c>
    </row>
    <row r="6281" spans="1:13" x14ac:dyDescent="0.25">
      <c r="A6281" s="9" t="s">
        <v>400</v>
      </c>
      <c r="B6281" s="10" t="s">
        <v>733</v>
      </c>
      <c r="C6281" s="11" t="s">
        <v>17</v>
      </c>
      <c r="D6281" t="s">
        <v>14</v>
      </c>
      <c r="E6281" t="s">
        <v>82</v>
      </c>
      <c r="F6281" t="s">
        <v>14</v>
      </c>
      <c r="G6281" t="s">
        <v>561</v>
      </c>
      <c r="H6281" t="s">
        <v>467</v>
      </c>
      <c r="I6281" t="s">
        <v>284</v>
      </c>
      <c r="J6281" t="s">
        <v>37</v>
      </c>
      <c r="K6281" s="13">
        <v>19500</v>
      </c>
      <c r="L6281" s="8">
        <v>195</v>
      </c>
      <c r="M6281" s="13">
        <f t="shared" si="131"/>
        <v>19500</v>
      </c>
    </row>
    <row r="6282" spans="1:13" x14ac:dyDescent="0.25">
      <c r="A6282" s="9" t="s">
        <v>400</v>
      </c>
      <c r="B6282" s="10" t="s">
        <v>733</v>
      </c>
      <c r="C6282" s="11" t="s">
        <v>17</v>
      </c>
      <c r="D6282" t="s">
        <v>14</v>
      </c>
      <c r="E6282" t="s">
        <v>82</v>
      </c>
      <c r="F6282" t="s">
        <v>14</v>
      </c>
      <c r="G6282" t="s">
        <v>561</v>
      </c>
      <c r="H6282" t="s">
        <v>467</v>
      </c>
      <c r="I6282" t="s">
        <v>284</v>
      </c>
      <c r="J6282" t="s">
        <v>40</v>
      </c>
      <c r="K6282" s="13">
        <v>39000</v>
      </c>
      <c r="L6282" s="8">
        <v>390</v>
      </c>
      <c r="M6282" s="13">
        <f t="shared" si="131"/>
        <v>39000</v>
      </c>
    </row>
    <row r="6283" spans="1:13" x14ac:dyDescent="0.25">
      <c r="A6283" s="9" t="s">
        <v>400</v>
      </c>
      <c r="B6283" s="10" t="s">
        <v>733</v>
      </c>
      <c r="C6283" s="11" t="s">
        <v>17</v>
      </c>
      <c r="D6283" t="s">
        <v>14</v>
      </c>
      <c r="E6283" t="s">
        <v>82</v>
      </c>
      <c r="F6283" t="s">
        <v>14</v>
      </c>
      <c r="G6283" t="s">
        <v>561</v>
      </c>
      <c r="H6283" t="s">
        <v>467</v>
      </c>
      <c r="I6283" t="s">
        <v>284</v>
      </c>
      <c r="J6283" t="s">
        <v>41</v>
      </c>
      <c r="K6283" s="13">
        <v>27300</v>
      </c>
      <c r="L6283" s="8">
        <v>273</v>
      </c>
      <c r="M6283" s="13">
        <f t="shared" si="131"/>
        <v>27300</v>
      </c>
    </row>
    <row r="6284" spans="1:13" x14ac:dyDescent="0.25">
      <c r="A6284" s="9" t="s">
        <v>400</v>
      </c>
      <c r="B6284" s="10" t="s">
        <v>733</v>
      </c>
      <c r="C6284" s="11" t="s">
        <v>17</v>
      </c>
      <c r="D6284" t="s">
        <v>14</v>
      </c>
      <c r="E6284" t="s">
        <v>82</v>
      </c>
      <c r="F6284" t="s">
        <v>14</v>
      </c>
      <c r="G6284" t="s">
        <v>561</v>
      </c>
      <c r="H6284" t="s">
        <v>467</v>
      </c>
      <c r="I6284" t="s">
        <v>465</v>
      </c>
      <c r="J6284" t="s">
        <v>67</v>
      </c>
      <c r="K6284" s="13">
        <v>41552</v>
      </c>
      <c r="L6284" s="8">
        <v>415.52</v>
      </c>
      <c r="M6284" s="13">
        <f t="shared" si="131"/>
        <v>41552</v>
      </c>
    </row>
    <row r="6285" spans="1:13" x14ac:dyDescent="0.25">
      <c r="A6285" s="9" t="s">
        <v>400</v>
      </c>
      <c r="B6285" s="10" t="s">
        <v>733</v>
      </c>
      <c r="C6285" s="11" t="s">
        <v>17</v>
      </c>
      <c r="D6285" t="s">
        <v>14</v>
      </c>
      <c r="E6285" t="s">
        <v>82</v>
      </c>
      <c r="F6285" t="s">
        <v>14</v>
      </c>
      <c r="G6285" t="s">
        <v>561</v>
      </c>
      <c r="H6285" t="s">
        <v>443</v>
      </c>
      <c r="I6285" t="s">
        <v>465</v>
      </c>
      <c r="J6285" t="s">
        <v>67</v>
      </c>
      <c r="K6285" s="13">
        <v>154250</v>
      </c>
      <c r="L6285" s="8">
        <v>1542.5</v>
      </c>
      <c r="M6285" s="13">
        <f t="shared" si="131"/>
        <v>154250</v>
      </c>
    </row>
    <row r="6286" spans="1:13" x14ac:dyDescent="0.25">
      <c r="A6286" s="9" t="s">
        <v>400</v>
      </c>
      <c r="B6286" s="10" t="s">
        <v>733</v>
      </c>
      <c r="C6286" s="11" t="s">
        <v>17</v>
      </c>
      <c r="D6286" t="s">
        <v>14</v>
      </c>
      <c r="E6286" t="s">
        <v>82</v>
      </c>
      <c r="F6286" t="s">
        <v>14</v>
      </c>
      <c r="G6286" t="s">
        <v>561</v>
      </c>
      <c r="H6286" t="s">
        <v>425</v>
      </c>
      <c r="I6286" t="s">
        <v>284</v>
      </c>
      <c r="J6286" t="s">
        <v>67</v>
      </c>
      <c r="K6286" s="13">
        <v>1423782</v>
      </c>
      <c r="L6286" s="8">
        <v>14237.82</v>
      </c>
      <c r="M6286" s="13">
        <f t="shared" si="131"/>
        <v>1423782</v>
      </c>
    </row>
    <row r="6287" spans="1:13" x14ac:dyDescent="0.25">
      <c r="A6287" s="9" t="s">
        <v>400</v>
      </c>
      <c r="B6287" s="10" t="s">
        <v>733</v>
      </c>
      <c r="C6287" s="11" t="s">
        <v>17</v>
      </c>
      <c r="D6287" t="s">
        <v>14</v>
      </c>
      <c r="E6287" t="s">
        <v>82</v>
      </c>
      <c r="F6287" t="s">
        <v>14</v>
      </c>
      <c r="G6287" t="s">
        <v>561</v>
      </c>
      <c r="H6287" t="s">
        <v>425</v>
      </c>
      <c r="I6287" t="s">
        <v>284</v>
      </c>
      <c r="J6287" t="s">
        <v>37</v>
      </c>
      <c r="K6287" s="13">
        <v>479922.99999999994</v>
      </c>
      <c r="L6287" s="8">
        <v>4799.2299999999996</v>
      </c>
      <c r="M6287" s="13">
        <f t="shared" si="131"/>
        <v>479922.99999999994</v>
      </c>
    </row>
    <row r="6288" spans="1:13" x14ac:dyDescent="0.25">
      <c r="A6288" s="9" t="s">
        <v>400</v>
      </c>
      <c r="B6288" s="10" t="s">
        <v>733</v>
      </c>
      <c r="C6288" s="11" t="s">
        <v>17</v>
      </c>
      <c r="D6288" t="s">
        <v>14</v>
      </c>
      <c r="E6288" t="s">
        <v>82</v>
      </c>
      <c r="F6288" t="s">
        <v>14</v>
      </c>
      <c r="G6288" t="s">
        <v>561</v>
      </c>
      <c r="H6288" t="s">
        <v>425</v>
      </c>
      <c r="I6288" t="s">
        <v>284</v>
      </c>
      <c r="J6288" t="s">
        <v>40</v>
      </c>
      <c r="K6288" s="13">
        <v>1423763</v>
      </c>
      <c r="L6288" s="8">
        <v>14237.63</v>
      </c>
      <c r="M6288" s="13">
        <f t="shared" si="131"/>
        <v>1423763</v>
      </c>
    </row>
    <row r="6289" spans="1:13" x14ac:dyDescent="0.25">
      <c r="A6289" s="9" t="s">
        <v>400</v>
      </c>
      <c r="B6289" s="10" t="s">
        <v>733</v>
      </c>
      <c r="C6289" s="11" t="s">
        <v>17</v>
      </c>
      <c r="D6289" t="s">
        <v>14</v>
      </c>
      <c r="E6289" t="s">
        <v>82</v>
      </c>
      <c r="F6289" t="s">
        <v>14</v>
      </c>
      <c r="G6289" t="s">
        <v>561</v>
      </c>
      <c r="H6289" t="s">
        <v>425</v>
      </c>
      <c r="I6289" t="s">
        <v>284</v>
      </c>
      <c r="J6289" t="s">
        <v>41</v>
      </c>
      <c r="K6289" s="13">
        <v>647111</v>
      </c>
      <c r="L6289" s="8">
        <v>6471.11</v>
      </c>
      <c r="M6289" s="13">
        <f t="shared" si="131"/>
        <v>647111</v>
      </c>
    </row>
    <row r="6290" spans="1:13" x14ac:dyDescent="0.25">
      <c r="A6290" s="9" t="s">
        <v>400</v>
      </c>
      <c r="B6290" s="10" t="s">
        <v>733</v>
      </c>
      <c r="C6290" s="11" t="s">
        <v>17</v>
      </c>
      <c r="D6290" t="s">
        <v>14</v>
      </c>
      <c r="E6290" t="s">
        <v>82</v>
      </c>
      <c r="F6290" t="s">
        <v>14</v>
      </c>
      <c r="G6290" t="s">
        <v>561</v>
      </c>
      <c r="H6290" t="s">
        <v>425</v>
      </c>
      <c r="I6290" t="s">
        <v>368</v>
      </c>
      <c r="J6290" t="s">
        <v>67</v>
      </c>
      <c r="K6290" s="13">
        <v>363285</v>
      </c>
      <c r="L6290" s="8">
        <v>3632.85</v>
      </c>
      <c r="M6290" s="13">
        <f t="shared" si="131"/>
        <v>363285</v>
      </c>
    </row>
    <row r="6291" spans="1:13" x14ac:dyDescent="0.25">
      <c r="A6291" s="9" t="s">
        <v>400</v>
      </c>
      <c r="B6291" s="10" t="s">
        <v>733</v>
      </c>
      <c r="C6291" s="11" t="s">
        <v>17</v>
      </c>
      <c r="D6291" t="s">
        <v>14</v>
      </c>
      <c r="E6291" t="s">
        <v>82</v>
      </c>
      <c r="F6291" t="s">
        <v>14</v>
      </c>
      <c r="G6291" t="s">
        <v>561</v>
      </c>
      <c r="H6291" t="s">
        <v>425</v>
      </c>
      <c r="I6291" t="s">
        <v>368</v>
      </c>
      <c r="J6291" t="s">
        <v>41</v>
      </c>
      <c r="K6291" s="13">
        <v>1089880</v>
      </c>
      <c r="L6291" s="8">
        <v>10898.8</v>
      </c>
      <c r="M6291" s="13">
        <f t="shared" si="131"/>
        <v>1089880</v>
      </c>
    </row>
    <row r="6292" spans="1:13" x14ac:dyDescent="0.25">
      <c r="A6292" s="9" t="s">
        <v>400</v>
      </c>
      <c r="B6292" s="10" t="s">
        <v>733</v>
      </c>
      <c r="C6292" s="11" t="s">
        <v>17</v>
      </c>
      <c r="D6292" t="s">
        <v>14</v>
      </c>
      <c r="E6292" t="s">
        <v>82</v>
      </c>
      <c r="F6292" t="s">
        <v>14</v>
      </c>
      <c r="G6292" t="s">
        <v>561</v>
      </c>
      <c r="H6292" t="s">
        <v>425</v>
      </c>
      <c r="I6292" t="s">
        <v>465</v>
      </c>
      <c r="J6292" t="s">
        <v>67</v>
      </c>
      <c r="K6292" s="13">
        <v>2853656</v>
      </c>
      <c r="L6292" s="8">
        <v>28536.560000000001</v>
      </c>
      <c r="M6292" s="13">
        <f t="shared" si="131"/>
        <v>2853656</v>
      </c>
    </row>
    <row r="6293" spans="1:13" x14ac:dyDescent="0.25">
      <c r="A6293" s="9" t="s">
        <v>400</v>
      </c>
      <c r="B6293" s="10" t="s">
        <v>733</v>
      </c>
      <c r="C6293" s="11" t="s">
        <v>17</v>
      </c>
      <c r="D6293" t="s">
        <v>14</v>
      </c>
      <c r="E6293" t="s">
        <v>82</v>
      </c>
      <c r="F6293" t="s">
        <v>14</v>
      </c>
      <c r="G6293" t="s">
        <v>561</v>
      </c>
      <c r="H6293" t="s">
        <v>444</v>
      </c>
      <c r="I6293" t="s">
        <v>368</v>
      </c>
      <c r="J6293" t="s">
        <v>67</v>
      </c>
      <c r="K6293" s="13">
        <v>6118</v>
      </c>
      <c r="L6293" s="8">
        <v>61.18</v>
      </c>
      <c r="M6293" s="13">
        <f t="shared" si="131"/>
        <v>6118</v>
      </c>
    </row>
    <row r="6294" spans="1:13" x14ac:dyDescent="0.25">
      <c r="A6294" s="9" t="s">
        <v>400</v>
      </c>
      <c r="B6294" s="10" t="s">
        <v>733</v>
      </c>
      <c r="C6294" s="11" t="s">
        <v>17</v>
      </c>
      <c r="D6294" t="s">
        <v>14</v>
      </c>
      <c r="E6294" t="s">
        <v>82</v>
      </c>
      <c r="F6294" t="s">
        <v>14</v>
      </c>
      <c r="G6294" t="s">
        <v>561</v>
      </c>
      <c r="H6294" t="s">
        <v>444</v>
      </c>
      <c r="I6294" t="s">
        <v>368</v>
      </c>
      <c r="J6294" t="s">
        <v>40</v>
      </c>
      <c r="K6294" s="13">
        <v>169046</v>
      </c>
      <c r="L6294" s="8">
        <v>1690.46</v>
      </c>
      <c r="M6294" s="13">
        <f t="shared" si="131"/>
        <v>169046</v>
      </c>
    </row>
    <row r="6295" spans="1:13" x14ac:dyDescent="0.25">
      <c r="A6295" s="9" t="s">
        <v>400</v>
      </c>
      <c r="B6295" s="10" t="s">
        <v>733</v>
      </c>
      <c r="C6295" s="11" t="s">
        <v>17</v>
      </c>
      <c r="D6295" t="s">
        <v>14</v>
      </c>
      <c r="E6295" t="s">
        <v>82</v>
      </c>
      <c r="F6295" t="s">
        <v>14</v>
      </c>
      <c r="G6295" t="s">
        <v>561</v>
      </c>
      <c r="H6295" t="s">
        <v>444</v>
      </c>
      <c r="I6295" t="s">
        <v>368</v>
      </c>
      <c r="J6295" t="s">
        <v>41</v>
      </c>
      <c r="K6295" s="13">
        <v>348428</v>
      </c>
      <c r="L6295" s="8">
        <v>3484.28</v>
      </c>
      <c r="M6295" s="13">
        <f t="shared" si="131"/>
        <v>348428</v>
      </c>
    </row>
    <row r="6296" spans="1:13" x14ac:dyDescent="0.25">
      <c r="A6296" s="9" t="s">
        <v>400</v>
      </c>
      <c r="B6296" s="10" t="s">
        <v>733</v>
      </c>
      <c r="C6296" s="11" t="s">
        <v>17</v>
      </c>
      <c r="D6296" t="s">
        <v>14</v>
      </c>
      <c r="E6296" t="s">
        <v>82</v>
      </c>
      <c r="F6296" t="s">
        <v>14</v>
      </c>
      <c r="G6296" t="s">
        <v>561</v>
      </c>
      <c r="H6296" t="s">
        <v>444</v>
      </c>
      <c r="I6296" t="s">
        <v>465</v>
      </c>
      <c r="J6296" t="s">
        <v>67</v>
      </c>
      <c r="K6296" s="13">
        <v>33704</v>
      </c>
      <c r="L6296" s="8">
        <v>337.04</v>
      </c>
      <c r="M6296" s="13">
        <f t="shared" si="131"/>
        <v>33704</v>
      </c>
    </row>
    <row r="6297" spans="1:13" x14ac:dyDescent="0.25">
      <c r="A6297" s="9" t="s">
        <v>400</v>
      </c>
      <c r="B6297" s="10" t="s">
        <v>733</v>
      </c>
      <c r="C6297" s="11" t="s">
        <v>17</v>
      </c>
      <c r="D6297" t="s">
        <v>14</v>
      </c>
      <c r="E6297" t="s">
        <v>82</v>
      </c>
      <c r="F6297" t="s">
        <v>14</v>
      </c>
      <c r="G6297" t="s">
        <v>561</v>
      </c>
      <c r="H6297" t="s">
        <v>445</v>
      </c>
      <c r="I6297" t="s">
        <v>284</v>
      </c>
      <c r="J6297" t="s">
        <v>67</v>
      </c>
      <c r="K6297" s="13">
        <v>571</v>
      </c>
      <c r="L6297" s="8">
        <v>5.71</v>
      </c>
      <c r="M6297" s="13">
        <f t="shared" si="131"/>
        <v>571</v>
      </c>
    </row>
    <row r="6298" spans="1:13" x14ac:dyDescent="0.25">
      <c r="A6298" s="9" t="s">
        <v>400</v>
      </c>
      <c r="B6298" s="10" t="s">
        <v>733</v>
      </c>
      <c r="C6298" s="11" t="s">
        <v>17</v>
      </c>
      <c r="D6298" t="s">
        <v>14</v>
      </c>
      <c r="E6298" t="s">
        <v>82</v>
      </c>
      <c r="F6298" t="s">
        <v>14</v>
      </c>
      <c r="G6298" t="s">
        <v>561</v>
      </c>
      <c r="H6298" t="s">
        <v>445</v>
      </c>
      <c r="I6298" t="s">
        <v>284</v>
      </c>
      <c r="J6298" t="s">
        <v>37</v>
      </c>
      <c r="K6298" s="13">
        <v>288</v>
      </c>
      <c r="L6298" s="8">
        <v>2.88</v>
      </c>
      <c r="M6298" s="13">
        <f t="shared" si="131"/>
        <v>288</v>
      </c>
    </row>
    <row r="6299" spans="1:13" x14ac:dyDescent="0.25">
      <c r="A6299" s="9" t="s">
        <v>400</v>
      </c>
      <c r="B6299" s="10" t="s">
        <v>733</v>
      </c>
      <c r="C6299" s="11" t="s">
        <v>17</v>
      </c>
      <c r="D6299" t="s">
        <v>14</v>
      </c>
      <c r="E6299" t="s">
        <v>82</v>
      </c>
      <c r="F6299" t="s">
        <v>14</v>
      </c>
      <c r="G6299" t="s">
        <v>561</v>
      </c>
      <c r="H6299" t="s">
        <v>445</v>
      </c>
      <c r="I6299" t="s">
        <v>284</v>
      </c>
      <c r="J6299" t="s">
        <v>40</v>
      </c>
      <c r="K6299" s="13">
        <v>564</v>
      </c>
      <c r="L6299" s="8">
        <v>5.64</v>
      </c>
      <c r="M6299" s="13">
        <f t="shared" si="131"/>
        <v>564</v>
      </c>
    </row>
    <row r="6300" spans="1:13" x14ac:dyDescent="0.25">
      <c r="A6300" s="9" t="s">
        <v>400</v>
      </c>
      <c r="B6300" s="10" t="s">
        <v>733</v>
      </c>
      <c r="C6300" s="11" t="s">
        <v>17</v>
      </c>
      <c r="D6300" t="s">
        <v>14</v>
      </c>
      <c r="E6300" t="s">
        <v>82</v>
      </c>
      <c r="F6300" t="s">
        <v>14</v>
      </c>
      <c r="G6300" t="s">
        <v>561</v>
      </c>
      <c r="H6300" t="s">
        <v>445</v>
      </c>
      <c r="I6300" t="s">
        <v>284</v>
      </c>
      <c r="J6300" t="s">
        <v>41</v>
      </c>
      <c r="K6300" s="13">
        <v>403</v>
      </c>
      <c r="L6300" s="8">
        <v>4.03</v>
      </c>
      <c r="M6300" s="13">
        <f t="shared" si="131"/>
        <v>403</v>
      </c>
    </row>
    <row r="6301" spans="1:13" x14ac:dyDescent="0.25">
      <c r="A6301" s="9" t="s">
        <v>400</v>
      </c>
      <c r="B6301" s="10" t="s">
        <v>733</v>
      </c>
      <c r="C6301" s="11" t="s">
        <v>17</v>
      </c>
      <c r="D6301" t="s">
        <v>14</v>
      </c>
      <c r="E6301" t="s">
        <v>82</v>
      </c>
      <c r="F6301" t="s">
        <v>14</v>
      </c>
      <c r="G6301" t="s">
        <v>561</v>
      </c>
      <c r="H6301" t="s">
        <v>445</v>
      </c>
      <c r="I6301" t="s">
        <v>465</v>
      </c>
      <c r="J6301" t="s">
        <v>67</v>
      </c>
      <c r="K6301" s="13">
        <v>8312</v>
      </c>
      <c r="L6301" s="8">
        <v>83.12</v>
      </c>
      <c r="M6301" s="13">
        <f t="shared" si="131"/>
        <v>8312</v>
      </c>
    </row>
    <row r="6302" spans="1:13" x14ac:dyDescent="0.25">
      <c r="A6302" s="9" t="s">
        <v>400</v>
      </c>
      <c r="B6302" s="10" t="s">
        <v>733</v>
      </c>
      <c r="C6302" s="11" t="s">
        <v>17</v>
      </c>
      <c r="D6302" t="s">
        <v>14</v>
      </c>
      <c r="E6302" t="s">
        <v>82</v>
      </c>
      <c r="F6302" t="s">
        <v>14</v>
      </c>
      <c r="G6302" t="s">
        <v>561</v>
      </c>
      <c r="H6302" t="s">
        <v>446</v>
      </c>
      <c r="I6302" t="s">
        <v>15</v>
      </c>
      <c r="J6302" t="s">
        <v>36</v>
      </c>
      <c r="K6302" s="13">
        <v>21800000</v>
      </c>
      <c r="L6302" s="8">
        <v>218000</v>
      </c>
      <c r="M6302" s="13">
        <f t="shared" si="131"/>
        <v>21800000</v>
      </c>
    </row>
    <row r="6303" spans="1:13" x14ac:dyDescent="0.25">
      <c r="A6303" s="9" t="s">
        <v>400</v>
      </c>
      <c r="B6303" s="10" t="s">
        <v>733</v>
      </c>
      <c r="C6303" s="11" t="s">
        <v>17</v>
      </c>
      <c r="D6303" t="s">
        <v>14</v>
      </c>
      <c r="E6303" t="s">
        <v>82</v>
      </c>
      <c r="F6303" t="s">
        <v>14</v>
      </c>
      <c r="G6303" t="s">
        <v>561</v>
      </c>
      <c r="H6303" t="s">
        <v>446</v>
      </c>
      <c r="I6303" t="s">
        <v>15</v>
      </c>
      <c r="J6303" t="s">
        <v>41</v>
      </c>
      <c r="K6303" s="13">
        <v>3994000</v>
      </c>
      <c r="L6303" s="8">
        <v>39940</v>
      </c>
      <c r="M6303" s="13">
        <f t="shared" si="131"/>
        <v>3994000</v>
      </c>
    </row>
    <row r="6304" spans="1:13" x14ac:dyDescent="0.25">
      <c r="A6304" s="9" t="s">
        <v>400</v>
      </c>
      <c r="B6304" s="10" t="s">
        <v>733</v>
      </c>
      <c r="C6304" s="11" t="s">
        <v>17</v>
      </c>
      <c r="D6304" t="s">
        <v>14</v>
      </c>
      <c r="E6304" t="s">
        <v>82</v>
      </c>
      <c r="F6304" t="s">
        <v>14</v>
      </c>
      <c r="G6304" t="s">
        <v>561</v>
      </c>
      <c r="H6304" t="s">
        <v>480</v>
      </c>
      <c r="I6304" t="s">
        <v>15</v>
      </c>
      <c r="J6304" t="s">
        <v>36</v>
      </c>
      <c r="K6304" s="13">
        <v>829066</v>
      </c>
      <c r="L6304" s="8">
        <v>8290.66</v>
      </c>
      <c r="M6304" s="13">
        <f t="shared" si="131"/>
        <v>829066</v>
      </c>
    </row>
    <row r="6305" spans="1:13" x14ac:dyDescent="0.25">
      <c r="A6305" s="9" t="s">
        <v>400</v>
      </c>
      <c r="B6305" s="10" t="s">
        <v>733</v>
      </c>
      <c r="C6305" s="11" t="s">
        <v>17</v>
      </c>
      <c r="D6305" t="s">
        <v>14</v>
      </c>
      <c r="E6305" t="s">
        <v>82</v>
      </c>
      <c r="F6305" t="s">
        <v>14</v>
      </c>
      <c r="G6305" t="s">
        <v>561</v>
      </c>
      <c r="H6305" t="s">
        <v>480</v>
      </c>
      <c r="I6305" t="s">
        <v>15</v>
      </c>
      <c r="J6305" t="s">
        <v>41</v>
      </c>
      <c r="K6305" s="13">
        <v>99500</v>
      </c>
      <c r="L6305" s="8">
        <v>995</v>
      </c>
      <c r="M6305" s="13">
        <f t="shared" si="131"/>
        <v>99500</v>
      </c>
    </row>
    <row r="6306" spans="1:13" x14ac:dyDescent="0.25">
      <c r="A6306" s="9" t="s">
        <v>400</v>
      </c>
      <c r="B6306" s="10" t="s">
        <v>733</v>
      </c>
      <c r="C6306" s="11" t="s">
        <v>17</v>
      </c>
      <c r="D6306" t="s">
        <v>14</v>
      </c>
      <c r="E6306" t="s">
        <v>82</v>
      </c>
      <c r="F6306" t="s">
        <v>14</v>
      </c>
      <c r="G6306" t="s">
        <v>561</v>
      </c>
      <c r="H6306" t="s">
        <v>494</v>
      </c>
      <c r="I6306" t="s">
        <v>15</v>
      </c>
      <c r="J6306" t="s">
        <v>36</v>
      </c>
      <c r="K6306" s="13">
        <v>6188</v>
      </c>
      <c r="L6306" s="8">
        <v>61.88</v>
      </c>
      <c r="M6306" s="13">
        <f t="shared" si="131"/>
        <v>6188</v>
      </c>
    </row>
    <row r="6307" spans="1:13" x14ac:dyDescent="0.25">
      <c r="A6307" s="9" t="s">
        <v>400</v>
      </c>
      <c r="B6307" s="10" t="s">
        <v>733</v>
      </c>
      <c r="C6307" s="11" t="s">
        <v>17</v>
      </c>
      <c r="D6307" t="s">
        <v>14</v>
      </c>
      <c r="E6307" t="s">
        <v>82</v>
      </c>
      <c r="F6307" t="s">
        <v>14</v>
      </c>
      <c r="G6307" t="s">
        <v>561</v>
      </c>
      <c r="H6307" t="s">
        <v>428</v>
      </c>
      <c r="I6307" t="s">
        <v>15</v>
      </c>
      <c r="J6307" t="s">
        <v>66</v>
      </c>
      <c r="K6307" s="13">
        <v>14277268</v>
      </c>
      <c r="L6307" s="8">
        <v>142772.68</v>
      </c>
      <c r="M6307" s="13">
        <f t="shared" si="131"/>
        <v>14277268</v>
      </c>
    </row>
    <row r="6308" spans="1:13" x14ac:dyDescent="0.25">
      <c r="A6308" s="9" t="s">
        <v>400</v>
      </c>
      <c r="B6308" s="10" t="s">
        <v>733</v>
      </c>
      <c r="C6308" s="11" t="s">
        <v>17</v>
      </c>
      <c r="D6308" t="s">
        <v>14</v>
      </c>
      <c r="E6308" t="s">
        <v>82</v>
      </c>
      <c r="F6308" t="s">
        <v>14</v>
      </c>
      <c r="G6308" t="s">
        <v>561</v>
      </c>
      <c r="H6308" t="s">
        <v>428</v>
      </c>
      <c r="I6308" t="s">
        <v>15</v>
      </c>
      <c r="J6308" t="s">
        <v>67</v>
      </c>
      <c r="K6308" s="13">
        <v>509910.00000000006</v>
      </c>
      <c r="L6308" s="8">
        <v>5099.1000000000004</v>
      </c>
      <c r="M6308" s="13">
        <f t="shared" si="131"/>
        <v>509910.00000000006</v>
      </c>
    </row>
    <row r="6309" spans="1:13" x14ac:dyDescent="0.25">
      <c r="A6309" s="9" t="s">
        <v>400</v>
      </c>
      <c r="B6309" s="10" t="s">
        <v>733</v>
      </c>
      <c r="C6309" s="11" t="s">
        <v>17</v>
      </c>
      <c r="D6309" t="s">
        <v>14</v>
      </c>
      <c r="E6309" t="s">
        <v>82</v>
      </c>
      <c r="F6309" t="s">
        <v>14</v>
      </c>
      <c r="G6309" t="s">
        <v>561</v>
      </c>
      <c r="H6309" t="s">
        <v>428</v>
      </c>
      <c r="I6309" t="s">
        <v>15</v>
      </c>
      <c r="J6309" t="s">
        <v>41</v>
      </c>
      <c r="K6309" s="13">
        <v>3994</v>
      </c>
      <c r="L6309" s="8">
        <v>39.94</v>
      </c>
      <c r="M6309" s="13">
        <f t="shared" si="131"/>
        <v>3994</v>
      </c>
    </row>
    <row r="6310" spans="1:13" x14ac:dyDescent="0.25">
      <c r="A6310" s="9" t="s">
        <v>400</v>
      </c>
      <c r="B6310" s="10" t="s">
        <v>733</v>
      </c>
      <c r="C6310" s="11" t="s">
        <v>17</v>
      </c>
      <c r="D6310" t="s">
        <v>14</v>
      </c>
      <c r="E6310" t="s">
        <v>82</v>
      </c>
      <c r="F6310" t="s">
        <v>14</v>
      </c>
      <c r="G6310" t="s">
        <v>561</v>
      </c>
      <c r="H6310" t="s">
        <v>428</v>
      </c>
      <c r="I6310" t="s">
        <v>15</v>
      </c>
      <c r="J6310" t="s">
        <v>87</v>
      </c>
      <c r="K6310" s="14">
        <v>-8</v>
      </c>
      <c r="L6310" s="8">
        <v>-0.08</v>
      </c>
      <c r="M6310" s="14">
        <f t="shared" si="131"/>
        <v>-8</v>
      </c>
    </row>
    <row r="6311" spans="1:13" x14ac:dyDescent="0.25">
      <c r="A6311" s="9" t="s">
        <v>400</v>
      </c>
      <c r="B6311" s="10" t="s">
        <v>733</v>
      </c>
      <c r="C6311" s="11" t="s">
        <v>17</v>
      </c>
      <c r="D6311" t="s">
        <v>14</v>
      </c>
      <c r="E6311" t="s">
        <v>82</v>
      </c>
      <c r="F6311" t="s">
        <v>14</v>
      </c>
      <c r="G6311" t="s">
        <v>563</v>
      </c>
      <c r="H6311" t="s">
        <v>464</v>
      </c>
      <c r="I6311" t="s">
        <v>284</v>
      </c>
      <c r="J6311" t="s">
        <v>70</v>
      </c>
      <c r="K6311" s="13">
        <v>2935992</v>
      </c>
      <c r="L6311" s="8">
        <v>29359.919999999998</v>
      </c>
      <c r="M6311" s="13">
        <f t="shared" si="131"/>
        <v>2935992</v>
      </c>
    </row>
    <row r="6312" spans="1:13" x14ac:dyDescent="0.25">
      <c r="A6312" s="9" t="s">
        <v>400</v>
      </c>
      <c r="B6312" s="10" t="s">
        <v>733</v>
      </c>
      <c r="C6312" s="11" t="s">
        <v>17</v>
      </c>
      <c r="D6312" t="s">
        <v>14</v>
      </c>
      <c r="E6312" t="s">
        <v>82</v>
      </c>
      <c r="F6312" t="s">
        <v>14</v>
      </c>
      <c r="G6312" t="s">
        <v>563</v>
      </c>
      <c r="H6312" t="s">
        <v>467</v>
      </c>
      <c r="I6312" t="s">
        <v>284</v>
      </c>
      <c r="J6312" t="s">
        <v>70</v>
      </c>
      <c r="K6312" s="13">
        <v>27300</v>
      </c>
      <c r="L6312" s="8">
        <v>273</v>
      </c>
      <c r="M6312" s="13">
        <f t="shared" si="131"/>
        <v>27300</v>
      </c>
    </row>
    <row r="6313" spans="1:13" x14ac:dyDescent="0.25">
      <c r="A6313" s="9" t="s">
        <v>400</v>
      </c>
      <c r="B6313" s="10" t="s">
        <v>733</v>
      </c>
      <c r="C6313" s="11" t="s">
        <v>17</v>
      </c>
      <c r="D6313" t="s">
        <v>14</v>
      </c>
      <c r="E6313" t="s">
        <v>82</v>
      </c>
      <c r="F6313" t="s">
        <v>14</v>
      </c>
      <c r="G6313" t="s">
        <v>563</v>
      </c>
      <c r="H6313" t="s">
        <v>425</v>
      </c>
      <c r="I6313" t="s">
        <v>284</v>
      </c>
      <c r="J6313" t="s">
        <v>70</v>
      </c>
      <c r="K6313" s="13">
        <v>671853</v>
      </c>
      <c r="L6313" s="8">
        <v>6718.53</v>
      </c>
      <c r="M6313" s="13">
        <f t="shared" si="131"/>
        <v>671853</v>
      </c>
    </row>
    <row r="6314" spans="1:13" x14ac:dyDescent="0.25">
      <c r="A6314" s="9" t="s">
        <v>400</v>
      </c>
      <c r="B6314" s="10" t="s">
        <v>733</v>
      </c>
      <c r="C6314" s="11" t="s">
        <v>17</v>
      </c>
      <c r="D6314" t="s">
        <v>14</v>
      </c>
      <c r="E6314" t="s">
        <v>82</v>
      </c>
      <c r="F6314" t="s">
        <v>14</v>
      </c>
      <c r="G6314" t="s">
        <v>563</v>
      </c>
      <c r="H6314" t="s">
        <v>445</v>
      </c>
      <c r="I6314" t="s">
        <v>284</v>
      </c>
      <c r="J6314" t="s">
        <v>70</v>
      </c>
      <c r="K6314" s="13">
        <v>396</v>
      </c>
      <c r="L6314" s="8">
        <v>3.96</v>
      </c>
      <c r="M6314" s="13">
        <f t="shared" si="131"/>
        <v>396</v>
      </c>
    </row>
    <row r="6315" spans="1:13" x14ac:dyDescent="0.25">
      <c r="A6315" s="9" t="s">
        <v>400</v>
      </c>
      <c r="B6315" s="10" t="s">
        <v>733</v>
      </c>
      <c r="C6315" s="11" t="s">
        <v>17</v>
      </c>
      <c r="D6315" t="s">
        <v>14</v>
      </c>
      <c r="E6315" t="s">
        <v>82</v>
      </c>
      <c r="F6315" t="s">
        <v>14</v>
      </c>
      <c r="G6315" t="s">
        <v>319</v>
      </c>
      <c r="H6315" t="s">
        <v>498</v>
      </c>
      <c r="I6315" t="s">
        <v>368</v>
      </c>
      <c r="J6315" t="s">
        <v>44</v>
      </c>
      <c r="K6315" s="13">
        <v>554880</v>
      </c>
      <c r="L6315" s="8">
        <v>5548.8</v>
      </c>
      <c r="M6315" s="13">
        <f t="shared" si="131"/>
        <v>554880</v>
      </c>
    </row>
    <row r="6316" spans="1:13" x14ac:dyDescent="0.25">
      <c r="A6316" s="9" t="s">
        <v>400</v>
      </c>
      <c r="B6316" s="10" t="s">
        <v>733</v>
      </c>
      <c r="C6316" s="11" t="s">
        <v>17</v>
      </c>
      <c r="D6316" t="s">
        <v>14</v>
      </c>
      <c r="E6316" t="s">
        <v>82</v>
      </c>
      <c r="F6316" t="s">
        <v>14</v>
      </c>
      <c r="G6316" t="s">
        <v>319</v>
      </c>
      <c r="H6316" t="s">
        <v>440</v>
      </c>
      <c r="I6316" t="s">
        <v>284</v>
      </c>
      <c r="J6316" t="s">
        <v>44</v>
      </c>
      <c r="K6316" s="13">
        <v>255471.99999999997</v>
      </c>
      <c r="L6316" s="8">
        <v>2554.7199999999998</v>
      </c>
      <c r="M6316" s="13">
        <f t="shared" si="131"/>
        <v>255471.99999999997</v>
      </c>
    </row>
    <row r="6317" spans="1:13" x14ac:dyDescent="0.25">
      <c r="A6317" s="9" t="s">
        <v>400</v>
      </c>
      <c r="B6317" s="10" t="s">
        <v>733</v>
      </c>
      <c r="C6317" s="11" t="s">
        <v>17</v>
      </c>
      <c r="D6317" t="s">
        <v>14</v>
      </c>
      <c r="E6317" t="s">
        <v>82</v>
      </c>
      <c r="F6317" t="s">
        <v>14</v>
      </c>
      <c r="G6317" t="s">
        <v>319</v>
      </c>
      <c r="H6317" t="s">
        <v>441</v>
      </c>
      <c r="I6317" t="s">
        <v>284</v>
      </c>
      <c r="J6317" t="s">
        <v>46</v>
      </c>
      <c r="K6317" s="13">
        <v>3510824</v>
      </c>
      <c r="L6317" s="8">
        <v>35108.239999999998</v>
      </c>
      <c r="M6317" s="13">
        <f t="shared" si="131"/>
        <v>3510824</v>
      </c>
    </row>
    <row r="6318" spans="1:13" x14ac:dyDescent="0.25">
      <c r="A6318" s="9" t="s">
        <v>400</v>
      </c>
      <c r="B6318" s="10" t="s">
        <v>733</v>
      </c>
      <c r="C6318" s="11" t="s">
        <v>17</v>
      </c>
      <c r="D6318" t="s">
        <v>14</v>
      </c>
      <c r="E6318" t="s">
        <v>82</v>
      </c>
      <c r="F6318" t="s">
        <v>14</v>
      </c>
      <c r="G6318" t="s">
        <v>319</v>
      </c>
      <c r="H6318" t="s">
        <v>441</v>
      </c>
      <c r="I6318" t="s">
        <v>368</v>
      </c>
      <c r="J6318" t="s">
        <v>46</v>
      </c>
      <c r="K6318" s="13">
        <v>1040312.0000000001</v>
      </c>
      <c r="L6318" s="8">
        <v>10403.120000000001</v>
      </c>
      <c r="M6318" s="13">
        <f t="shared" si="131"/>
        <v>1040312.0000000001</v>
      </c>
    </row>
    <row r="6319" spans="1:13" x14ac:dyDescent="0.25">
      <c r="A6319" s="9" t="s">
        <v>400</v>
      </c>
      <c r="B6319" s="10" t="s">
        <v>733</v>
      </c>
      <c r="C6319" s="11" t="s">
        <v>17</v>
      </c>
      <c r="D6319" t="s">
        <v>14</v>
      </c>
      <c r="E6319" t="s">
        <v>82</v>
      </c>
      <c r="F6319" t="s">
        <v>14</v>
      </c>
      <c r="G6319" t="s">
        <v>319</v>
      </c>
      <c r="H6319" t="s">
        <v>425</v>
      </c>
      <c r="I6319" t="s">
        <v>368</v>
      </c>
      <c r="J6319" t="s">
        <v>46</v>
      </c>
      <c r="K6319" s="14">
        <v>-42491</v>
      </c>
      <c r="L6319" s="8">
        <v>-424.91</v>
      </c>
      <c r="M6319" s="14">
        <f t="shared" si="131"/>
        <v>-42491</v>
      </c>
    </row>
    <row r="6320" spans="1:13" x14ac:dyDescent="0.25">
      <c r="A6320" s="9" t="s">
        <v>400</v>
      </c>
      <c r="B6320" s="10" t="s">
        <v>733</v>
      </c>
      <c r="C6320" s="11" t="s">
        <v>17</v>
      </c>
      <c r="D6320" t="s">
        <v>14</v>
      </c>
      <c r="E6320" t="s">
        <v>82</v>
      </c>
      <c r="F6320" t="s">
        <v>14</v>
      </c>
      <c r="G6320" t="s">
        <v>319</v>
      </c>
      <c r="H6320" t="s">
        <v>444</v>
      </c>
      <c r="I6320" t="s">
        <v>284</v>
      </c>
      <c r="J6320" t="s">
        <v>44</v>
      </c>
      <c r="K6320" s="13">
        <v>55825</v>
      </c>
      <c r="L6320" s="8">
        <v>558.25</v>
      </c>
      <c r="M6320" s="13">
        <f t="shared" si="131"/>
        <v>55825</v>
      </c>
    </row>
    <row r="6321" spans="1:13" x14ac:dyDescent="0.25">
      <c r="A6321" s="9" t="s">
        <v>400</v>
      </c>
      <c r="B6321" s="10" t="s">
        <v>733</v>
      </c>
      <c r="C6321" s="11" t="s">
        <v>17</v>
      </c>
      <c r="D6321" t="s">
        <v>14</v>
      </c>
      <c r="E6321" t="s">
        <v>82</v>
      </c>
      <c r="F6321" t="s">
        <v>14</v>
      </c>
      <c r="G6321" t="s">
        <v>319</v>
      </c>
      <c r="H6321" t="s">
        <v>444</v>
      </c>
      <c r="I6321" t="s">
        <v>368</v>
      </c>
      <c r="J6321" t="s">
        <v>44</v>
      </c>
      <c r="K6321" s="13">
        <v>119306</v>
      </c>
      <c r="L6321" s="8">
        <v>1193.06</v>
      </c>
      <c r="M6321" s="13">
        <f t="shared" si="131"/>
        <v>119306</v>
      </c>
    </row>
    <row r="6322" spans="1:13" x14ac:dyDescent="0.25">
      <c r="A6322" s="9" t="s">
        <v>400</v>
      </c>
      <c r="B6322" s="10" t="s">
        <v>733</v>
      </c>
      <c r="C6322" s="11" t="s">
        <v>17</v>
      </c>
      <c r="D6322" t="s">
        <v>14</v>
      </c>
      <c r="E6322" t="s">
        <v>82</v>
      </c>
      <c r="F6322" t="s">
        <v>14</v>
      </c>
      <c r="G6322" t="s">
        <v>319</v>
      </c>
      <c r="H6322" t="s">
        <v>445</v>
      </c>
      <c r="I6322" t="s">
        <v>284</v>
      </c>
      <c r="J6322" t="s">
        <v>46</v>
      </c>
      <c r="K6322" s="13">
        <v>766272</v>
      </c>
      <c r="L6322" s="8">
        <v>7662.72</v>
      </c>
      <c r="M6322" s="13">
        <f t="shared" si="131"/>
        <v>766272</v>
      </c>
    </row>
    <row r="6323" spans="1:13" x14ac:dyDescent="0.25">
      <c r="A6323" s="9" t="s">
        <v>400</v>
      </c>
      <c r="B6323" s="10" t="s">
        <v>733</v>
      </c>
      <c r="C6323" s="11" t="s">
        <v>17</v>
      </c>
      <c r="D6323" t="s">
        <v>14</v>
      </c>
      <c r="E6323" t="s">
        <v>82</v>
      </c>
      <c r="F6323" t="s">
        <v>14</v>
      </c>
      <c r="G6323" t="s">
        <v>319</v>
      </c>
      <c r="H6323" t="s">
        <v>445</v>
      </c>
      <c r="I6323" t="s">
        <v>368</v>
      </c>
      <c r="J6323" t="s">
        <v>46</v>
      </c>
      <c r="K6323" s="13">
        <v>227512</v>
      </c>
      <c r="L6323" s="8">
        <v>2275.12</v>
      </c>
      <c r="M6323" s="13">
        <f t="shared" si="131"/>
        <v>227512</v>
      </c>
    </row>
    <row r="6324" spans="1:13" x14ac:dyDescent="0.25">
      <c r="A6324" s="9" t="s">
        <v>400</v>
      </c>
      <c r="B6324" s="10" t="s">
        <v>733</v>
      </c>
      <c r="C6324" s="11" t="s">
        <v>17</v>
      </c>
      <c r="D6324" t="s">
        <v>14</v>
      </c>
      <c r="E6324" t="s">
        <v>82</v>
      </c>
      <c r="F6324" t="s">
        <v>14</v>
      </c>
      <c r="G6324" t="s">
        <v>319</v>
      </c>
      <c r="H6324" t="s">
        <v>426</v>
      </c>
      <c r="I6324" t="s">
        <v>15</v>
      </c>
      <c r="J6324" t="s">
        <v>44</v>
      </c>
      <c r="K6324" s="13">
        <v>3037400</v>
      </c>
      <c r="L6324" s="8">
        <v>30374</v>
      </c>
      <c r="M6324" s="13">
        <f t="shared" si="131"/>
        <v>3037400</v>
      </c>
    </row>
    <row r="6325" spans="1:13" x14ac:dyDescent="0.25">
      <c r="A6325" s="9" t="s">
        <v>400</v>
      </c>
      <c r="B6325" s="10" t="s">
        <v>733</v>
      </c>
      <c r="C6325" s="11" t="s">
        <v>17</v>
      </c>
      <c r="D6325" t="s">
        <v>14</v>
      </c>
      <c r="E6325" t="s">
        <v>82</v>
      </c>
      <c r="F6325" t="s">
        <v>14</v>
      </c>
      <c r="G6325" t="s">
        <v>319</v>
      </c>
      <c r="H6325" t="s">
        <v>480</v>
      </c>
      <c r="I6325" t="s">
        <v>15</v>
      </c>
      <c r="J6325" t="s">
        <v>44</v>
      </c>
      <c r="K6325" s="13">
        <v>125289.00000000001</v>
      </c>
      <c r="L6325" s="8">
        <v>1252.8900000000001</v>
      </c>
      <c r="M6325" s="13">
        <f t="shared" si="131"/>
        <v>125289.00000000001</v>
      </c>
    </row>
    <row r="6326" spans="1:13" x14ac:dyDescent="0.25">
      <c r="A6326" s="9" t="s">
        <v>400</v>
      </c>
      <c r="B6326" s="10" t="s">
        <v>733</v>
      </c>
      <c r="C6326" s="11" t="s">
        <v>17</v>
      </c>
      <c r="D6326" t="s">
        <v>14</v>
      </c>
      <c r="E6326" t="s">
        <v>82</v>
      </c>
      <c r="F6326" t="s">
        <v>14</v>
      </c>
      <c r="G6326" t="s">
        <v>319</v>
      </c>
      <c r="H6326" t="s">
        <v>494</v>
      </c>
      <c r="I6326" t="s">
        <v>15</v>
      </c>
      <c r="J6326" t="s">
        <v>44</v>
      </c>
      <c r="K6326" s="13">
        <v>90480</v>
      </c>
      <c r="L6326" s="8">
        <v>904.8</v>
      </c>
      <c r="M6326" s="13">
        <f t="shared" si="131"/>
        <v>90480</v>
      </c>
    </row>
    <row r="6327" spans="1:13" x14ac:dyDescent="0.25">
      <c r="A6327" s="9" t="s">
        <v>400</v>
      </c>
      <c r="B6327" s="10" t="s">
        <v>733</v>
      </c>
      <c r="C6327" s="11" t="s">
        <v>17</v>
      </c>
      <c r="D6327" t="s">
        <v>14</v>
      </c>
      <c r="E6327" t="s">
        <v>82</v>
      </c>
      <c r="F6327" t="s">
        <v>14</v>
      </c>
      <c r="G6327" t="s">
        <v>319</v>
      </c>
      <c r="H6327" t="s">
        <v>428</v>
      </c>
      <c r="I6327" t="s">
        <v>15</v>
      </c>
      <c r="J6327" t="s">
        <v>44</v>
      </c>
      <c r="K6327" s="13">
        <v>80577</v>
      </c>
      <c r="L6327" s="8">
        <v>805.77</v>
      </c>
      <c r="M6327" s="13">
        <f t="shared" si="131"/>
        <v>80577</v>
      </c>
    </row>
    <row r="6328" spans="1:13" x14ac:dyDescent="0.25">
      <c r="A6328" s="9" t="s">
        <v>400</v>
      </c>
      <c r="B6328" s="10" t="s">
        <v>733</v>
      </c>
      <c r="C6328" s="11" t="s">
        <v>17</v>
      </c>
      <c r="D6328" t="s">
        <v>14</v>
      </c>
      <c r="E6328" t="s">
        <v>82</v>
      </c>
      <c r="F6328" t="s">
        <v>14</v>
      </c>
      <c r="G6328" t="s">
        <v>530</v>
      </c>
      <c r="H6328" t="s">
        <v>498</v>
      </c>
      <c r="I6328" t="s">
        <v>368</v>
      </c>
      <c r="J6328" t="s">
        <v>360</v>
      </c>
      <c r="K6328" s="13">
        <v>402177</v>
      </c>
      <c r="L6328" s="8">
        <v>4021.77</v>
      </c>
      <c r="M6328" s="13">
        <f t="shared" si="131"/>
        <v>402177</v>
      </c>
    </row>
    <row r="6329" spans="1:13" x14ac:dyDescent="0.25">
      <c r="A6329" s="9" t="s">
        <v>400</v>
      </c>
      <c r="B6329" s="10" t="s">
        <v>733</v>
      </c>
      <c r="C6329" s="11" t="s">
        <v>17</v>
      </c>
      <c r="D6329" t="s">
        <v>14</v>
      </c>
      <c r="E6329" t="s">
        <v>82</v>
      </c>
      <c r="F6329" t="s">
        <v>14</v>
      </c>
      <c r="G6329" t="s">
        <v>530</v>
      </c>
      <c r="H6329" t="s">
        <v>466</v>
      </c>
      <c r="I6329" t="s">
        <v>82</v>
      </c>
      <c r="J6329" t="s">
        <v>73</v>
      </c>
      <c r="K6329" s="13">
        <v>21093</v>
      </c>
      <c r="L6329" s="8">
        <v>210.93</v>
      </c>
      <c r="M6329" s="13">
        <f t="shared" si="131"/>
        <v>21093</v>
      </c>
    </row>
    <row r="6330" spans="1:13" x14ac:dyDescent="0.25">
      <c r="A6330" s="9" t="s">
        <v>400</v>
      </c>
      <c r="B6330" s="10" t="s">
        <v>733</v>
      </c>
      <c r="C6330" s="11" t="s">
        <v>17</v>
      </c>
      <c r="D6330" t="s">
        <v>14</v>
      </c>
      <c r="E6330" t="s">
        <v>82</v>
      </c>
      <c r="F6330" t="s">
        <v>14</v>
      </c>
      <c r="G6330" t="s">
        <v>530</v>
      </c>
      <c r="H6330" t="s">
        <v>441</v>
      </c>
      <c r="I6330" t="s">
        <v>368</v>
      </c>
      <c r="J6330" t="s">
        <v>73</v>
      </c>
      <c r="K6330" s="13">
        <v>125216.00000000001</v>
      </c>
      <c r="L6330" s="8">
        <v>1252.1600000000001</v>
      </c>
      <c r="M6330" s="13">
        <f t="shared" si="131"/>
        <v>125216.00000000001</v>
      </c>
    </row>
    <row r="6331" spans="1:13" x14ac:dyDescent="0.25">
      <c r="A6331" s="9" t="s">
        <v>400</v>
      </c>
      <c r="B6331" s="10" t="s">
        <v>733</v>
      </c>
      <c r="C6331" s="11" t="s">
        <v>17</v>
      </c>
      <c r="D6331" t="s">
        <v>14</v>
      </c>
      <c r="E6331" t="s">
        <v>82</v>
      </c>
      <c r="F6331" t="s">
        <v>14</v>
      </c>
      <c r="G6331" t="s">
        <v>530</v>
      </c>
      <c r="H6331" t="s">
        <v>441</v>
      </c>
      <c r="I6331" t="s">
        <v>439</v>
      </c>
      <c r="J6331" t="s">
        <v>73</v>
      </c>
      <c r="K6331" s="13">
        <v>67536</v>
      </c>
      <c r="L6331" s="8">
        <v>675.36</v>
      </c>
      <c r="M6331" s="13">
        <f t="shared" si="131"/>
        <v>67536</v>
      </c>
    </row>
    <row r="6332" spans="1:13" x14ac:dyDescent="0.25">
      <c r="A6332" s="9" t="s">
        <v>400</v>
      </c>
      <c r="B6332" s="10" t="s">
        <v>733</v>
      </c>
      <c r="C6332" s="11" t="s">
        <v>17</v>
      </c>
      <c r="D6332" t="s">
        <v>14</v>
      </c>
      <c r="E6332" t="s">
        <v>82</v>
      </c>
      <c r="F6332" t="s">
        <v>14</v>
      </c>
      <c r="G6332" t="s">
        <v>530</v>
      </c>
      <c r="H6332" t="s">
        <v>444</v>
      </c>
      <c r="I6332" t="s">
        <v>368</v>
      </c>
      <c r="J6332" t="s">
        <v>360</v>
      </c>
      <c r="K6332" s="13">
        <v>87922</v>
      </c>
      <c r="L6332" s="8">
        <v>879.22</v>
      </c>
      <c r="M6332" s="13">
        <f t="shared" si="131"/>
        <v>87922</v>
      </c>
    </row>
    <row r="6333" spans="1:13" x14ac:dyDescent="0.25">
      <c r="A6333" s="9" t="s">
        <v>400</v>
      </c>
      <c r="B6333" s="10" t="s">
        <v>733</v>
      </c>
      <c r="C6333" s="11" t="s">
        <v>17</v>
      </c>
      <c r="D6333" t="s">
        <v>14</v>
      </c>
      <c r="E6333" t="s">
        <v>82</v>
      </c>
      <c r="F6333" t="s">
        <v>14</v>
      </c>
      <c r="G6333" t="s">
        <v>530</v>
      </c>
      <c r="H6333" t="s">
        <v>445</v>
      </c>
      <c r="I6333" t="s">
        <v>368</v>
      </c>
      <c r="J6333" t="s">
        <v>73</v>
      </c>
      <c r="K6333" s="13">
        <v>26401</v>
      </c>
      <c r="L6333" s="8">
        <v>264.01</v>
      </c>
      <c r="M6333" s="13">
        <f t="shared" si="131"/>
        <v>26401</v>
      </c>
    </row>
    <row r="6334" spans="1:13" x14ac:dyDescent="0.25">
      <c r="A6334" s="9" t="s">
        <v>400</v>
      </c>
      <c r="B6334" s="10" t="s">
        <v>733</v>
      </c>
      <c r="C6334" s="11" t="s">
        <v>17</v>
      </c>
      <c r="D6334" t="s">
        <v>14</v>
      </c>
      <c r="E6334" t="s">
        <v>82</v>
      </c>
      <c r="F6334" t="s">
        <v>14</v>
      </c>
      <c r="G6334" t="s">
        <v>530</v>
      </c>
      <c r="H6334" t="s">
        <v>445</v>
      </c>
      <c r="I6334" t="s">
        <v>439</v>
      </c>
      <c r="J6334" t="s">
        <v>73</v>
      </c>
      <c r="K6334" s="13">
        <v>15094.999999999998</v>
      </c>
      <c r="L6334" s="8">
        <v>150.94999999999999</v>
      </c>
      <c r="M6334" s="13">
        <f t="shared" si="131"/>
        <v>15094.999999999998</v>
      </c>
    </row>
    <row r="6335" spans="1:13" x14ac:dyDescent="0.25">
      <c r="A6335" s="9" t="s">
        <v>400</v>
      </c>
      <c r="B6335" s="10" t="s">
        <v>733</v>
      </c>
      <c r="C6335" s="11" t="s">
        <v>17</v>
      </c>
      <c r="D6335" t="s">
        <v>14</v>
      </c>
      <c r="E6335" t="s">
        <v>82</v>
      </c>
      <c r="F6335" t="s">
        <v>14</v>
      </c>
      <c r="G6335" t="s">
        <v>530</v>
      </c>
      <c r="H6335" t="s">
        <v>445</v>
      </c>
      <c r="I6335" t="s">
        <v>82</v>
      </c>
      <c r="J6335" t="s">
        <v>73</v>
      </c>
      <c r="K6335" s="13">
        <v>4608</v>
      </c>
      <c r="L6335" s="8">
        <v>46.08</v>
      </c>
      <c r="M6335" s="13">
        <f t="shared" si="131"/>
        <v>4608</v>
      </c>
    </row>
    <row r="6336" spans="1:13" x14ac:dyDescent="0.25">
      <c r="A6336" s="9" t="s">
        <v>400</v>
      </c>
      <c r="B6336" s="10" t="s">
        <v>733</v>
      </c>
      <c r="C6336" s="11" t="s">
        <v>17</v>
      </c>
      <c r="D6336" t="s">
        <v>14</v>
      </c>
      <c r="E6336" t="s">
        <v>82</v>
      </c>
      <c r="F6336" t="s">
        <v>14</v>
      </c>
      <c r="G6336" t="s">
        <v>530</v>
      </c>
      <c r="H6336" t="s">
        <v>426</v>
      </c>
      <c r="I6336" t="s">
        <v>15</v>
      </c>
      <c r="J6336" t="s">
        <v>73</v>
      </c>
      <c r="K6336" s="13">
        <v>1501387</v>
      </c>
      <c r="L6336" s="8">
        <v>15013.87</v>
      </c>
      <c r="M6336" s="13">
        <f t="shared" si="131"/>
        <v>1501387</v>
      </c>
    </row>
    <row r="6337" spans="1:13" x14ac:dyDescent="0.25">
      <c r="A6337" s="9" t="s">
        <v>400</v>
      </c>
      <c r="B6337" s="10" t="s">
        <v>733</v>
      </c>
      <c r="C6337" s="11" t="s">
        <v>17</v>
      </c>
      <c r="D6337" t="s">
        <v>14</v>
      </c>
      <c r="E6337" t="s">
        <v>82</v>
      </c>
      <c r="F6337" t="s">
        <v>14</v>
      </c>
      <c r="G6337" t="s">
        <v>530</v>
      </c>
      <c r="H6337" t="s">
        <v>446</v>
      </c>
      <c r="I6337" t="s">
        <v>15</v>
      </c>
      <c r="J6337" t="s">
        <v>73</v>
      </c>
      <c r="K6337" s="13">
        <v>13753500</v>
      </c>
      <c r="L6337" s="8">
        <v>137535</v>
      </c>
      <c r="M6337" s="13">
        <f t="shared" si="131"/>
        <v>13753500</v>
      </c>
    </row>
    <row r="6338" spans="1:13" x14ac:dyDescent="0.25">
      <c r="A6338" s="9" t="s">
        <v>400</v>
      </c>
      <c r="B6338" s="10" t="s">
        <v>733</v>
      </c>
      <c r="C6338" s="11" t="s">
        <v>17</v>
      </c>
      <c r="D6338" t="s">
        <v>14</v>
      </c>
      <c r="E6338" t="s">
        <v>82</v>
      </c>
      <c r="F6338" t="s">
        <v>14</v>
      </c>
      <c r="G6338" t="s">
        <v>530</v>
      </c>
      <c r="H6338" t="s">
        <v>446</v>
      </c>
      <c r="I6338" t="s">
        <v>15</v>
      </c>
      <c r="J6338" t="s">
        <v>360</v>
      </c>
      <c r="K6338" s="13">
        <v>1258846</v>
      </c>
      <c r="L6338" s="8">
        <v>12588.46</v>
      </c>
      <c r="M6338" s="13">
        <f t="shared" si="131"/>
        <v>1258846</v>
      </c>
    </row>
    <row r="6339" spans="1:13" x14ac:dyDescent="0.25">
      <c r="A6339" s="9" t="s">
        <v>400</v>
      </c>
      <c r="B6339" s="10" t="s">
        <v>733</v>
      </c>
      <c r="C6339" s="11" t="s">
        <v>17</v>
      </c>
      <c r="D6339" t="s">
        <v>14</v>
      </c>
      <c r="E6339" t="s">
        <v>82</v>
      </c>
      <c r="F6339" t="s">
        <v>14</v>
      </c>
      <c r="G6339" t="s">
        <v>530</v>
      </c>
      <c r="H6339" t="s">
        <v>448</v>
      </c>
      <c r="I6339" t="s">
        <v>15</v>
      </c>
      <c r="J6339" t="s">
        <v>73</v>
      </c>
      <c r="K6339" s="13">
        <v>18000</v>
      </c>
      <c r="L6339" s="8">
        <v>180</v>
      </c>
      <c r="M6339" s="13">
        <f t="shared" ref="M6339:M6402" si="132">L6339*100</f>
        <v>18000</v>
      </c>
    </row>
    <row r="6340" spans="1:13" x14ac:dyDescent="0.25">
      <c r="A6340" s="9" t="s">
        <v>400</v>
      </c>
      <c r="B6340" s="10" t="s">
        <v>733</v>
      </c>
      <c r="C6340" s="11" t="s">
        <v>17</v>
      </c>
      <c r="D6340" t="s">
        <v>14</v>
      </c>
      <c r="E6340" t="s">
        <v>82</v>
      </c>
      <c r="F6340" t="s">
        <v>14</v>
      </c>
      <c r="G6340" t="s">
        <v>530</v>
      </c>
      <c r="H6340" t="s">
        <v>428</v>
      </c>
      <c r="I6340" t="s">
        <v>15</v>
      </c>
      <c r="J6340" t="s">
        <v>73</v>
      </c>
      <c r="K6340" s="13">
        <v>359313</v>
      </c>
      <c r="L6340" s="8">
        <v>3593.13</v>
      </c>
      <c r="M6340" s="13">
        <f t="shared" si="132"/>
        <v>359313</v>
      </c>
    </row>
    <row r="6341" spans="1:13" x14ac:dyDescent="0.25">
      <c r="A6341" s="9" t="s">
        <v>400</v>
      </c>
      <c r="B6341" s="10" t="s">
        <v>733</v>
      </c>
      <c r="C6341" s="11" t="s">
        <v>17</v>
      </c>
      <c r="D6341" t="s">
        <v>14</v>
      </c>
      <c r="E6341" t="s">
        <v>82</v>
      </c>
      <c r="F6341" t="s">
        <v>14</v>
      </c>
      <c r="G6341" t="s">
        <v>530</v>
      </c>
      <c r="H6341" t="s">
        <v>428</v>
      </c>
      <c r="I6341" t="s">
        <v>15</v>
      </c>
      <c r="J6341" t="s">
        <v>360</v>
      </c>
      <c r="K6341" s="13">
        <v>265000</v>
      </c>
      <c r="L6341" s="8">
        <v>2650</v>
      </c>
      <c r="M6341" s="13">
        <f t="shared" si="132"/>
        <v>265000</v>
      </c>
    </row>
    <row r="6342" spans="1:13" x14ac:dyDescent="0.25">
      <c r="A6342" s="9" t="s">
        <v>400</v>
      </c>
      <c r="B6342" s="10" t="s">
        <v>733</v>
      </c>
      <c r="C6342" s="11" t="s">
        <v>17</v>
      </c>
      <c r="D6342" t="s">
        <v>14</v>
      </c>
      <c r="E6342" t="s">
        <v>82</v>
      </c>
      <c r="F6342" t="s">
        <v>47</v>
      </c>
      <c r="G6342" t="s">
        <v>705</v>
      </c>
      <c r="H6342" t="s">
        <v>464</v>
      </c>
      <c r="I6342" t="s">
        <v>284</v>
      </c>
      <c r="J6342" t="s">
        <v>36</v>
      </c>
      <c r="K6342" s="13">
        <v>3445523.0000000005</v>
      </c>
      <c r="L6342" s="8">
        <v>34455.230000000003</v>
      </c>
      <c r="M6342" s="13">
        <f t="shared" si="132"/>
        <v>3445523.0000000005</v>
      </c>
    </row>
    <row r="6343" spans="1:13" x14ac:dyDescent="0.25">
      <c r="A6343" s="9" t="s">
        <v>400</v>
      </c>
      <c r="B6343" s="10" t="s">
        <v>733</v>
      </c>
      <c r="C6343" s="11" t="s">
        <v>17</v>
      </c>
      <c r="D6343" t="s">
        <v>14</v>
      </c>
      <c r="E6343" t="s">
        <v>82</v>
      </c>
      <c r="F6343" t="s">
        <v>47</v>
      </c>
      <c r="G6343" t="s">
        <v>705</v>
      </c>
      <c r="H6343" t="s">
        <v>467</v>
      </c>
      <c r="I6343" t="s">
        <v>284</v>
      </c>
      <c r="J6343" t="s">
        <v>36</v>
      </c>
      <c r="K6343" s="13">
        <v>19500</v>
      </c>
      <c r="L6343" s="8">
        <v>195</v>
      </c>
      <c r="M6343" s="13">
        <f t="shared" si="132"/>
        <v>19500</v>
      </c>
    </row>
    <row r="6344" spans="1:13" x14ac:dyDescent="0.25">
      <c r="A6344" s="9" t="s">
        <v>400</v>
      </c>
      <c r="B6344" s="10" t="s">
        <v>733</v>
      </c>
      <c r="C6344" s="11" t="s">
        <v>17</v>
      </c>
      <c r="D6344" t="s">
        <v>14</v>
      </c>
      <c r="E6344" t="s">
        <v>82</v>
      </c>
      <c r="F6344" t="s">
        <v>47</v>
      </c>
      <c r="G6344" t="s">
        <v>705</v>
      </c>
      <c r="H6344" t="s">
        <v>425</v>
      </c>
      <c r="I6344" t="s">
        <v>284</v>
      </c>
      <c r="J6344" t="s">
        <v>36</v>
      </c>
      <c r="K6344" s="13">
        <v>972329.00000000012</v>
      </c>
      <c r="L6344" s="8">
        <v>9723.2900000000009</v>
      </c>
      <c r="M6344" s="13">
        <f t="shared" si="132"/>
        <v>972329.00000000012</v>
      </c>
    </row>
    <row r="6345" spans="1:13" x14ac:dyDescent="0.25">
      <c r="A6345" s="9" t="s">
        <v>400</v>
      </c>
      <c r="B6345" s="10" t="s">
        <v>733</v>
      </c>
      <c r="C6345" s="11" t="s">
        <v>17</v>
      </c>
      <c r="D6345" t="s">
        <v>14</v>
      </c>
      <c r="E6345" t="s">
        <v>82</v>
      </c>
      <c r="F6345" t="s">
        <v>47</v>
      </c>
      <c r="G6345" t="s">
        <v>705</v>
      </c>
      <c r="H6345" t="s">
        <v>445</v>
      </c>
      <c r="I6345" t="s">
        <v>284</v>
      </c>
      <c r="J6345" t="s">
        <v>36</v>
      </c>
      <c r="K6345" s="13">
        <v>284</v>
      </c>
      <c r="L6345" s="8">
        <v>2.84</v>
      </c>
      <c r="M6345" s="13">
        <f t="shared" si="132"/>
        <v>284</v>
      </c>
    </row>
    <row r="6346" spans="1:13" x14ac:dyDescent="0.25">
      <c r="A6346" s="9" t="s">
        <v>400</v>
      </c>
      <c r="B6346" s="10" t="s">
        <v>733</v>
      </c>
      <c r="C6346" s="11" t="s">
        <v>17</v>
      </c>
      <c r="D6346" t="s">
        <v>14</v>
      </c>
      <c r="E6346" t="s">
        <v>82</v>
      </c>
      <c r="F6346" t="s">
        <v>462</v>
      </c>
      <c r="G6346" t="s">
        <v>532</v>
      </c>
      <c r="H6346" t="s">
        <v>441</v>
      </c>
      <c r="I6346" t="s">
        <v>368</v>
      </c>
      <c r="J6346" t="s">
        <v>67</v>
      </c>
      <c r="K6346" s="13">
        <v>3211948</v>
      </c>
      <c r="L6346" s="8">
        <v>32119.48</v>
      </c>
      <c r="M6346" s="13">
        <f t="shared" si="132"/>
        <v>3211948</v>
      </c>
    </row>
    <row r="6347" spans="1:13" x14ac:dyDescent="0.25">
      <c r="A6347" s="9" t="s">
        <v>400</v>
      </c>
      <c r="B6347" s="10" t="s">
        <v>733</v>
      </c>
      <c r="C6347" s="11" t="s">
        <v>17</v>
      </c>
      <c r="D6347" t="s">
        <v>14</v>
      </c>
      <c r="E6347" t="s">
        <v>82</v>
      </c>
      <c r="F6347" t="s">
        <v>462</v>
      </c>
      <c r="G6347" t="s">
        <v>532</v>
      </c>
      <c r="H6347" t="s">
        <v>445</v>
      </c>
      <c r="I6347" t="s">
        <v>368</v>
      </c>
      <c r="J6347" t="s">
        <v>67</v>
      </c>
      <c r="K6347" s="13">
        <v>701810</v>
      </c>
      <c r="L6347" s="8">
        <v>7018.1</v>
      </c>
      <c r="M6347" s="13">
        <f t="shared" si="132"/>
        <v>701810</v>
      </c>
    </row>
    <row r="6348" spans="1:13" x14ac:dyDescent="0.25">
      <c r="A6348" s="9" t="s">
        <v>400</v>
      </c>
      <c r="B6348" s="10" t="s">
        <v>733</v>
      </c>
      <c r="C6348" s="11" t="s">
        <v>17</v>
      </c>
      <c r="D6348" t="s">
        <v>14</v>
      </c>
      <c r="E6348" t="s">
        <v>82</v>
      </c>
      <c r="F6348" t="s">
        <v>462</v>
      </c>
      <c r="G6348" t="s">
        <v>532</v>
      </c>
      <c r="H6348" t="s">
        <v>480</v>
      </c>
      <c r="I6348" t="s">
        <v>15</v>
      </c>
      <c r="J6348" t="s">
        <v>66</v>
      </c>
      <c r="K6348" s="13">
        <v>126255</v>
      </c>
      <c r="L6348" s="8">
        <v>1262.55</v>
      </c>
      <c r="M6348" s="13">
        <f t="shared" si="132"/>
        <v>126255</v>
      </c>
    </row>
    <row r="6349" spans="1:13" x14ac:dyDescent="0.25">
      <c r="A6349" s="9" t="s">
        <v>400</v>
      </c>
      <c r="B6349" s="10" t="s">
        <v>733</v>
      </c>
      <c r="C6349" s="11" t="s">
        <v>17</v>
      </c>
      <c r="D6349" t="s">
        <v>14</v>
      </c>
      <c r="E6349" t="s">
        <v>82</v>
      </c>
      <c r="F6349" t="s">
        <v>462</v>
      </c>
      <c r="G6349" t="s">
        <v>532</v>
      </c>
      <c r="H6349" t="s">
        <v>494</v>
      </c>
      <c r="I6349" t="s">
        <v>15</v>
      </c>
      <c r="J6349" t="s">
        <v>67</v>
      </c>
      <c r="K6349" s="13">
        <v>436695</v>
      </c>
      <c r="L6349" s="8">
        <v>4366.95</v>
      </c>
      <c r="M6349" s="13">
        <f t="shared" si="132"/>
        <v>436695</v>
      </c>
    </row>
    <row r="6350" spans="1:13" x14ac:dyDescent="0.25">
      <c r="A6350" s="9" t="s">
        <v>400</v>
      </c>
      <c r="B6350" s="10" t="s">
        <v>733</v>
      </c>
      <c r="C6350" s="11" t="s">
        <v>17</v>
      </c>
      <c r="D6350" t="s">
        <v>14</v>
      </c>
      <c r="E6350" t="s">
        <v>82</v>
      </c>
      <c r="F6350" t="s">
        <v>462</v>
      </c>
      <c r="G6350" t="s">
        <v>532</v>
      </c>
      <c r="H6350" t="s">
        <v>428</v>
      </c>
      <c r="I6350" t="s">
        <v>15</v>
      </c>
      <c r="J6350" t="s">
        <v>67</v>
      </c>
      <c r="K6350" s="13">
        <v>8565</v>
      </c>
      <c r="L6350" s="8">
        <v>85.65</v>
      </c>
      <c r="M6350" s="13">
        <f t="shared" si="132"/>
        <v>8565</v>
      </c>
    </row>
    <row r="6351" spans="1:13" x14ac:dyDescent="0.25">
      <c r="A6351" s="9" t="s">
        <v>400</v>
      </c>
      <c r="B6351" s="10" t="s">
        <v>733</v>
      </c>
      <c r="C6351" s="11" t="s">
        <v>17</v>
      </c>
      <c r="D6351" t="s">
        <v>14</v>
      </c>
      <c r="E6351" t="s">
        <v>82</v>
      </c>
      <c r="F6351" t="s">
        <v>48</v>
      </c>
      <c r="G6351" t="s">
        <v>583</v>
      </c>
      <c r="H6351" t="s">
        <v>706</v>
      </c>
      <c r="I6351" t="s">
        <v>15</v>
      </c>
      <c r="J6351" t="s">
        <v>36</v>
      </c>
      <c r="K6351" s="13">
        <v>5135165</v>
      </c>
      <c r="L6351" s="8">
        <v>51351.65</v>
      </c>
      <c r="M6351" s="13">
        <f t="shared" si="132"/>
        <v>5135165</v>
      </c>
    </row>
    <row r="6352" spans="1:13" x14ac:dyDescent="0.25">
      <c r="A6352" s="9" t="s">
        <v>400</v>
      </c>
      <c r="B6352" s="10" t="s">
        <v>733</v>
      </c>
      <c r="C6352" s="11" t="s">
        <v>17</v>
      </c>
      <c r="D6352" t="s">
        <v>14</v>
      </c>
      <c r="E6352" t="s">
        <v>82</v>
      </c>
      <c r="F6352" t="s">
        <v>48</v>
      </c>
      <c r="G6352" t="s">
        <v>583</v>
      </c>
      <c r="H6352" t="s">
        <v>706</v>
      </c>
      <c r="I6352" t="s">
        <v>15</v>
      </c>
      <c r="J6352" t="s">
        <v>37</v>
      </c>
      <c r="K6352" s="13">
        <v>8161635.0000000009</v>
      </c>
      <c r="L6352" s="8">
        <v>81616.350000000006</v>
      </c>
      <c r="M6352" s="13">
        <f t="shared" si="132"/>
        <v>8161635.0000000009</v>
      </c>
    </row>
    <row r="6353" spans="1:13" x14ac:dyDescent="0.25">
      <c r="A6353" s="9" t="s">
        <v>400</v>
      </c>
      <c r="B6353" s="10" t="s">
        <v>733</v>
      </c>
      <c r="C6353" s="11" t="s">
        <v>17</v>
      </c>
      <c r="D6353" t="s">
        <v>14</v>
      </c>
      <c r="E6353" t="s">
        <v>82</v>
      </c>
      <c r="F6353" t="s">
        <v>48</v>
      </c>
      <c r="G6353" t="s">
        <v>583</v>
      </c>
      <c r="H6353" t="s">
        <v>706</v>
      </c>
      <c r="I6353" t="s">
        <v>15</v>
      </c>
      <c r="J6353" t="s">
        <v>39</v>
      </c>
      <c r="K6353" s="13">
        <v>124877</v>
      </c>
      <c r="L6353" s="8">
        <v>1248.77</v>
      </c>
      <c r="M6353" s="13">
        <f t="shared" si="132"/>
        <v>124877</v>
      </c>
    </row>
    <row r="6354" spans="1:13" x14ac:dyDescent="0.25">
      <c r="A6354" s="9" t="s">
        <v>400</v>
      </c>
      <c r="B6354" s="10" t="s">
        <v>733</v>
      </c>
      <c r="C6354" s="11" t="s">
        <v>17</v>
      </c>
      <c r="D6354" t="s">
        <v>14</v>
      </c>
      <c r="E6354" t="s">
        <v>82</v>
      </c>
      <c r="F6354" t="s">
        <v>48</v>
      </c>
      <c r="G6354" t="s">
        <v>583</v>
      </c>
      <c r="H6354" t="s">
        <v>706</v>
      </c>
      <c r="I6354" t="s">
        <v>15</v>
      </c>
      <c r="J6354" t="s">
        <v>40</v>
      </c>
      <c r="K6354" s="13">
        <v>414270</v>
      </c>
      <c r="L6354" s="8">
        <v>4142.7</v>
      </c>
      <c r="M6354" s="13">
        <f t="shared" si="132"/>
        <v>414270</v>
      </c>
    </row>
    <row r="6355" spans="1:13" x14ac:dyDescent="0.25">
      <c r="A6355" s="9" t="s">
        <v>400</v>
      </c>
      <c r="B6355" s="10" t="s">
        <v>733</v>
      </c>
      <c r="C6355" s="11" t="s">
        <v>17</v>
      </c>
      <c r="D6355" t="s">
        <v>14</v>
      </c>
      <c r="E6355" t="s">
        <v>82</v>
      </c>
      <c r="F6355" t="s">
        <v>48</v>
      </c>
      <c r="G6355" t="s">
        <v>583</v>
      </c>
      <c r="H6355" t="s">
        <v>706</v>
      </c>
      <c r="I6355" t="s">
        <v>15</v>
      </c>
      <c r="J6355" t="s">
        <v>41</v>
      </c>
      <c r="K6355" s="13">
        <v>835385</v>
      </c>
      <c r="L6355" s="8">
        <v>8353.85</v>
      </c>
      <c r="M6355" s="13">
        <f t="shared" si="132"/>
        <v>835385</v>
      </c>
    </row>
    <row r="6356" spans="1:13" x14ac:dyDescent="0.25">
      <c r="A6356" s="9" t="s">
        <v>400</v>
      </c>
      <c r="B6356" s="10" t="s">
        <v>733</v>
      </c>
      <c r="C6356" s="11" t="s">
        <v>17</v>
      </c>
      <c r="D6356" t="s">
        <v>14</v>
      </c>
      <c r="E6356" t="s">
        <v>82</v>
      </c>
      <c r="F6356" t="s">
        <v>48</v>
      </c>
      <c r="G6356" t="s">
        <v>583</v>
      </c>
      <c r="H6356" t="s">
        <v>706</v>
      </c>
      <c r="I6356" t="s">
        <v>15</v>
      </c>
      <c r="J6356" t="s">
        <v>42</v>
      </c>
      <c r="K6356" s="13">
        <v>208552</v>
      </c>
      <c r="L6356" s="8">
        <v>2085.52</v>
      </c>
      <c r="M6356" s="13">
        <f t="shared" si="132"/>
        <v>208552</v>
      </c>
    </row>
    <row r="6357" spans="1:13" x14ac:dyDescent="0.25">
      <c r="A6357" s="9" t="s">
        <v>400</v>
      </c>
      <c r="B6357" s="10" t="s">
        <v>733</v>
      </c>
      <c r="C6357" s="11" t="s">
        <v>17</v>
      </c>
      <c r="D6357" t="s">
        <v>14</v>
      </c>
      <c r="E6357" t="s">
        <v>82</v>
      </c>
      <c r="F6357" t="s">
        <v>48</v>
      </c>
      <c r="G6357" t="s">
        <v>583</v>
      </c>
      <c r="H6357" t="s">
        <v>706</v>
      </c>
      <c r="I6357" t="s">
        <v>15</v>
      </c>
      <c r="J6357" t="s">
        <v>44</v>
      </c>
      <c r="K6357" s="13">
        <v>117859.99999999999</v>
      </c>
      <c r="L6357" s="8">
        <v>1178.5999999999999</v>
      </c>
      <c r="M6357" s="13">
        <f t="shared" si="132"/>
        <v>117859.99999999999</v>
      </c>
    </row>
    <row r="6358" spans="1:13" x14ac:dyDescent="0.25">
      <c r="A6358" s="9" t="s">
        <v>400</v>
      </c>
      <c r="B6358" s="10" t="s">
        <v>733</v>
      </c>
      <c r="C6358" s="11" t="s">
        <v>17</v>
      </c>
      <c r="D6358" t="s">
        <v>14</v>
      </c>
      <c r="E6358" t="s">
        <v>82</v>
      </c>
      <c r="F6358" t="s">
        <v>50</v>
      </c>
      <c r="G6358" t="s">
        <v>589</v>
      </c>
      <c r="H6358" t="s">
        <v>441</v>
      </c>
      <c r="I6358" t="s">
        <v>368</v>
      </c>
      <c r="J6358" t="s">
        <v>19</v>
      </c>
      <c r="K6358" s="13">
        <v>1938120</v>
      </c>
      <c r="L6358" s="8">
        <v>19381.2</v>
      </c>
      <c r="M6358" s="13">
        <f t="shared" si="132"/>
        <v>1938120</v>
      </c>
    </row>
    <row r="6359" spans="1:13" x14ac:dyDescent="0.25">
      <c r="A6359" s="9" t="s">
        <v>400</v>
      </c>
      <c r="B6359" s="10" t="s">
        <v>733</v>
      </c>
      <c r="C6359" s="11" t="s">
        <v>17</v>
      </c>
      <c r="D6359" t="s">
        <v>14</v>
      </c>
      <c r="E6359" t="s">
        <v>82</v>
      </c>
      <c r="F6359" t="s">
        <v>50</v>
      </c>
      <c r="G6359" t="s">
        <v>589</v>
      </c>
      <c r="H6359" t="s">
        <v>425</v>
      </c>
      <c r="I6359" t="s">
        <v>368</v>
      </c>
      <c r="J6359" t="s">
        <v>19</v>
      </c>
      <c r="K6359" s="13">
        <v>126581</v>
      </c>
      <c r="L6359" s="8">
        <v>1265.81</v>
      </c>
      <c r="M6359" s="13">
        <f t="shared" si="132"/>
        <v>126581</v>
      </c>
    </row>
    <row r="6360" spans="1:13" x14ac:dyDescent="0.25">
      <c r="A6360" s="9" t="s">
        <v>400</v>
      </c>
      <c r="B6360" s="10" t="s">
        <v>733</v>
      </c>
      <c r="C6360" s="11" t="s">
        <v>17</v>
      </c>
      <c r="D6360" t="s">
        <v>14</v>
      </c>
      <c r="E6360" t="s">
        <v>82</v>
      </c>
      <c r="F6360" t="s">
        <v>50</v>
      </c>
      <c r="G6360" t="s">
        <v>589</v>
      </c>
      <c r="H6360" t="s">
        <v>445</v>
      </c>
      <c r="I6360" t="s">
        <v>368</v>
      </c>
      <c r="J6360" t="s">
        <v>19</v>
      </c>
      <c r="K6360" s="13">
        <v>419022.99999999994</v>
      </c>
      <c r="L6360" s="8">
        <v>4190.2299999999996</v>
      </c>
      <c r="M6360" s="13">
        <f t="shared" si="132"/>
        <v>419022.99999999994</v>
      </c>
    </row>
    <row r="6361" spans="1:13" x14ac:dyDescent="0.25">
      <c r="A6361" s="9" t="s">
        <v>400</v>
      </c>
      <c r="B6361" s="10" t="s">
        <v>733</v>
      </c>
      <c r="C6361" s="11" t="s">
        <v>17</v>
      </c>
      <c r="D6361" t="s">
        <v>14</v>
      </c>
      <c r="E6361" t="s">
        <v>82</v>
      </c>
      <c r="F6361" t="s">
        <v>50</v>
      </c>
      <c r="G6361" t="s">
        <v>591</v>
      </c>
      <c r="H6361" t="s">
        <v>438</v>
      </c>
      <c r="I6361" t="s">
        <v>465</v>
      </c>
      <c r="J6361" t="s">
        <v>67</v>
      </c>
      <c r="K6361" s="13">
        <v>3608280.0000000005</v>
      </c>
      <c r="L6361" s="8">
        <v>36082.800000000003</v>
      </c>
      <c r="M6361" s="13">
        <f t="shared" si="132"/>
        <v>3608280.0000000005</v>
      </c>
    </row>
    <row r="6362" spans="1:13" x14ac:dyDescent="0.25">
      <c r="A6362" s="9" t="s">
        <v>400</v>
      </c>
      <c r="B6362" s="10" t="s">
        <v>733</v>
      </c>
      <c r="C6362" s="11" t="s">
        <v>17</v>
      </c>
      <c r="D6362" t="s">
        <v>14</v>
      </c>
      <c r="E6362" t="s">
        <v>82</v>
      </c>
      <c r="F6362" t="s">
        <v>50</v>
      </c>
      <c r="G6362" t="s">
        <v>591</v>
      </c>
      <c r="H6362" t="s">
        <v>438</v>
      </c>
      <c r="I6362" t="s">
        <v>465</v>
      </c>
      <c r="J6362" t="s">
        <v>40</v>
      </c>
      <c r="K6362" s="13">
        <v>3608280.0000000005</v>
      </c>
      <c r="L6362" s="8">
        <v>36082.800000000003</v>
      </c>
      <c r="M6362" s="13">
        <f t="shared" si="132"/>
        <v>3608280.0000000005</v>
      </c>
    </row>
    <row r="6363" spans="1:13" x14ac:dyDescent="0.25">
      <c r="A6363" s="9" t="s">
        <v>400</v>
      </c>
      <c r="B6363" s="10" t="s">
        <v>733</v>
      </c>
      <c r="C6363" s="11" t="s">
        <v>17</v>
      </c>
      <c r="D6363" t="s">
        <v>14</v>
      </c>
      <c r="E6363" t="s">
        <v>82</v>
      </c>
      <c r="F6363" t="s">
        <v>50</v>
      </c>
      <c r="G6363" t="s">
        <v>591</v>
      </c>
      <c r="H6363" t="s">
        <v>540</v>
      </c>
      <c r="I6363" t="s">
        <v>439</v>
      </c>
      <c r="J6363" t="s">
        <v>40</v>
      </c>
      <c r="K6363" s="13">
        <v>472627.00000000006</v>
      </c>
      <c r="L6363" s="8">
        <v>4726.2700000000004</v>
      </c>
      <c r="M6363" s="13">
        <f t="shared" si="132"/>
        <v>472627.00000000006</v>
      </c>
    </row>
    <row r="6364" spans="1:13" x14ac:dyDescent="0.25">
      <c r="A6364" s="9" t="s">
        <v>400</v>
      </c>
      <c r="B6364" s="10" t="s">
        <v>733</v>
      </c>
      <c r="C6364" s="11" t="s">
        <v>17</v>
      </c>
      <c r="D6364" t="s">
        <v>14</v>
      </c>
      <c r="E6364" t="s">
        <v>82</v>
      </c>
      <c r="F6364" t="s">
        <v>50</v>
      </c>
      <c r="G6364" t="s">
        <v>591</v>
      </c>
      <c r="H6364" t="s">
        <v>466</v>
      </c>
      <c r="I6364" t="s">
        <v>465</v>
      </c>
      <c r="J6364" t="s">
        <v>67</v>
      </c>
      <c r="K6364" s="13">
        <v>14916.999999999998</v>
      </c>
      <c r="L6364" s="8">
        <v>149.16999999999999</v>
      </c>
      <c r="M6364" s="13">
        <f t="shared" si="132"/>
        <v>14916.999999999998</v>
      </c>
    </row>
    <row r="6365" spans="1:13" x14ac:dyDescent="0.25">
      <c r="A6365" s="9" t="s">
        <v>400</v>
      </c>
      <c r="B6365" s="10" t="s">
        <v>733</v>
      </c>
      <c r="C6365" s="11" t="s">
        <v>17</v>
      </c>
      <c r="D6365" t="s">
        <v>14</v>
      </c>
      <c r="E6365" t="s">
        <v>82</v>
      </c>
      <c r="F6365" t="s">
        <v>50</v>
      </c>
      <c r="G6365" t="s">
        <v>591</v>
      </c>
      <c r="H6365" t="s">
        <v>466</v>
      </c>
      <c r="I6365" t="s">
        <v>465</v>
      </c>
      <c r="J6365" t="s">
        <v>40</v>
      </c>
      <c r="K6365" s="13">
        <v>14919.999999999998</v>
      </c>
      <c r="L6365" s="8">
        <v>149.19999999999999</v>
      </c>
      <c r="M6365" s="13">
        <f t="shared" si="132"/>
        <v>14919.999999999998</v>
      </c>
    </row>
    <row r="6366" spans="1:13" x14ac:dyDescent="0.25">
      <c r="A6366" s="9" t="s">
        <v>400</v>
      </c>
      <c r="B6366" s="10" t="s">
        <v>733</v>
      </c>
      <c r="C6366" s="11" t="s">
        <v>17</v>
      </c>
      <c r="D6366" t="s">
        <v>14</v>
      </c>
      <c r="E6366" t="s">
        <v>82</v>
      </c>
      <c r="F6366" t="s">
        <v>50</v>
      </c>
      <c r="G6366" t="s">
        <v>591</v>
      </c>
      <c r="H6366" t="s">
        <v>441</v>
      </c>
      <c r="I6366" t="s">
        <v>465</v>
      </c>
      <c r="J6366" t="s">
        <v>67</v>
      </c>
      <c r="K6366" s="13">
        <v>146</v>
      </c>
      <c r="L6366" s="8">
        <v>1.46</v>
      </c>
      <c r="M6366" s="13">
        <f t="shared" si="132"/>
        <v>146</v>
      </c>
    </row>
    <row r="6367" spans="1:13" x14ac:dyDescent="0.25">
      <c r="A6367" s="9" t="s">
        <v>400</v>
      </c>
      <c r="B6367" s="10" t="s">
        <v>733</v>
      </c>
      <c r="C6367" s="11" t="s">
        <v>17</v>
      </c>
      <c r="D6367" t="s">
        <v>14</v>
      </c>
      <c r="E6367" t="s">
        <v>82</v>
      </c>
      <c r="F6367" t="s">
        <v>50</v>
      </c>
      <c r="G6367" t="s">
        <v>591</v>
      </c>
      <c r="H6367" t="s">
        <v>441</v>
      </c>
      <c r="I6367" t="s">
        <v>465</v>
      </c>
      <c r="J6367" t="s">
        <v>40</v>
      </c>
      <c r="K6367" s="13">
        <v>146</v>
      </c>
      <c r="L6367" s="8">
        <v>1.46</v>
      </c>
      <c r="M6367" s="13">
        <f t="shared" si="132"/>
        <v>146</v>
      </c>
    </row>
    <row r="6368" spans="1:13" x14ac:dyDescent="0.25">
      <c r="A6368" s="9" t="s">
        <v>400</v>
      </c>
      <c r="B6368" s="10" t="s">
        <v>733</v>
      </c>
      <c r="C6368" s="11" t="s">
        <v>17</v>
      </c>
      <c r="D6368" t="s">
        <v>14</v>
      </c>
      <c r="E6368" t="s">
        <v>82</v>
      </c>
      <c r="F6368" t="s">
        <v>50</v>
      </c>
      <c r="G6368" t="s">
        <v>591</v>
      </c>
      <c r="H6368" t="s">
        <v>467</v>
      </c>
      <c r="I6368" t="s">
        <v>465</v>
      </c>
      <c r="J6368" t="s">
        <v>67</v>
      </c>
      <c r="K6368" s="13">
        <v>39000</v>
      </c>
      <c r="L6368" s="8">
        <v>390</v>
      </c>
      <c r="M6368" s="13">
        <f t="shared" si="132"/>
        <v>39000</v>
      </c>
    </row>
    <row r="6369" spans="1:13" x14ac:dyDescent="0.25">
      <c r="A6369" s="9" t="s">
        <v>400</v>
      </c>
      <c r="B6369" s="10" t="s">
        <v>733</v>
      </c>
      <c r="C6369" s="11" t="s">
        <v>17</v>
      </c>
      <c r="D6369" t="s">
        <v>14</v>
      </c>
      <c r="E6369" t="s">
        <v>82</v>
      </c>
      <c r="F6369" t="s">
        <v>50</v>
      </c>
      <c r="G6369" t="s">
        <v>591</v>
      </c>
      <c r="H6369" t="s">
        <v>467</v>
      </c>
      <c r="I6369" t="s">
        <v>465</v>
      </c>
      <c r="J6369" t="s">
        <v>40</v>
      </c>
      <c r="K6369" s="13">
        <v>39000</v>
      </c>
      <c r="L6369" s="8">
        <v>390</v>
      </c>
      <c r="M6369" s="13">
        <f t="shared" si="132"/>
        <v>39000</v>
      </c>
    </row>
    <row r="6370" spans="1:13" x14ac:dyDescent="0.25">
      <c r="A6370" s="9" t="s">
        <v>400</v>
      </c>
      <c r="B6370" s="10" t="s">
        <v>733</v>
      </c>
      <c r="C6370" s="11" t="s">
        <v>17</v>
      </c>
      <c r="D6370" t="s">
        <v>14</v>
      </c>
      <c r="E6370" t="s">
        <v>82</v>
      </c>
      <c r="F6370" t="s">
        <v>50</v>
      </c>
      <c r="G6370" t="s">
        <v>591</v>
      </c>
      <c r="H6370" t="s">
        <v>443</v>
      </c>
      <c r="I6370" t="s">
        <v>465</v>
      </c>
      <c r="J6370" t="s">
        <v>67</v>
      </c>
      <c r="K6370" s="13">
        <v>94750</v>
      </c>
      <c r="L6370" s="8">
        <v>947.5</v>
      </c>
      <c r="M6370" s="13">
        <f t="shared" si="132"/>
        <v>94750</v>
      </c>
    </row>
    <row r="6371" spans="1:13" x14ac:dyDescent="0.25">
      <c r="A6371" s="9" t="s">
        <v>400</v>
      </c>
      <c r="B6371" s="10" t="s">
        <v>733</v>
      </c>
      <c r="C6371" s="11" t="s">
        <v>17</v>
      </c>
      <c r="D6371" t="s">
        <v>14</v>
      </c>
      <c r="E6371" t="s">
        <v>82</v>
      </c>
      <c r="F6371" t="s">
        <v>50</v>
      </c>
      <c r="G6371" t="s">
        <v>591</v>
      </c>
      <c r="H6371" t="s">
        <v>443</v>
      </c>
      <c r="I6371" t="s">
        <v>465</v>
      </c>
      <c r="J6371" t="s">
        <v>40</v>
      </c>
      <c r="K6371" s="13">
        <v>94750</v>
      </c>
      <c r="L6371" s="8">
        <v>947.5</v>
      </c>
      <c r="M6371" s="13">
        <f t="shared" si="132"/>
        <v>94750</v>
      </c>
    </row>
    <row r="6372" spans="1:13" x14ac:dyDescent="0.25">
      <c r="A6372" s="9" t="s">
        <v>400</v>
      </c>
      <c r="B6372" s="10" t="s">
        <v>733</v>
      </c>
      <c r="C6372" s="11" t="s">
        <v>17</v>
      </c>
      <c r="D6372" t="s">
        <v>14</v>
      </c>
      <c r="E6372" t="s">
        <v>82</v>
      </c>
      <c r="F6372" t="s">
        <v>50</v>
      </c>
      <c r="G6372" t="s">
        <v>591</v>
      </c>
      <c r="H6372" t="s">
        <v>425</v>
      </c>
      <c r="I6372" t="s">
        <v>465</v>
      </c>
      <c r="J6372" t="s">
        <v>67</v>
      </c>
      <c r="K6372" s="13">
        <v>1110546</v>
      </c>
      <c r="L6372" s="8">
        <v>11105.46</v>
      </c>
      <c r="M6372" s="13">
        <f t="shared" si="132"/>
        <v>1110546</v>
      </c>
    </row>
    <row r="6373" spans="1:13" x14ac:dyDescent="0.25">
      <c r="A6373" s="9" t="s">
        <v>400</v>
      </c>
      <c r="B6373" s="10" t="s">
        <v>733</v>
      </c>
      <c r="C6373" s="11" t="s">
        <v>17</v>
      </c>
      <c r="D6373" t="s">
        <v>14</v>
      </c>
      <c r="E6373" t="s">
        <v>82</v>
      </c>
      <c r="F6373" t="s">
        <v>50</v>
      </c>
      <c r="G6373" t="s">
        <v>591</v>
      </c>
      <c r="H6373" t="s">
        <v>425</v>
      </c>
      <c r="I6373" t="s">
        <v>465</v>
      </c>
      <c r="J6373" t="s">
        <v>40</v>
      </c>
      <c r="K6373" s="13">
        <v>1110574</v>
      </c>
      <c r="L6373" s="8">
        <v>11105.74</v>
      </c>
      <c r="M6373" s="13">
        <f t="shared" si="132"/>
        <v>1110574</v>
      </c>
    </row>
    <row r="6374" spans="1:13" x14ac:dyDescent="0.25">
      <c r="A6374" s="9" t="s">
        <v>400</v>
      </c>
      <c r="B6374" s="10" t="s">
        <v>733</v>
      </c>
      <c r="C6374" s="11" t="s">
        <v>17</v>
      </c>
      <c r="D6374" t="s">
        <v>14</v>
      </c>
      <c r="E6374" t="s">
        <v>82</v>
      </c>
      <c r="F6374" t="s">
        <v>50</v>
      </c>
      <c r="G6374" t="s">
        <v>591</v>
      </c>
      <c r="H6374" t="s">
        <v>444</v>
      </c>
      <c r="I6374" t="s">
        <v>439</v>
      </c>
      <c r="J6374" t="s">
        <v>40</v>
      </c>
      <c r="K6374" s="13">
        <v>103270</v>
      </c>
      <c r="L6374" s="8">
        <v>1032.7</v>
      </c>
      <c r="M6374" s="13">
        <f t="shared" si="132"/>
        <v>103270</v>
      </c>
    </row>
    <row r="6375" spans="1:13" x14ac:dyDescent="0.25">
      <c r="A6375" s="9" t="s">
        <v>400</v>
      </c>
      <c r="B6375" s="10" t="s">
        <v>733</v>
      </c>
      <c r="C6375" s="11" t="s">
        <v>17</v>
      </c>
      <c r="D6375" t="s">
        <v>14</v>
      </c>
      <c r="E6375" t="s">
        <v>82</v>
      </c>
      <c r="F6375" t="s">
        <v>50</v>
      </c>
      <c r="G6375" t="s">
        <v>591</v>
      </c>
      <c r="H6375" t="s">
        <v>444</v>
      </c>
      <c r="I6375" t="s">
        <v>465</v>
      </c>
      <c r="J6375" t="s">
        <v>67</v>
      </c>
      <c r="K6375" s="13">
        <v>18518</v>
      </c>
      <c r="L6375" s="8">
        <v>185.18</v>
      </c>
      <c r="M6375" s="13">
        <f t="shared" si="132"/>
        <v>18518</v>
      </c>
    </row>
    <row r="6376" spans="1:13" x14ac:dyDescent="0.25">
      <c r="A6376" s="9" t="s">
        <v>400</v>
      </c>
      <c r="B6376" s="10" t="s">
        <v>733</v>
      </c>
      <c r="C6376" s="11" t="s">
        <v>17</v>
      </c>
      <c r="D6376" t="s">
        <v>14</v>
      </c>
      <c r="E6376" t="s">
        <v>82</v>
      </c>
      <c r="F6376" t="s">
        <v>50</v>
      </c>
      <c r="G6376" t="s">
        <v>591</v>
      </c>
      <c r="H6376" t="s">
        <v>444</v>
      </c>
      <c r="I6376" t="s">
        <v>465</v>
      </c>
      <c r="J6376" t="s">
        <v>40</v>
      </c>
      <c r="K6376" s="13">
        <v>18518</v>
      </c>
      <c r="L6376" s="8">
        <v>185.18</v>
      </c>
      <c r="M6376" s="13">
        <f t="shared" si="132"/>
        <v>18518</v>
      </c>
    </row>
    <row r="6377" spans="1:13" x14ac:dyDescent="0.25">
      <c r="A6377" s="9" t="s">
        <v>400</v>
      </c>
      <c r="B6377" s="10" t="s">
        <v>733</v>
      </c>
      <c r="C6377" s="11" t="s">
        <v>17</v>
      </c>
      <c r="D6377" t="s">
        <v>14</v>
      </c>
      <c r="E6377" t="s">
        <v>82</v>
      </c>
      <c r="F6377" t="s">
        <v>50</v>
      </c>
      <c r="G6377" t="s">
        <v>591</v>
      </c>
      <c r="H6377" t="s">
        <v>445</v>
      </c>
      <c r="I6377" t="s">
        <v>465</v>
      </c>
      <c r="J6377" t="s">
        <v>67</v>
      </c>
      <c r="K6377" s="13">
        <v>3340</v>
      </c>
      <c r="L6377" s="8">
        <v>33.4</v>
      </c>
      <c r="M6377" s="13">
        <f t="shared" si="132"/>
        <v>3340</v>
      </c>
    </row>
    <row r="6378" spans="1:13" x14ac:dyDescent="0.25">
      <c r="A6378" s="9" t="s">
        <v>400</v>
      </c>
      <c r="B6378" s="10" t="s">
        <v>733</v>
      </c>
      <c r="C6378" s="11" t="s">
        <v>17</v>
      </c>
      <c r="D6378" t="s">
        <v>14</v>
      </c>
      <c r="E6378" t="s">
        <v>82</v>
      </c>
      <c r="F6378" t="s">
        <v>50</v>
      </c>
      <c r="G6378" t="s">
        <v>591</v>
      </c>
      <c r="H6378" t="s">
        <v>445</v>
      </c>
      <c r="I6378" t="s">
        <v>465</v>
      </c>
      <c r="J6378" t="s">
        <v>40</v>
      </c>
      <c r="K6378" s="13">
        <v>3345.0000000000005</v>
      </c>
      <c r="L6378" s="8">
        <v>33.450000000000003</v>
      </c>
      <c r="M6378" s="13">
        <f t="shared" si="132"/>
        <v>3345.0000000000005</v>
      </c>
    </row>
    <row r="6379" spans="1:13" x14ac:dyDescent="0.25">
      <c r="A6379" s="9" t="s">
        <v>400</v>
      </c>
      <c r="B6379" s="10" t="s">
        <v>733</v>
      </c>
      <c r="C6379" s="11" t="s">
        <v>17</v>
      </c>
      <c r="D6379" t="s">
        <v>14</v>
      </c>
      <c r="E6379" t="s">
        <v>82</v>
      </c>
      <c r="F6379" t="s">
        <v>50</v>
      </c>
      <c r="G6379" t="s">
        <v>591</v>
      </c>
      <c r="H6379" t="s">
        <v>446</v>
      </c>
      <c r="I6379" t="s">
        <v>15</v>
      </c>
      <c r="J6379" t="s">
        <v>40</v>
      </c>
      <c r="K6379" s="13">
        <v>70955</v>
      </c>
      <c r="L6379" s="8">
        <v>709.55</v>
      </c>
      <c r="M6379" s="13">
        <f t="shared" si="132"/>
        <v>70955</v>
      </c>
    </row>
    <row r="6380" spans="1:13" x14ac:dyDescent="0.25">
      <c r="A6380" s="9" t="s">
        <v>400</v>
      </c>
      <c r="B6380" s="10" t="s">
        <v>733</v>
      </c>
      <c r="C6380" s="11" t="s">
        <v>17</v>
      </c>
      <c r="D6380" t="s">
        <v>14</v>
      </c>
      <c r="E6380" t="s">
        <v>82</v>
      </c>
      <c r="F6380" t="s">
        <v>50</v>
      </c>
      <c r="G6380" t="s">
        <v>598</v>
      </c>
      <c r="H6380" t="s">
        <v>428</v>
      </c>
      <c r="I6380" t="s">
        <v>15</v>
      </c>
      <c r="J6380" t="s">
        <v>46</v>
      </c>
      <c r="K6380" s="13">
        <v>2175400</v>
      </c>
      <c r="L6380" s="8">
        <v>21754</v>
      </c>
      <c r="M6380" s="13">
        <f t="shared" si="132"/>
        <v>2175400</v>
      </c>
    </row>
    <row r="6381" spans="1:13" x14ac:dyDescent="0.25">
      <c r="A6381" s="9" t="s">
        <v>400</v>
      </c>
      <c r="B6381" s="10" t="s">
        <v>733</v>
      </c>
      <c r="C6381" s="11" t="s">
        <v>17</v>
      </c>
      <c r="D6381" t="s">
        <v>14</v>
      </c>
      <c r="E6381" t="s">
        <v>82</v>
      </c>
      <c r="F6381" t="s">
        <v>50</v>
      </c>
      <c r="G6381" t="s">
        <v>600</v>
      </c>
      <c r="H6381" t="s">
        <v>446</v>
      </c>
      <c r="I6381" t="s">
        <v>15</v>
      </c>
      <c r="J6381" t="s">
        <v>75</v>
      </c>
      <c r="K6381" s="13">
        <v>5401755</v>
      </c>
      <c r="L6381" s="8">
        <v>54017.55</v>
      </c>
      <c r="M6381" s="13">
        <f t="shared" si="132"/>
        <v>5401755</v>
      </c>
    </row>
    <row r="6382" spans="1:13" x14ac:dyDescent="0.25">
      <c r="A6382" s="9" t="s">
        <v>400</v>
      </c>
      <c r="B6382" s="10" t="s">
        <v>733</v>
      </c>
      <c r="C6382" s="11" t="s">
        <v>17</v>
      </c>
      <c r="D6382" t="s">
        <v>14</v>
      </c>
      <c r="E6382" t="s">
        <v>82</v>
      </c>
      <c r="F6382" t="s">
        <v>50</v>
      </c>
      <c r="G6382" t="s">
        <v>600</v>
      </c>
      <c r="H6382" t="s">
        <v>446</v>
      </c>
      <c r="I6382" t="s">
        <v>15</v>
      </c>
      <c r="J6382" t="s">
        <v>361</v>
      </c>
      <c r="K6382" s="13">
        <v>52028000</v>
      </c>
      <c r="L6382" s="8">
        <v>520280</v>
      </c>
      <c r="M6382" s="13">
        <f t="shared" si="132"/>
        <v>52028000</v>
      </c>
    </row>
    <row r="6383" spans="1:13" x14ac:dyDescent="0.25">
      <c r="A6383" s="9" t="s">
        <v>400</v>
      </c>
      <c r="B6383" s="10" t="s">
        <v>733</v>
      </c>
      <c r="C6383" s="11" t="s">
        <v>17</v>
      </c>
      <c r="D6383" t="s">
        <v>14</v>
      </c>
      <c r="E6383" t="s">
        <v>82</v>
      </c>
      <c r="F6383" t="s">
        <v>50</v>
      </c>
      <c r="G6383" t="s">
        <v>600</v>
      </c>
      <c r="H6383" t="s">
        <v>428</v>
      </c>
      <c r="I6383" t="s">
        <v>15</v>
      </c>
      <c r="J6383" t="s">
        <v>75</v>
      </c>
      <c r="K6383" s="13">
        <v>21696648</v>
      </c>
      <c r="L6383" s="8">
        <v>216966.48</v>
      </c>
      <c r="M6383" s="13">
        <f t="shared" si="132"/>
        <v>21696648</v>
      </c>
    </row>
    <row r="6384" spans="1:13" x14ac:dyDescent="0.25">
      <c r="A6384" s="9" t="s">
        <v>400</v>
      </c>
      <c r="B6384" s="10" t="s">
        <v>733</v>
      </c>
      <c r="C6384" s="11" t="s">
        <v>17</v>
      </c>
      <c r="D6384" t="s">
        <v>14</v>
      </c>
      <c r="E6384" t="s">
        <v>82</v>
      </c>
      <c r="F6384" t="s">
        <v>604</v>
      </c>
      <c r="G6384" t="s">
        <v>605</v>
      </c>
      <c r="H6384" t="s">
        <v>438</v>
      </c>
      <c r="I6384" t="s">
        <v>284</v>
      </c>
      <c r="J6384" t="s">
        <v>707</v>
      </c>
      <c r="K6384" s="13">
        <v>1078812</v>
      </c>
      <c r="L6384" s="8">
        <v>10788.12</v>
      </c>
      <c r="M6384" s="13">
        <f t="shared" si="132"/>
        <v>1078812</v>
      </c>
    </row>
    <row r="6385" spans="1:13" x14ac:dyDescent="0.25">
      <c r="A6385" s="9" t="s">
        <v>400</v>
      </c>
      <c r="B6385" s="10" t="s">
        <v>733</v>
      </c>
      <c r="C6385" s="11" t="s">
        <v>17</v>
      </c>
      <c r="D6385" t="s">
        <v>14</v>
      </c>
      <c r="E6385" t="s">
        <v>82</v>
      </c>
      <c r="F6385" t="s">
        <v>604</v>
      </c>
      <c r="G6385" t="s">
        <v>605</v>
      </c>
      <c r="H6385" t="s">
        <v>438</v>
      </c>
      <c r="I6385" t="s">
        <v>465</v>
      </c>
      <c r="J6385" t="s">
        <v>45</v>
      </c>
      <c r="K6385" s="13">
        <v>4384860</v>
      </c>
      <c r="L6385" s="8">
        <v>43848.6</v>
      </c>
      <c r="M6385" s="13">
        <f t="shared" si="132"/>
        <v>4384860</v>
      </c>
    </row>
    <row r="6386" spans="1:13" x14ac:dyDescent="0.25">
      <c r="A6386" s="9" t="s">
        <v>400</v>
      </c>
      <c r="B6386" s="10" t="s">
        <v>733</v>
      </c>
      <c r="C6386" s="11" t="s">
        <v>17</v>
      </c>
      <c r="D6386" t="s">
        <v>14</v>
      </c>
      <c r="E6386" t="s">
        <v>82</v>
      </c>
      <c r="F6386" t="s">
        <v>604</v>
      </c>
      <c r="G6386" t="s">
        <v>605</v>
      </c>
      <c r="H6386" t="s">
        <v>467</v>
      </c>
      <c r="I6386" t="s">
        <v>284</v>
      </c>
      <c r="J6386" t="s">
        <v>707</v>
      </c>
      <c r="K6386" s="13">
        <v>11700</v>
      </c>
      <c r="L6386" s="8">
        <v>117</v>
      </c>
      <c r="M6386" s="13">
        <f t="shared" si="132"/>
        <v>11700</v>
      </c>
    </row>
    <row r="6387" spans="1:13" x14ac:dyDescent="0.25">
      <c r="A6387" s="9" t="s">
        <v>400</v>
      </c>
      <c r="B6387" s="10" t="s">
        <v>733</v>
      </c>
      <c r="C6387" s="11" t="s">
        <v>17</v>
      </c>
      <c r="D6387" t="s">
        <v>14</v>
      </c>
      <c r="E6387" t="s">
        <v>82</v>
      </c>
      <c r="F6387" t="s">
        <v>604</v>
      </c>
      <c r="G6387" t="s">
        <v>605</v>
      </c>
      <c r="H6387" t="s">
        <v>467</v>
      </c>
      <c r="I6387" t="s">
        <v>465</v>
      </c>
      <c r="J6387" t="s">
        <v>45</v>
      </c>
      <c r="K6387" s="13">
        <v>78000</v>
      </c>
      <c r="L6387" s="8">
        <v>780</v>
      </c>
      <c r="M6387" s="13">
        <f t="shared" si="132"/>
        <v>78000</v>
      </c>
    </row>
    <row r="6388" spans="1:13" x14ac:dyDescent="0.25">
      <c r="A6388" s="9" t="s">
        <v>400</v>
      </c>
      <c r="B6388" s="10" t="s">
        <v>733</v>
      </c>
      <c r="C6388" s="11" t="s">
        <v>17</v>
      </c>
      <c r="D6388" t="s">
        <v>14</v>
      </c>
      <c r="E6388" t="s">
        <v>82</v>
      </c>
      <c r="F6388" t="s">
        <v>604</v>
      </c>
      <c r="G6388" t="s">
        <v>605</v>
      </c>
      <c r="H6388" t="s">
        <v>425</v>
      </c>
      <c r="I6388" t="s">
        <v>284</v>
      </c>
      <c r="J6388" t="s">
        <v>707</v>
      </c>
      <c r="K6388" s="13">
        <v>363242</v>
      </c>
      <c r="L6388" s="8">
        <v>3632.42</v>
      </c>
      <c r="M6388" s="13">
        <f t="shared" si="132"/>
        <v>363242</v>
      </c>
    </row>
    <row r="6389" spans="1:13" x14ac:dyDescent="0.25">
      <c r="A6389" s="9" t="s">
        <v>400</v>
      </c>
      <c r="B6389" s="10" t="s">
        <v>733</v>
      </c>
      <c r="C6389" s="11" t="s">
        <v>17</v>
      </c>
      <c r="D6389" t="s">
        <v>14</v>
      </c>
      <c r="E6389" t="s">
        <v>82</v>
      </c>
      <c r="F6389" t="s">
        <v>604</v>
      </c>
      <c r="G6389" t="s">
        <v>605</v>
      </c>
      <c r="H6389" t="s">
        <v>425</v>
      </c>
      <c r="I6389" t="s">
        <v>465</v>
      </c>
      <c r="J6389" t="s">
        <v>45</v>
      </c>
      <c r="K6389" s="13">
        <v>1808109.9999999998</v>
      </c>
      <c r="L6389" s="8">
        <v>18081.099999999999</v>
      </c>
      <c r="M6389" s="13">
        <f t="shared" si="132"/>
        <v>1808109.9999999998</v>
      </c>
    </row>
    <row r="6390" spans="1:13" x14ac:dyDescent="0.25">
      <c r="A6390" s="9" t="s">
        <v>400</v>
      </c>
      <c r="B6390" s="10" t="s">
        <v>733</v>
      </c>
      <c r="C6390" s="11" t="s">
        <v>17</v>
      </c>
      <c r="D6390" t="s">
        <v>14</v>
      </c>
      <c r="E6390" t="s">
        <v>82</v>
      </c>
      <c r="F6390" t="s">
        <v>604</v>
      </c>
      <c r="G6390" t="s">
        <v>605</v>
      </c>
      <c r="H6390" t="s">
        <v>445</v>
      </c>
      <c r="I6390" t="s">
        <v>284</v>
      </c>
      <c r="J6390" t="s">
        <v>707</v>
      </c>
      <c r="K6390" s="13">
        <v>168</v>
      </c>
      <c r="L6390" s="8">
        <v>1.68</v>
      </c>
      <c r="M6390" s="13">
        <f t="shared" si="132"/>
        <v>168</v>
      </c>
    </row>
    <row r="6391" spans="1:13" x14ac:dyDescent="0.25">
      <c r="A6391" s="9" t="s">
        <v>400</v>
      </c>
      <c r="B6391" s="10" t="s">
        <v>733</v>
      </c>
      <c r="C6391" s="11" t="s">
        <v>17</v>
      </c>
      <c r="D6391" t="s">
        <v>14</v>
      </c>
      <c r="E6391" t="s">
        <v>82</v>
      </c>
      <c r="F6391" t="s">
        <v>604</v>
      </c>
      <c r="G6391" t="s">
        <v>605</v>
      </c>
      <c r="H6391" t="s">
        <v>445</v>
      </c>
      <c r="I6391" t="s">
        <v>465</v>
      </c>
      <c r="J6391" t="s">
        <v>45</v>
      </c>
      <c r="K6391" s="13">
        <v>1128</v>
      </c>
      <c r="L6391" s="8">
        <v>11.28</v>
      </c>
      <c r="M6391" s="13">
        <f t="shared" si="132"/>
        <v>1128</v>
      </c>
    </row>
    <row r="6392" spans="1:13" x14ac:dyDescent="0.25">
      <c r="A6392" s="9" t="s">
        <v>400</v>
      </c>
      <c r="B6392" s="10" t="s">
        <v>733</v>
      </c>
      <c r="C6392" s="11" t="s">
        <v>17</v>
      </c>
      <c r="D6392" t="s">
        <v>14</v>
      </c>
      <c r="E6392" t="s">
        <v>82</v>
      </c>
      <c r="F6392" t="s">
        <v>604</v>
      </c>
      <c r="G6392" t="s">
        <v>605</v>
      </c>
      <c r="H6392" t="s">
        <v>448</v>
      </c>
      <c r="I6392" t="s">
        <v>15</v>
      </c>
      <c r="J6392" t="s">
        <v>67</v>
      </c>
      <c r="K6392" s="13">
        <v>23652</v>
      </c>
      <c r="L6392" s="8">
        <v>236.52</v>
      </c>
      <c r="M6392" s="13">
        <f t="shared" si="132"/>
        <v>23652</v>
      </c>
    </row>
    <row r="6393" spans="1:13" x14ac:dyDescent="0.25">
      <c r="A6393" s="9" t="s">
        <v>400</v>
      </c>
      <c r="B6393" s="10" t="s">
        <v>733</v>
      </c>
      <c r="C6393" s="11" t="s">
        <v>17</v>
      </c>
      <c r="D6393" t="s">
        <v>14</v>
      </c>
      <c r="E6393" t="s">
        <v>279</v>
      </c>
      <c r="F6393" t="s">
        <v>453</v>
      </c>
      <c r="G6393" t="s">
        <v>612</v>
      </c>
      <c r="H6393" t="s">
        <v>437</v>
      </c>
      <c r="I6393" t="s">
        <v>368</v>
      </c>
      <c r="J6393" t="s">
        <v>362</v>
      </c>
      <c r="K6393" s="13">
        <v>556801</v>
      </c>
      <c r="L6393" s="8">
        <v>5568.01</v>
      </c>
      <c r="M6393" s="13">
        <f t="shared" si="132"/>
        <v>556801</v>
      </c>
    </row>
    <row r="6394" spans="1:13" x14ac:dyDescent="0.25">
      <c r="A6394" s="9" t="s">
        <v>400</v>
      </c>
      <c r="B6394" s="10" t="s">
        <v>733</v>
      </c>
      <c r="C6394" s="11" t="s">
        <v>17</v>
      </c>
      <c r="D6394" t="s">
        <v>14</v>
      </c>
      <c r="E6394" t="s">
        <v>279</v>
      </c>
      <c r="F6394" t="s">
        <v>453</v>
      </c>
      <c r="G6394" t="s">
        <v>612</v>
      </c>
      <c r="H6394" t="s">
        <v>425</v>
      </c>
      <c r="I6394" t="s">
        <v>368</v>
      </c>
      <c r="J6394" t="s">
        <v>362</v>
      </c>
      <c r="K6394" s="13">
        <v>118299</v>
      </c>
      <c r="L6394" s="8">
        <v>1182.99</v>
      </c>
      <c r="M6394" s="13">
        <f t="shared" si="132"/>
        <v>118299</v>
      </c>
    </row>
    <row r="6395" spans="1:13" x14ac:dyDescent="0.25">
      <c r="A6395" s="9" t="s">
        <v>400</v>
      </c>
      <c r="B6395" s="10" t="s">
        <v>733</v>
      </c>
      <c r="C6395" s="11" t="s">
        <v>17</v>
      </c>
      <c r="D6395" t="s">
        <v>14</v>
      </c>
      <c r="E6395" t="s">
        <v>364</v>
      </c>
      <c r="F6395" t="s">
        <v>453</v>
      </c>
      <c r="G6395" t="s">
        <v>434</v>
      </c>
      <c r="H6395" t="s">
        <v>438</v>
      </c>
      <c r="I6395" t="s">
        <v>439</v>
      </c>
      <c r="J6395" t="s">
        <v>45</v>
      </c>
      <c r="K6395" s="13">
        <v>411578</v>
      </c>
      <c r="L6395" s="8">
        <v>4115.78</v>
      </c>
      <c r="M6395" s="13">
        <f t="shared" si="132"/>
        <v>411578</v>
      </c>
    </row>
    <row r="6396" spans="1:13" x14ac:dyDescent="0.25">
      <c r="A6396" s="9" t="s">
        <v>400</v>
      </c>
      <c r="B6396" s="10" t="s">
        <v>733</v>
      </c>
      <c r="C6396" s="11" t="s">
        <v>17</v>
      </c>
      <c r="D6396" t="s">
        <v>14</v>
      </c>
      <c r="E6396" t="s">
        <v>364</v>
      </c>
      <c r="F6396" t="s">
        <v>453</v>
      </c>
      <c r="G6396" t="s">
        <v>434</v>
      </c>
      <c r="H6396" t="s">
        <v>441</v>
      </c>
      <c r="I6396" t="s">
        <v>439</v>
      </c>
      <c r="J6396" t="s">
        <v>45</v>
      </c>
      <c r="K6396" s="13">
        <v>1312</v>
      </c>
      <c r="L6396" s="8">
        <v>13.12</v>
      </c>
      <c r="M6396" s="13">
        <f t="shared" si="132"/>
        <v>1312</v>
      </c>
    </row>
    <row r="6397" spans="1:13" x14ac:dyDescent="0.25">
      <c r="A6397" s="9" t="s">
        <v>400</v>
      </c>
      <c r="B6397" s="10" t="s">
        <v>733</v>
      </c>
      <c r="C6397" s="11" t="s">
        <v>17</v>
      </c>
      <c r="D6397" t="s">
        <v>14</v>
      </c>
      <c r="E6397" t="s">
        <v>364</v>
      </c>
      <c r="F6397" t="s">
        <v>453</v>
      </c>
      <c r="G6397" t="s">
        <v>434</v>
      </c>
      <c r="H6397" t="s">
        <v>425</v>
      </c>
      <c r="I6397" t="s">
        <v>439</v>
      </c>
      <c r="J6397" t="s">
        <v>45</v>
      </c>
      <c r="K6397" s="13">
        <v>93493</v>
      </c>
      <c r="L6397" s="8">
        <v>934.93</v>
      </c>
      <c r="M6397" s="13">
        <f t="shared" si="132"/>
        <v>93493</v>
      </c>
    </row>
    <row r="6398" spans="1:13" x14ac:dyDescent="0.25">
      <c r="A6398" s="9" t="s">
        <v>400</v>
      </c>
      <c r="B6398" s="10" t="s">
        <v>733</v>
      </c>
      <c r="C6398" s="11" t="s">
        <v>17</v>
      </c>
      <c r="D6398" t="s">
        <v>14</v>
      </c>
      <c r="E6398" t="s">
        <v>364</v>
      </c>
      <c r="F6398" t="s">
        <v>453</v>
      </c>
      <c r="G6398" t="s">
        <v>434</v>
      </c>
      <c r="H6398" t="s">
        <v>445</v>
      </c>
      <c r="I6398" t="s">
        <v>439</v>
      </c>
      <c r="J6398" t="s">
        <v>45</v>
      </c>
      <c r="K6398" s="13">
        <v>287</v>
      </c>
      <c r="L6398" s="8">
        <v>2.87</v>
      </c>
      <c r="M6398" s="13">
        <f t="shared" si="132"/>
        <v>287</v>
      </c>
    </row>
    <row r="6399" spans="1:13" x14ac:dyDescent="0.25">
      <c r="A6399" s="9" t="s">
        <v>400</v>
      </c>
      <c r="B6399" s="10" t="s">
        <v>733</v>
      </c>
      <c r="C6399" s="11" t="s">
        <v>17</v>
      </c>
      <c r="D6399" t="s">
        <v>14</v>
      </c>
      <c r="E6399" t="s">
        <v>364</v>
      </c>
      <c r="F6399" t="s">
        <v>453</v>
      </c>
      <c r="G6399" t="s">
        <v>454</v>
      </c>
      <c r="H6399" t="s">
        <v>437</v>
      </c>
      <c r="I6399" t="s">
        <v>368</v>
      </c>
      <c r="J6399" t="s">
        <v>45</v>
      </c>
      <c r="K6399" s="13">
        <v>7814689</v>
      </c>
      <c r="L6399" s="8">
        <v>78146.89</v>
      </c>
      <c r="M6399" s="13">
        <f t="shared" si="132"/>
        <v>7814689</v>
      </c>
    </row>
    <row r="6400" spans="1:13" x14ac:dyDescent="0.25">
      <c r="A6400" s="9" t="s">
        <v>400</v>
      </c>
      <c r="B6400" s="10" t="s">
        <v>733</v>
      </c>
      <c r="C6400" s="11" t="s">
        <v>17</v>
      </c>
      <c r="D6400" t="s">
        <v>14</v>
      </c>
      <c r="E6400" t="s">
        <v>364</v>
      </c>
      <c r="F6400" t="s">
        <v>453</v>
      </c>
      <c r="G6400" t="s">
        <v>454</v>
      </c>
      <c r="H6400" t="s">
        <v>425</v>
      </c>
      <c r="I6400" t="s">
        <v>368</v>
      </c>
      <c r="J6400" t="s">
        <v>45</v>
      </c>
      <c r="K6400" s="13">
        <v>2162542</v>
      </c>
      <c r="L6400" s="8">
        <v>21625.42</v>
      </c>
      <c r="M6400" s="13">
        <f t="shared" si="132"/>
        <v>2162542</v>
      </c>
    </row>
    <row r="6401" spans="1:13" x14ac:dyDescent="0.25">
      <c r="A6401" s="9" t="s">
        <v>400</v>
      </c>
      <c r="B6401" s="10" t="s">
        <v>733</v>
      </c>
      <c r="C6401" s="11" t="s">
        <v>17</v>
      </c>
      <c r="D6401" t="s">
        <v>14</v>
      </c>
      <c r="E6401" t="s">
        <v>364</v>
      </c>
      <c r="F6401" t="s">
        <v>453</v>
      </c>
      <c r="G6401" t="s">
        <v>454</v>
      </c>
      <c r="H6401" t="s">
        <v>446</v>
      </c>
      <c r="I6401" t="s">
        <v>15</v>
      </c>
      <c r="J6401" t="s">
        <v>45</v>
      </c>
      <c r="K6401" s="13">
        <v>52100</v>
      </c>
      <c r="L6401" s="8">
        <v>521</v>
      </c>
      <c r="M6401" s="13">
        <f t="shared" si="132"/>
        <v>52100</v>
      </c>
    </row>
    <row r="6402" spans="1:13" x14ac:dyDescent="0.25">
      <c r="A6402" s="9" t="s">
        <v>400</v>
      </c>
      <c r="B6402" s="10" t="s">
        <v>733</v>
      </c>
      <c r="C6402" s="11" t="s">
        <v>17</v>
      </c>
      <c r="D6402" t="s">
        <v>14</v>
      </c>
      <c r="E6402" t="s">
        <v>364</v>
      </c>
      <c r="F6402" t="s">
        <v>32</v>
      </c>
      <c r="G6402" t="s">
        <v>289</v>
      </c>
      <c r="H6402" t="s">
        <v>607</v>
      </c>
      <c r="I6402" t="s">
        <v>439</v>
      </c>
      <c r="J6402" t="s">
        <v>45</v>
      </c>
      <c r="K6402" s="13">
        <v>886539</v>
      </c>
      <c r="L6402" s="8">
        <v>8865.39</v>
      </c>
      <c r="M6402" s="13">
        <f t="shared" si="132"/>
        <v>886539</v>
      </c>
    </row>
    <row r="6403" spans="1:13" x14ac:dyDescent="0.25">
      <c r="A6403" s="9" t="s">
        <v>400</v>
      </c>
      <c r="B6403" s="10" t="s">
        <v>733</v>
      </c>
      <c r="C6403" s="11" t="s">
        <v>17</v>
      </c>
      <c r="D6403" t="s">
        <v>14</v>
      </c>
      <c r="E6403" t="s">
        <v>364</v>
      </c>
      <c r="F6403" t="s">
        <v>32</v>
      </c>
      <c r="G6403" t="s">
        <v>289</v>
      </c>
      <c r="H6403" t="s">
        <v>466</v>
      </c>
      <c r="I6403" t="s">
        <v>465</v>
      </c>
      <c r="J6403" t="s">
        <v>45</v>
      </c>
      <c r="K6403" s="13">
        <v>5673</v>
      </c>
      <c r="L6403" s="8">
        <v>56.73</v>
      </c>
      <c r="M6403" s="13">
        <f t="shared" ref="M6403:M6466" si="133">L6403*100</f>
        <v>5673</v>
      </c>
    </row>
    <row r="6404" spans="1:13" x14ac:dyDescent="0.25">
      <c r="A6404" s="9" t="s">
        <v>400</v>
      </c>
      <c r="B6404" s="10" t="s">
        <v>733</v>
      </c>
      <c r="C6404" s="11" t="s">
        <v>17</v>
      </c>
      <c r="D6404" t="s">
        <v>14</v>
      </c>
      <c r="E6404" t="s">
        <v>364</v>
      </c>
      <c r="F6404" t="s">
        <v>32</v>
      </c>
      <c r="G6404" t="s">
        <v>289</v>
      </c>
      <c r="H6404" t="s">
        <v>441</v>
      </c>
      <c r="I6404" t="s">
        <v>368</v>
      </c>
      <c r="J6404" t="s">
        <v>45</v>
      </c>
      <c r="K6404" s="13">
        <v>149968</v>
      </c>
      <c r="L6404" s="8">
        <v>1499.68</v>
      </c>
      <c r="M6404" s="13">
        <f t="shared" si="133"/>
        <v>149968</v>
      </c>
    </row>
    <row r="6405" spans="1:13" x14ac:dyDescent="0.25">
      <c r="A6405" s="9" t="s">
        <v>400</v>
      </c>
      <c r="B6405" s="10" t="s">
        <v>733</v>
      </c>
      <c r="C6405" s="11" t="s">
        <v>17</v>
      </c>
      <c r="D6405" t="s">
        <v>14</v>
      </c>
      <c r="E6405" t="s">
        <v>364</v>
      </c>
      <c r="F6405" t="s">
        <v>32</v>
      </c>
      <c r="G6405" t="s">
        <v>289</v>
      </c>
      <c r="H6405" t="s">
        <v>441</v>
      </c>
      <c r="I6405" t="s">
        <v>439</v>
      </c>
      <c r="J6405" t="s">
        <v>45</v>
      </c>
      <c r="K6405" s="13">
        <v>322914</v>
      </c>
      <c r="L6405" s="8">
        <v>3229.14</v>
      </c>
      <c r="M6405" s="13">
        <f t="shared" si="133"/>
        <v>322914</v>
      </c>
    </row>
    <row r="6406" spans="1:13" x14ac:dyDescent="0.25">
      <c r="A6406" s="9" t="s">
        <v>400</v>
      </c>
      <c r="B6406" s="10" t="s">
        <v>733</v>
      </c>
      <c r="C6406" s="11" t="s">
        <v>17</v>
      </c>
      <c r="D6406" t="s">
        <v>14</v>
      </c>
      <c r="E6406" t="s">
        <v>364</v>
      </c>
      <c r="F6406" t="s">
        <v>32</v>
      </c>
      <c r="G6406" t="s">
        <v>289</v>
      </c>
      <c r="H6406" t="s">
        <v>444</v>
      </c>
      <c r="I6406" t="s">
        <v>439</v>
      </c>
      <c r="J6406" t="s">
        <v>45</v>
      </c>
      <c r="K6406" s="13">
        <v>193709</v>
      </c>
      <c r="L6406" s="8">
        <v>1937.09</v>
      </c>
      <c r="M6406" s="13">
        <f t="shared" si="133"/>
        <v>193709</v>
      </c>
    </row>
    <row r="6407" spans="1:13" x14ac:dyDescent="0.25">
      <c r="A6407" s="9" t="s">
        <v>400</v>
      </c>
      <c r="B6407" s="10" t="s">
        <v>733</v>
      </c>
      <c r="C6407" s="11" t="s">
        <v>17</v>
      </c>
      <c r="D6407" t="s">
        <v>14</v>
      </c>
      <c r="E6407" t="s">
        <v>364</v>
      </c>
      <c r="F6407" t="s">
        <v>32</v>
      </c>
      <c r="G6407" t="s">
        <v>289</v>
      </c>
      <c r="H6407" t="s">
        <v>445</v>
      </c>
      <c r="I6407" t="s">
        <v>368</v>
      </c>
      <c r="J6407" t="s">
        <v>45</v>
      </c>
      <c r="K6407" s="13">
        <v>30094</v>
      </c>
      <c r="L6407" s="8">
        <v>300.94</v>
      </c>
      <c r="M6407" s="13">
        <f t="shared" si="133"/>
        <v>30094</v>
      </c>
    </row>
    <row r="6408" spans="1:13" x14ac:dyDescent="0.25">
      <c r="A6408" s="9" t="s">
        <v>400</v>
      </c>
      <c r="B6408" s="10" t="s">
        <v>733</v>
      </c>
      <c r="C6408" s="11" t="s">
        <v>17</v>
      </c>
      <c r="D6408" t="s">
        <v>14</v>
      </c>
      <c r="E6408" t="s">
        <v>364</v>
      </c>
      <c r="F6408" t="s">
        <v>32</v>
      </c>
      <c r="G6408" t="s">
        <v>289</v>
      </c>
      <c r="H6408" t="s">
        <v>445</v>
      </c>
      <c r="I6408" t="s">
        <v>439</v>
      </c>
      <c r="J6408" t="s">
        <v>45</v>
      </c>
      <c r="K6408" s="13">
        <v>68038</v>
      </c>
      <c r="L6408" s="8">
        <v>680.38</v>
      </c>
      <c r="M6408" s="13">
        <f t="shared" si="133"/>
        <v>68038</v>
      </c>
    </row>
    <row r="6409" spans="1:13" x14ac:dyDescent="0.25">
      <c r="A6409" s="9" t="s">
        <v>400</v>
      </c>
      <c r="B6409" s="10" t="s">
        <v>733</v>
      </c>
      <c r="C6409" s="11" t="s">
        <v>17</v>
      </c>
      <c r="D6409" t="s">
        <v>14</v>
      </c>
      <c r="E6409" t="s">
        <v>364</v>
      </c>
      <c r="F6409" t="s">
        <v>32</v>
      </c>
      <c r="G6409" t="s">
        <v>289</v>
      </c>
      <c r="H6409" t="s">
        <v>445</v>
      </c>
      <c r="I6409" t="s">
        <v>465</v>
      </c>
      <c r="J6409" t="s">
        <v>45</v>
      </c>
      <c r="K6409" s="13">
        <v>1238</v>
      </c>
      <c r="L6409" s="8">
        <v>12.38</v>
      </c>
      <c r="M6409" s="13">
        <f t="shared" si="133"/>
        <v>1238</v>
      </c>
    </row>
    <row r="6410" spans="1:13" x14ac:dyDescent="0.25">
      <c r="A6410" s="9" t="s">
        <v>400</v>
      </c>
      <c r="B6410" s="10" t="s">
        <v>733</v>
      </c>
      <c r="C6410" s="11" t="s">
        <v>17</v>
      </c>
      <c r="D6410" t="s">
        <v>14</v>
      </c>
      <c r="E6410" t="s">
        <v>364</v>
      </c>
      <c r="F6410" t="s">
        <v>32</v>
      </c>
      <c r="G6410" t="s">
        <v>289</v>
      </c>
      <c r="H6410" t="s">
        <v>426</v>
      </c>
      <c r="I6410" t="s">
        <v>15</v>
      </c>
      <c r="J6410" t="s">
        <v>45</v>
      </c>
      <c r="K6410" s="13">
        <v>8585900</v>
      </c>
      <c r="L6410" s="8">
        <v>85859</v>
      </c>
      <c r="M6410" s="13">
        <f t="shared" si="133"/>
        <v>8585900</v>
      </c>
    </row>
    <row r="6411" spans="1:13" x14ac:dyDescent="0.25">
      <c r="A6411" s="9" t="s">
        <v>400</v>
      </c>
      <c r="B6411" s="10" t="s">
        <v>733</v>
      </c>
      <c r="C6411" s="11" t="s">
        <v>17</v>
      </c>
      <c r="D6411" t="s">
        <v>14</v>
      </c>
      <c r="E6411" t="s">
        <v>364</v>
      </c>
      <c r="F6411" t="s">
        <v>32</v>
      </c>
      <c r="G6411" t="s">
        <v>289</v>
      </c>
      <c r="H6411" t="s">
        <v>480</v>
      </c>
      <c r="I6411" t="s">
        <v>15</v>
      </c>
      <c r="J6411" t="s">
        <v>45</v>
      </c>
      <c r="K6411" s="13">
        <v>143555</v>
      </c>
      <c r="L6411" s="8">
        <v>1435.55</v>
      </c>
      <c r="M6411" s="13">
        <f t="shared" si="133"/>
        <v>143555</v>
      </c>
    </row>
    <row r="6412" spans="1:13" x14ac:dyDescent="0.25">
      <c r="A6412" s="9" t="s">
        <v>400</v>
      </c>
      <c r="B6412" s="10" t="s">
        <v>733</v>
      </c>
      <c r="C6412" s="11" t="s">
        <v>17</v>
      </c>
      <c r="D6412" t="s">
        <v>14</v>
      </c>
      <c r="E6412" t="s">
        <v>364</v>
      </c>
      <c r="F6412" t="s">
        <v>32</v>
      </c>
      <c r="G6412" t="s">
        <v>289</v>
      </c>
      <c r="H6412" t="s">
        <v>494</v>
      </c>
      <c r="I6412" t="s">
        <v>15</v>
      </c>
      <c r="J6412" t="s">
        <v>45</v>
      </c>
      <c r="K6412" s="13">
        <v>89640</v>
      </c>
      <c r="L6412" s="8">
        <v>896.4</v>
      </c>
      <c r="M6412" s="13">
        <f t="shared" si="133"/>
        <v>89640</v>
      </c>
    </row>
    <row r="6413" spans="1:13" x14ac:dyDescent="0.25">
      <c r="A6413" s="9" t="s">
        <v>400</v>
      </c>
      <c r="B6413" s="10" t="s">
        <v>733</v>
      </c>
      <c r="C6413" s="11" t="s">
        <v>17</v>
      </c>
      <c r="D6413" t="s">
        <v>14</v>
      </c>
      <c r="E6413" t="s">
        <v>364</v>
      </c>
      <c r="F6413" t="s">
        <v>32</v>
      </c>
      <c r="G6413" t="s">
        <v>289</v>
      </c>
      <c r="H6413" t="s">
        <v>428</v>
      </c>
      <c r="I6413" t="s">
        <v>15</v>
      </c>
      <c r="J6413" t="s">
        <v>45</v>
      </c>
      <c r="K6413" s="13">
        <v>524038</v>
      </c>
      <c r="L6413" s="8">
        <v>5240.38</v>
      </c>
      <c r="M6413" s="13">
        <f t="shared" si="133"/>
        <v>524038</v>
      </c>
    </row>
    <row r="6414" spans="1:13" x14ac:dyDescent="0.25">
      <c r="A6414" s="9" t="s">
        <v>400</v>
      </c>
      <c r="B6414" s="10" t="s">
        <v>733</v>
      </c>
      <c r="C6414" s="11" t="s">
        <v>17</v>
      </c>
      <c r="D6414" t="s">
        <v>14</v>
      </c>
      <c r="E6414" t="s">
        <v>364</v>
      </c>
      <c r="F6414" t="s">
        <v>32</v>
      </c>
      <c r="G6414" t="s">
        <v>488</v>
      </c>
      <c r="H6414" t="s">
        <v>438</v>
      </c>
      <c r="I6414" t="s">
        <v>465</v>
      </c>
      <c r="J6414" t="s">
        <v>45</v>
      </c>
      <c r="K6414" s="13">
        <v>1252800</v>
      </c>
      <c r="L6414" s="8">
        <v>12528</v>
      </c>
      <c r="M6414" s="13">
        <f t="shared" si="133"/>
        <v>1252800</v>
      </c>
    </row>
    <row r="6415" spans="1:13" x14ac:dyDescent="0.25">
      <c r="A6415" s="9" t="s">
        <v>400</v>
      </c>
      <c r="B6415" s="10" t="s">
        <v>733</v>
      </c>
      <c r="C6415" s="11" t="s">
        <v>17</v>
      </c>
      <c r="D6415" t="s">
        <v>14</v>
      </c>
      <c r="E6415" t="s">
        <v>364</v>
      </c>
      <c r="F6415" t="s">
        <v>32</v>
      </c>
      <c r="G6415" t="s">
        <v>488</v>
      </c>
      <c r="H6415" t="s">
        <v>607</v>
      </c>
      <c r="I6415" t="s">
        <v>439</v>
      </c>
      <c r="J6415" t="s">
        <v>45</v>
      </c>
      <c r="K6415" s="13">
        <v>56619.000000000007</v>
      </c>
      <c r="L6415" s="8">
        <v>566.19000000000005</v>
      </c>
      <c r="M6415" s="13">
        <f t="shared" si="133"/>
        <v>56619.000000000007</v>
      </c>
    </row>
    <row r="6416" spans="1:13" x14ac:dyDescent="0.25">
      <c r="A6416" s="9" t="s">
        <v>400</v>
      </c>
      <c r="B6416" s="10" t="s">
        <v>733</v>
      </c>
      <c r="C6416" s="11" t="s">
        <v>17</v>
      </c>
      <c r="D6416" t="s">
        <v>14</v>
      </c>
      <c r="E6416" t="s">
        <v>364</v>
      </c>
      <c r="F6416" t="s">
        <v>32</v>
      </c>
      <c r="G6416" t="s">
        <v>488</v>
      </c>
      <c r="H6416" t="s">
        <v>466</v>
      </c>
      <c r="I6416" t="s">
        <v>439</v>
      </c>
      <c r="J6416" t="s">
        <v>45</v>
      </c>
      <c r="K6416" s="13">
        <v>7203</v>
      </c>
      <c r="L6416" s="8">
        <v>72.03</v>
      </c>
      <c r="M6416" s="13">
        <f t="shared" si="133"/>
        <v>7203</v>
      </c>
    </row>
    <row r="6417" spans="1:14" x14ac:dyDescent="0.25">
      <c r="A6417" s="9" t="s">
        <v>400</v>
      </c>
      <c r="B6417" s="10" t="s">
        <v>733</v>
      </c>
      <c r="C6417" s="11" t="s">
        <v>17</v>
      </c>
      <c r="D6417" t="s">
        <v>14</v>
      </c>
      <c r="E6417" t="s">
        <v>364</v>
      </c>
      <c r="F6417" t="s">
        <v>32</v>
      </c>
      <c r="G6417" t="s">
        <v>488</v>
      </c>
      <c r="H6417" t="s">
        <v>466</v>
      </c>
      <c r="I6417" t="s">
        <v>465</v>
      </c>
      <c r="J6417" t="s">
        <v>45</v>
      </c>
      <c r="K6417" s="13">
        <v>34058</v>
      </c>
      <c r="L6417" s="8">
        <v>340.58</v>
      </c>
      <c r="M6417" s="13">
        <f t="shared" si="133"/>
        <v>34058</v>
      </c>
    </row>
    <row r="6418" spans="1:14" x14ac:dyDescent="0.25">
      <c r="A6418" s="9" t="s">
        <v>400</v>
      </c>
      <c r="B6418" s="10" t="s">
        <v>733</v>
      </c>
      <c r="C6418" s="11" t="s">
        <v>17</v>
      </c>
      <c r="D6418" t="s">
        <v>14</v>
      </c>
      <c r="E6418" t="s">
        <v>364</v>
      </c>
      <c r="F6418" t="s">
        <v>32</v>
      </c>
      <c r="G6418" t="s">
        <v>488</v>
      </c>
      <c r="H6418" t="s">
        <v>441</v>
      </c>
      <c r="I6418" t="s">
        <v>439</v>
      </c>
      <c r="J6418" t="s">
        <v>45</v>
      </c>
      <c r="K6418" s="13">
        <v>124339.00000000001</v>
      </c>
      <c r="L6418" s="8">
        <v>1243.3900000000001</v>
      </c>
      <c r="M6418" s="13">
        <f t="shared" si="133"/>
        <v>124339.00000000001</v>
      </c>
    </row>
    <row r="6419" spans="1:14" x14ac:dyDescent="0.25">
      <c r="A6419" s="9" t="s">
        <v>400</v>
      </c>
      <c r="B6419" s="10" t="s">
        <v>733</v>
      </c>
      <c r="C6419" s="11" t="s">
        <v>17</v>
      </c>
      <c r="D6419" t="s">
        <v>14</v>
      </c>
      <c r="E6419" t="s">
        <v>364</v>
      </c>
      <c r="F6419" t="s">
        <v>32</v>
      </c>
      <c r="G6419" t="s">
        <v>488</v>
      </c>
      <c r="H6419" t="s">
        <v>425</v>
      </c>
      <c r="I6419" t="s">
        <v>465</v>
      </c>
      <c r="J6419" t="s">
        <v>45</v>
      </c>
      <c r="K6419" s="13">
        <v>485600</v>
      </c>
      <c r="L6419" s="8">
        <v>4856</v>
      </c>
      <c r="M6419" s="13">
        <f t="shared" si="133"/>
        <v>485600</v>
      </c>
    </row>
    <row r="6420" spans="1:14" x14ac:dyDescent="0.25">
      <c r="A6420" s="9" t="s">
        <v>400</v>
      </c>
      <c r="B6420" s="10" t="s">
        <v>733</v>
      </c>
      <c r="C6420" s="11" t="s">
        <v>17</v>
      </c>
      <c r="D6420" t="s">
        <v>14</v>
      </c>
      <c r="E6420" t="s">
        <v>364</v>
      </c>
      <c r="F6420" t="s">
        <v>32</v>
      </c>
      <c r="G6420" t="s">
        <v>488</v>
      </c>
      <c r="H6420" t="s">
        <v>444</v>
      </c>
      <c r="I6420" t="s">
        <v>439</v>
      </c>
      <c r="J6420" t="s">
        <v>45</v>
      </c>
      <c r="K6420" s="13">
        <v>12371</v>
      </c>
      <c r="L6420" s="8">
        <v>123.71</v>
      </c>
      <c r="M6420" s="13">
        <f t="shared" si="133"/>
        <v>12371</v>
      </c>
    </row>
    <row r="6421" spans="1:14" x14ac:dyDescent="0.25">
      <c r="A6421" s="9" t="s">
        <v>400</v>
      </c>
      <c r="B6421" s="10" t="s">
        <v>733</v>
      </c>
      <c r="C6421" s="11" t="s">
        <v>17</v>
      </c>
      <c r="D6421" t="s">
        <v>14</v>
      </c>
      <c r="E6421" t="s">
        <v>364</v>
      </c>
      <c r="F6421" t="s">
        <v>32</v>
      </c>
      <c r="G6421" t="s">
        <v>488</v>
      </c>
      <c r="H6421" t="s">
        <v>445</v>
      </c>
      <c r="I6421" t="s">
        <v>439</v>
      </c>
      <c r="J6421" t="s">
        <v>45</v>
      </c>
      <c r="K6421" s="13">
        <v>26826</v>
      </c>
      <c r="L6421" s="8">
        <v>268.26</v>
      </c>
      <c r="M6421" s="13">
        <f t="shared" si="133"/>
        <v>26826</v>
      </c>
    </row>
    <row r="6422" spans="1:14" x14ac:dyDescent="0.25">
      <c r="A6422" s="9" t="s">
        <v>400</v>
      </c>
      <c r="B6422" s="10" t="s">
        <v>733</v>
      </c>
      <c r="C6422" s="11" t="s">
        <v>17</v>
      </c>
      <c r="D6422" t="s">
        <v>14</v>
      </c>
      <c r="E6422" t="s">
        <v>364</v>
      </c>
      <c r="F6422" t="s">
        <v>32</v>
      </c>
      <c r="G6422" t="s">
        <v>488</v>
      </c>
      <c r="H6422" t="s">
        <v>445</v>
      </c>
      <c r="I6422" t="s">
        <v>465</v>
      </c>
      <c r="J6422" t="s">
        <v>45</v>
      </c>
      <c r="K6422" s="13">
        <v>7423.9999999999991</v>
      </c>
      <c r="L6422" s="8">
        <v>74.239999999999995</v>
      </c>
      <c r="M6422" s="13">
        <f t="shared" si="133"/>
        <v>7423.9999999999991</v>
      </c>
    </row>
    <row r="6423" spans="1:14" x14ac:dyDescent="0.25">
      <c r="A6423" s="9" t="s">
        <v>400</v>
      </c>
      <c r="B6423" s="10" t="s">
        <v>733</v>
      </c>
      <c r="C6423" s="11" t="s">
        <v>17</v>
      </c>
      <c r="D6423" t="s">
        <v>14</v>
      </c>
      <c r="E6423" t="s">
        <v>364</v>
      </c>
      <c r="F6423" t="s">
        <v>32</v>
      </c>
      <c r="G6423" t="s">
        <v>488</v>
      </c>
      <c r="H6423" t="s">
        <v>426</v>
      </c>
      <c r="I6423" t="s">
        <v>15</v>
      </c>
      <c r="J6423" t="s">
        <v>45</v>
      </c>
      <c r="K6423" s="13">
        <v>19221674</v>
      </c>
      <c r="L6423" s="8">
        <v>192216.74</v>
      </c>
      <c r="M6423" s="13">
        <f t="shared" si="133"/>
        <v>19221674</v>
      </c>
    </row>
    <row r="6424" spans="1:14" x14ac:dyDescent="0.25">
      <c r="A6424" s="9" t="s">
        <v>400</v>
      </c>
      <c r="B6424" s="10" t="s">
        <v>733</v>
      </c>
      <c r="C6424" s="11" t="s">
        <v>17</v>
      </c>
      <c r="D6424" t="s">
        <v>14</v>
      </c>
      <c r="E6424" t="s">
        <v>364</v>
      </c>
      <c r="F6424" t="s">
        <v>32</v>
      </c>
      <c r="G6424" t="s">
        <v>488</v>
      </c>
      <c r="H6424" t="s">
        <v>446</v>
      </c>
      <c r="I6424" t="s">
        <v>15</v>
      </c>
      <c r="J6424" t="s">
        <v>45</v>
      </c>
      <c r="K6424" s="13">
        <v>262500</v>
      </c>
      <c r="L6424" s="8">
        <v>2625</v>
      </c>
      <c r="M6424" s="13">
        <f t="shared" si="133"/>
        <v>262500</v>
      </c>
    </row>
    <row r="6425" spans="1:14" x14ac:dyDescent="0.25">
      <c r="A6425" s="9" t="s">
        <v>400</v>
      </c>
      <c r="B6425" s="10" t="s">
        <v>733</v>
      </c>
      <c r="C6425" s="11" t="s">
        <v>17</v>
      </c>
      <c r="D6425" t="s">
        <v>14</v>
      </c>
      <c r="E6425" t="s">
        <v>364</v>
      </c>
      <c r="F6425" t="s">
        <v>32</v>
      </c>
      <c r="G6425" t="s">
        <v>488</v>
      </c>
      <c r="H6425" t="s">
        <v>428</v>
      </c>
      <c r="I6425" t="s">
        <v>15</v>
      </c>
      <c r="J6425" t="s">
        <v>45</v>
      </c>
      <c r="K6425" s="13">
        <v>294590</v>
      </c>
      <c r="L6425" s="8">
        <v>2945.9</v>
      </c>
      <c r="M6425" s="13">
        <f t="shared" si="133"/>
        <v>294590</v>
      </c>
    </row>
    <row r="6426" spans="1:14" x14ac:dyDescent="0.25">
      <c r="A6426" s="9" t="s">
        <v>400</v>
      </c>
      <c r="B6426" s="10" t="s">
        <v>733</v>
      </c>
      <c r="C6426" s="11" t="s">
        <v>17</v>
      </c>
      <c r="D6426" t="s">
        <v>14</v>
      </c>
      <c r="E6426" t="s">
        <v>364</v>
      </c>
      <c r="F6426" t="s">
        <v>32</v>
      </c>
      <c r="G6426" t="s">
        <v>559</v>
      </c>
      <c r="H6426" t="s">
        <v>428</v>
      </c>
      <c r="I6426" t="s">
        <v>15</v>
      </c>
      <c r="J6426" t="s">
        <v>45</v>
      </c>
      <c r="K6426" s="13">
        <v>112143</v>
      </c>
      <c r="L6426" s="8">
        <v>1121.43</v>
      </c>
      <c r="M6426" s="13">
        <f t="shared" si="133"/>
        <v>112143</v>
      </c>
    </row>
    <row r="6427" spans="1:14" x14ac:dyDescent="0.25">
      <c r="A6427" s="9" t="s">
        <v>400</v>
      </c>
      <c r="B6427" s="10" t="s">
        <v>733</v>
      </c>
      <c r="C6427" s="11" t="s">
        <v>17</v>
      </c>
      <c r="D6427" t="s">
        <v>14</v>
      </c>
      <c r="E6427" t="s">
        <v>364</v>
      </c>
      <c r="F6427" t="s">
        <v>57</v>
      </c>
      <c r="G6427" t="s">
        <v>708</v>
      </c>
      <c r="H6427" t="s">
        <v>438</v>
      </c>
      <c r="I6427" t="s">
        <v>439</v>
      </c>
      <c r="J6427" t="s">
        <v>45</v>
      </c>
      <c r="K6427" s="13">
        <v>930914</v>
      </c>
      <c r="L6427" s="8">
        <v>9309.14</v>
      </c>
      <c r="M6427" s="13">
        <f t="shared" si="133"/>
        <v>930914</v>
      </c>
    </row>
    <row r="6428" spans="1:14" x14ac:dyDescent="0.25">
      <c r="A6428" s="9" t="s">
        <v>400</v>
      </c>
      <c r="B6428" s="10" t="s">
        <v>733</v>
      </c>
      <c r="C6428" s="11" t="s">
        <v>17</v>
      </c>
      <c r="D6428" t="s">
        <v>14</v>
      </c>
      <c r="E6428" t="s">
        <v>364</v>
      </c>
      <c r="F6428" t="s">
        <v>57</v>
      </c>
      <c r="G6428" t="s">
        <v>708</v>
      </c>
      <c r="H6428" t="s">
        <v>441</v>
      </c>
      <c r="I6428" t="s">
        <v>439</v>
      </c>
      <c r="J6428" t="s">
        <v>45</v>
      </c>
      <c r="K6428" s="13">
        <v>16999</v>
      </c>
      <c r="L6428" s="8">
        <v>169.99</v>
      </c>
      <c r="M6428" s="13">
        <f t="shared" si="133"/>
        <v>16999</v>
      </c>
    </row>
    <row r="6429" spans="1:14" x14ac:dyDescent="0.25">
      <c r="A6429" s="9" t="s">
        <v>400</v>
      </c>
      <c r="B6429" s="10" t="s">
        <v>733</v>
      </c>
      <c r="C6429" s="11" t="s">
        <v>17</v>
      </c>
      <c r="D6429" t="s">
        <v>14</v>
      </c>
      <c r="E6429" t="s">
        <v>364</v>
      </c>
      <c r="F6429" t="s">
        <v>57</v>
      </c>
      <c r="G6429" t="s">
        <v>708</v>
      </c>
      <c r="H6429" t="s">
        <v>425</v>
      </c>
      <c r="I6429" t="s">
        <v>439</v>
      </c>
      <c r="J6429" t="s">
        <v>45</v>
      </c>
      <c r="K6429" s="13">
        <v>552585</v>
      </c>
      <c r="L6429" s="8">
        <v>5525.85</v>
      </c>
      <c r="M6429" s="13">
        <f t="shared" si="133"/>
        <v>552585</v>
      </c>
    </row>
    <row r="6430" spans="1:14" x14ac:dyDescent="0.25">
      <c r="A6430" s="9" t="s">
        <v>400</v>
      </c>
      <c r="B6430" s="10" t="s">
        <v>733</v>
      </c>
      <c r="C6430" s="11" t="s">
        <v>17</v>
      </c>
      <c r="D6430" t="s">
        <v>14</v>
      </c>
      <c r="E6430" t="s">
        <v>364</v>
      </c>
      <c r="F6430" t="s">
        <v>57</v>
      </c>
      <c r="G6430" t="s">
        <v>708</v>
      </c>
      <c r="H6430" t="s">
        <v>445</v>
      </c>
      <c r="I6430" t="s">
        <v>439</v>
      </c>
      <c r="J6430" t="s">
        <v>45</v>
      </c>
      <c r="K6430" s="13">
        <v>3544</v>
      </c>
      <c r="L6430" s="8">
        <v>35.44</v>
      </c>
      <c r="M6430" s="13">
        <f t="shared" si="133"/>
        <v>3544</v>
      </c>
    </row>
    <row r="6431" spans="1:14" x14ac:dyDescent="0.25">
      <c r="A6431" s="9" t="s">
        <v>400</v>
      </c>
      <c r="B6431" s="10" t="s">
        <v>733</v>
      </c>
      <c r="C6431" s="11" t="s">
        <v>17</v>
      </c>
      <c r="D6431" t="s">
        <v>14</v>
      </c>
      <c r="E6431" t="s">
        <v>282</v>
      </c>
      <c r="F6431" t="s">
        <v>30</v>
      </c>
      <c r="G6431" t="s">
        <v>402</v>
      </c>
      <c r="H6431" t="s">
        <v>698</v>
      </c>
      <c r="I6431" t="s">
        <v>439</v>
      </c>
      <c r="J6431" t="s">
        <v>37</v>
      </c>
      <c r="K6431" s="13">
        <v>143585</v>
      </c>
      <c r="L6431" s="8">
        <v>1435.85</v>
      </c>
      <c r="M6431" s="13">
        <f t="shared" si="133"/>
        <v>143585</v>
      </c>
    </row>
    <row r="6432" spans="1:14" x14ac:dyDescent="0.25">
      <c r="A6432" s="76" t="s">
        <v>400</v>
      </c>
      <c r="B6432" s="77" t="s">
        <v>733</v>
      </c>
      <c r="C6432" s="78" t="s">
        <v>17</v>
      </c>
      <c r="D6432" s="75" t="s">
        <v>14</v>
      </c>
      <c r="E6432" s="75" t="s">
        <v>282</v>
      </c>
      <c r="F6432" s="77" t="s">
        <v>57</v>
      </c>
      <c r="G6432" s="77" t="s">
        <v>395</v>
      </c>
      <c r="H6432" s="75" t="s">
        <v>698</v>
      </c>
      <c r="I6432" s="75" t="s">
        <v>82</v>
      </c>
      <c r="J6432" s="75" t="s">
        <v>37</v>
      </c>
      <c r="K6432" s="79">
        <v>205105.00000000003</v>
      </c>
      <c r="L6432" s="80">
        <v>2051.0500000000002</v>
      </c>
      <c r="M6432" s="79">
        <f t="shared" si="133"/>
        <v>205105.00000000003</v>
      </c>
      <c r="N6432" s="75" t="s">
        <v>908</v>
      </c>
    </row>
    <row r="6433" spans="1:14" x14ac:dyDescent="0.25">
      <c r="A6433" s="9" t="s">
        <v>400</v>
      </c>
      <c r="B6433" s="10" t="s">
        <v>733</v>
      </c>
      <c r="C6433" s="11" t="s">
        <v>17</v>
      </c>
      <c r="D6433" t="s">
        <v>14</v>
      </c>
      <c r="E6433" t="s">
        <v>282</v>
      </c>
      <c r="F6433" t="s">
        <v>30</v>
      </c>
      <c r="G6433" t="s">
        <v>402</v>
      </c>
      <c r="H6433" t="s">
        <v>425</v>
      </c>
      <c r="I6433" t="s">
        <v>439</v>
      </c>
      <c r="J6433" t="s">
        <v>37</v>
      </c>
      <c r="K6433" s="14">
        <v>-26504.000000000004</v>
      </c>
      <c r="L6433" s="8">
        <v>-265.04000000000002</v>
      </c>
      <c r="M6433" s="14">
        <f t="shared" si="133"/>
        <v>-26504.000000000004</v>
      </c>
    </row>
    <row r="6434" spans="1:14" x14ac:dyDescent="0.25">
      <c r="A6434" s="9" t="s">
        <v>400</v>
      </c>
      <c r="B6434" s="10" t="s">
        <v>733</v>
      </c>
      <c r="C6434" s="11" t="s">
        <v>17</v>
      </c>
      <c r="D6434" t="s">
        <v>14</v>
      </c>
      <c r="E6434" t="s">
        <v>282</v>
      </c>
      <c r="F6434" t="s">
        <v>30</v>
      </c>
      <c r="G6434" t="s">
        <v>402</v>
      </c>
      <c r="H6434" t="s">
        <v>444</v>
      </c>
      <c r="I6434" t="s">
        <v>439</v>
      </c>
      <c r="J6434" t="s">
        <v>37</v>
      </c>
      <c r="K6434" s="13">
        <v>31239.999999999996</v>
      </c>
      <c r="L6434" s="8">
        <v>312.39999999999998</v>
      </c>
      <c r="M6434" s="13">
        <f t="shared" si="133"/>
        <v>31239.999999999996</v>
      </c>
    </row>
    <row r="6435" spans="1:14" x14ac:dyDescent="0.25">
      <c r="A6435" s="76" t="s">
        <v>400</v>
      </c>
      <c r="B6435" s="77" t="s">
        <v>733</v>
      </c>
      <c r="C6435" s="78" t="s">
        <v>17</v>
      </c>
      <c r="D6435" s="75" t="s">
        <v>14</v>
      </c>
      <c r="E6435" s="75" t="s">
        <v>282</v>
      </c>
      <c r="F6435" s="77" t="s">
        <v>57</v>
      </c>
      <c r="G6435" s="77" t="s">
        <v>395</v>
      </c>
      <c r="H6435" s="75" t="s">
        <v>444</v>
      </c>
      <c r="I6435" s="75" t="s">
        <v>82</v>
      </c>
      <c r="J6435" s="75" t="s">
        <v>37</v>
      </c>
      <c r="K6435" s="79">
        <v>44450</v>
      </c>
      <c r="L6435" s="80">
        <v>444.5</v>
      </c>
      <c r="M6435" s="79">
        <f t="shared" si="133"/>
        <v>44450</v>
      </c>
      <c r="N6435" s="75" t="s">
        <v>908</v>
      </c>
    </row>
    <row r="6436" spans="1:14" x14ac:dyDescent="0.25">
      <c r="A6436" s="9" t="s">
        <v>400</v>
      </c>
      <c r="B6436" s="10" t="s">
        <v>733</v>
      </c>
      <c r="C6436" s="11" t="s">
        <v>17</v>
      </c>
      <c r="D6436" t="s">
        <v>14</v>
      </c>
      <c r="E6436" t="s">
        <v>282</v>
      </c>
      <c r="F6436" t="s">
        <v>57</v>
      </c>
      <c r="G6436" t="s">
        <v>708</v>
      </c>
      <c r="H6436" t="s">
        <v>438</v>
      </c>
      <c r="I6436" t="s">
        <v>439</v>
      </c>
      <c r="J6436" t="s">
        <v>45</v>
      </c>
      <c r="K6436" s="13">
        <v>1241181</v>
      </c>
      <c r="L6436" s="8">
        <v>12411.81</v>
      </c>
      <c r="M6436" s="13">
        <f t="shared" si="133"/>
        <v>1241181</v>
      </c>
    </row>
    <row r="6437" spans="1:14" x14ac:dyDescent="0.25">
      <c r="A6437" s="9" t="s">
        <v>400</v>
      </c>
      <c r="B6437" s="10" t="s">
        <v>733</v>
      </c>
      <c r="C6437" s="11" t="s">
        <v>17</v>
      </c>
      <c r="D6437" t="s">
        <v>14</v>
      </c>
      <c r="E6437" t="s">
        <v>282</v>
      </c>
      <c r="F6437" t="s">
        <v>57</v>
      </c>
      <c r="G6437" t="s">
        <v>708</v>
      </c>
      <c r="H6437" t="s">
        <v>441</v>
      </c>
      <c r="I6437" t="s">
        <v>439</v>
      </c>
      <c r="J6437" t="s">
        <v>45</v>
      </c>
      <c r="K6437" s="13">
        <v>11294</v>
      </c>
      <c r="L6437" s="8">
        <v>112.94</v>
      </c>
      <c r="M6437" s="13">
        <f t="shared" si="133"/>
        <v>11294</v>
      </c>
    </row>
    <row r="6438" spans="1:14" x14ac:dyDescent="0.25">
      <c r="A6438" s="9" t="s">
        <v>400</v>
      </c>
      <c r="B6438" s="10" t="s">
        <v>733</v>
      </c>
      <c r="C6438" s="11" t="s">
        <v>17</v>
      </c>
      <c r="D6438" t="s">
        <v>14</v>
      </c>
      <c r="E6438" t="s">
        <v>282</v>
      </c>
      <c r="F6438" t="s">
        <v>57</v>
      </c>
      <c r="G6438" t="s">
        <v>708</v>
      </c>
      <c r="H6438" t="s">
        <v>443</v>
      </c>
      <c r="I6438" t="s">
        <v>439</v>
      </c>
      <c r="J6438" t="s">
        <v>45</v>
      </c>
      <c r="K6438" s="13">
        <v>10900</v>
      </c>
      <c r="L6438" s="8">
        <v>109</v>
      </c>
      <c r="M6438" s="13">
        <f t="shared" si="133"/>
        <v>10900</v>
      </c>
    </row>
    <row r="6439" spans="1:14" x14ac:dyDescent="0.25">
      <c r="A6439" s="9" t="s">
        <v>400</v>
      </c>
      <c r="B6439" s="10" t="s">
        <v>733</v>
      </c>
      <c r="C6439" s="11" t="s">
        <v>17</v>
      </c>
      <c r="D6439" t="s">
        <v>14</v>
      </c>
      <c r="E6439" t="s">
        <v>282</v>
      </c>
      <c r="F6439" t="s">
        <v>57</v>
      </c>
      <c r="G6439" t="s">
        <v>708</v>
      </c>
      <c r="H6439" t="s">
        <v>425</v>
      </c>
      <c r="I6439" t="s">
        <v>439</v>
      </c>
      <c r="J6439" t="s">
        <v>45</v>
      </c>
      <c r="K6439" s="13">
        <v>740051</v>
      </c>
      <c r="L6439" s="8">
        <v>7400.51</v>
      </c>
      <c r="M6439" s="13">
        <f t="shared" si="133"/>
        <v>740051</v>
      </c>
    </row>
    <row r="6440" spans="1:14" x14ac:dyDescent="0.25">
      <c r="A6440" s="9" t="s">
        <v>400</v>
      </c>
      <c r="B6440" s="10" t="s">
        <v>733</v>
      </c>
      <c r="C6440" s="11" t="s">
        <v>17</v>
      </c>
      <c r="D6440" t="s">
        <v>14</v>
      </c>
      <c r="E6440" t="s">
        <v>282</v>
      </c>
      <c r="F6440" t="s">
        <v>57</v>
      </c>
      <c r="G6440" t="s">
        <v>708</v>
      </c>
      <c r="H6440" t="s">
        <v>444</v>
      </c>
      <c r="I6440" t="s">
        <v>439</v>
      </c>
      <c r="J6440" t="s">
        <v>45</v>
      </c>
      <c r="K6440" s="13">
        <v>2382</v>
      </c>
      <c r="L6440" s="8">
        <v>23.82</v>
      </c>
      <c r="M6440" s="13">
        <f t="shared" si="133"/>
        <v>2382</v>
      </c>
    </row>
    <row r="6441" spans="1:14" x14ac:dyDescent="0.25">
      <c r="A6441" s="9" t="s">
        <v>400</v>
      </c>
      <c r="B6441" s="10" t="s">
        <v>733</v>
      </c>
      <c r="C6441" s="11" t="s">
        <v>17</v>
      </c>
      <c r="D6441" t="s">
        <v>14</v>
      </c>
      <c r="E6441" t="s">
        <v>282</v>
      </c>
      <c r="F6441" t="s">
        <v>57</v>
      </c>
      <c r="G6441" t="s">
        <v>708</v>
      </c>
      <c r="H6441" t="s">
        <v>445</v>
      </c>
      <c r="I6441" t="s">
        <v>439</v>
      </c>
      <c r="J6441" t="s">
        <v>45</v>
      </c>
      <c r="K6441" s="13">
        <v>2469</v>
      </c>
      <c r="L6441" s="8">
        <v>24.69</v>
      </c>
      <c r="M6441" s="13">
        <f t="shared" si="133"/>
        <v>2469</v>
      </c>
    </row>
    <row r="6442" spans="1:14" x14ac:dyDescent="0.25">
      <c r="A6442" s="76" t="s">
        <v>400</v>
      </c>
      <c r="B6442" s="77" t="s">
        <v>733</v>
      </c>
      <c r="C6442" s="81" t="s">
        <v>755</v>
      </c>
      <c r="D6442" s="75" t="s">
        <v>14</v>
      </c>
      <c r="E6442" s="75" t="s">
        <v>321</v>
      </c>
      <c r="F6442" s="77" t="s">
        <v>399</v>
      </c>
      <c r="G6442" s="77" t="s">
        <v>458</v>
      </c>
      <c r="H6442" s="75" t="s">
        <v>621</v>
      </c>
      <c r="I6442" s="75" t="s">
        <v>15</v>
      </c>
      <c r="J6442" s="75" t="s">
        <v>359</v>
      </c>
      <c r="K6442" s="79">
        <v>32932186</v>
      </c>
      <c r="L6442" s="80">
        <v>329321.86</v>
      </c>
      <c r="M6442" s="79">
        <f t="shared" si="133"/>
        <v>32932186</v>
      </c>
      <c r="N6442" s="75" t="s">
        <v>923</v>
      </c>
    </row>
    <row r="6443" spans="1:14" x14ac:dyDescent="0.25">
      <c r="A6443" s="9" t="s">
        <v>400</v>
      </c>
      <c r="B6443" s="10" t="s">
        <v>733</v>
      </c>
      <c r="C6443" s="3" t="s">
        <v>755</v>
      </c>
      <c r="D6443" t="s">
        <v>14</v>
      </c>
      <c r="E6443" t="s">
        <v>321</v>
      </c>
      <c r="F6443" t="s">
        <v>399</v>
      </c>
      <c r="G6443" t="s">
        <v>436</v>
      </c>
      <c r="H6443" s="15" t="s">
        <v>446</v>
      </c>
      <c r="I6443" t="s">
        <v>15</v>
      </c>
      <c r="J6443" t="s">
        <v>69</v>
      </c>
      <c r="K6443" s="13">
        <v>4282678</v>
      </c>
      <c r="L6443" s="8">
        <v>42826.78</v>
      </c>
      <c r="M6443" s="13">
        <f t="shared" si="133"/>
        <v>4282678</v>
      </c>
      <c r="N6443" t="s">
        <v>871</v>
      </c>
    </row>
    <row r="6444" spans="1:14" x14ac:dyDescent="0.25">
      <c r="A6444" s="9" t="s">
        <v>400</v>
      </c>
      <c r="B6444" s="10" t="s">
        <v>733</v>
      </c>
      <c r="C6444" s="3" t="s">
        <v>755</v>
      </c>
      <c r="D6444" t="s">
        <v>14</v>
      </c>
      <c r="E6444" t="s">
        <v>321</v>
      </c>
      <c r="F6444" t="s">
        <v>399</v>
      </c>
      <c r="G6444" t="s">
        <v>458</v>
      </c>
      <c r="H6444" t="s">
        <v>621</v>
      </c>
      <c r="I6444" t="s">
        <v>15</v>
      </c>
      <c r="J6444" t="s">
        <v>66</v>
      </c>
      <c r="K6444" s="13">
        <v>2609568</v>
      </c>
      <c r="L6444" s="8">
        <v>26095.68</v>
      </c>
      <c r="M6444" s="13">
        <f t="shared" si="133"/>
        <v>2609568</v>
      </c>
    </row>
    <row r="6445" spans="1:14" x14ac:dyDescent="0.25">
      <c r="A6445" s="9" t="s">
        <v>400</v>
      </c>
      <c r="B6445" s="10" t="s">
        <v>733</v>
      </c>
      <c r="C6445" s="3" t="s">
        <v>755</v>
      </c>
      <c r="D6445" t="s">
        <v>14</v>
      </c>
      <c r="E6445" t="s">
        <v>321</v>
      </c>
      <c r="F6445" t="s">
        <v>399</v>
      </c>
      <c r="G6445" t="s">
        <v>458</v>
      </c>
      <c r="H6445" t="s">
        <v>621</v>
      </c>
      <c r="I6445" t="s">
        <v>15</v>
      </c>
      <c r="J6445" t="s">
        <v>67</v>
      </c>
      <c r="K6445" s="13">
        <v>2222424</v>
      </c>
      <c r="L6445" s="8">
        <v>22224.240000000002</v>
      </c>
      <c r="M6445" s="13">
        <f t="shared" si="133"/>
        <v>2222424</v>
      </c>
    </row>
    <row r="6446" spans="1:14" x14ac:dyDescent="0.25">
      <c r="A6446" s="9" t="s">
        <v>400</v>
      </c>
      <c r="B6446" s="10" t="s">
        <v>733</v>
      </c>
      <c r="C6446" s="3" t="s">
        <v>755</v>
      </c>
      <c r="D6446" t="s">
        <v>14</v>
      </c>
      <c r="E6446" t="s">
        <v>321</v>
      </c>
      <c r="F6446" t="s">
        <v>453</v>
      </c>
      <c r="G6446" t="s">
        <v>434</v>
      </c>
      <c r="H6446" t="s">
        <v>621</v>
      </c>
      <c r="I6446" t="s">
        <v>15</v>
      </c>
      <c r="J6446" t="s">
        <v>37</v>
      </c>
      <c r="K6446" s="13">
        <v>12610663</v>
      </c>
      <c r="L6446" s="8">
        <v>126106.63</v>
      </c>
      <c r="M6446" s="13">
        <f t="shared" si="133"/>
        <v>12610663</v>
      </c>
    </row>
    <row r="6447" spans="1:14" x14ac:dyDescent="0.25">
      <c r="A6447" s="9" t="s">
        <v>400</v>
      </c>
      <c r="B6447" s="10" t="s">
        <v>733</v>
      </c>
      <c r="C6447" s="3" t="s">
        <v>755</v>
      </c>
      <c r="D6447" t="s">
        <v>14</v>
      </c>
      <c r="E6447" t="s">
        <v>321</v>
      </c>
      <c r="F6447" t="s">
        <v>32</v>
      </c>
      <c r="G6447" t="s">
        <v>488</v>
      </c>
      <c r="H6447" t="s">
        <v>621</v>
      </c>
      <c r="I6447" t="s">
        <v>15</v>
      </c>
      <c r="J6447" t="s">
        <v>46</v>
      </c>
      <c r="K6447" s="13">
        <v>5019506</v>
      </c>
      <c r="L6447" s="8">
        <v>50195.06</v>
      </c>
      <c r="M6447" s="13">
        <f t="shared" si="133"/>
        <v>5019506</v>
      </c>
    </row>
    <row r="6448" spans="1:14" x14ac:dyDescent="0.25">
      <c r="A6448" s="9" t="s">
        <v>400</v>
      </c>
      <c r="B6448" s="10" t="s">
        <v>733</v>
      </c>
      <c r="C6448" s="3" t="s">
        <v>755</v>
      </c>
      <c r="D6448" t="s">
        <v>14</v>
      </c>
      <c r="E6448" t="s">
        <v>321</v>
      </c>
      <c r="F6448" t="s">
        <v>14</v>
      </c>
      <c r="G6448" t="s">
        <v>561</v>
      </c>
      <c r="H6448" t="s">
        <v>621</v>
      </c>
      <c r="I6448" t="s">
        <v>15</v>
      </c>
      <c r="J6448" t="s">
        <v>41</v>
      </c>
      <c r="K6448" s="13">
        <v>1949611</v>
      </c>
      <c r="L6448" s="8">
        <v>19496.11</v>
      </c>
      <c r="M6448" s="13">
        <f t="shared" si="133"/>
        <v>1949611</v>
      </c>
    </row>
    <row r="6449" spans="1:14" x14ac:dyDescent="0.25">
      <c r="A6449" s="9" t="s">
        <v>400</v>
      </c>
      <c r="B6449" s="10" t="s">
        <v>733</v>
      </c>
      <c r="C6449" s="3" t="s">
        <v>755</v>
      </c>
      <c r="D6449" t="s">
        <v>14</v>
      </c>
      <c r="E6449" t="s">
        <v>321</v>
      </c>
      <c r="F6449" t="s">
        <v>14</v>
      </c>
      <c r="G6449" t="s">
        <v>530</v>
      </c>
      <c r="H6449" t="s">
        <v>621</v>
      </c>
      <c r="I6449" t="s">
        <v>15</v>
      </c>
      <c r="J6449" t="s">
        <v>73</v>
      </c>
      <c r="K6449" s="13">
        <v>371442</v>
      </c>
      <c r="L6449" s="8">
        <v>3714.42</v>
      </c>
      <c r="M6449" s="13">
        <f t="shared" si="133"/>
        <v>371442</v>
      </c>
    </row>
    <row r="6450" spans="1:14" x14ac:dyDescent="0.25">
      <c r="A6450" s="76" t="s">
        <v>400</v>
      </c>
      <c r="B6450" s="77" t="s">
        <v>733</v>
      </c>
      <c r="C6450" s="78" t="s">
        <v>524</v>
      </c>
      <c r="D6450" s="75" t="s">
        <v>14</v>
      </c>
      <c r="E6450" s="75" t="s">
        <v>323</v>
      </c>
      <c r="F6450" s="77" t="s">
        <v>399</v>
      </c>
      <c r="G6450" s="77" t="s">
        <v>458</v>
      </c>
      <c r="H6450" s="75" t="s">
        <v>621</v>
      </c>
      <c r="I6450" s="75" t="s">
        <v>15</v>
      </c>
      <c r="J6450" s="75" t="s">
        <v>359</v>
      </c>
      <c r="K6450" s="79">
        <v>19212766</v>
      </c>
      <c r="L6450" s="80">
        <v>192127.66</v>
      </c>
      <c r="M6450" s="79">
        <f t="shared" si="133"/>
        <v>19212766</v>
      </c>
      <c r="N6450" s="75" t="s">
        <v>923</v>
      </c>
    </row>
    <row r="6451" spans="1:14" x14ac:dyDescent="0.25">
      <c r="A6451" s="9" t="s">
        <v>400</v>
      </c>
      <c r="B6451" s="10" t="s">
        <v>733</v>
      </c>
      <c r="C6451" s="11" t="s">
        <v>524</v>
      </c>
      <c r="D6451" t="s">
        <v>14</v>
      </c>
      <c r="E6451" t="s">
        <v>323</v>
      </c>
      <c r="F6451" t="s">
        <v>399</v>
      </c>
      <c r="G6451" t="s">
        <v>436</v>
      </c>
      <c r="H6451" s="15" t="s">
        <v>446</v>
      </c>
      <c r="I6451" t="s">
        <v>15</v>
      </c>
      <c r="J6451" t="s">
        <v>69</v>
      </c>
      <c r="K6451" s="13">
        <v>4026996</v>
      </c>
      <c r="L6451" s="8">
        <v>40269.96</v>
      </c>
      <c r="M6451" s="13">
        <f t="shared" si="133"/>
        <v>4026996</v>
      </c>
      <c r="N6451" t="s">
        <v>871</v>
      </c>
    </row>
    <row r="6452" spans="1:14" x14ac:dyDescent="0.25">
      <c r="A6452" s="9" t="s">
        <v>400</v>
      </c>
      <c r="B6452" s="10" t="s">
        <v>733</v>
      </c>
      <c r="C6452" s="11" t="s">
        <v>524</v>
      </c>
      <c r="D6452" t="s">
        <v>14</v>
      </c>
      <c r="E6452" t="s">
        <v>323</v>
      </c>
      <c r="F6452" t="s">
        <v>399</v>
      </c>
      <c r="G6452" t="s">
        <v>458</v>
      </c>
      <c r="H6452" t="s">
        <v>621</v>
      </c>
      <c r="I6452" t="s">
        <v>15</v>
      </c>
      <c r="J6452" t="s">
        <v>66</v>
      </c>
      <c r="K6452" s="13">
        <v>3588156</v>
      </c>
      <c r="L6452" s="8">
        <v>35881.56</v>
      </c>
      <c r="M6452" s="13">
        <f t="shared" si="133"/>
        <v>3588156</v>
      </c>
    </row>
    <row r="6453" spans="1:14" x14ac:dyDescent="0.25">
      <c r="A6453" s="9" t="s">
        <v>400</v>
      </c>
      <c r="B6453" s="10" t="s">
        <v>733</v>
      </c>
      <c r="C6453" s="11" t="s">
        <v>524</v>
      </c>
      <c r="D6453" t="s">
        <v>14</v>
      </c>
      <c r="E6453" t="s">
        <v>323</v>
      </c>
      <c r="F6453" t="s">
        <v>399</v>
      </c>
      <c r="G6453" t="s">
        <v>458</v>
      </c>
      <c r="H6453" t="s">
        <v>621</v>
      </c>
      <c r="I6453" t="s">
        <v>15</v>
      </c>
      <c r="J6453" t="s">
        <v>67</v>
      </c>
      <c r="K6453" s="13">
        <v>3055833</v>
      </c>
      <c r="L6453" s="8">
        <v>30558.33</v>
      </c>
      <c r="M6453" s="13">
        <f t="shared" si="133"/>
        <v>3055833</v>
      </c>
    </row>
    <row r="6454" spans="1:14" x14ac:dyDescent="0.25">
      <c r="A6454" s="9" t="s">
        <v>400</v>
      </c>
      <c r="B6454" s="10" t="s">
        <v>733</v>
      </c>
      <c r="C6454" s="11" t="s">
        <v>524</v>
      </c>
      <c r="D6454" t="s">
        <v>14</v>
      </c>
      <c r="E6454" t="s">
        <v>323</v>
      </c>
      <c r="F6454" t="s">
        <v>453</v>
      </c>
      <c r="G6454" t="s">
        <v>434</v>
      </c>
      <c r="H6454" t="s">
        <v>621</v>
      </c>
      <c r="I6454" t="s">
        <v>15</v>
      </c>
      <c r="J6454" t="s">
        <v>37</v>
      </c>
      <c r="K6454" s="13">
        <v>6241641</v>
      </c>
      <c r="L6454" s="8">
        <v>62416.41</v>
      </c>
      <c r="M6454" s="13">
        <f t="shared" si="133"/>
        <v>6241641</v>
      </c>
    </row>
    <row r="6455" spans="1:14" x14ac:dyDescent="0.25">
      <c r="A6455" s="9" t="s">
        <v>400</v>
      </c>
      <c r="B6455" s="10" t="s">
        <v>733</v>
      </c>
      <c r="C6455" s="11" t="s">
        <v>524</v>
      </c>
      <c r="D6455" t="s">
        <v>14</v>
      </c>
      <c r="E6455" t="s">
        <v>323</v>
      </c>
      <c r="F6455" t="s">
        <v>32</v>
      </c>
      <c r="G6455" t="s">
        <v>488</v>
      </c>
      <c r="H6455" t="s">
        <v>621</v>
      </c>
      <c r="I6455" t="s">
        <v>15</v>
      </c>
      <c r="J6455" t="s">
        <v>46</v>
      </c>
      <c r="K6455" s="13">
        <v>28624</v>
      </c>
      <c r="L6455" s="8">
        <v>286.24</v>
      </c>
      <c r="M6455" s="13">
        <f t="shared" si="133"/>
        <v>28624</v>
      </c>
    </row>
    <row r="6456" spans="1:14" x14ac:dyDescent="0.25">
      <c r="A6456" s="9" t="s">
        <v>400</v>
      </c>
      <c r="B6456" s="10" t="s">
        <v>733</v>
      </c>
      <c r="C6456" s="11" t="s">
        <v>524</v>
      </c>
      <c r="D6456" t="s">
        <v>14</v>
      </c>
      <c r="E6456" t="s">
        <v>323</v>
      </c>
      <c r="F6456" t="s">
        <v>14</v>
      </c>
      <c r="G6456" t="s">
        <v>561</v>
      </c>
      <c r="H6456" t="s">
        <v>621</v>
      </c>
      <c r="I6456" t="s">
        <v>15</v>
      </c>
      <c r="J6456" t="s">
        <v>41</v>
      </c>
      <c r="K6456" s="13">
        <v>833896.99999999988</v>
      </c>
      <c r="L6456" s="8">
        <v>8338.9699999999993</v>
      </c>
      <c r="M6456" s="13">
        <f t="shared" si="133"/>
        <v>833896.99999999988</v>
      </c>
    </row>
    <row r="6457" spans="1:14" x14ac:dyDescent="0.25">
      <c r="A6457" s="9" t="s">
        <v>400</v>
      </c>
      <c r="B6457" s="10" t="s">
        <v>733</v>
      </c>
      <c r="C6457" s="11" t="s">
        <v>524</v>
      </c>
      <c r="D6457" t="s">
        <v>14</v>
      </c>
      <c r="E6457" t="s">
        <v>323</v>
      </c>
      <c r="F6457" t="s">
        <v>14</v>
      </c>
      <c r="G6457" t="s">
        <v>530</v>
      </c>
      <c r="H6457" t="s">
        <v>621</v>
      </c>
      <c r="I6457" t="s">
        <v>15</v>
      </c>
      <c r="J6457" t="s">
        <v>73</v>
      </c>
      <c r="K6457" s="13">
        <v>388963</v>
      </c>
      <c r="L6457" s="8">
        <v>3889.63</v>
      </c>
      <c r="M6457" s="13">
        <f t="shared" si="133"/>
        <v>388963</v>
      </c>
    </row>
    <row r="6458" spans="1:14" x14ac:dyDescent="0.25">
      <c r="A6458" s="76" t="s">
        <v>400</v>
      </c>
      <c r="B6458" s="77" t="s">
        <v>733</v>
      </c>
      <c r="C6458" s="81" t="s">
        <v>756</v>
      </c>
      <c r="D6458" s="75" t="s">
        <v>14</v>
      </c>
      <c r="E6458" s="75" t="s">
        <v>324</v>
      </c>
      <c r="F6458" s="77" t="s">
        <v>399</v>
      </c>
      <c r="G6458" s="77" t="s">
        <v>458</v>
      </c>
      <c r="H6458" s="75" t="s">
        <v>621</v>
      </c>
      <c r="I6458" s="75" t="s">
        <v>15</v>
      </c>
      <c r="J6458" s="75" t="s">
        <v>359</v>
      </c>
      <c r="K6458" s="79">
        <v>20885865</v>
      </c>
      <c r="L6458" s="80">
        <v>208858.65</v>
      </c>
      <c r="M6458" s="79">
        <f t="shared" si="133"/>
        <v>20885865</v>
      </c>
      <c r="N6458" s="75" t="s">
        <v>923</v>
      </c>
    </row>
    <row r="6459" spans="1:14" x14ac:dyDescent="0.25">
      <c r="A6459" s="9" t="s">
        <v>400</v>
      </c>
      <c r="B6459" s="10" t="s">
        <v>733</v>
      </c>
      <c r="C6459" s="3" t="s">
        <v>756</v>
      </c>
      <c r="D6459" t="s">
        <v>14</v>
      </c>
      <c r="E6459" t="s">
        <v>324</v>
      </c>
      <c r="F6459" t="s">
        <v>399</v>
      </c>
      <c r="G6459" t="s">
        <v>436</v>
      </c>
      <c r="H6459" s="15" t="s">
        <v>446</v>
      </c>
      <c r="I6459" t="s">
        <v>15</v>
      </c>
      <c r="J6459" t="s">
        <v>69</v>
      </c>
      <c r="K6459" s="13">
        <v>2684664</v>
      </c>
      <c r="L6459" s="8">
        <v>26846.639999999999</v>
      </c>
      <c r="M6459" s="13">
        <f t="shared" si="133"/>
        <v>2684664</v>
      </c>
      <c r="N6459" t="s">
        <v>871</v>
      </c>
    </row>
    <row r="6460" spans="1:14" x14ac:dyDescent="0.25">
      <c r="A6460" s="9" t="s">
        <v>400</v>
      </c>
      <c r="B6460" s="10" t="s">
        <v>733</v>
      </c>
      <c r="C6460" s="3" t="s">
        <v>756</v>
      </c>
      <c r="D6460" t="s">
        <v>14</v>
      </c>
      <c r="E6460" t="s">
        <v>324</v>
      </c>
      <c r="F6460" t="s">
        <v>399</v>
      </c>
      <c r="G6460" t="s">
        <v>458</v>
      </c>
      <c r="H6460" t="s">
        <v>621</v>
      </c>
      <c r="I6460" t="s">
        <v>15</v>
      </c>
      <c r="J6460" t="s">
        <v>66</v>
      </c>
      <c r="K6460" s="13">
        <v>1630980</v>
      </c>
      <c r="L6460" s="8">
        <v>16309.8</v>
      </c>
      <c r="M6460" s="13">
        <f t="shared" si="133"/>
        <v>1630980</v>
      </c>
    </row>
    <row r="6461" spans="1:14" x14ac:dyDescent="0.25">
      <c r="A6461" s="9" t="s">
        <v>400</v>
      </c>
      <c r="B6461" s="10" t="s">
        <v>733</v>
      </c>
      <c r="C6461" s="3" t="s">
        <v>756</v>
      </c>
      <c r="D6461" t="s">
        <v>14</v>
      </c>
      <c r="E6461" t="s">
        <v>324</v>
      </c>
      <c r="F6461" t="s">
        <v>399</v>
      </c>
      <c r="G6461" t="s">
        <v>458</v>
      </c>
      <c r="H6461" t="s">
        <v>621</v>
      </c>
      <c r="I6461" t="s">
        <v>15</v>
      </c>
      <c r="J6461" t="s">
        <v>67</v>
      </c>
      <c r="K6461" s="13">
        <v>1389015</v>
      </c>
      <c r="L6461" s="8">
        <v>13890.15</v>
      </c>
      <c r="M6461" s="13">
        <f t="shared" si="133"/>
        <v>1389015</v>
      </c>
    </row>
    <row r="6462" spans="1:14" x14ac:dyDescent="0.25">
      <c r="A6462" s="9" t="s">
        <v>400</v>
      </c>
      <c r="B6462" s="10" t="s">
        <v>733</v>
      </c>
      <c r="C6462" s="3" t="s">
        <v>756</v>
      </c>
      <c r="D6462" t="s">
        <v>14</v>
      </c>
      <c r="E6462" t="s">
        <v>324</v>
      </c>
      <c r="F6462" t="s">
        <v>453</v>
      </c>
      <c r="G6462" t="s">
        <v>434</v>
      </c>
      <c r="H6462" t="s">
        <v>621</v>
      </c>
      <c r="I6462" t="s">
        <v>15</v>
      </c>
      <c r="J6462" t="s">
        <v>37</v>
      </c>
      <c r="K6462" s="13">
        <v>8661869</v>
      </c>
      <c r="L6462" s="8">
        <v>86618.69</v>
      </c>
      <c r="M6462" s="13">
        <f t="shared" si="133"/>
        <v>8661869</v>
      </c>
    </row>
    <row r="6463" spans="1:14" x14ac:dyDescent="0.25">
      <c r="A6463" s="9" t="s">
        <v>400</v>
      </c>
      <c r="B6463" s="10" t="s">
        <v>733</v>
      </c>
      <c r="C6463" s="3" t="s">
        <v>756</v>
      </c>
      <c r="D6463" t="s">
        <v>14</v>
      </c>
      <c r="E6463" t="s">
        <v>324</v>
      </c>
      <c r="F6463" t="s">
        <v>14</v>
      </c>
      <c r="G6463" t="s">
        <v>561</v>
      </c>
      <c r="H6463" t="s">
        <v>621</v>
      </c>
      <c r="I6463" t="s">
        <v>15</v>
      </c>
      <c r="J6463" t="s">
        <v>41</v>
      </c>
      <c r="K6463" s="13">
        <v>1138300</v>
      </c>
      <c r="L6463" s="8">
        <v>11383</v>
      </c>
      <c r="M6463" s="13">
        <f t="shared" si="133"/>
        <v>1138300</v>
      </c>
    </row>
    <row r="6464" spans="1:14" x14ac:dyDescent="0.25">
      <c r="A6464" s="9" t="s">
        <v>400</v>
      </c>
      <c r="B6464" s="10" t="s">
        <v>733</v>
      </c>
      <c r="C6464" s="3" t="s">
        <v>756</v>
      </c>
      <c r="D6464" t="s">
        <v>14</v>
      </c>
      <c r="E6464" t="s">
        <v>324</v>
      </c>
      <c r="F6464" t="s">
        <v>14</v>
      </c>
      <c r="G6464" t="s">
        <v>530</v>
      </c>
      <c r="H6464" t="s">
        <v>621</v>
      </c>
      <c r="I6464" t="s">
        <v>15</v>
      </c>
      <c r="J6464" t="s">
        <v>73</v>
      </c>
      <c r="K6464" s="13">
        <v>166448</v>
      </c>
      <c r="L6464" s="8">
        <v>1664.48</v>
      </c>
      <c r="M6464" s="13">
        <f t="shared" si="133"/>
        <v>166448</v>
      </c>
    </row>
    <row r="6465" spans="1:14" x14ac:dyDescent="0.25">
      <c r="A6465" s="76" t="s">
        <v>400</v>
      </c>
      <c r="B6465" s="77" t="s">
        <v>733</v>
      </c>
      <c r="C6465" s="75" t="s">
        <v>757</v>
      </c>
      <c r="D6465" s="75" t="s">
        <v>14</v>
      </c>
      <c r="E6465" s="75" t="s">
        <v>325</v>
      </c>
      <c r="F6465" s="77" t="s">
        <v>399</v>
      </c>
      <c r="G6465" s="77" t="s">
        <v>458</v>
      </c>
      <c r="H6465" s="75" t="s">
        <v>621</v>
      </c>
      <c r="I6465" s="75" t="s">
        <v>15</v>
      </c>
      <c r="J6465" s="75" t="s">
        <v>359</v>
      </c>
      <c r="K6465" s="79">
        <v>20941635</v>
      </c>
      <c r="L6465" s="80">
        <v>209416.35</v>
      </c>
      <c r="M6465" s="79">
        <f t="shared" si="133"/>
        <v>20941635</v>
      </c>
      <c r="N6465" s="75" t="s">
        <v>923</v>
      </c>
    </row>
    <row r="6466" spans="1:14" x14ac:dyDescent="0.25">
      <c r="A6466" s="9" t="s">
        <v>400</v>
      </c>
      <c r="B6466" s="10" t="s">
        <v>733</v>
      </c>
      <c r="C6466" s="5" t="s">
        <v>757</v>
      </c>
      <c r="D6466" t="s">
        <v>14</v>
      </c>
      <c r="E6466" t="s">
        <v>325</v>
      </c>
      <c r="F6466" t="s">
        <v>399</v>
      </c>
      <c r="G6466" t="s">
        <v>436</v>
      </c>
      <c r="H6466" s="15" t="s">
        <v>446</v>
      </c>
      <c r="I6466" t="s">
        <v>15</v>
      </c>
      <c r="J6466" t="s">
        <v>69</v>
      </c>
      <c r="K6466" s="13">
        <v>2940346</v>
      </c>
      <c r="L6466" s="8">
        <v>29403.46</v>
      </c>
      <c r="M6466" s="13">
        <f t="shared" si="133"/>
        <v>2940346</v>
      </c>
      <c r="N6466" t="s">
        <v>871</v>
      </c>
    </row>
    <row r="6467" spans="1:14" x14ac:dyDescent="0.25">
      <c r="A6467" s="9" t="s">
        <v>400</v>
      </c>
      <c r="B6467" s="10" t="s">
        <v>733</v>
      </c>
      <c r="C6467" s="5" t="s">
        <v>757</v>
      </c>
      <c r="D6467" t="s">
        <v>14</v>
      </c>
      <c r="E6467" t="s">
        <v>325</v>
      </c>
      <c r="F6467" t="s">
        <v>399</v>
      </c>
      <c r="G6467" t="s">
        <v>458</v>
      </c>
      <c r="H6467" t="s">
        <v>621</v>
      </c>
      <c r="I6467" t="s">
        <v>15</v>
      </c>
      <c r="J6467" t="s">
        <v>66</v>
      </c>
      <c r="K6467" s="13">
        <v>1630980</v>
      </c>
      <c r="L6467" s="8">
        <v>16309.8</v>
      </c>
      <c r="M6467" s="13">
        <f t="shared" ref="M6467:M6530" si="134">L6467*100</f>
        <v>1630980</v>
      </c>
    </row>
    <row r="6468" spans="1:14" x14ac:dyDescent="0.25">
      <c r="A6468" s="9" t="s">
        <v>400</v>
      </c>
      <c r="B6468" s="10" t="s">
        <v>733</v>
      </c>
      <c r="C6468" s="5" t="s">
        <v>757</v>
      </c>
      <c r="D6468" t="s">
        <v>14</v>
      </c>
      <c r="E6468" t="s">
        <v>325</v>
      </c>
      <c r="F6468" t="s">
        <v>399</v>
      </c>
      <c r="G6468" t="s">
        <v>458</v>
      </c>
      <c r="H6468" t="s">
        <v>621</v>
      </c>
      <c r="I6468" t="s">
        <v>15</v>
      </c>
      <c r="J6468" t="s">
        <v>67</v>
      </c>
      <c r="K6468" s="13">
        <v>1389015</v>
      </c>
      <c r="L6468" s="8">
        <v>13890.15</v>
      </c>
      <c r="M6468" s="13">
        <f t="shared" si="134"/>
        <v>1389015</v>
      </c>
    </row>
    <row r="6469" spans="1:14" x14ac:dyDescent="0.25">
      <c r="A6469" s="9" t="s">
        <v>400</v>
      </c>
      <c r="B6469" s="10" t="s">
        <v>733</v>
      </c>
      <c r="C6469" s="5" t="s">
        <v>757</v>
      </c>
      <c r="D6469" t="s">
        <v>14</v>
      </c>
      <c r="E6469" t="s">
        <v>325</v>
      </c>
      <c r="F6469" t="s">
        <v>453</v>
      </c>
      <c r="G6469" t="s">
        <v>434</v>
      </c>
      <c r="H6469" t="s">
        <v>621</v>
      </c>
      <c r="I6469" t="s">
        <v>15</v>
      </c>
      <c r="J6469" t="s">
        <v>37</v>
      </c>
      <c r="K6469" s="13">
        <v>8407109</v>
      </c>
      <c r="L6469" s="8">
        <v>84071.09</v>
      </c>
      <c r="M6469" s="13">
        <f t="shared" si="134"/>
        <v>8407109</v>
      </c>
    </row>
    <row r="6470" spans="1:14" x14ac:dyDescent="0.25">
      <c r="A6470" s="9" t="s">
        <v>400</v>
      </c>
      <c r="B6470" s="10" t="s">
        <v>733</v>
      </c>
      <c r="C6470" s="5" t="s">
        <v>757</v>
      </c>
      <c r="D6470" t="s">
        <v>14</v>
      </c>
      <c r="E6470" t="s">
        <v>325</v>
      </c>
      <c r="F6470" t="s">
        <v>14</v>
      </c>
      <c r="G6470" t="s">
        <v>561</v>
      </c>
      <c r="H6470" t="s">
        <v>621</v>
      </c>
      <c r="I6470" t="s">
        <v>15</v>
      </c>
      <c r="J6470" t="s">
        <v>41</v>
      </c>
      <c r="K6470" s="13">
        <v>689440</v>
      </c>
      <c r="L6470" s="8">
        <v>6894.4</v>
      </c>
      <c r="M6470" s="13">
        <f t="shared" si="134"/>
        <v>689440</v>
      </c>
    </row>
    <row r="6471" spans="1:14" x14ac:dyDescent="0.25">
      <c r="A6471" s="9" t="s">
        <v>400</v>
      </c>
      <c r="B6471" s="10" t="s">
        <v>733</v>
      </c>
      <c r="C6471" s="5" t="s">
        <v>757</v>
      </c>
      <c r="D6471" t="s">
        <v>14</v>
      </c>
      <c r="E6471" t="s">
        <v>325</v>
      </c>
      <c r="F6471" t="s">
        <v>14</v>
      </c>
      <c r="G6471" t="s">
        <v>530</v>
      </c>
      <c r="H6471" t="s">
        <v>621</v>
      </c>
      <c r="I6471" t="s">
        <v>15</v>
      </c>
      <c r="J6471" t="s">
        <v>73</v>
      </c>
      <c r="K6471" s="13">
        <v>168200</v>
      </c>
      <c r="L6471" s="8">
        <v>1682</v>
      </c>
      <c r="M6471" s="13">
        <f t="shared" si="134"/>
        <v>168200</v>
      </c>
    </row>
    <row r="6472" spans="1:14" x14ac:dyDescent="0.25">
      <c r="A6472" s="76" t="s">
        <v>400</v>
      </c>
      <c r="B6472" s="77" t="s">
        <v>733</v>
      </c>
      <c r="C6472" s="81" t="s">
        <v>758</v>
      </c>
      <c r="D6472" s="75" t="s">
        <v>14</v>
      </c>
      <c r="E6472" s="75" t="s">
        <v>326</v>
      </c>
      <c r="F6472" s="77" t="s">
        <v>399</v>
      </c>
      <c r="G6472" s="77" t="s">
        <v>458</v>
      </c>
      <c r="H6472" s="75" t="s">
        <v>621</v>
      </c>
      <c r="I6472" s="75" t="s">
        <v>15</v>
      </c>
      <c r="J6472" s="75" t="s">
        <v>359</v>
      </c>
      <c r="K6472" s="79">
        <v>14555970.000000002</v>
      </c>
      <c r="L6472" s="80">
        <v>145559.70000000001</v>
      </c>
      <c r="M6472" s="79">
        <f t="shared" si="134"/>
        <v>14555970.000000002</v>
      </c>
      <c r="N6472" s="75" t="s">
        <v>923</v>
      </c>
    </row>
    <row r="6473" spans="1:14" x14ac:dyDescent="0.25">
      <c r="A6473" s="9" t="s">
        <v>400</v>
      </c>
      <c r="B6473" s="10" t="s">
        <v>733</v>
      </c>
      <c r="C6473" s="3" t="s">
        <v>758</v>
      </c>
      <c r="D6473" t="s">
        <v>14</v>
      </c>
      <c r="E6473" t="s">
        <v>326</v>
      </c>
      <c r="F6473" t="s">
        <v>399</v>
      </c>
      <c r="G6473" t="s">
        <v>458</v>
      </c>
      <c r="H6473" t="s">
        <v>621</v>
      </c>
      <c r="I6473" t="s">
        <v>15</v>
      </c>
      <c r="J6473" t="s">
        <v>66</v>
      </c>
      <c r="K6473" s="13">
        <v>154335</v>
      </c>
      <c r="L6473" s="8">
        <v>1543.35</v>
      </c>
      <c r="M6473" s="13">
        <f t="shared" si="134"/>
        <v>154335</v>
      </c>
    </row>
    <row r="6474" spans="1:14" x14ac:dyDescent="0.25">
      <c r="A6474" s="9" t="s">
        <v>400</v>
      </c>
      <c r="B6474" s="10" t="s">
        <v>733</v>
      </c>
      <c r="C6474" s="3" t="s">
        <v>758</v>
      </c>
      <c r="D6474" t="s">
        <v>14</v>
      </c>
      <c r="E6474" t="s">
        <v>326</v>
      </c>
      <c r="F6474" t="s">
        <v>399</v>
      </c>
      <c r="G6474" t="s">
        <v>458</v>
      </c>
      <c r="H6474" t="s">
        <v>621</v>
      </c>
      <c r="I6474" t="s">
        <v>15</v>
      </c>
      <c r="J6474" t="s">
        <v>67</v>
      </c>
      <c r="K6474" s="13">
        <v>181220</v>
      </c>
      <c r="L6474" s="8">
        <v>1812.2</v>
      </c>
      <c r="M6474" s="13">
        <f t="shared" si="134"/>
        <v>181220</v>
      </c>
    </row>
    <row r="6475" spans="1:14" x14ac:dyDescent="0.25">
      <c r="A6475" s="9" t="s">
        <v>400</v>
      </c>
      <c r="B6475" s="10" t="s">
        <v>733</v>
      </c>
      <c r="C6475" s="3" t="s">
        <v>758</v>
      </c>
      <c r="D6475" t="s">
        <v>14</v>
      </c>
      <c r="E6475" t="s">
        <v>326</v>
      </c>
      <c r="F6475" t="s">
        <v>453</v>
      </c>
      <c r="G6475" t="s">
        <v>434</v>
      </c>
      <c r="H6475" t="s">
        <v>621</v>
      </c>
      <c r="I6475" t="s">
        <v>15</v>
      </c>
      <c r="J6475" t="s">
        <v>37</v>
      </c>
      <c r="K6475" s="13">
        <v>1910706.0000000002</v>
      </c>
      <c r="L6475" s="8">
        <v>19107.060000000001</v>
      </c>
      <c r="M6475" s="13">
        <f t="shared" si="134"/>
        <v>1910706.0000000002</v>
      </c>
    </row>
    <row r="6476" spans="1:14" x14ac:dyDescent="0.25">
      <c r="A6476" s="9" t="s">
        <v>400</v>
      </c>
      <c r="B6476" s="10" t="s">
        <v>733</v>
      </c>
      <c r="C6476" s="3" t="s">
        <v>758</v>
      </c>
      <c r="D6476" t="s">
        <v>14</v>
      </c>
      <c r="E6476" t="s">
        <v>326</v>
      </c>
      <c r="F6476" t="s">
        <v>14</v>
      </c>
      <c r="G6476" t="s">
        <v>561</v>
      </c>
      <c r="H6476" t="s">
        <v>621</v>
      </c>
      <c r="I6476" t="s">
        <v>15</v>
      </c>
      <c r="J6476" t="s">
        <v>41</v>
      </c>
      <c r="K6476" s="13">
        <v>823204.00000000012</v>
      </c>
      <c r="L6476" s="8">
        <v>8232.0400000000009</v>
      </c>
      <c r="M6476" s="13">
        <f t="shared" si="134"/>
        <v>823204.00000000012</v>
      </c>
    </row>
    <row r="6477" spans="1:14" x14ac:dyDescent="0.25">
      <c r="A6477" s="9" t="s">
        <v>400</v>
      </c>
      <c r="B6477" s="10" t="s">
        <v>733</v>
      </c>
      <c r="C6477" s="3" t="s">
        <v>758</v>
      </c>
      <c r="D6477" t="s">
        <v>14</v>
      </c>
      <c r="E6477" t="s">
        <v>326</v>
      </c>
      <c r="F6477" t="s">
        <v>14</v>
      </c>
      <c r="G6477" t="s">
        <v>530</v>
      </c>
      <c r="H6477" t="s">
        <v>621</v>
      </c>
      <c r="I6477" t="s">
        <v>15</v>
      </c>
      <c r="J6477" t="s">
        <v>73</v>
      </c>
      <c r="K6477" s="13">
        <v>150679</v>
      </c>
      <c r="L6477" s="8">
        <v>1506.79</v>
      </c>
      <c r="M6477" s="13">
        <f t="shared" si="134"/>
        <v>150679</v>
      </c>
    </row>
    <row r="6478" spans="1:14" x14ac:dyDescent="0.25">
      <c r="A6478" s="9" t="s">
        <v>400</v>
      </c>
      <c r="B6478" s="10" t="s">
        <v>733</v>
      </c>
      <c r="C6478" s="3" t="s">
        <v>760</v>
      </c>
      <c r="D6478" t="s">
        <v>14</v>
      </c>
      <c r="E6478" t="s">
        <v>358</v>
      </c>
      <c r="F6478" t="s">
        <v>32</v>
      </c>
      <c r="G6478" t="s">
        <v>488</v>
      </c>
      <c r="H6478" t="s">
        <v>438</v>
      </c>
      <c r="I6478" t="s">
        <v>439</v>
      </c>
      <c r="J6478" t="s">
        <v>45</v>
      </c>
      <c r="K6478" s="13">
        <v>699048</v>
      </c>
      <c r="L6478" s="8">
        <v>6990.48</v>
      </c>
      <c r="M6478" s="13">
        <f t="shared" si="134"/>
        <v>699048</v>
      </c>
    </row>
    <row r="6479" spans="1:14" x14ac:dyDescent="0.25">
      <c r="A6479" s="9" t="s">
        <v>400</v>
      </c>
      <c r="B6479" s="10" t="s">
        <v>733</v>
      </c>
      <c r="C6479" s="3" t="s">
        <v>760</v>
      </c>
      <c r="D6479" t="s">
        <v>14</v>
      </c>
      <c r="E6479" t="s">
        <v>358</v>
      </c>
      <c r="F6479" t="s">
        <v>32</v>
      </c>
      <c r="G6479" t="s">
        <v>488</v>
      </c>
      <c r="H6479" t="s">
        <v>441</v>
      </c>
      <c r="I6479" t="s">
        <v>439</v>
      </c>
      <c r="J6479" t="s">
        <v>45</v>
      </c>
      <c r="K6479" s="13">
        <v>115.99999999999999</v>
      </c>
      <c r="L6479" s="8">
        <v>1.1599999999999999</v>
      </c>
      <c r="M6479" s="13">
        <f t="shared" si="134"/>
        <v>115.99999999999999</v>
      </c>
    </row>
    <row r="6480" spans="1:14" x14ac:dyDescent="0.25">
      <c r="A6480" s="9" t="s">
        <v>400</v>
      </c>
      <c r="B6480" s="10" t="s">
        <v>733</v>
      </c>
      <c r="C6480" s="3" t="s">
        <v>760</v>
      </c>
      <c r="D6480" t="s">
        <v>14</v>
      </c>
      <c r="E6480" t="s">
        <v>358</v>
      </c>
      <c r="F6480" t="s">
        <v>32</v>
      </c>
      <c r="G6480" t="s">
        <v>488</v>
      </c>
      <c r="H6480" t="s">
        <v>443</v>
      </c>
      <c r="I6480" t="s">
        <v>439</v>
      </c>
      <c r="J6480" t="s">
        <v>45</v>
      </c>
      <c r="K6480" s="13">
        <v>62279.999999999993</v>
      </c>
      <c r="L6480" s="8">
        <v>622.79999999999995</v>
      </c>
      <c r="M6480" s="13">
        <f t="shared" si="134"/>
        <v>62279.999999999993</v>
      </c>
    </row>
    <row r="6481" spans="1:13" x14ac:dyDescent="0.25">
      <c r="A6481" s="9" t="s">
        <v>400</v>
      </c>
      <c r="B6481" s="10" t="s">
        <v>733</v>
      </c>
      <c r="C6481" s="3" t="s">
        <v>760</v>
      </c>
      <c r="D6481" t="s">
        <v>14</v>
      </c>
      <c r="E6481" t="s">
        <v>358</v>
      </c>
      <c r="F6481" t="s">
        <v>32</v>
      </c>
      <c r="G6481" t="s">
        <v>488</v>
      </c>
      <c r="H6481" t="s">
        <v>425</v>
      </c>
      <c r="I6481" t="s">
        <v>439</v>
      </c>
      <c r="J6481" t="s">
        <v>45</v>
      </c>
      <c r="K6481" s="13">
        <v>355572</v>
      </c>
      <c r="L6481" s="8">
        <v>3555.72</v>
      </c>
      <c r="M6481" s="13">
        <f t="shared" si="134"/>
        <v>355572</v>
      </c>
    </row>
    <row r="6482" spans="1:13" x14ac:dyDescent="0.25">
      <c r="A6482" s="9" t="s">
        <v>400</v>
      </c>
      <c r="B6482" s="10" t="s">
        <v>733</v>
      </c>
      <c r="C6482" s="3" t="s">
        <v>760</v>
      </c>
      <c r="D6482" t="s">
        <v>14</v>
      </c>
      <c r="E6482" t="s">
        <v>358</v>
      </c>
      <c r="F6482" t="s">
        <v>32</v>
      </c>
      <c r="G6482" t="s">
        <v>488</v>
      </c>
      <c r="H6482" t="s">
        <v>444</v>
      </c>
      <c r="I6482" t="s">
        <v>439</v>
      </c>
      <c r="J6482" t="s">
        <v>45</v>
      </c>
      <c r="K6482" s="13">
        <v>13608.000000000002</v>
      </c>
      <c r="L6482" s="8">
        <v>136.08000000000001</v>
      </c>
      <c r="M6482" s="13">
        <f t="shared" si="134"/>
        <v>13608.000000000002</v>
      </c>
    </row>
    <row r="6483" spans="1:13" x14ac:dyDescent="0.25">
      <c r="A6483" s="9" t="s">
        <v>400</v>
      </c>
      <c r="B6483" s="10" t="s">
        <v>733</v>
      </c>
      <c r="C6483" s="3" t="s">
        <v>760</v>
      </c>
      <c r="D6483" t="s">
        <v>14</v>
      </c>
      <c r="E6483" t="s">
        <v>358</v>
      </c>
      <c r="F6483" t="s">
        <v>32</v>
      </c>
      <c r="G6483" t="s">
        <v>488</v>
      </c>
      <c r="H6483" t="s">
        <v>445</v>
      </c>
      <c r="I6483" t="s">
        <v>439</v>
      </c>
      <c r="J6483" t="s">
        <v>45</v>
      </c>
      <c r="K6483" s="13">
        <v>26</v>
      </c>
      <c r="L6483" s="8">
        <v>0.26</v>
      </c>
      <c r="M6483" s="13">
        <f t="shared" si="134"/>
        <v>26</v>
      </c>
    </row>
    <row r="6484" spans="1:13" x14ac:dyDescent="0.25">
      <c r="A6484" s="9" t="s">
        <v>400</v>
      </c>
      <c r="B6484" s="10" t="s">
        <v>733</v>
      </c>
      <c r="C6484" s="10" t="s">
        <v>17</v>
      </c>
      <c r="D6484" t="s">
        <v>14</v>
      </c>
      <c r="E6484" t="s">
        <v>623</v>
      </c>
      <c r="F6484" t="s">
        <v>453</v>
      </c>
      <c r="G6484" t="s">
        <v>434</v>
      </c>
      <c r="H6484" t="s">
        <v>437</v>
      </c>
      <c r="I6484" t="s">
        <v>368</v>
      </c>
      <c r="J6484" t="s">
        <v>37</v>
      </c>
      <c r="K6484" s="13">
        <v>863652</v>
      </c>
      <c r="L6484" s="8">
        <v>8636.52</v>
      </c>
      <c r="M6484" s="13">
        <f t="shared" si="134"/>
        <v>863652</v>
      </c>
    </row>
    <row r="6485" spans="1:13" x14ac:dyDescent="0.25">
      <c r="A6485" s="9" t="s">
        <v>400</v>
      </c>
      <c r="B6485" s="10" t="s">
        <v>733</v>
      </c>
      <c r="C6485" s="10" t="s">
        <v>17</v>
      </c>
      <c r="D6485" t="s">
        <v>14</v>
      </c>
      <c r="E6485" t="s">
        <v>623</v>
      </c>
      <c r="F6485" t="s">
        <v>453</v>
      </c>
      <c r="G6485" t="s">
        <v>434</v>
      </c>
      <c r="H6485" t="s">
        <v>425</v>
      </c>
      <c r="I6485" t="s">
        <v>368</v>
      </c>
      <c r="J6485" t="s">
        <v>37</v>
      </c>
      <c r="K6485" s="13">
        <v>295674</v>
      </c>
      <c r="L6485" s="8">
        <v>2956.74</v>
      </c>
      <c r="M6485" s="13">
        <f t="shared" si="134"/>
        <v>295674</v>
      </c>
    </row>
    <row r="6486" spans="1:13" x14ac:dyDescent="0.25">
      <c r="A6486" s="9" t="s">
        <v>400</v>
      </c>
      <c r="B6486" s="10" t="s">
        <v>733</v>
      </c>
      <c r="C6486" s="10" t="s">
        <v>17</v>
      </c>
      <c r="D6486" t="s">
        <v>14</v>
      </c>
      <c r="E6486" t="s">
        <v>709</v>
      </c>
      <c r="F6486" t="s">
        <v>14</v>
      </c>
      <c r="G6486" t="s">
        <v>561</v>
      </c>
      <c r="H6486" t="s">
        <v>710</v>
      </c>
      <c r="I6486" t="s">
        <v>15</v>
      </c>
      <c r="J6486" t="s">
        <v>41</v>
      </c>
      <c r="K6486" s="13">
        <v>61815</v>
      </c>
      <c r="L6486" s="8">
        <v>618.15</v>
      </c>
      <c r="M6486" s="13">
        <f t="shared" si="134"/>
        <v>61815</v>
      </c>
    </row>
    <row r="6487" spans="1:13" x14ac:dyDescent="0.25">
      <c r="A6487" s="9" t="s">
        <v>400</v>
      </c>
      <c r="B6487" s="10" t="s">
        <v>733</v>
      </c>
      <c r="C6487" s="3" t="s">
        <v>734</v>
      </c>
      <c r="D6487" t="s">
        <v>47</v>
      </c>
      <c r="E6487" t="s">
        <v>92</v>
      </c>
      <c r="F6487" t="s">
        <v>89</v>
      </c>
      <c r="G6487" t="s">
        <v>102</v>
      </c>
      <c r="H6487" t="s">
        <v>457</v>
      </c>
      <c r="I6487" t="s">
        <v>15</v>
      </c>
      <c r="J6487" t="s">
        <v>17</v>
      </c>
      <c r="K6487" s="13">
        <v>21636</v>
      </c>
      <c r="L6487" s="8">
        <v>216.36</v>
      </c>
      <c r="M6487" s="13">
        <f t="shared" si="134"/>
        <v>21636</v>
      </c>
    </row>
    <row r="6488" spans="1:13" x14ac:dyDescent="0.25">
      <c r="A6488" s="9" t="s">
        <v>400</v>
      </c>
      <c r="B6488" s="10" t="s">
        <v>733</v>
      </c>
      <c r="C6488" s="3" t="s">
        <v>734</v>
      </c>
      <c r="D6488" t="s">
        <v>47</v>
      </c>
      <c r="E6488" t="s">
        <v>92</v>
      </c>
      <c r="F6488" t="s">
        <v>89</v>
      </c>
      <c r="G6488" t="s">
        <v>93</v>
      </c>
      <c r="H6488" t="s">
        <v>446</v>
      </c>
      <c r="I6488" t="s">
        <v>15</v>
      </c>
      <c r="J6488" t="s">
        <v>17</v>
      </c>
      <c r="K6488" s="13">
        <v>3447</v>
      </c>
      <c r="L6488" s="8">
        <v>34.47</v>
      </c>
      <c r="M6488" s="13">
        <f t="shared" si="134"/>
        <v>3447</v>
      </c>
    </row>
    <row r="6489" spans="1:13" x14ac:dyDescent="0.25">
      <c r="A6489" s="9" t="s">
        <v>400</v>
      </c>
      <c r="B6489" s="10" t="s">
        <v>733</v>
      </c>
      <c r="C6489" s="3" t="s">
        <v>734</v>
      </c>
      <c r="D6489" t="s">
        <v>47</v>
      </c>
      <c r="E6489" t="s">
        <v>92</v>
      </c>
      <c r="F6489" t="s">
        <v>89</v>
      </c>
      <c r="G6489" t="s">
        <v>93</v>
      </c>
      <c r="H6489" t="s">
        <v>428</v>
      </c>
      <c r="I6489" t="s">
        <v>15</v>
      </c>
      <c r="J6489" t="s">
        <v>17</v>
      </c>
      <c r="K6489" s="13">
        <v>356325</v>
      </c>
      <c r="L6489" s="8">
        <v>3563.25</v>
      </c>
      <c r="M6489" s="13">
        <f t="shared" si="134"/>
        <v>356325</v>
      </c>
    </row>
    <row r="6490" spans="1:13" x14ac:dyDescent="0.25">
      <c r="A6490" s="9" t="s">
        <v>400</v>
      </c>
      <c r="B6490" s="10" t="s">
        <v>733</v>
      </c>
      <c r="C6490" s="3" t="s">
        <v>734</v>
      </c>
      <c r="D6490" t="s">
        <v>47</v>
      </c>
      <c r="E6490" t="s">
        <v>92</v>
      </c>
      <c r="F6490" t="s">
        <v>89</v>
      </c>
      <c r="G6490" t="s">
        <v>93</v>
      </c>
      <c r="H6490" t="s">
        <v>449</v>
      </c>
      <c r="I6490" t="s">
        <v>15</v>
      </c>
      <c r="J6490" t="s">
        <v>17</v>
      </c>
      <c r="K6490" s="13">
        <v>24249</v>
      </c>
      <c r="L6490" s="8">
        <v>242.49</v>
      </c>
      <c r="M6490" s="13">
        <f t="shared" si="134"/>
        <v>24249</v>
      </c>
    </row>
    <row r="6491" spans="1:13" x14ac:dyDescent="0.25">
      <c r="A6491" s="9" t="s">
        <v>400</v>
      </c>
      <c r="B6491" s="10" t="s">
        <v>733</v>
      </c>
      <c r="C6491" s="3" t="s">
        <v>734</v>
      </c>
      <c r="D6491" t="s">
        <v>47</v>
      </c>
      <c r="E6491" t="s">
        <v>92</v>
      </c>
      <c r="F6491" t="s">
        <v>89</v>
      </c>
      <c r="G6491" t="s">
        <v>96</v>
      </c>
      <c r="H6491" t="s">
        <v>428</v>
      </c>
      <c r="I6491" t="s">
        <v>15</v>
      </c>
      <c r="J6491" t="s">
        <v>17</v>
      </c>
      <c r="K6491" s="13">
        <v>14419.999999999998</v>
      </c>
      <c r="L6491" s="8">
        <v>144.19999999999999</v>
      </c>
      <c r="M6491" s="13">
        <f t="shared" si="134"/>
        <v>14419.999999999998</v>
      </c>
    </row>
    <row r="6492" spans="1:13" x14ac:dyDescent="0.25">
      <c r="A6492" s="9" t="s">
        <v>400</v>
      </c>
      <c r="B6492" s="10" t="s">
        <v>733</v>
      </c>
      <c r="C6492" s="3" t="s">
        <v>734</v>
      </c>
      <c r="D6492" t="s">
        <v>47</v>
      </c>
      <c r="E6492" t="s">
        <v>92</v>
      </c>
      <c r="F6492" t="s">
        <v>89</v>
      </c>
      <c r="G6492" t="s">
        <v>99</v>
      </c>
      <c r="H6492" t="s">
        <v>480</v>
      </c>
      <c r="I6492" t="s">
        <v>15</v>
      </c>
      <c r="J6492" t="s">
        <v>17</v>
      </c>
      <c r="K6492" s="13">
        <v>26000</v>
      </c>
      <c r="L6492" s="8">
        <v>260</v>
      </c>
      <c r="M6492" s="13">
        <f t="shared" si="134"/>
        <v>26000</v>
      </c>
    </row>
    <row r="6493" spans="1:13" x14ac:dyDescent="0.25">
      <c r="A6493" s="9" t="s">
        <v>400</v>
      </c>
      <c r="B6493" s="10" t="s">
        <v>733</v>
      </c>
      <c r="C6493" s="5" t="s">
        <v>735</v>
      </c>
      <c r="D6493" t="s">
        <v>47</v>
      </c>
      <c r="E6493" t="s">
        <v>100</v>
      </c>
      <c r="F6493" t="s">
        <v>89</v>
      </c>
      <c r="G6493" t="s">
        <v>101</v>
      </c>
      <c r="H6493" t="s">
        <v>428</v>
      </c>
      <c r="I6493" t="s">
        <v>15</v>
      </c>
      <c r="J6493" t="s">
        <v>17</v>
      </c>
      <c r="K6493" s="13">
        <v>62699</v>
      </c>
      <c r="L6493" s="8">
        <v>626.99</v>
      </c>
      <c r="M6493" s="13">
        <f t="shared" si="134"/>
        <v>62699</v>
      </c>
    </row>
    <row r="6494" spans="1:13" x14ac:dyDescent="0.25">
      <c r="A6494" s="9" t="s">
        <v>400</v>
      </c>
      <c r="B6494" s="10" t="s">
        <v>733</v>
      </c>
      <c r="C6494" s="5" t="s">
        <v>735</v>
      </c>
      <c r="D6494" t="s">
        <v>47</v>
      </c>
      <c r="E6494" t="s">
        <v>100</v>
      </c>
      <c r="F6494" t="s">
        <v>89</v>
      </c>
      <c r="G6494" t="s">
        <v>101</v>
      </c>
      <c r="H6494" t="s">
        <v>457</v>
      </c>
      <c r="I6494" t="s">
        <v>15</v>
      </c>
      <c r="J6494" t="s">
        <v>17</v>
      </c>
      <c r="K6494" s="13">
        <v>49046</v>
      </c>
      <c r="L6494" s="8">
        <v>490.46</v>
      </c>
      <c r="M6494" s="13">
        <f t="shared" si="134"/>
        <v>49046</v>
      </c>
    </row>
    <row r="6495" spans="1:13" x14ac:dyDescent="0.25">
      <c r="A6495" s="9" t="s">
        <v>400</v>
      </c>
      <c r="B6495" s="10" t="s">
        <v>733</v>
      </c>
      <c r="C6495" s="5" t="s">
        <v>735</v>
      </c>
      <c r="D6495" t="s">
        <v>47</v>
      </c>
      <c r="E6495" t="s">
        <v>100</v>
      </c>
      <c r="F6495" t="s">
        <v>89</v>
      </c>
      <c r="G6495" t="s">
        <v>102</v>
      </c>
      <c r="H6495" t="s">
        <v>428</v>
      </c>
      <c r="I6495" t="s">
        <v>15</v>
      </c>
      <c r="J6495" t="s">
        <v>17</v>
      </c>
      <c r="K6495" s="13">
        <v>112433.99999999999</v>
      </c>
      <c r="L6495" s="8">
        <v>1124.3399999999999</v>
      </c>
      <c r="M6495" s="13">
        <f t="shared" si="134"/>
        <v>112433.99999999999</v>
      </c>
    </row>
    <row r="6496" spans="1:13" x14ac:dyDescent="0.25">
      <c r="A6496" s="9" t="s">
        <v>400</v>
      </c>
      <c r="B6496" s="10" t="s">
        <v>733</v>
      </c>
      <c r="C6496" s="5" t="s">
        <v>735</v>
      </c>
      <c r="D6496" t="s">
        <v>47</v>
      </c>
      <c r="E6496" t="s">
        <v>100</v>
      </c>
      <c r="F6496" t="s">
        <v>89</v>
      </c>
      <c r="G6496" t="s">
        <v>93</v>
      </c>
      <c r="H6496" t="s">
        <v>498</v>
      </c>
      <c r="I6496" t="s">
        <v>368</v>
      </c>
      <c r="J6496" t="s">
        <v>17</v>
      </c>
      <c r="K6496" s="13">
        <v>220000</v>
      </c>
      <c r="L6496" s="8">
        <v>2200</v>
      </c>
      <c r="M6496" s="13">
        <f t="shared" si="134"/>
        <v>220000</v>
      </c>
    </row>
    <row r="6497" spans="1:13" x14ac:dyDescent="0.25">
      <c r="A6497" s="9" t="s">
        <v>400</v>
      </c>
      <c r="B6497" s="10" t="s">
        <v>733</v>
      </c>
      <c r="C6497" s="5" t="s">
        <v>735</v>
      </c>
      <c r="D6497" t="s">
        <v>47</v>
      </c>
      <c r="E6497" t="s">
        <v>100</v>
      </c>
      <c r="F6497" t="s">
        <v>89</v>
      </c>
      <c r="G6497" t="s">
        <v>93</v>
      </c>
      <c r="H6497" t="s">
        <v>444</v>
      </c>
      <c r="I6497" t="s">
        <v>368</v>
      </c>
      <c r="J6497" t="s">
        <v>17</v>
      </c>
      <c r="K6497" s="13">
        <v>48074</v>
      </c>
      <c r="L6497" s="8">
        <v>480.74</v>
      </c>
      <c r="M6497" s="13">
        <f t="shared" si="134"/>
        <v>48074</v>
      </c>
    </row>
    <row r="6498" spans="1:13" x14ac:dyDescent="0.25">
      <c r="A6498" s="9" t="s">
        <v>400</v>
      </c>
      <c r="B6498" s="10" t="s">
        <v>733</v>
      </c>
      <c r="C6498" s="5" t="s">
        <v>735</v>
      </c>
      <c r="D6498" t="s">
        <v>47</v>
      </c>
      <c r="E6498" t="s">
        <v>100</v>
      </c>
      <c r="F6498" t="s">
        <v>89</v>
      </c>
      <c r="G6498" t="s">
        <v>93</v>
      </c>
      <c r="H6498" t="s">
        <v>428</v>
      </c>
      <c r="I6498" t="s">
        <v>15</v>
      </c>
      <c r="J6498" t="s">
        <v>17</v>
      </c>
      <c r="K6498" s="13">
        <v>22689</v>
      </c>
      <c r="L6498" s="8">
        <v>226.89</v>
      </c>
      <c r="M6498" s="13">
        <f t="shared" si="134"/>
        <v>22689</v>
      </c>
    </row>
    <row r="6499" spans="1:13" x14ac:dyDescent="0.25">
      <c r="A6499" s="9" t="s">
        <v>400</v>
      </c>
      <c r="B6499" s="10" t="s">
        <v>733</v>
      </c>
      <c r="C6499" s="5" t="s">
        <v>735</v>
      </c>
      <c r="D6499" t="s">
        <v>47</v>
      </c>
      <c r="E6499" t="s">
        <v>100</v>
      </c>
      <c r="F6499" t="s">
        <v>89</v>
      </c>
      <c r="G6499" t="s">
        <v>93</v>
      </c>
      <c r="H6499" t="s">
        <v>457</v>
      </c>
      <c r="I6499" t="s">
        <v>15</v>
      </c>
      <c r="J6499" t="s">
        <v>17</v>
      </c>
      <c r="K6499" s="13">
        <v>12812</v>
      </c>
      <c r="L6499" s="8">
        <v>128.12</v>
      </c>
      <c r="M6499" s="13">
        <f t="shared" si="134"/>
        <v>12812</v>
      </c>
    </row>
    <row r="6500" spans="1:13" x14ac:dyDescent="0.25">
      <c r="A6500" s="9" t="s">
        <v>400</v>
      </c>
      <c r="B6500" s="10" t="s">
        <v>733</v>
      </c>
      <c r="C6500" s="5" t="s">
        <v>735</v>
      </c>
      <c r="D6500" t="s">
        <v>47</v>
      </c>
      <c r="E6500" t="s">
        <v>100</v>
      </c>
      <c r="F6500" t="s">
        <v>89</v>
      </c>
      <c r="G6500" t="s">
        <v>95</v>
      </c>
      <c r="H6500" t="s">
        <v>446</v>
      </c>
      <c r="I6500" t="s">
        <v>15</v>
      </c>
      <c r="J6500" t="s">
        <v>17</v>
      </c>
      <c r="K6500" s="13">
        <v>80081</v>
      </c>
      <c r="L6500" s="8">
        <v>800.81</v>
      </c>
      <c r="M6500" s="13">
        <f t="shared" si="134"/>
        <v>80081</v>
      </c>
    </row>
    <row r="6501" spans="1:13" x14ac:dyDescent="0.25">
      <c r="A6501" s="9" t="s">
        <v>400</v>
      </c>
      <c r="B6501" s="10" t="s">
        <v>733</v>
      </c>
      <c r="C6501" s="5" t="s">
        <v>735</v>
      </c>
      <c r="D6501" t="s">
        <v>47</v>
      </c>
      <c r="E6501" t="s">
        <v>100</v>
      </c>
      <c r="F6501" t="s">
        <v>89</v>
      </c>
      <c r="G6501" t="s">
        <v>95</v>
      </c>
      <c r="H6501" t="s">
        <v>428</v>
      </c>
      <c r="I6501" t="s">
        <v>15</v>
      </c>
      <c r="J6501" t="s">
        <v>17</v>
      </c>
      <c r="K6501" s="13">
        <v>317019</v>
      </c>
      <c r="L6501" s="8">
        <v>3170.19</v>
      </c>
      <c r="M6501" s="13">
        <f t="shared" si="134"/>
        <v>317019</v>
      </c>
    </row>
    <row r="6502" spans="1:13" x14ac:dyDescent="0.25">
      <c r="A6502" s="9" t="s">
        <v>400</v>
      </c>
      <c r="B6502" s="10" t="s">
        <v>733</v>
      </c>
      <c r="C6502" s="5" t="s">
        <v>735</v>
      </c>
      <c r="D6502" t="s">
        <v>47</v>
      </c>
      <c r="E6502" t="s">
        <v>100</v>
      </c>
      <c r="F6502" t="s">
        <v>89</v>
      </c>
      <c r="G6502" t="s">
        <v>96</v>
      </c>
      <c r="H6502" t="s">
        <v>428</v>
      </c>
      <c r="I6502" t="s">
        <v>15</v>
      </c>
      <c r="J6502" t="s">
        <v>17</v>
      </c>
      <c r="K6502" s="13">
        <v>151881</v>
      </c>
      <c r="L6502" s="8">
        <v>1518.81</v>
      </c>
      <c r="M6502" s="13">
        <f t="shared" si="134"/>
        <v>151881</v>
      </c>
    </row>
    <row r="6503" spans="1:13" x14ac:dyDescent="0.25">
      <c r="A6503" s="9" t="s">
        <v>400</v>
      </c>
      <c r="B6503" s="10" t="s">
        <v>733</v>
      </c>
      <c r="C6503" s="5" t="s">
        <v>735</v>
      </c>
      <c r="D6503" t="s">
        <v>47</v>
      </c>
      <c r="E6503" t="s">
        <v>100</v>
      </c>
      <c r="F6503" t="s">
        <v>89</v>
      </c>
      <c r="G6503" t="s">
        <v>127</v>
      </c>
      <c r="H6503" t="s">
        <v>428</v>
      </c>
      <c r="I6503" t="s">
        <v>15</v>
      </c>
      <c r="J6503" t="s">
        <v>17</v>
      </c>
      <c r="K6503" s="13">
        <v>283999</v>
      </c>
      <c r="L6503" s="8">
        <v>2839.99</v>
      </c>
      <c r="M6503" s="13">
        <f t="shared" si="134"/>
        <v>283999</v>
      </c>
    </row>
    <row r="6504" spans="1:13" x14ac:dyDescent="0.25">
      <c r="A6504" s="9" t="s">
        <v>400</v>
      </c>
      <c r="B6504" s="10" t="s">
        <v>733</v>
      </c>
      <c r="C6504" s="5" t="s">
        <v>735</v>
      </c>
      <c r="D6504" t="s">
        <v>47</v>
      </c>
      <c r="E6504" t="s">
        <v>100</v>
      </c>
      <c r="F6504" t="s">
        <v>89</v>
      </c>
      <c r="G6504" t="s">
        <v>110</v>
      </c>
      <c r="H6504" t="s">
        <v>428</v>
      </c>
      <c r="I6504" t="s">
        <v>15</v>
      </c>
      <c r="J6504" t="s">
        <v>17</v>
      </c>
      <c r="K6504" s="13">
        <v>12000</v>
      </c>
      <c r="L6504" s="8">
        <v>120</v>
      </c>
      <c r="M6504" s="13">
        <f t="shared" si="134"/>
        <v>12000</v>
      </c>
    </row>
    <row r="6505" spans="1:13" x14ac:dyDescent="0.25">
      <c r="A6505" s="9" t="s">
        <v>400</v>
      </c>
      <c r="B6505" s="10" t="s">
        <v>733</v>
      </c>
      <c r="C6505" s="5" t="s">
        <v>735</v>
      </c>
      <c r="D6505" t="s">
        <v>47</v>
      </c>
      <c r="E6505" t="s">
        <v>100</v>
      </c>
      <c r="F6505" t="s">
        <v>89</v>
      </c>
      <c r="G6505" t="s">
        <v>110</v>
      </c>
      <c r="H6505" t="s">
        <v>457</v>
      </c>
      <c r="I6505" t="s">
        <v>15</v>
      </c>
      <c r="J6505" t="s">
        <v>17</v>
      </c>
      <c r="K6505" s="13">
        <v>92748</v>
      </c>
      <c r="L6505" s="8">
        <v>927.48</v>
      </c>
      <c r="M6505" s="13">
        <f t="shared" si="134"/>
        <v>92748</v>
      </c>
    </row>
    <row r="6506" spans="1:13" x14ac:dyDescent="0.25">
      <c r="A6506" s="9" t="s">
        <v>400</v>
      </c>
      <c r="B6506" s="10" t="s">
        <v>733</v>
      </c>
      <c r="C6506" s="5" t="s">
        <v>735</v>
      </c>
      <c r="D6506" t="s">
        <v>47</v>
      </c>
      <c r="E6506" t="s">
        <v>100</v>
      </c>
      <c r="F6506" t="s">
        <v>89</v>
      </c>
      <c r="G6506" t="s">
        <v>97</v>
      </c>
      <c r="H6506" t="s">
        <v>428</v>
      </c>
      <c r="I6506" t="s">
        <v>15</v>
      </c>
      <c r="J6506" t="s">
        <v>17</v>
      </c>
      <c r="K6506" s="13">
        <v>150582</v>
      </c>
      <c r="L6506" s="8">
        <v>1505.82</v>
      </c>
      <c r="M6506" s="13">
        <f t="shared" si="134"/>
        <v>150582</v>
      </c>
    </row>
    <row r="6507" spans="1:13" x14ac:dyDescent="0.25">
      <c r="A6507" s="9" t="s">
        <v>400</v>
      </c>
      <c r="B6507" s="10" t="s">
        <v>733</v>
      </c>
      <c r="C6507" s="5" t="s">
        <v>735</v>
      </c>
      <c r="D6507" t="s">
        <v>47</v>
      </c>
      <c r="E6507" t="s">
        <v>100</v>
      </c>
      <c r="F6507" t="s">
        <v>89</v>
      </c>
      <c r="G6507" t="s">
        <v>97</v>
      </c>
      <c r="H6507" t="s">
        <v>518</v>
      </c>
      <c r="I6507" t="s">
        <v>15</v>
      </c>
      <c r="J6507" t="s">
        <v>17</v>
      </c>
      <c r="K6507" s="14">
        <v>-85000</v>
      </c>
      <c r="L6507" s="8">
        <v>-850</v>
      </c>
      <c r="M6507" s="14">
        <f t="shared" si="134"/>
        <v>-85000</v>
      </c>
    </row>
    <row r="6508" spans="1:13" x14ac:dyDescent="0.25">
      <c r="A6508" s="9" t="s">
        <v>400</v>
      </c>
      <c r="B6508" s="10" t="s">
        <v>733</v>
      </c>
      <c r="C6508" s="5" t="s">
        <v>735</v>
      </c>
      <c r="D6508" t="s">
        <v>47</v>
      </c>
      <c r="E6508" t="s">
        <v>100</v>
      </c>
      <c r="F6508" t="s">
        <v>89</v>
      </c>
      <c r="G6508" t="s">
        <v>91</v>
      </c>
      <c r="H6508" t="s">
        <v>428</v>
      </c>
      <c r="I6508" t="s">
        <v>15</v>
      </c>
      <c r="J6508" t="s">
        <v>17</v>
      </c>
      <c r="K6508" s="13">
        <v>848307</v>
      </c>
      <c r="L6508" s="8">
        <v>8483.07</v>
      </c>
      <c r="M6508" s="13">
        <f t="shared" si="134"/>
        <v>848307</v>
      </c>
    </row>
    <row r="6509" spans="1:13" x14ac:dyDescent="0.25">
      <c r="A6509" s="9" t="s">
        <v>400</v>
      </c>
      <c r="B6509" s="10" t="s">
        <v>733</v>
      </c>
      <c r="C6509" s="5" t="s">
        <v>735</v>
      </c>
      <c r="D6509" t="s">
        <v>47</v>
      </c>
      <c r="E6509" t="s">
        <v>100</v>
      </c>
      <c r="F6509" t="s">
        <v>89</v>
      </c>
      <c r="G6509" t="s">
        <v>91</v>
      </c>
      <c r="H6509" t="s">
        <v>457</v>
      </c>
      <c r="I6509" t="s">
        <v>15</v>
      </c>
      <c r="J6509" t="s">
        <v>17</v>
      </c>
      <c r="K6509" s="13">
        <v>150765</v>
      </c>
      <c r="L6509" s="8">
        <v>1507.65</v>
      </c>
      <c r="M6509" s="13">
        <f t="shared" si="134"/>
        <v>150765</v>
      </c>
    </row>
    <row r="6510" spans="1:13" x14ac:dyDescent="0.25">
      <c r="A6510" s="9" t="s">
        <v>400</v>
      </c>
      <c r="B6510" s="10" t="s">
        <v>733</v>
      </c>
      <c r="C6510" s="5" t="s">
        <v>736</v>
      </c>
      <c r="D6510" t="s">
        <v>47</v>
      </c>
      <c r="E6510" t="s">
        <v>114</v>
      </c>
      <c r="F6510" t="s">
        <v>89</v>
      </c>
      <c r="G6510" t="s">
        <v>115</v>
      </c>
      <c r="H6510" t="s">
        <v>428</v>
      </c>
      <c r="I6510" t="s">
        <v>15</v>
      </c>
      <c r="J6510" t="s">
        <v>17</v>
      </c>
      <c r="K6510" s="13">
        <v>463200</v>
      </c>
      <c r="L6510" s="8">
        <v>4632</v>
      </c>
      <c r="M6510" s="13">
        <f t="shared" si="134"/>
        <v>463200</v>
      </c>
    </row>
    <row r="6511" spans="1:13" x14ac:dyDescent="0.25">
      <c r="A6511" s="9" t="s">
        <v>400</v>
      </c>
      <c r="B6511" s="10" t="s">
        <v>733</v>
      </c>
      <c r="C6511" s="5" t="s">
        <v>736</v>
      </c>
      <c r="D6511" t="s">
        <v>47</v>
      </c>
      <c r="E6511" t="s">
        <v>114</v>
      </c>
      <c r="F6511" t="s">
        <v>89</v>
      </c>
      <c r="G6511" t="s">
        <v>93</v>
      </c>
      <c r="H6511" t="s">
        <v>428</v>
      </c>
      <c r="I6511" t="s">
        <v>15</v>
      </c>
      <c r="J6511" t="s">
        <v>17</v>
      </c>
      <c r="K6511" s="13">
        <v>17485</v>
      </c>
      <c r="L6511" s="8">
        <v>174.85</v>
      </c>
      <c r="M6511" s="13">
        <f t="shared" si="134"/>
        <v>17485</v>
      </c>
    </row>
    <row r="6512" spans="1:13" x14ac:dyDescent="0.25">
      <c r="A6512" s="9" t="s">
        <v>400</v>
      </c>
      <c r="B6512" s="10" t="s">
        <v>733</v>
      </c>
      <c r="C6512" s="5" t="s">
        <v>736</v>
      </c>
      <c r="D6512" t="s">
        <v>47</v>
      </c>
      <c r="E6512" t="s">
        <v>114</v>
      </c>
      <c r="F6512" t="s">
        <v>89</v>
      </c>
      <c r="G6512" t="s">
        <v>93</v>
      </c>
      <c r="H6512" t="s">
        <v>518</v>
      </c>
      <c r="I6512" t="s">
        <v>15</v>
      </c>
      <c r="J6512" t="s">
        <v>17</v>
      </c>
      <c r="K6512" s="13">
        <v>134400</v>
      </c>
      <c r="L6512" s="8">
        <v>1344</v>
      </c>
      <c r="M6512" s="13">
        <f t="shared" si="134"/>
        <v>134400</v>
      </c>
    </row>
    <row r="6513" spans="1:13" x14ac:dyDescent="0.25">
      <c r="A6513" s="9" t="s">
        <v>400</v>
      </c>
      <c r="B6513" s="10" t="s">
        <v>733</v>
      </c>
      <c r="C6513" s="5" t="s">
        <v>736</v>
      </c>
      <c r="D6513" t="s">
        <v>47</v>
      </c>
      <c r="E6513" t="s">
        <v>114</v>
      </c>
      <c r="F6513" t="s">
        <v>89</v>
      </c>
      <c r="G6513" t="s">
        <v>116</v>
      </c>
      <c r="H6513" t="s">
        <v>480</v>
      </c>
      <c r="I6513" t="s">
        <v>15</v>
      </c>
      <c r="J6513" t="s">
        <v>17</v>
      </c>
      <c r="K6513" s="13">
        <v>56550</v>
      </c>
      <c r="L6513" s="8">
        <v>565.5</v>
      </c>
      <c r="M6513" s="13">
        <f t="shared" si="134"/>
        <v>56550</v>
      </c>
    </row>
    <row r="6514" spans="1:13" x14ac:dyDescent="0.25">
      <c r="A6514" s="9" t="s">
        <v>400</v>
      </c>
      <c r="B6514" s="10" t="s">
        <v>733</v>
      </c>
      <c r="C6514" s="5" t="s">
        <v>736</v>
      </c>
      <c r="D6514" t="s">
        <v>47</v>
      </c>
      <c r="E6514" t="s">
        <v>114</v>
      </c>
      <c r="F6514" t="s">
        <v>89</v>
      </c>
      <c r="G6514" t="s">
        <v>116</v>
      </c>
      <c r="H6514" t="s">
        <v>457</v>
      </c>
      <c r="I6514" t="s">
        <v>15</v>
      </c>
      <c r="J6514" t="s">
        <v>17</v>
      </c>
      <c r="K6514" s="13">
        <v>106633</v>
      </c>
      <c r="L6514" s="8">
        <v>1066.33</v>
      </c>
      <c r="M6514" s="13">
        <f t="shared" si="134"/>
        <v>106633</v>
      </c>
    </row>
    <row r="6515" spans="1:13" x14ac:dyDescent="0.25">
      <c r="A6515" s="9" t="s">
        <v>400</v>
      </c>
      <c r="B6515" s="10" t="s">
        <v>733</v>
      </c>
      <c r="C6515" s="5" t="s">
        <v>736</v>
      </c>
      <c r="D6515" t="s">
        <v>47</v>
      </c>
      <c r="E6515" t="s">
        <v>114</v>
      </c>
      <c r="F6515" t="s">
        <v>89</v>
      </c>
      <c r="G6515" t="s">
        <v>95</v>
      </c>
      <c r="H6515" t="s">
        <v>450</v>
      </c>
      <c r="I6515" t="s">
        <v>15</v>
      </c>
      <c r="J6515" t="s">
        <v>17</v>
      </c>
      <c r="K6515" s="13">
        <v>348220</v>
      </c>
      <c r="L6515" s="8">
        <v>3482.2</v>
      </c>
      <c r="M6515" s="13">
        <f t="shared" si="134"/>
        <v>348220</v>
      </c>
    </row>
    <row r="6516" spans="1:13" x14ac:dyDescent="0.25">
      <c r="A6516" s="9" t="s">
        <v>400</v>
      </c>
      <c r="B6516" s="10" t="s">
        <v>733</v>
      </c>
      <c r="C6516" s="5" t="s">
        <v>736</v>
      </c>
      <c r="D6516" t="s">
        <v>47</v>
      </c>
      <c r="E6516" t="s">
        <v>114</v>
      </c>
      <c r="F6516" t="s">
        <v>89</v>
      </c>
      <c r="G6516" t="s">
        <v>91</v>
      </c>
      <c r="H6516" t="s">
        <v>428</v>
      </c>
      <c r="I6516" t="s">
        <v>15</v>
      </c>
      <c r="J6516" t="s">
        <v>17</v>
      </c>
      <c r="K6516" s="13">
        <v>1895283.0000000002</v>
      </c>
      <c r="L6516" s="8">
        <v>18952.830000000002</v>
      </c>
      <c r="M6516" s="13">
        <f t="shared" si="134"/>
        <v>1895283.0000000002</v>
      </c>
    </row>
    <row r="6517" spans="1:13" x14ac:dyDescent="0.25">
      <c r="A6517" s="9" t="s">
        <v>400</v>
      </c>
      <c r="B6517" s="10" t="s">
        <v>733</v>
      </c>
      <c r="C6517" s="5" t="s">
        <v>736</v>
      </c>
      <c r="D6517" t="s">
        <v>47</v>
      </c>
      <c r="E6517" t="s">
        <v>114</v>
      </c>
      <c r="F6517" t="s">
        <v>89</v>
      </c>
      <c r="G6517" t="s">
        <v>91</v>
      </c>
      <c r="H6517" t="s">
        <v>701</v>
      </c>
      <c r="I6517" t="s">
        <v>15</v>
      </c>
      <c r="J6517" t="s">
        <v>17</v>
      </c>
      <c r="K6517" s="13">
        <v>140340</v>
      </c>
      <c r="L6517" s="8">
        <v>1403.4</v>
      </c>
      <c r="M6517" s="13">
        <f t="shared" si="134"/>
        <v>140340</v>
      </c>
    </row>
    <row r="6518" spans="1:13" x14ac:dyDescent="0.25">
      <c r="A6518" s="9" t="s">
        <v>400</v>
      </c>
      <c r="B6518" s="10" t="s">
        <v>733</v>
      </c>
      <c r="C6518" s="5" t="s">
        <v>737</v>
      </c>
      <c r="D6518" t="s">
        <v>47</v>
      </c>
      <c r="E6518" t="s">
        <v>117</v>
      </c>
      <c r="F6518" t="s">
        <v>89</v>
      </c>
      <c r="G6518" t="s">
        <v>118</v>
      </c>
      <c r="H6518" t="s">
        <v>428</v>
      </c>
      <c r="I6518" t="s">
        <v>15</v>
      </c>
      <c r="J6518" t="s">
        <v>17</v>
      </c>
      <c r="K6518" s="13">
        <v>20693</v>
      </c>
      <c r="L6518" s="8">
        <v>206.93</v>
      </c>
      <c r="M6518" s="13">
        <f t="shared" si="134"/>
        <v>20693</v>
      </c>
    </row>
    <row r="6519" spans="1:13" x14ac:dyDescent="0.25">
      <c r="A6519" s="9" t="s">
        <v>400</v>
      </c>
      <c r="B6519" s="10" t="s">
        <v>733</v>
      </c>
      <c r="C6519" s="5" t="s">
        <v>737</v>
      </c>
      <c r="D6519" t="s">
        <v>47</v>
      </c>
      <c r="E6519" t="s">
        <v>117</v>
      </c>
      <c r="F6519" t="s">
        <v>89</v>
      </c>
      <c r="G6519" t="s">
        <v>103</v>
      </c>
      <c r="H6519" t="s">
        <v>428</v>
      </c>
      <c r="I6519" t="s">
        <v>15</v>
      </c>
      <c r="J6519" t="s">
        <v>17</v>
      </c>
      <c r="K6519" s="14">
        <v>-4577</v>
      </c>
      <c r="L6519" s="8">
        <v>-45.77</v>
      </c>
      <c r="M6519" s="14">
        <f t="shared" si="134"/>
        <v>-4577</v>
      </c>
    </row>
    <row r="6520" spans="1:13" x14ac:dyDescent="0.25">
      <c r="A6520" s="9" t="s">
        <v>400</v>
      </c>
      <c r="B6520" s="10" t="s">
        <v>733</v>
      </c>
      <c r="C6520" s="5" t="s">
        <v>737</v>
      </c>
      <c r="D6520" t="s">
        <v>47</v>
      </c>
      <c r="E6520" t="s">
        <v>117</v>
      </c>
      <c r="F6520" t="s">
        <v>89</v>
      </c>
      <c r="G6520" t="s">
        <v>93</v>
      </c>
      <c r="H6520" t="s">
        <v>480</v>
      </c>
      <c r="I6520" t="s">
        <v>15</v>
      </c>
      <c r="J6520" t="s">
        <v>17</v>
      </c>
      <c r="K6520" s="13">
        <v>72000</v>
      </c>
      <c r="L6520" s="8">
        <v>720</v>
      </c>
      <c r="M6520" s="13">
        <f t="shared" si="134"/>
        <v>72000</v>
      </c>
    </row>
    <row r="6521" spans="1:13" x14ac:dyDescent="0.25">
      <c r="A6521" s="9" t="s">
        <v>400</v>
      </c>
      <c r="B6521" s="10" t="s">
        <v>733</v>
      </c>
      <c r="C6521" s="5" t="s">
        <v>737</v>
      </c>
      <c r="D6521" t="s">
        <v>47</v>
      </c>
      <c r="E6521" t="s">
        <v>117</v>
      </c>
      <c r="F6521" t="s">
        <v>89</v>
      </c>
      <c r="G6521" t="s">
        <v>93</v>
      </c>
      <c r="H6521" t="s">
        <v>428</v>
      </c>
      <c r="I6521" t="s">
        <v>15</v>
      </c>
      <c r="J6521" t="s">
        <v>17</v>
      </c>
      <c r="K6521" s="13">
        <v>940098</v>
      </c>
      <c r="L6521" s="8">
        <v>9400.98</v>
      </c>
      <c r="M6521" s="13">
        <f t="shared" si="134"/>
        <v>940098</v>
      </c>
    </row>
    <row r="6522" spans="1:13" x14ac:dyDescent="0.25">
      <c r="A6522" s="9" t="s">
        <v>400</v>
      </c>
      <c r="B6522" s="10" t="s">
        <v>733</v>
      </c>
      <c r="C6522" s="5" t="s">
        <v>737</v>
      </c>
      <c r="D6522" t="s">
        <v>47</v>
      </c>
      <c r="E6522" t="s">
        <v>117</v>
      </c>
      <c r="F6522" t="s">
        <v>89</v>
      </c>
      <c r="G6522" t="s">
        <v>93</v>
      </c>
      <c r="H6522" t="s">
        <v>457</v>
      </c>
      <c r="I6522" t="s">
        <v>15</v>
      </c>
      <c r="J6522" t="s">
        <v>17</v>
      </c>
      <c r="K6522" s="13">
        <v>243929</v>
      </c>
      <c r="L6522" s="8">
        <v>2439.29</v>
      </c>
      <c r="M6522" s="13">
        <f t="shared" si="134"/>
        <v>243929</v>
      </c>
    </row>
    <row r="6523" spans="1:13" x14ac:dyDescent="0.25">
      <c r="A6523" s="9" t="s">
        <v>400</v>
      </c>
      <c r="B6523" s="10" t="s">
        <v>733</v>
      </c>
      <c r="C6523" s="5" t="s">
        <v>737</v>
      </c>
      <c r="D6523" t="s">
        <v>47</v>
      </c>
      <c r="E6523" t="s">
        <v>117</v>
      </c>
      <c r="F6523" t="s">
        <v>89</v>
      </c>
      <c r="G6523" t="s">
        <v>96</v>
      </c>
      <c r="H6523" t="s">
        <v>428</v>
      </c>
      <c r="I6523" t="s">
        <v>15</v>
      </c>
      <c r="J6523" t="s">
        <v>17</v>
      </c>
      <c r="K6523" s="13">
        <v>55175</v>
      </c>
      <c r="L6523" s="8">
        <v>551.75</v>
      </c>
      <c r="M6523" s="13">
        <f t="shared" si="134"/>
        <v>55175</v>
      </c>
    </row>
    <row r="6524" spans="1:13" x14ac:dyDescent="0.25">
      <c r="A6524" s="9" t="s">
        <v>400</v>
      </c>
      <c r="B6524" s="10" t="s">
        <v>733</v>
      </c>
      <c r="C6524" s="5" t="s">
        <v>737</v>
      </c>
      <c r="D6524" t="s">
        <v>47</v>
      </c>
      <c r="E6524" t="s">
        <v>117</v>
      </c>
      <c r="F6524" t="s">
        <v>89</v>
      </c>
      <c r="G6524" t="s">
        <v>122</v>
      </c>
      <c r="H6524" t="s">
        <v>480</v>
      </c>
      <c r="I6524" t="s">
        <v>15</v>
      </c>
      <c r="J6524" t="s">
        <v>17</v>
      </c>
      <c r="K6524" s="13">
        <v>107850</v>
      </c>
      <c r="L6524" s="8">
        <v>1078.5</v>
      </c>
      <c r="M6524" s="13">
        <f t="shared" si="134"/>
        <v>107850</v>
      </c>
    </row>
    <row r="6525" spans="1:13" x14ac:dyDescent="0.25">
      <c r="A6525" s="9" t="s">
        <v>400</v>
      </c>
      <c r="B6525" s="10" t="s">
        <v>733</v>
      </c>
      <c r="C6525" s="5" t="s">
        <v>737</v>
      </c>
      <c r="D6525" t="s">
        <v>47</v>
      </c>
      <c r="E6525" t="s">
        <v>117</v>
      </c>
      <c r="F6525" t="s">
        <v>89</v>
      </c>
      <c r="G6525" t="s">
        <v>122</v>
      </c>
      <c r="H6525" t="s">
        <v>457</v>
      </c>
      <c r="I6525" t="s">
        <v>15</v>
      </c>
      <c r="J6525" t="s">
        <v>17</v>
      </c>
      <c r="K6525" s="13">
        <v>46907</v>
      </c>
      <c r="L6525" s="8">
        <v>469.07</v>
      </c>
      <c r="M6525" s="13">
        <f t="shared" si="134"/>
        <v>46907</v>
      </c>
    </row>
    <row r="6526" spans="1:13" x14ac:dyDescent="0.25">
      <c r="A6526" s="9" t="s">
        <v>400</v>
      </c>
      <c r="B6526" s="10" t="s">
        <v>733</v>
      </c>
      <c r="C6526" s="5" t="s">
        <v>737</v>
      </c>
      <c r="D6526" t="s">
        <v>47</v>
      </c>
      <c r="E6526" t="s">
        <v>117</v>
      </c>
      <c r="F6526" t="s">
        <v>89</v>
      </c>
      <c r="G6526" t="s">
        <v>123</v>
      </c>
      <c r="H6526" t="s">
        <v>446</v>
      </c>
      <c r="I6526" t="s">
        <v>15</v>
      </c>
      <c r="J6526" t="s">
        <v>17</v>
      </c>
      <c r="K6526" s="13">
        <v>115173</v>
      </c>
      <c r="L6526" s="8">
        <v>1151.73</v>
      </c>
      <c r="M6526" s="13">
        <f t="shared" si="134"/>
        <v>115173</v>
      </c>
    </row>
    <row r="6527" spans="1:13" x14ac:dyDescent="0.25">
      <c r="A6527" s="9" t="s">
        <v>400</v>
      </c>
      <c r="B6527" s="10" t="s">
        <v>733</v>
      </c>
      <c r="C6527" s="5" t="s">
        <v>737</v>
      </c>
      <c r="D6527" t="s">
        <v>47</v>
      </c>
      <c r="E6527" t="s">
        <v>117</v>
      </c>
      <c r="F6527" t="s">
        <v>89</v>
      </c>
      <c r="G6527" t="s">
        <v>124</v>
      </c>
      <c r="H6527" t="s">
        <v>428</v>
      </c>
      <c r="I6527" t="s">
        <v>15</v>
      </c>
      <c r="J6527" t="s">
        <v>17</v>
      </c>
      <c r="K6527" s="13">
        <v>125920</v>
      </c>
      <c r="L6527" s="8">
        <v>1259.2</v>
      </c>
      <c r="M6527" s="13">
        <f t="shared" si="134"/>
        <v>125920</v>
      </c>
    </row>
    <row r="6528" spans="1:13" x14ac:dyDescent="0.25">
      <c r="A6528" s="9" t="s">
        <v>400</v>
      </c>
      <c r="B6528" s="10" t="s">
        <v>733</v>
      </c>
      <c r="C6528" s="5" t="s">
        <v>737</v>
      </c>
      <c r="D6528" t="s">
        <v>47</v>
      </c>
      <c r="E6528" t="s">
        <v>117</v>
      </c>
      <c r="F6528" t="s">
        <v>89</v>
      </c>
      <c r="G6528" t="s">
        <v>91</v>
      </c>
      <c r="H6528" t="s">
        <v>428</v>
      </c>
      <c r="I6528" t="s">
        <v>15</v>
      </c>
      <c r="J6528" t="s">
        <v>17</v>
      </c>
      <c r="K6528" s="13">
        <v>1099115</v>
      </c>
      <c r="L6528" s="8">
        <v>10991.15</v>
      </c>
      <c r="M6528" s="13">
        <f t="shared" si="134"/>
        <v>1099115</v>
      </c>
    </row>
    <row r="6529" spans="1:13" x14ac:dyDescent="0.25">
      <c r="A6529" s="9" t="s">
        <v>400</v>
      </c>
      <c r="B6529" s="10" t="s">
        <v>733</v>
      </c>
      <c r="C6529" s="5" t="s">
        <v>738</v>
      </c>
      <c r="D6529" t="s">
        <v>47</v>
      </c>
      <c r="E6529" t="s">
        <v>125</v>
      </c>
      <c r="F6529" t="s">
        <v>89</v>
      </c>
      <c r="G6529" t="s">
        <v>93</v>
      </c>
      <c r="H6529" t="s">
        <v>446</v>
      </c>
      <c r="I6529" t="s">
        <v>15</v>
      </c>
      <c r="J6529" t="s">
        <v>17</v>
      </c>
      <c r="K6529" s="13">
        <v>415820</v>
      </c>
      <c r="L6529" s="8">
        <v>4158.2</v>
      </c>
      <c r="M6529" s="13">
        <f t="shared" si="134"/>
        <v>415820</v>
      </c>
    </row>
    <row r="6530" spans="1:13" x14ac:dyDescent="0.25">
      <c r="A6530" s="9" t="s">
        <v>400</v>
      </c>
      <c r="B6530" s="10" t="s">
        <v>733</v>
      </c>
      <c r="C6530" s="5" t="s">
        <v>738</v>
      </c>
      <c r="D6530" t="s">
        <v>47</v>
      </c>
      <c r="E6530" t="s">
        <v>125</v>
      </c>
      <c r="F6530" t="s">
        <v>89</v>
      </c>
      <c r="G6530" t="s">
        <v>93</v>
      </c>
      <c r="H6530" t="s">
        <v>428</v>
      </c>
      <c r="I6530" t="s">
        <v>15</v>
      </c>
      <c r="J6530" t="s">
        <v>17</v>
      </c>
      <c r="K6530" s="13">
        <v>870400</v>
      </c>
      <c r="L6530" s="8">
        <v>8704</v>
      </c>
      <c r="M6530" s="13">
        <f t="shared" si="134"/>
        <v>870400</v>
      </c>
    </row>
    <row r="6531" spans="1:13" x14ac:dyDescent="0.25">
      <c r="A6531" s="9" t="s">
        <v>400</v>
      </c>
      <c r="B6531" s="10" t="s">
        <v>733</v>
      </c>
      <c r="C6531" s="5" t="s">
        <v>738</v>
      </c>
      <c r="D6531" t="s">
        <v>47</v>
      </c>
      <c r="E6531" t="s">
        <v>125</v>
      </c>
      <c r="F6531" t="s">
        <v>89</v>
      </c>
      <c r="G6531" t="s">
        <v>93</v>
      </c>
      <c r="H6531" t="s">
        <v>449</v>
      </c>
      <c r="I6531" t="s">
        <v>15</v>
      </c>
      <c r="J6531" t="s">
        <v>17</v>
      </c>
      <c r="K6531" s="13">
        <v>79618</v>
      </c>
      <c r="L6531" s="8">
        <v>796.18</v>
      </c>
      <c r="M6531" s="13">
        <f t="shared" ref="M6531:M6594" si="135">L6531*100</f>
        <v>79618</v>
      </c>
    </row>
    <row r="6532" spans="1:13" x14ac:dyDescent="0.25">
      <c r="A6532" s="9" t="s">
        <v>400</v>
      </c>
      <c r="B6532" s="10" t="s">
        <v>733</v>
      </c>
      <c r="C6532" s="5" t="s">
        <v>738</v>
      </c>
      <c r="D6532" t="s">
        <v>47</v>
      </c>
      <c r="E6532" t="s">
        <v>125</v>
      </c>
      <c r="F6532" t="s">
        <v>89</v>
      </c>
      <c r="G6532" t="s">
        <v>93</v>
      </c>
      <c r="H6532" t="s">
        <v>450</v>
      </c>
      <c r="I6532" t="s">
        <v>15</v>
      </c>
      <c r="J6532" t="s">
        <v>17</v>
      </c>
      <c r="K6532" s="13">
        <v>11856</v>
      </c>
      <c r="L6532" s="8">
        <v>118.56</v>
      </c>
      <c r="M6532" s="13">
        <f t="shared" si="135"/>
        <v>11856</v>
      </c>
    </row>
    <row r="6533" spans="1:13" x14ac:dyDescent="0.25">
      <c r="A6533" s="9" t="s">
        <v>400</v>
      </c>
      <c r="B6533" s="10" t="s">
        <v>733</v>
      </c>
      <c r="C6533" s="5" t="s">
        <v>738</v>
      </c>
      <c r="D6533" t="s">
        <v>47</v>
      </c>
      <c r="E6533" t="s">
        <v>125</v>
      </c>
      <c r="F6533" t="s">
        <v>89</v>
      </c>
      <c r="G6533" t="s">
        <v>93</v>
      </c>
      <c r="H6533" t="s">
        <v>482</v>
      </c>
      <c r="I6533" t="s">
        <v>15</v>
      </c>
      <c r="J6533" t="s">
        <v>17</v>
      </c>
      <c r="K6533" s="13">
        <v>249500</v>
      </c>
      <c r="L6533" s="8">
        <v>2495</v>
      </c>
      <c r="M6533" s="13">
        <f t="shared" si="135"/>
        <v>249500</v>
      </c>
    </row>
    <row r="6534" spans="1:13" x14ac:dyDescent="0.25">
      <c r="A6534" s="9" t="s">
        <v>400</v>
      </c>
      <c r="B6534" s="10" t="s">
        <v>733</v>
      </c>
      <c r="C6534" s="5" t="s">
        <v>738</v>
      </c>
      <c r="D6534" t="s">
        <v>47</v>
      </c>
      <c r="E6534" t="s">
        <v>125</v>
      </c>
      <c r="F6534" t="s">
        <v>89</v>
      </c>
      <c r="G6534" t="s">
        <v>120</v>
      </c>
      <c r="H6534" t="s">
        <v>448</v>
      </c>
      <c r="I6534" t="s">
        <v>15</v>
      </c>
      <c r="J6534" t="s">
        <v>17</v>
      </c>
      <c r="K6534" s="13">
        <v>10588</v>
      </c>
      <c r="L6534" s="8">
        <v>105.88</v>
      </c>
      <c r="M6534" s="13">
        <f t="shared" si="135"/>
        <v>10588</v>
      </c>
    </row>
    <row r="6535" spans="1:13" x14ac:dyDescent="0.25">
      <c r="A6535" s="9" t="s">
        <v>400</v>
      </c>
      <c r="B6535" s="10" t="s">
        <v>733</v>
      </c>
      <c r="C6535" s="5" t="s">
        <v>738</v>
      </c>
      <c r="D6535" t="s">
        <v>47</v>
      </c>
      <c r="E6535" t="s">
        <v>125</v>
      </c>
      <c r="F6535" t="s">
        <v>89</v>
      </c>
      <c r="G6535" t="s">
        <v>120</v>
      </c>
      <c r="H6535" t="s">
        <v>428</v>
      </c>
      <c r="I6535" t="s">
        <v>15</v>
      </c>
      <c r="J6535" t="s">
        <v>17</v>
      </c>
      <c r="K6535" s="13">
        <v>64677</v>
      </c>
      <c r="L6535" s="8">
        <v>646.77</v>
      </c>
      <c r="M6535" s="13">
        <f t="shared" si="135"/>
        <v>64677</v>
      </c>
    </row>
    <row r="6536" spans="1:13" x14ac:dyDescent="0.25">
      <c r="A6536" s="9" t="s">
        <v>400</v>
      </c>
      <c r="B6536" s="10" t="s">
        <v>733</v>
      </c>
      <c r="C6536" s="5" t="s">
        <v>738</v>
      </c>
      <c r="D6536" t="s">
        <v>47</v>
      </c>
      <c r="E6536" t="s">
        <v>125</v>
      </c>
      <c r="F6536" t="s">
        <v>89</v>
      </c>
      <c r="G6536" t="s">
        <v>116</v>
      </c>
      <c r="H6536" t="s">
        <v>480</v>
      </c>
      <c r="I6536" t="s">
        <v>15</v>
      </c>
      <c r="J6536" t="s">
        <v>17</v>
      </c>
      <c r="K6536" s="13">
        <v>191000</v>
      </c>
      <c r="L6536" s="8">
        <v>1910</v>
      </c>
      <c r="M6536" s="13">
        <f t="shared" si="135"/>
        <v>191000</v>
      </c>
    </row>
    <row r="6537" spans="1:13" x14ac:dyDescent="0.25">
      <c r="A6537" s="9" t="s">
        <v>400</v>
      </c>
      <c r="B6537" s="10" t="s">
        <v>733</v>
      </c>
      <c r="C6537" s="5" t="s">
        <v>738</v>
      </c>
      <c r="D6537" t="s">
        <v>47</v>
      </c>
      <c r="E6537" t="s">
        <v>125</v>
      </c>
      <c r="F6537" t="s">
        <v>89</v>
      </c>
      <c r="G6537" t="s">
        <v>94</v>
      </c>
      <c r="H6537" t="s">
        <v>428</v>
      </c>
      <c r="I6537" t="s">
        <v>15</v>
      </c>
      <c r="J6537" t="s">
        <v>17</v>
      </c>
      <c r="K6537" s="13">
        <v>329946</v>
      </c>
      <c r="L6537" s="8">
        <v>3299.46</v>
      </c>
      <c r="M6537" s="13">
        <f t="shared" si="135"/>
        <v>329946</v>
      </c>
    </row>
    <row r="6538" spans="1:13" x14ac:dyDescent="0.25">
      <c r="A6538" s="9" t="s">
        <v>400</v>
      </c>
      <c r="B6538" s="10" t="s">
        <v>733</v>
      </c>
      <c r="C6538" s="5" t="s">
        <v>738</v>
      </c>
      <c r="D6538" t="s">
        <v>47</v>
      </c>
      <c r="E6538" t="s">
        <v>125</v>
      </c>
      <c r="F6538" t="s">
        <v>89</v>
      </c>
      <c r="G6538" t="s">
        <v>95</v>
      </c>
      <c r="H6538" t="s">
        <v>446</v>
      </c>
      <c r="I6538" t="s">
        <v>15</v>
      </c>
      <c r="J6538" t="s">
        <v>17</v>
      </c>
      <c r="K6538" s="13">
        <v>239615</v>
      </c>
      <c r="L6538" s="8">
        <v>2396.15</v>
      </c>
      <c r="M6538" s="13">
        <f t="shared" si="135"/>
        <v>239615</v>
      </c>
    </row>
    <row r="6539" spans="1:13" x14ac:dyDescent="0.25">
      <c r="A6539" s="9" t="s">
        <v>400</v>
      </c>
      <c r="B6539" s="10" t="s">
        <v>733</v>
      </c>
      <c r="C6539" s="5" t="s">
        <v>738</v>
      </c>
      <c r="D6539" t="s">
        <v>47</v>
      </c>
      <c r="E6539" t="s">
        <v>125</v>
      </c>
      <c r="F6539" t="s">
        <v>89</v>
      </c>
      <c r="G6539" t="s">
        <v>95</v>
      </c>
      <c r="H6539" t="s">
        <v>428</v>
      </c>
      <c r="I6539" t="s">
        <v>15</v>
      </c>
      <c r="J6539" t="s">
        <v>17</v>
      </c>
      <c r="K6539" s="13">
        <v>39116</v>
      </c>
      <c r="L6539" s="8">
        <v>391.16</v>
      </c>
      <c r="M6539" s="13">
        <f t="shared" si="135"/>
        <v>39116</v>
      </c>
    </row>
    <row r="6540" spans="1:13" x14ac:dyDescent="0.25">
      <c r="A6540" s="9" t="s">
        <v>400</v>
      </c>
      <c r="B6540" s="10" t="s">
        <v>733</v>
      </c>
      <c r="C6540" s="5" t="s">
        <v>738</v>
      </c>
      <c r="D6540" t="s">
        <v>47</v>
      </c>
      <c r="E6540" t="s">
        <v>125</v>
      </c>
      <c r="F6540" t="s">
        <v>89</v>
      </c>
      <c r="G6540" t="s">
        <v>95</v>
      </c>
      <c r="H6540" t="s">
        <v>450</v>
      </c>
      <c r="I6540" t="s">
        <v>15</v>
      </c>
      <c r="J6540" t="s">
        <v>17</v>
      </c>
      <c r="K6540" s="13">
        <v>37551</v>
      </c>
      <c r="L6540" s="8">
        <v>375.51</v>
      </c>
      <c r="M6540" s="13">
        <f t="shared" si="135"/>
        <v>37551</v>
      </c>
    </row>
    <row r="6541" spans="1:13" x14ac:dyDescent="0.25">
      <c r="A6541" s="9" t="s">
        <v>400</v>
      </c>
      <c r="B6541" s="10" t="s">
        <v>733</v>
      </c>
      <c r="C6541" s="5" t="s">
        <v>738</v>
      </c>
      <c r="D6541" t="s">
        <v>47</v>
      </c>
      <c r="E6541" t="s">
        <v>125</v>
      </c>
      <c r="F6541" t="s">
        <v>89</v>
      </c>
      <c r="G6541" t="s">
        <v>96</v>
      </c>
      <c r="H6541" t="s">
        <v>446</v>
      </c>
      <c r="I6541" t="s">
        <v>15</v>
      </c>
      <c r="J6541" t="s">
        <v>17</v>
      </c>
      <c r="K6541" s="13">
        <v>25802</v>
      </c>
      <c r="L6541" s="8">
        <v>258.02</v>
      </c>
      <c r="M6541" s="13">
        <f t="shared" si="135"/>
        <v>25802</v>
      </c>
    </row>
    <row r="6542" spans="1:13" x14ac:dyDescent="0.25">
      <c r="A6542" s="9" t="s">
        <v>400</v>
      </c>
      <c r="B6542" s="10" t="s">
        <v>733</v>
      </c>
      <c r="C6542" s="5" t="s">
        <v>738</v>
      </c>
      <c r="D6542" t="s">
        <v>47</v>
      </c>
      <c r="E6542" t="s">
        <v>125</v>
      </c>
      <c r="F6542" t="s">
        <v>89</v>
      </c>
      <c r="G6542" t="s">
        <v>96</v>
      </c>
      <c r="H6542" t="s">
        <v>480</v>
      </c>
      <c r="I6542" t="s">
        <v>15</v>
      </c>
      <c r="J6542" t="s">
        <v>17</v>
      </c>
      <c r="K6542" s="13">
        <v>42000</v>
      </c>
      <c r="L6542" s="8">
        <v>420</v>
      </c>
      <c r="M6542" s="13">
        <f t="shared" si="135"/>
        <v>42000</v>
      </c>
    </row>
    <row r="6543" spans="1:13" x14ac:dyDescent="0.25">
      <c r="A6543" s="9" t="s">
        <v>400</v>
      </c>
      <c r="B6543" s="10" t="s">
        <v>733</v>
      </c>
      <c r="C6543" s="5" t="s">
        <v>738</v>
      </c>
      <c r="D6543" t="s">
        <v>47</v>
      </c>
      <c r="E6543" t="s">
        <v>125</v>
      </c>
      <c r="F6543" t="s">
        <v>89</v>
      </c>
      <c r="G6543" t="s">
        <v>96</v>
      </c>
      <c r="H6543" t="s">
        <v>428</v>
      </c>
      <c r="I6543" t="s">
        <v>15</v>
      </c>
      <c r="J6543" t="s">
        <v>17</v>
      </c>
      <c r="K6543" s="13">
        <v>68397</v>
      </c>
      <c r="L6543" s="8">
        <v>683.97</v>
      </c>
      <c r="M6543" s="13">
        <f t="shared" si="135"/>
        <v>68397</v>
      </c>
    </row>
    <row r="6544" spans="1:13" x14ac:dyDescent="0.25">
      <c r="A6544" s="9" t="s">
        <v>400</v>
      </c>
      <c r="B6544" s="10" t="s">
        <v>733</v>
      </c>
      <c r="C6544" s="5" t="s">
        <v>738</v>
      </c>
      <c r="D6544" t="s">
        <v>47</v>
      </c>
      <c r="E6544" t="s">
        <v>125</v>
      </c>
      <c r="F6544" t="s">
        <v>89</v>
      </c>
      <c r="G6544" t="s">
        <v>127</v>
      </c>
      <c r="H6544" t="s">
        <v>446</v>
      </c>
      <c r="I6544" t="s">
        <v>15</v>
      </c>
      <c r="J6544" t="s">
        <v>17</v>
      </c>
      <c r="K6544" s="13">
        <v>2496</v>
      </c>
      <c r="L6544" s="8">
        <v>24.96</v>
      </c>
      <c r="M6544" s="13">
        <f t="shared" si="135"/>
        <v>2496</v>
      </c>
    </row>
    <row r="6545" spans="1:13" x14ac:dyDescent="0.25">
      <c r="A6545" s="9" t="s">
        <v>400</v>
      </c>
      <c r="B6545" s="10" t="s">
        <v>733</v>
      </c>
      <c r="C6545" s="5" t="s">
        <v>738</v>
      </c>
      <c r="D6545" t="s">
        <v>47</v>
      </c>
      <c r="E6545" t="s">
        <v>125</v>
      </c>
      <c r="F6545" t="s">
        <v>89</v>
      </c>
      <c r="G6545" t="s">
        <v>127</v>
      </c>
      <c r="H6545" t="s">
        <v>428</v>
      </c>
      <c r="I6545" t="s">
        <v>15</v>
      </c>
      <c r="J6545" t="s">
        <v>17</v>
      </c>
      <c r="K6545" s="13">
        <v>51311</v>
      </c>
      <c r="L6545" s="8">
        <v>513.11</v>
      </c>
      <c r="M6545" s="13">
        <f t="shared" si="135"/>
        <v>51311</v>
      </c>
    </row>
    <row r="6546" spans="1:13" x14ac:dyDescent="0.25">
      <c r="A6546" s="9" t="s">
        <v>400</v>
      </c>
      <c r="B6546" s="10" t="s">
        <v>733</v>
      </c>
      <c r="C6546" s="5" t="s">
        <v>738</v>
      </c>
      <c r="D6546" t="s">
        <v>47</v>
      </c>
      <c r="E6546" t="s">
        <v>125</v>
      </c>
      <c r="F6546" t="s">
        <v>89</v>
      </c>
      <c r="G6546" t="s">
        <v>97</v>
      </c>
      <c r="H6546" t="s">
        <v>446</v>
      </c>
      <c r="I6546" t="s">
        <v>15</v>
      </c>
      <c r="J6546" t="s">
        <v>17</v>
      </c>
      <c r="K6546" s="13">
        <v>43490</v>
      </c>
      <c r="L6546" s="8">
        <v>434.9</v>
      </c>
      <c r="M6546" s="13">
        <f t="shared" si="135"/>
        <v>43490</v>
      </c>
    </row>
    <row r="6547" spans="1:13" x14ac:dyDescent="0.25">
      <c r="A6547" s="9" t="s">
        <v>400</v>
      </c>
      <c r="B6547" s="10" t="s">
        <v>733</v>
      </c>
      <c r="C6547" s="5" t="s">
        <v>738</v>
      </c>
      <c r="D6547" t="s">
        <v>47</v>
      </c>
      <c r="E6547" t="s">
        <v>125</v>
      </c>
      <c r="F6547" t="s">
        <v>89</v>
      </c>
      <c r="G6547" t="s">
        <v>97</v>
      </c>
      <c r="H6547" t="s">
        <v>428</v>
      </c>
      <c r="I6547" t="s">
        <v>15</v>
      </c>
      <c r="J6547" t="s">
        <v>17</v>
      </c>
      <c r="K6547" s="13">
        <v>1912</v>
      </c>
      <c r="L6547" s="8">
        <v>19.12</v>
      </c>
      <c r="M6547" s="13">
        <f t="shared" si="135"/>
        <v>1912</v>
      </c>
    </row>
    <row r="6548" spans="1:13" x14ac:dyDescent="0.25">
      <c r="A6548" s="9" t="s">
        <v>400</v>
      </c>
      <c r="B6548" s="10" t="s">
        <v>733</v>
      </c>
      <c r="C6548" s="5" t="s">
        <v>738</v>
      </c>
      <c r="D6548" t="s">
        <v>47</v>
      </c>
      <c r="E6548" t="s">
        <v>125</v>
      </c>
      <c r="F6548" t="s">
        <v>89</v>
      </c>
      <c r="G6548" t="s">
        <v>99</v>
      </c>
      <c r="H6548" t="s">
        <v>428</v>
      </c>
      <c r="I6548" t="s">
        <v>15</v>
      </c>
      <c r="J6548" t="s">
        <v>17</v>
      </c>
      <c r="K6548" s="13">
        <v>3249</v>
      </c>
      <c r="L6548" s="8">
        <v>32.49</v>
      </c>
      <c r="M6548" s="13">
        <f t="shared" si="135"/>
        <v>3249</v>
      </c>
    </row>
    <row r="6549" spans="1:13" x14ac:dyDescent="0.25">
      <c r="A6549" s="9" t="s">
        <v>400</v>
      </c>
      <c r="B6549" s="10" t="s">
        <v>733</v>
      </c>
      <c r="C6549" s="5" t="s">
        <v>738</v>
      </c>
      <c r="D6549" t="s">
        <v>47</v>
      </c>
      <c r="E6549" t="s">
        <v>125</v>
      </c>
      <c r="F6549" t="s">
        <v>89</v>
      </c>
      <c r="G6549" t="s">
        <v>91</v>
      </c>
      <c r="H6549" t="s">
        <v>446</v>
      </c>
      <c r="I6549" t="s">
        <v>15</v>
      </c>
      <c r="J6549" t="s">
        <v>17</v>
      </c>
      <c r="K6549" s="13">
        <v>21838</v>
      </c>
      <c r="L6549" s="8">
        <v>218.38</v>
      </c>
      <c r="M6549" s="13">
        <f t="shared" si="135"/>
        <v>21838</v>
      </c>
    </row>
    <row r="6550" spans="1:13" x14ac:dyDescent="0.25">
      <c r="A6550" s="9" t="s">
        <v>400</v>
      </c>
      <c r="B6550" s="10" t="s">
        <v>733</v>
      </c>
      <c r="C6550" s="5" t="s">
        <v>738</v>
      </c>
      <c r="D6550" t="s">
        <v>47</v>
      </c>
      <c r="E6550" t="s">
        <v>125</v>
      </c>
      <c r="F6550" t="s">
        <v>89</v>
      </c>
      <c r="G6550" t="s">
        <v>91</v>
      </c>
      <c r="H6550" t="s">
        <v>428</v>
      </c>
      <c r="I6550" t="s">
        <v>15</v>
      </c>
      <c r="J6550" t="s">
        <v>17</v>
      </c>
      <c r="K6550" s="13">
        <v>437453</v>
      </c>
      <c r="L6550" s="8">
        <v>4374.53</v>
      </c>
      <c r="M6550" s="13">
        <f t="shared" si="135"/>
        <v>437453</v>
      </c>
    </row>
    <row r="6551" spans="1:13" x14ac:dyDescent="0.25">
      <c r="A6551" s="9" t="s">
        <v>400</v>
      </c>
      <c r="B6551" s="10" t="s">
        <v>733</v>
      </c>
      <c r="C6551" s="5" t="s">
        <v>738</v>
      </c>
      <c r="D6551" t="s">
        <v>47</v>
      </c>
      <c r="E6551" t="s">
        <v>125</v>
      </c>
      <c r="F6551" t="s">
        <v>89</v>
      </c>
      <c r="G6551" t="s">
        <v>91</v>
      </c>
      <c r="H6551" t="s">
        <v>457</v>
      </c>
      <c r="I6551" t="s">
        <v>15</v>
      </c>
      <c r="J6551" t="s">
        <v>17</v>
      </c>
      <c r="K6551" s="13">
        <v>129453</v>
      </c>
      <c r="L6551" s="8">
        <v>1294.53</v>
      </c>
      <c r="M6551" s="13">
        <f t="shared" si="135"/>
        <v>129453</v>
      </c>
    </row>
    <row r="6552" spans="1:13" x14ac:dyDescent="0.25">
      <c r="A6552" s="9" t="s">
        <v>400</v>
      </c>
      <c r="B6552" s="10" t="s">
        <v>733</v>
      </c>
      <c r="C6552" s="5" t="s">
        <v>739</v>
      </c>
      <c r="D6552" t="s">
        <v>47</v>
      </c>
      <c r="E6552" t="s">
        <v>128</v>
      </c>
      <c r="F6552" t="s">
        <v>89</v>
      </c>
      <c r="G6552" t="s">
        <v>93</v>
      </c>
      <c r="H6552" t="s">
        <v>428</v>
      </c>
      <c r="I6552" t="s">
        <v>15</v>
      </c>
      <c r="J6552" t="s">
        <v>17</v>
      </c>
      <c r="K6552" s="13">
        <v>669348</v>
      </c>
      <c r="L6552" s="8">
        <v>6693.48</v>
      </c>
      <c r="M6552" s="13">
        <f t="shared" si="135"/>
        <v>669348</v>
      </c>
    </row>
    <row r="6553" spans="1:13" x14ac:dyDescent="0.25">
      <c r="A6553" s="9" t="s">
        <v>400</v>
      </c>
      <c r="B6553" s="10" t="s">
        <v>733</v>
      </c>
      <c r="C6553" s="5" t="s">
        <v>739</v>
      </c>
      <c r="D6553" t="s">
        <v>47</v>
      </c>
      <c r="E6553" t="s">
        <v>128</v>
      </c>
      <c r="F6553" t="s">
        <v>89</v>
      </c>
      <c r="G6553" t="s">
        <v>93</v>
      </c>
      <c r="H6553" t="s">
        <v>449</v>
      </c>
      <c r="I6553" t="s">
        <v>15</v>
      </c>
      <c r="J6553" t="s">
        <v>17</v>
      </c>
      <c r="K6553" s="13">
        <v>47096</v>
      </c>
      <c r="L6553" s="8">
        <v>470.96</v>
      </c>
      <c r="M6553" s="13">
        <f t="shared" si="135"/>
        <v>47096</v>
      </c>
    </row>
    <row r="6554" spans="1:13" x14ac:dyDescent="0.25">
      <c r="A6554" s="9" t="s">
        <v>400</v>
      </c>
      <c r="B6554" s="10" t="s">
        <v>733</v>
      </c>
      <c r="C6554" s="5" t="s">
        <v>739</v>
      </c>
      <c r="D6554" t="s">
        <v>47</v>
      </c>
      <c r="E6554" t="s">
        <v>128</v>
      </c>
      <c r="F6554" t="s">
        <v>89</v>
      </c>
      <c r="G6554" t="s">
        <v>93</v>
      </c>
      <c r="H6554" t="s">
        <v>457</v>
      </c>
      <c r="I6554" t="s">
        <v>15</v>
      </c>
      <c r="J6554" t="s">
        <v>17</v>
      </c>
      <c r="K6554" s="13">
        <v>69971</v>
      </c>
      <c r="L6554" s="8">
        <v>699.71</v>
      </c>
      <c r="M6554" s="13">
        <f t="shared" si="135"/>
        <v>69971</v>
      </c>
    </row>
    <row r="6555" spans="1:13" x14ac:dyDescent="0.25">
      <c r="A6555" s="9" t="s">
        <v>400</v>
      </c>
      <c r="B6555" s="10" t="s">
        <v>733</v>
      </c>
      <c r="C6555" s="5" t="s">
        <v>739</v>
      </c>
      <c r="D6555" t="s">
        <v>47</v>
      </c>
      <c r="E6555" t="s">
        <v>128</v>
      </c>
      <c r="F6555" t="s">
        <v>89</v>
      </c>
      <c r="G6555" t="s">
        <v>120</v>
      </c>
      <c r="H6555" t="s">
        <v>428</v>
      </c>
      <c r="I6555" t="s">
        <v>15</v>
      </c>
      <c r="J6555" t="s">
        <v>17</v>
      </c>
      <c r="K6555" s="13">
        <v>5095</v>
      </c>
      <c r="L6555" s="8">
        <v>50.95</v>
      </c>
      <c r="M6555" s="13">
        <f t="shared" si="135"/>
        <v>5095</v>
      </c>
    </row>
    <row r="6556" spans="1:13" x14ac:dyDescent="0.25">
      <c r="A6556" s="9" t="s">
        <v>400</v>
      </c>
      <c r="B6556" s="10" t="s">
        <v>733</v>
      </c>
      <c r="C6556" s="5" t="s">
        <v>739</v>
      </c>
      <c r="D6556" t="s">
        <v>47</v>
      </c>
      <c r="E6556" t="s">
        <v>128</v>
      </c>
      <c r="F6556" t="s">
        <v>89</v>
      </c>
      <c r="G6556" t="s">
        <v>131</v>
      </c>
      <c r="H6556" t="s">
        <v>428</v>
      </c>
      <c r="I6556" t="s">
        <v>15</v>
      </c>
      <c r="J6556" t="s">
        <v>17</v>
      </c>
      <c r="K6556" s="13">
        <v>1616096</v>
      </c>
      <c r="L6556" s="8">
        <v>16160.96</v>
      </c>
      <c r="M6556" s="13">
        <f t="shared" si="135"/>
        <v>1616096</v>
      </c>
    </row>
    <row r="6557" spans="1:13" x14ac:dyDescent="0.25">
      <c r="A6557" s="9" t="s">
        <v>400</v>
      </c>
      <c r="B6557" s="10" t="s">
        <v>733</v>
      </c>
      <c r="C6557" s="5" t="s">
        <v>739</v>
      </c>
      <c r="D6557" t="s">
        <v>47</v>
      </c>
      <c r="E6557" t="s">
        <v>128</v>
      </c>
      <c r="F6557" t="s">
        <v>89</v>
      </c>
      <c r="G6557" t="s">
        <v>131</v>
      </c>
      <c r="H6557" t="s">
        <v>449</v>
      </c>
      <c r="I6557" t="s">
        <v>15</v>
      </c>
      <c r="J6557" t="s">
        <v>17</v>
      </c>
      <c r="K6557" s="13">
        <v>17433</v>
      </c>
      <c r="L6557" s="8">
        <v>174.33</v>
      </c>
      <c r="M6557" s="13">
        <f t="shared" si="135"/>
        <v>17433</v>
      </c>
    </row>
    <row r="6558" spans="1:13" x14ac:dyDescent="0.25">
      <c r="A6558" s="9" t="s">
        <v>400</v>
      </c>
      <c r="B6558" s="10" t="s">
        <v>733</v>
      </c>
      <c r="C6558" s="5" t="s">
        <v>739</v>
      </c>
      <c r="D6558" t="s">
        <v>47</v>
      </c>
      <c r="E6558" t="s">
        <v>128</v>
      </c>
      <c r="F6558" t="s">
        <v>89</v>
      </c>
      <c r="G6558" t="s">
        <v>116</v>
      </c>
      <c r="H6558" t="s">
        <v>480</v>
      </c>
      <c r="I6558" t="s">
        <v>15</v>
      </c>
      <c r="J6558" t="s">
        <v>17</v>
      </c>
      <c r="K6558" s="13">
        <v>318350</v>
      </c>
      <c r="L6558" s="8">
        <v>3183.5</v>
      </c>
      <c r="M6558" s="13">
        <f t="shared" si="135"/>
        <v>318350</v>
      </c>
    </row>
    <row r="6559" spans="1:13" x14ac:dyDescent="0.25">
      <c r="A6559" s="9" t="s">
        <v>400</v>
      </c>
      <c r="B6559" s="10" t="s">
        <v>733</v>
      </c>
      <c r="C6559" s="5" t="s">
        <v>739</v>
      </c>
      <c r="D6559" t="s">
        <v>47</v>
      </c>
      <c r="E6559" t="s">
        <v>128</v>
      </c>
      <c r="F6559" t="s">
        <v>89</v>
      </c>
      <c r="G6559" t="s">
        <v>116</v>
      </c>
      <c r="H6559" t="s">
        <v>457</v>
      </c>
      <c r="I6559" t="s">
        <v>15</v>
      </c>
      <c r="J6559" t="s">
        <v>17</v>
      </c>
      <c r="K6559" s="13">
        <v>265051</v>
      </c>
      <c r="L6559" s="8">
        <v>2650.51</v>
      </c>
      <c r="M6559" s="13">
        <f t="shared" si="135"/>
        <v>265051</v>
      </c>
    </row>
    <row r="6560" spans="1:13" x14ac:dyDescent="0.25">
      <c r="A6560" s="9" t="s">
        <v>400</v>
      </c>
      <c r="B6560" s="10" t="s">
        <v>733</v>
      </c>
      <c r="C6560" s="5" t="s">
        <v>739</v>
      </c>
      <c r="D6560" t="s">
        <v>47</v>
      </c>
      <c r="E6560" t="s">
        <v>128</v>
      </c>
      <c r="F6560" t="s">
        <v>89</v>
      </c>
      <c r="G6560" t="s">
        <v>94</v>
      </c>
      <c r="H6560" t="s">
        <v>446</v>
      </c>
      <c r="I6560" t="s">
        <v>15</v>
      </c>
      <c r="J6560" t="s">
        <v>17</v>
      </c>
      <c r="K6560" s="13">
        <v>122400</v>
      </c>
      <c r="L6560" s="8">
        <v>1224</v>
      </c>
      <c r="M6560" s="13">
        <f t="shared" si="135"/>
        <v>122400</v>
      </c>
    </row>
    <row r="6561" spans="1:13" x14ac:dyDescent="0.25">
      <c r="A6561" s="9" t="s">
        <v>400</v>
      </c>
      <c r="B6561" s="10" t="s">
        <v>733</v>
      </c>
      <c r="C6561" s="5" t="s">
        <v>739</v>
      </c>
      <c r="D6561" t="s">
        <v>47</v>
      </c>
      <c r="E6561" t="s">
        <v>128</v>
      </c>
      <c r="F6561" t="s">
        <v>89</v>
      </c>
      <c r="G6561" t="s">
        <v>94</v>
      </c>
      <c r="H6561" t="s">
        <v>428</v>
      </c>
      <c r="I6561" t="s">
        <v>15</v>
      </c>
      <c r="J6561" t="s">
        <v>17</v>
      </c>
      <c r="K6561" s="13">
        <v>330576</v>
      </c>
      <c r="L6561" s="8">
        <v>3305.76</v>
      </c>
      <c r="M6561" s="13">
        <f t="shared" si="135"/>
        <v>330576</v>
      </c>
    </row>
    <row r="6562" spans="1:13" x14ac:dyDescent="0.25">
      <c r="A6562" s="9" t="s">
        <v>400</v>
      </c>
      <c r="B6562" s="10" t="s">
        <v>733</v>
      </c>
      <c r="C6562" s="5" t="s">
        <v>739</v>
      </c>
      <c r="D6562" t="s">
        <v>47</v>
      </c>
      <c r="E6562" t="s">
        <v>128</v>
      </c>
      <c r="F6562" t="s">
        <v>89</v>
      </c>
      <c r="G6562" t="s">
        <v>95</v>
      </c>
      <c r="H6562" t="s">
        <v>428</v>
      </c>
      <c r="I6562" t="s">
        <v>15</v>
      </c>
      <c r="J6562" t="s">
        <v>17</v>
      </c>
      <c r="K6562" s="13">
        <v>50277</v>
      </c>
      <c r="L6562" s="8">
        <v>502.77</v>
      </c>
      <c r="M6562" s="13">
        <f t="shared" si="135"/>
        <v>50277</v>
      </c>
    </row>
    <row r="6563" spans="1:13" x14ac:dyDescent="0.25">
      <c r="A6563" s="9" t="s">
        <v>400</v>
      </c>
      <c r="B6563" s="10" t="s">
        <v>733</v>
      </c>
      <c r="C6563" s="5" t="s">
        <v>739</v>
      </c>
      <c r="D6563" t="s">
        <v>47</v>
      </c>
      <c r="E6563" t="s">
        <v>128</v>
      </c>
      <c r="F6563" t="s">
        <v>89</v>
      </c>
      <c r="G6563" t="s">
        <v>97</v>
      </c>
      <c r="H6563" t="s">
        <v>446</v>
      </c>
      <c r="I6563" t="s">
        <v>15</v>
      </c>
      <c r="J6563" t="s">
        <v>17</v>
      </c>
      <c r="K6563" s="13">
        <v>14969.999999999998</v>
      </c>
      <c r="L6563" s="8">
        <v>149.69999999999999</v>
      </c>
      <c r="M6563" s="13">
        <f t="shared" si="135"/>
        <v>14969.999999999998</v>
      </c>
    </row>
    <row r="6564" spans="1:13" x14ac:dyDescent="0.25">
      <c r="A6564" s="9" t="s">
        <v>400</v>
      </c>
      <c r="B6564" s="10" t="s">
        <v>733</v>
      </c>
      <c r="C6564" s="5" t="s">
        <v>739</v>
      </c>
      <c r="D6564" t="s">
        <v>47</v>
      </c>
      <c r="E6564" t="s">
        <v>128</v>
      </c>
      <c r="F6564" t="s">
        <v>89</v>
      </c>
      <c r="G6564" t="s">
        <v>97</v>
      </c>
      <c r="H6564" t="s">
        <v>428</v>
      </c>
      <c r="I6564" t="s">
        <v>15</v>
      </c>
      <c r="J6564" t="s">
        <v>17</v>
      </c>
      <c r="K6564" s="13">
        <v>12890</v>
      </c>
      <c r="L6564" s="8">
        <v>128.9</v>
      </c>
      <c r="M6564" s="13">
        <f t="shared" si="135"/>
        <v>12890</v>
      </c>
    </row>
    <row r="6565" spans="1:13" x14ac:dyDescent="0.25">
      <c r="A6565" s="9" t="s">
        <v>400</v>
      </c>
      <c r="B6565" s="10" t="s">
        <v>733</v>
      </c>
      <c r="C6565" s="5" t="s">
        <v>739</v>
      </c>
      <c r="D6565" t="s">
        <v>47</v>
      </c>
      <c r="E6565" t="s">
        <v>128</v>
      </c>
      <c r="F6565" t="s">
        <v>89</v>
      </c>
      <c r="G6565" t="s">
        <v>91</v>
      </c>
      <c r="H6565" t="s">
        <v>427</v>
      </c>
      <c r="I6565" t="s">
        <v>15</v>
      </c>
      <c r="J6565" t="s">
        <v>17</v>
      </c>
      <c r="K6565" s="13">
        <v>22200</v>
      </c>
      <c r="L6565" s="8">
        <v>222</v>
      </c>
      <c r="M6565" s="13">
        <f t="shared" si="135"/>
        <v>22200</v>
      </c>
    </row>
    <row r="6566" spans="1:13" x14ac:dyDescent="0.25">
      <c r="A6566" s="9" t="s">
        <v>400</v>
      </c>
      <c r="B6566" s="10" t="s">
        <v>733</v>
      </c>
      <c r="C6566" s="5" t="s">
        <v>739</v>
      </c>
      <c r="D6566" t="s">
        <v>47</v>
      </c>
      <c r="E6566" t="s">
        <v>128</v>
      </c>
      <c r="F6566" t="s">
        <v>89</v>
      </c>
      <c r="G6566" t="s">
        <v>91</v>
      </c>
      <c r="H6566" t="s">
        <v>428</v>
      </c>
      <c r="I6566" t="s">
        <v>15</v>
      </c>
      <c r="J6566" t="s">
        <v>17</v>
      </c>
      <c r="K6566" s="13">
        <v>1997800</v>
      </c>
      <c r="L6566" s="8">
        <v>19978</v>
      </c>
      <c r="M6566" s="13">
        <f t="shared" si="135"/>
        <v>1997800</v>
      </c>
    </row>
    <row r="6567" spans="1:13" x14ac:dyDescent="0.25">
      <c r="A6567" s="9" t="s">
        <v>400</v>
      </c>
      <c r="B6567" s="10" t="s">
        <v>733</v>
      </c>
      <c r="C6567" s="5" t="s">
        <v>740</v>
      </c>
      <c r="D6567" t="s">
        <v>47</v>
      </c>
      <c r="E6567" t="s">
        <v>135</v>
      </c>
      <c r="F6567" t="s">
        <v>89</v>
      </c>
      <c r="G6567" t="s">
        <v>118</v>
      </c>
      <c r="H6567" t="s">
        <v>428</v>
      </c>
      <c r="I6567" t="s">
        <v>15</v>
      </c>
      <c r="J6567" t="s">
        <v>17</v>
      </c>
      <c r="K6567" s="13">
        <v>927.99999999999989</v>
      </c>
      <c r="L6567" s="8">
        <v>9.2799999999999994</v>
      </c>
      <c r="M6567" s="13">
        <f t="shared" si="135"/>
        <v>927.99999999999989</v>
      </c>
    </row>
    <row r="6568" spans="1:13" x14ac:dyDescent="0.25">
      <c r="A6568" s="9" t="s">
        <v>400</v>
      </c>
      <c r="B6568" s="10" t="s">
        <v>733</v>
      </c>
      <c r="C6568" s="5" t="s">
        <v>740</v>
      </c>
      <c r="D6568" t="s">
        <v>47</v>
      </c>
      <c r="E6568" t="s">
        <v>135</v>
      </c>
      <c r="F6568" t="s">
        <v>89</v>
      </c>
      <c r="G6568" t="s">
        <v>93</v>
      </c>
      <c r="H6568" t="s">
        <v>480</v>
      </c>
      <c r="I6568" t="s">
        <v>15</v>
      </c>
      <c r="J6568" t="s">
        <v>17</v>
      </c>
      <c r="K6568" s="13">
        <v>73156</v>
      </c>
      <c r="L6568" s="8">
        <v>731.56</v>
      </c>
      <c r="M6568" s="13">
        <f t="shared" si="135"/>
        <v>73156</v>
      </c>
    </row>
    <row r="6569" spans="1:13" x14ac:dyDescent="0.25">
      <c r="A6569" s="9" t="s">
        <v>400</v>
      </c>
      <c r="B6569" s="10" t="s">
        <v>733</v>
      </c>
      <c r="C6569" s="5" t="s">
        <v>740</v>
      </c>
      <c r="D6569" t="s">
        <v>47</v>
      </c>
      <c r="E6569" t="s">
        <v>135</v>
      </c>
      <c r="F6569" t="s">
        <v>89</v>
      </c>
      <c r="G6569" t="s">
        <v>93</v>
      </c>
      <c r="H6569" t="s">
        <v>428</v>
      </c>
      <c r="I6569" t="s">
        <v>15</v>
      </c>
      <c r="J6569" t="s">
        <v>17</v>
      </c>
      <c r="K6569" s="13">
        <v>4750785</v>
      </c>
      <c r="L6569" s="8">
        <v>47507.85</v>
      </c>
      <c r="M6569" s="13">
        <f t="shared" si="135"/>
        <v>4750785</v>
      </c>
    </row>
    <row r="6570" spans="1:13" x14ac:dyDescent="0.25">
      <c r="A6570" s="9" t="s">
        <v>400</v>
      </c>
      <c r="B6570" s="10" t="s">
        <v>733</v>
      </c>
      <c r="C6570" s="5" t="s">
        <v>740</v>
      </c>
      <c r="D6570" t="s">
        <v>47</v>
      </c>
      <c r="E6570" t="s">
        <v>135</v>
      </c>
      <c r="F6570" t="s">
        <v>89</v>
      </c>
      <c r="G6570" t="s">
        <v>93</v>
      </c>
      <c r="H6570" t="s">
        <v>449</v>
      </c>
      <c r="I6570" t="s">
        <v>15</v>
      </c>
      <c r="J6570" t="s">
        <v>17</v>
      </c>
      <c r="K6570" s="13">
        <v>59100</v>
      </c>
      <c r="L6570" s="8">
        <v>591</v>
      </c>
      <c r="M6570" s="13">
        <f t="shared" si="135"/>
        <v>59100</v>
      </c>
    </row>
    <row r="6571" spans="1:13" x14ac:dyDescent="0.25">
      <c r="A6571" s="9" t="s">
        <v>400</v>
      </c>
      <c r="B6571" s="10" t="s">
        <v>733</v>
      </c>
      <c r="C6571" s="5" t="s">
        <v>740</v>
      </c>
      <c r="D6571" t="s">
        <v>47</v>
      </c>
      <c r="E6571" t="s">
        <v>135</v>
      </c>
      <c r="F6571" t="s">
        <v>89</v>
      </c>
      <c r="G6571" t="s">
        <v>93</v>
      </c>
      <c r="H6571" t="s">
        <v>457</v>
      </c>
      <c r="I6571" t="s">
        <v>15</v>
      </c>
      <c r="J6571" t="s">
        <v>17</v>
      </c>
      <c r="K6571" s="13">
        <v>333692</v>
      </c>
      <c r="L6571" s="8">
        <v>3336.92</v>
      </c>
      <c r="M6571" s="13">
        <f t="shared" si="135"/>
        <v>333692</v>
      </c>
    </row>
    <row r="6572" spans="1:13" x14ac:dyDescent="0.25">
      <c r="A6572" s="9" t="s">
        <v>400</v>
      </c>
      <c r="B6572" s="10" t="s">
        <v>733</v>
      </c>
      <c r="C6572" s="5" t="s">
        <v>740</v>
      </c>
      <c r="D6572" t="s">
        <v>47</v>
      </c>
      <c r="E6572" t="s">
        <v>135</v>
      </c>
      <c r="F6572" t="s">
        <v>89</v>
      </c>
      <c r="G6572" t="s">
        <v>94</v>
      </c>
      <c r="H6572" t="s">
        <v>428</v>
      </c>
      <c r="I6572" t="s">
        <v>15</v>
      </c>
      <c r="J6572" t="s">
        <v>17</v>
      </c>
      <c r="K6572" s="13">
        <v>479480</v>
      </c>
      <c r="L6572" s="8">
        <v>4794.8</v>
      </c>
      <c r="M6572" s="13">
        <f t="shared" si="135"/>
        <v>479480</v>
      </c>
    </row>
    <row r="6573" spans="1:13" x14ac:dyDescent="0.25">
      <c r="A6573" s="9" t="s">
        <v>400</v>
      </c>
      <c r="B6573" s="10" t="s">
        <v>733</v>
      </c>
      <c r="C6573" s="5" t="s">
        <v>740</v>
      </c>
      <c r="D6573" t="s">
        <v>47</v>
      </c>
      <c r="E6573" t="s">
        <v>135</v>
      </c>
      <c r="F6573" t="s">
        <v>89</v>
      </c>
      <c r="G6573" t="s">
        <v>95</v>
      </c>
      <c r="H6573" t="s">
        <v>446</v>
      </c>
      <c r="I6573" t="s">
        <v>15</v>
      </c>
      <c r="J6573" t="s">
        <v>17</v>
      </c>
      <c r="K6573" s="13">
        <v>80081</v>
      </c>
      <c r="L6573" s="8">
        <v>800.81</v>
      </c>
      <c r="M6573" s="13">
        <f t="shared" si="135"/>
        <v>80081</v>
      </c>
    </row>
    <row r="6574" spans="1:13" x14ac:dyDescent="0.25">
      <c r="A6574" s="9" t="s">
        <v>400</v>
      </c>
      <c r="B6574" s="10" t="s">
        <v>733</v>
      </c>
      <c r="C6574" s="5" t="s">
        <v>740</v>
      </c>
      <c r="D6574" t="s">
        <v>47</v>
      </c>
      <c r="E6574" t="s">
        <v>135</v>
      </c>
      <c r="F6574" t="s">
        <v>89</v>
      </c>
      <c r="G6574" t="s">
        <v>95</v>
      </c>
      <c r="H6574" t="s">
        <v>428</v>
      </c>
      <c r="I6574" t="s">
        <v>15</v>
      </c>
      <c r="J6574" t="s">
        <v>17</v>
      </c>
      <c r="K6574" s="13">
        <v>143314</v>
      </c>
      <c r="L6574" s="8">
        <v>1433.14</v>
      </c>
      <c r="M6574" s="13">
        <f t="shared" si="135"/>
        <v>143314</v>
      </c>
    </row>
    <row r="6575" spans="1:13" x14ac:dyDescent="0.25">
      <c r="A6575" s="9" t="s">
        <v>400</v>
      </c>
      <c r="B6575" s="10" t="s">
        <v>733</v>
      </c>
      <c r="C6575" s="5" t="s">
        <v>740</v>
      </c>
      <c r="D6575" t="s">
        <v>47</v>
      </c>
      <c r="E6575" t="s">
        <v>135</v>
      </c>
      <c r="F6575" t="s">
        <v>89</v>
      </c>
      <c r="G6575" t="s">
        <v>95</v>
      </c>
      <c r="H6575" t="s">
        <v>450</v>
      </c>
      <c r="I6575" t="s">
        <v>15</v>
      </c>
      <c r="J6575" t="s">
        <v>17</v>
      </c>
      <c r="K6575" s="13">
        <v>8667</v>
      </c>
      <c r="L6575" s="8">
        <v>86.67</v>
      </c>
      <c r="M6575" s="13">
        <f t="shared" si="135"/>
        <v>8667</v>
      </c>
    </row>
    <row r="6576" spans="1:13" x14ac:dyDescent="0.25">
      <c r="A6576" s="9" t="s">
        <v>400</v>
      </c>
      <c r="B6576" s="10" t="s">
        <v>733</v>
      </c>
      <c r="C6576" s="5" t="s">
        <v>740</v>
      </c>
      <c r="D6576" t="s">
        <v>47</v>
      </c>
      <c r="E6576" t="s">
        <v>135</v>
      </c>
      <c r="F6576" t="s">
        <v>89</v>
      </c>
      <c r="G6576" t="s">
        <v>96</v>
      </c>
      <c r="H6576" t="s">
        <v>428</v>
      </c>
      <c r="I6576" t="s">
        <v>15</v>
      </c>
      <c r="J6576" t="s">
        <v>17</v>
      </c>
      <c r="K6576" s="13">
        <v>25310</v>
      </c>
      <c r="L6576" s="8">
        <v>253.1</v>
      </c>
      <c r="M6576" s="13">
        <f t="shared" si="135"/>
        <v>25310</v>
      </c>
    </row>
    <row r="6577" spans="1:13" x14ac:dyDescent="0.25">
      <c r="A6577" s="9" t="s">
        <v>400</v>
      </c>
      <c r="B6577" s="10" t="s">
        <v>733</v>
      </c>
      <c r="C6577" s="5" t="s">
        <v>740</v>
      </c>
      <c r="D6577" t="s">
        <v>47</v>
      </c>
      <c r="E6577" t="s">
        <v>135</v>
      </c>
      <c r="F6577" t="s">
        <v>89</v>
      </c>
      <c r="G6577" t="s">
        <v>110</v>
      </c>
      <c r="H6577" t="s">
        <v>428</v>
      </c>
      <c r="I6577" t="s">
        <v>15</v>
      </c>
      <c r="J6577" t="s">
        <v>17</v>
      </c>
      <c r="K6577" s="14">
        <v>-21621</v>
      </c>
      <c r="L6577" s="8">
        <v>-216.21</v>
      </c>
      <c r="M6577" s="14">
        <f t="shared" si="135"/>
        <v>-21621</v>
      </c>
    </row>
    <row r="6578" spans="1:13" x14ac:dyDescent="0.25">
      <c r="A6578" s="9" t="s">
        <v>400</v>
      </c>
      <c r="B6578" s="10" t="s">
        <v>733</v>
      </c>
      <c r="C6578" s="5" t="s">
        <v>740</v>
      </c>
      <c r="D6578" t="s">
        <v>47</v>
      </c>
      <c r="E6578" t="s">
        <v>135</v>
      </c>
      <c r="F6578" t="s">
        <v>89</v>
      </c>
      <c r="G6578" t="s">
        <v>97</v>
      </c>
      <c r="H6578" t="s">
        <v>498</v>
      </c>
      <c r="I6578" t="s">
        <v>439</v>
      </c>
      <c r="J6578" t="s">
        <v>17</v>
      </c>
      <c r="K6578" s="13">
        <v>13500</v>
      </c>
      <c r="L6578" s="8">
        <v>135</v>
      </c>
      <c r="M6578" s="13">
        <f t="shared" si="135"/>
        <v>13500</v>
      </c>
    </row>
    <row r="6579" spans="1:13" x14ac:dyDescent="0.25">
      <c r="A6579" s="9" t="s">
        <v>400</v>
      </c>
      <c r="B6579" s="10" t="s">
        <v>733</v>
      </c>
      <c r="C6579" s="5" t="s">
        <v>740</v>
      </c>
      <c r="D6579" t="s">
        <v>47</v>
      </c>
      <c r="E6579" t="s">
        <v>135</v>
      </c>
      <c r="F6579" t="s">
        <v>89</v>
      </c>
      <c r="G6579" t="s">
        <v>97</v>
      </c>
      <c r="H6579" t="s">
        <v>444</v>
      </c>
      <c r="I6579" t="s">
        <v>439</v>
      </c>
      <c r="J6579" t="s">
        <v>17</v>
      </c>
      <c r="K6579" s="13">
        <v>2950</v>
      </c>
      <c r="L6579" s="8">
        <v>29.5</v>
      </c>
      <c r="M6579" s="13">
        <f t="shared" si="135"/>
        <v>2950</v>
      </c>
    </row>
    <row r="6580" spans="1:13" x14ac:dyDescent="0.25">
      <c r="A6580" s="9" t="s">
        <v>400</v>
      </c>
      <c r="B6580" s="10" t="s">
        <v>733</v>
      </c>
      <c r="C6580" s="5" t="s">
        <v>740</v>
      </c>
      <c r="D6580" t="s">
        <v>47</v>
      </c>
      <c r="E6580" t="s">
        <v>135</v>
      </c>
      <c r="F6580" t="s">
        <v>89</v>
      </c>
      <c r="G6580" t="s">
        <v>97</v>
      </c>
      <c r="H6580" t="s">
        <v>428</v>
      </c>
      <c r="I6580" t="s">
        <v>15</v>
      </c>
      <c r="J6580" t="s">
        <v>17</v>
      </c>
      <c r="K6580" s="13">
        <v>30100</v>
      </c>
      <c r="L6580" s="8">
        <v>301</v>
      </c>
      <c r="M6580" s="13">
        <f t="shared" si="135"/>
        <v>30100</v>
      </c>
    </row>
    <row r="6581" spans="1:13" x14ac:dyDescent="0.25">
      <c r="A6581" s="9" t="s">
        <v>400</v>
      </c>
      <c r="B6581" s="10" t="s">
        <v>733</v>
      </c>
      <c r="C6581" s="5" t="s">
        <v>740</v>
      </c>
      <c r="D6581" t="s">
        <v>47</v>
      </c>
      <c r="E6581" t="s">
        <v>135</v>
      </c>
      <c r="F6581" t="s">
        <v>89</v>
      </c>
      <c r="G6581" t="s">
        <v>98</v>
      </c>
      <c r="H6581" t="s">
        <v>428</v>
      </c>
      <c r="I6581" t="s">
        <v>15</v>
      </c>
      <c r="J6581" t="s">
        <v>17</v>
      </c>
      <c r="K6581" s="14">
        <v>-3017</v>
      </c>
      <c r="L6581" s="8">
        <v>-30.17</v>
      </c>
      <c r="M6581" s="14">
        <f t="shared" si="135"/>
        <v>-3017</v>
      </c>
    </row>
    <row r="6582" spans="1:13" x14ac:dyDescent="0.25">
      <c r="A6582" s="9" t="s">
        <v>400</v>
      </c>
      <c r="B6582" s="10" t="s">
        <v>733</v>
      </c>
      <c r="C6582" s="5" t="s">
        <v>740</v>
      </c>
      <c r="D6582" t="s">
        <v>47</v>
      </c>
      <c r="E6582" t="s">
        <v>135</v>
      </c>
      <c r="F6582" t="s">
        <v>89</v>
      </c>
      <c r="G6582" t="s">
        <v>123</v>
      </c>
      <c r="H6582" t="s">
        <v>428</v>
      </c>
      <c r="I6582" t="s">
        <v>15</v>
      </c>
      <c r="J6582" t="s">
        <v>17</v>
      </c>
      <c r="K6582" s="13">
        <v>149696</v>
      </c>
      <c r="L6582" s="8">
        <v>1496.96</v>
      </c>
      <c r="M6582" s="13">
        <f t="shared" si="135"/>
        <v>149696</v>
      </c>
    </row>
    <row r="6583" spans="1:13" x14ac:dyDescent="0.25">
      <c r="A6583" s="9" t="s">
        <v>400</v>
      </c>
      <c r="B6583" s="10" t="s">
        <v>733</v>
      </c>
      <c r="C6583" s="5" t="s">
        <v>741</v>
      </c>
      <c r="D6583" t="s">
        <v>47</v>
      </c>
      <c r="E6583" t="s">
        <v>137</v>
      </c>
      <c r="F6583" t="s">
        <v>89</v>
      </c>
      <c r="G6583" t="s">
        <v>118</v>
      </c>
      <c r="H6583" t="s">
        <v>428</v>
      </c>
      <c r="I6583" t="s">
        <v>15</v>
      </c>
      <c r="J6583" t="s">
        <v>17</v>
      </c>
      <c r="K6583" s="13">
        <v>125289.00000000001</v>
      </c>
      <c r="L6583" s="8">
        <v>1252.8900000000001</v>
      </c>
      <c r="M6583" s="13">
        <f t="shared" si="135"/>
        <v>125289.00000000001</v>
      </c>
    </row>
    <row r="6584" spans="1:13" x14ac:dyDescent="0.25">
      <c r="A6584" s="9" t="s">
        <v>400</v>
      </c>
      <c r="B6584" s="10" t="s">
        <v>733</v>
      </c>
      <c r="C6584" s="5" t="s">
        <v>741</v>
      </c>
      <c r="D6584" t="s">
        <v>47</v>
      </c>
      <c r="E6584" t="s">
        <v>137</v>
      </c>
      <c r="F6584" t="s">
        <v>89</v>
      </c>
      <c r="G6584" t="s">
        <v>93</v>
      </c>
      <c r="H6584" t="s">
        <v>428</v>
      </c>
      <c r="I6584" t="s">
        <v>15</v>
      </c>
      <c r="J6584" t="s">
        <v>17</v>
      </c>
      <c r="K6584" s="13">
        <v>250965</v>
      </c>
      <c r="L6584" s="8">
        <v>2509.65</v>
      </c>
      <c r="M6584" s="13">
        <f t="shared" si="135"/>
        <v>250965</v>
      </c>
    </row>
    <row r="6585" spans="1:13" x14ac:dyDescent="0.25">
      <c r="A6585" s="9" t="s">
        <v>400</v>
      </c>
      <c r="B6585" s="10" t="s">
        <v>733</v>
      </c>
      <c r="C6585" s="5" t="s">
        <v>741</v>
      </c>
      <c r="D6585" t="s">
        <v>47</v>
      </c>
      <c r="E6585" t="s">
        <v>137</v>
      </c>
      <c r="F6585" t="s">
        <v>89</v>
      </c>
      <c r="G6585" t="s">
        <v>93</v>
      </c>
      <c r="H6585" t="s">
        <v>449</v>
      </c>
      <c r="I6585" t="s">
        <v>15</v>
      </c>
      <c r="J6585" t="s">
        <v>17</v>
      </c>
      <c r="K6585" s="13">
        <v>53138</v>
      </c>
      <c r="L6585" s="8">
        <v>531.38</v>
      </c>
      <c r="M6585" s="13">
        <f t="shared" si="135"/>
        <v>53138</v>
      </c>
    </row>
    <row r="6586" spans="1:13" x14ac:dyDescent="0.25">
      <c r="A6586" s="9" t="s">
        <v>400</v>
      </c>
      <c r="B6586" s="10" t="s">
        <v>733</v>
      </c>
      <c r="C6586" s="5" t="s">
        <v>741</v>
      </c>
      <c r="D6586" t="s">
        <v>47</v>
      </c>
      <c r="E6586" t="s">
        <v>137</v>
      </c>
      <c r="F6586" t="s">
        <v>89</v>
      </c>
      <c r="G6586" t="s">
        <v>93</v>
      </c>
      <c r="H6586" t="s">
        <v>457</v>
      </c>
      <c r="I6586" t="s">
        <v>15</v>
      </c>
      <c r="J6586" t="s">
        <v>17</v>
      </c>
      <c r="K6586" s="13">
        <v>40981</v>
      </c>
      <c r="L6586" s="8">
        <v>409.81</v>
      </c>
      <c r="M6586" s="13">
        <f t="shared" si="135"/>
        <v>40981</v>
      </c>
    </row>
    <row r="6587" spans="1:13" x14ac:dyDescent="0.25">
      <c r="A6587" s="9" t="s">
        <v>400</v>
      </c>
      <c r="B6587" s="10" t="s">
        <v>733</v>
      </c>
      <c r="C6587" s="5" t="s">
        <v>741</v>
      </c>
      <c r="D6587" t="s">
        <v>47</v>
      </c>
      <c r="E6587" t="s">
        <v>137</v>
      </c>
      <c r="F6587" t="s">
        <v>89</v>
      </c>
      <c r="G6587" t="s">
        <v>130</v>
      </c>
      <c r="H6587" t="s">
        <v>428</v>
      </c>
      <c r="I6587" t="s">
        <v>15</v>
      </c>
      <c r="J6587" t="s">
        <v>17</v>
      </c>
      <c r="K6587" s="13">
        <v>606166</v>
      </c>
      <c r="L6587" s="8">
        <v>6061.66</v>
      </c>
      <c r="M6587" s="13">
        <f t="shared" si="135"/>
        <v>606166</v>
      </c>
    </row>
    <row r="6588" spans="1:13" x14ac:dyDescent="0.25">
      <c r="A6588" s="9" t="s">
        <v>400</v>
      </c>
      <c r="B6588" s="10" t="s">
        <v>733</v>
      </c>
      <c r="C6588" s="5" t="s">
        <v>741</v>
      </c>
      <c r="D6588" t="s">
        <v>47</v>
      </c>
      <c r="E6588" t="s">
        <v>137</v>
      </c>
      <c r="F6588" t="s">
        <v>89</v>
      </c>
      <c r="G6588" t="s">
        <v>94</v>
      </c>
      <c r="H6588" t="s">
        <v>428</v>
      </c>
      <c r="I6588" t="s">
        <v>15</v>
      </c>
      <c r="J6588" t="s">
        <v>17</v>
      </c>
      <c r="K6588" s="13">
        <v>368799</v>
      </c>
      <c r="L6588" s="8">
        <v>3687.99</v>
      </c>
      <c r="M6588" s="13">
        <f t="shared" si="135"/>
        <v>368799</v>
      </c>
    </row>
    <row r="6589" spans="1:13" x14ac:dyDescent="0.25">
      <c r="A6589" s="9" t="s">
        <v>400</v>
      </c>
      <c r="B6589" s="10" t="s">
        <v>733</v>
      </c>
      <c r="C6589" s="5" t="s">
        <v>741</v>
      </c>
      <c r="D6589" t="s">
        <v>47</v>
      </c>
      <c r="E6589" t="s">
        <v>137</v>
      </c>
      <c r="F6589" t="s">
        <v>89</v>
      </c>
      <c r="G6589" t="s">
        <v>96</v>
      </c>
      <c r="H6589" t="s">
        <v>428</v>
      </c>
      <c r="I6589" t="s">
        <v>15</v>
      </c>
      <c r="J6589" t="s">
        <v>17</v>
      </c>
      <c r="K6589" s="13">
        <v>25858.999999999996</v>
      </c>
      <c r="L6589" s="8">
        <v>258.58999999999997</v>
      </c>
      <c r="M6589" s="13">
        <f t="shared" si="135"/>
        <v>25858.999999999996</v>
      </c>
    </row>
    <row r="6590" spans="1:13" x14ac:dyDescent="0.25">
      <c r="A6590" s="9" t="s">
        <v>400</v>
      </c>
      <c r="B6590" s="10" t="s">
        <v>733</v>
      </c>
      <c r="C6590" s="5" t="s">
        <v>741</v>
      </c>
      <c r="D6590" t="s">
        <v>47</v>
      </c>
      <c r="E6590" t="s">
        <v>137</v>
      </c>
      <c r="F6590" t="s">
        <v>89</v>
      </c>
      <c r="G6590" t="s">
        <v>127</v>
      </c>
      <c r="H6590" t="s">
        <v>428</v>
      </c>
      <c r="I6590" t="s">
        <v>15</v>
      </c>
      <c r="J6590" t="s">
        <v>17</v>
      </c>
      <c r="K6590" s="13">
        <v>200027</v>
      </c>
      <c r="L6590" s="8">
        <v>2000.27</v>
      </c>
      <c r="M6590" s="13">
        <f t="shared" si="135"/>
        <v>200027</v>
      </c>
    </row>
    <row r="6591" spans="1:13" x14ac:dyDescent="0.25">
      <c r="A6591" s="9" t="s">
        <v>400</v>
      </c>
      <c r="B6591" s="10" t="s">
        <v>733</v>
      </c>
      <c r="C6591" s="5" t="s">
        <v>741</v>
      </c>
      <c r="D6591" t="s">
        <v>47</v>
      </c>
      <c r="E6591" t="s">
        <v>137</v>
      </c>
      <c r="F6591" t="s">
        <v>89</v>
      </c>
      <c r="G6591" t="s">
        <v>97</v>
      </c>
      <c r="H6591" t="s">
        <v>428</v>
      </c>
      <c r="I6591" t="s">
        <v>15</v>
      </c>
      <c r="J6591" t="s">
        <v>17</v>
      </c>
      <c r="K6591" s="13">
        <v>63945.000000000007</v>
      </c>
      <c r="L6591" s="8">
        <v>639.45000000000005</v>
      </c>
      <c r="M6591" s="13">
        <f t="shared" si="135"/>
        <v>63945.000000000007</v>
      </c>
    </row>
    <row r="6592" spans="1:13" x14ac:dyDescent="0.25">
      <c r="A6592" s="9" t="s">
        <v>400</v>
      </c>
      <c r="B6592" s="10" t="s">
        <v>733</v>
      </c>
      <c r="C6592" s="5" t="s">
        <v>741</v>
      </c>
      <c r="D6592" t="s">
        <v>47</v>
      </c>
      <c r="E6592" t="s">
        <v>137</v>
      </c>
      <c r="F6592" t="s">
        <v>89</v>
      </c>
      <c r="G6592" t="s">
        <v>123</v>
      </c>
      <c r="H6592" t="s">
        <v>428</v>
      </c>
      <c r="I6592" t="s">
        <v>15</v>
      </c>
      <c r="J6592" t="s">
        <v>17</v>
      </c>
      <c r="K6592" s="13">
        <v>22295</v>
      </c>
      <c r="L6592" s="8">
        <v>222.95</v>
      </c>
      <c r="M6592" s="13">
        <f t="shared" si="135"/>
        <v>22295</v>
      </c>
    </row>
    <row r="6593" spans="1:13" x14ac:dyDescent="0.25">
      <c r="A6593" s="9" t="s">
        <v>400</v>
      </c>
      <c r="B6593" s="10" t="s">
        <v>733</v>
      </c>
      <c r="C6593" s="5" t="s">
        <v>741</v>
      </c>
      <c r="D6593" t="s">
        <v>47</v>
      </c>
      <c r="E6593" t="s">
        <v>137</v>
      </c>
      <c r="F6593" t="s">
        <v>89</v>
      </c>
      <c r="G6593" t="s">
        <v>91</v>
      </c>
      <c r="H6593" t="s">
        <v>427</v>
      </c>
      <c r="I6593" t="s">
        <v>15</v>
      </c>
      <c r="J6593" t="s">
        <v>17</v>
      </c>
      <c r="K6593" s="14">
        <v>-2596</v>
      </c>
      <c r="L6593" s="8">
        <v>-25.96</v>
      </c>
      <c r="M6593" s="14">
        <f t="shared" si="135"/>
        <v>-2596</v>
      </c>
    </row>
    <row r="6594" spans="1:13" x14ac:dyDescent="0.25">
      <c r="A6594" s="9" t="s">
        <v>400</v>
      </c>
      <c r="B6594" s="10" t="s">
        <v>733</v>
      </c>
      <c r="C6594" s="5" t="s">
        <v>741</v>
      </c>
      <c r="D6594" t="s">
        <v>47</v>
      </c>
      <c r="E6594" t="s">
        <v>137</v>
      </c>
      <c r="F6594" t="s">
        <v>89</v>
      </c>
      <c r="G6594" t="s">
        <v>91</v>
      </c>
      <c r="H6594" t="s">
        <v>446</v>
      </c>
      <c r="I6594" t="s">
        <v>15</v>
      </c>
      <c r="J6594" t="s">
        <v>17</v>
      </c>
      <c r="K6594" s="13">
        <v>2973600</v>
      </c>
      <c r="L6594" s="8">
        <v>29736</v>
      </c>
      <c r="M6594" s="13">
        <f t="shared" si="135"/>
        <v>2973600</v>
      </c>
    </row>
    <row r="6595" spans="1:13" x14ac:dyDescent="0.25">
      <c r="A6595" s="9" t="s">
        <v>400</v>
      </c>
      <c r="B6595" s="10" t="s">
        <v>733</v>
      </c>
      <c r="C6595" s="5" t="s">
        <v>741</v>
      </c>
      <c r="D6595" t="s">
        <v>47</v>
      </c>
      <c r="E6595" t="s">
        <v>137</v>
      </c>
      <c r="F6595" t="s">
        <v>89</v>
      </c>
      <c r="G6595" t="s">
        <v>91</v>
      </c>
      <c r="H6595" t="s">
        <v>480</v>
      </c>
      <c r="I6595" t="s">
        <v>15</v>
      </c>
      <c r="J6595" t="s">
        <v>17</v>
      </c>
      <c r="K6595" s="13">
        <v>183400</v>
      </c>
      <c r="L6595" s="8">
        <v>1834</v>
      </c>
      <c r="M6595" s="13">
        <f t="shared" ref="M6595:M6658" si="136">L6595*100</f>
        <v>183400</v>
      </c>
    </row>
    <row r="6596" spans="1:13" x14ac:dyDescent="0.25">
      <c r="A6596" s="9" t="s">
        <v>400</v>
      </c>
      <c r="B6596" s="10" t="s">
        <v>733</v>
      </c>
      <c r="C6596" s="5" t="s">
        <v>741</v>
      </c>
      <c r="D6596" t="s">
        <v>47</v>
      </c>
      <c r="E6596" t="s">
        <v>137</v>
      </c>
      <c r="F6596" t="s">
        <v>89</v>
      </c>
      <c r="G6596" t="s">
        <v>91</v>
      </c>
      <c r="H6596" t="s">
        <v>428</v>
      </c>
      <c r="I6596" t="s">
        <v>15</v>
      </c>
      <c r="J6596" t="s">
        <v>17</v>
      </c>
      <c r="K6596" s="13">
        <v>6834970</v>
      </c>
      <c r="L6596" s="8">
        <v>68349.7</v>
      </c>
      <c r="M6596" s="13">
        <f t="shared" si="136"/>
        <v>6834970</v>
      </c>
    </row>
    <row r="6597" spans="1:13" x14ac:dyDescent="0.25">
      <c r="A6597" s="9" t="s">
        <v>400</v>
      </c>
      <c r="B6597" s="10" t="s">
        <v>733</v>
      </c>
      <c r="C6597" s="5" t="s">
        <v>741</v>
      </c>
      <c r="D6597" t="s">
        <v>47</v>
      </c>
      <c r="E6597" t="s">
        <v>137</v>
      </c>
      <c r="F6597" t="s">
        <v>89</v>
      </c>
      <c r="G6597" t="s">
        <v>91</v>
      </c>
      <c r="H6597" t="s">
        <v>457</v>
      </c>
      <c r="I6597" t="s">
        <v>15</v>
      </c>
      <c r="J6597" t="s">
        <v>17</v>
      </c>
      <c r="K6597" s="13">
        <v>161410</v>
      </c>
      <c r="L6597" s="8">
        <v>1614.1</v>
      </c>
      <c r="M6597" s="13">
        <f t="shared" si="136"/>
        <v>161410</v>
      </c>
    </row>
    <row r="6598" spans="1:13" x14ac:dyDescent="0.25">
      <c r="A6598" s="9" t="s">
        <v>400</v>
      </c>
      <c r="B6598" s="10" t="s">
        <v>733</v>
      </c>
      <c r="C6598" s="5" t="s">
        <v>741</v>
      </c>
      <c r="D6598" t="s">
        <v>47</v>
      </c>
      <c r="E6598" t="s">
        <v>137</v>
      </c>
      <c r="F6598" t="s">
        <v>89</v>
      </c>
      <c r="G6598" t="s">
        <v>91</v>
      </c>
      <c r="H6598" t="s">
        <v>701</v>
      </c>
      <c r="I6598" t="s">
        <v>15</v>
      </c>
      <c r="J6598" t="s">
        <v>17</v>
      </c>
      <c r="K6598" s="13">
        <v>19140</v>
      </c>
      <c r="L6598" s="8">
        <v>191.4</v>
      </c>
      <c r="M6598" s="13">
        <f t="shared" si="136"/>
        <v>19140</v>
      </c>
    </row>
    <row r="6599" spans="1:13" x14ac:dyDescent="0.25">
      <c r="A6599" s="9" t="s">
        <v>400</v>
      </c>
      <c r="B6599" s="10" t="s">
        <v>733</v>
      </c>
      <c r="C6599" s="5" t="s">
        <v>742</v>
      </c>
      <c r="D6599" t="s">
        <v>47</v>
      </c>
      <c r="E6599" t="s">
        <v>142</v>
      </c>
      <c r="F6599" t="s">
        <v>89</v>
      </c>
      <c r="G6599" t="s">
        <v>118</v>
      </c>
      <c r="H6599" t="s">
        <v>446</v>
      </c>
      <c r="I6599" t="s">
        <v>15</v>
      </c>
      <c r="J6599" t="s">
        <v>17</v>
      </c>
      <c r="K6599" s="13">
        <v>37000</v>
      </c>
      <c r="L6599" s="8">
        <v>370</v>
      </c>
      <c r="M6599" s="13">
        <f t="shared" si="136"/>
        <v>37000</v>
      </c>
    </row>
    <row r="6600" spans="1:13" x14ac:dyDescent="0.25">
      <c r="A6600" s="9" t="s">
        <v>400</v>
      </c>
      <c r="B6600" s="10" t="s">
        <v>733</v>
      </c>
      <c r="C6600" s="5" t="s">
        <v>742</v>
      </c>
      <c r="D6600" t="s">
        <v>47</v>
      </c>
      <c r="E6600" t="s">
        <v>142</v>
      </c>
      <c r="F6600" t="s">
        <v>89</v>
      </c>
      <c r="G6600" t="s">
        <v>118</v>
      </c>
      <c r="H6600" t="s">
        <v>428</v>
      </c>
      <c r="I6600" t="s">
        <v>15</v>
      </c>
      <c r="J6600" t="s">
        <v>17</v>
      </c>
      <c r="K6600" s="13">
        <v>115361.99999999999</v>
      </c>
      <c r="L6600" s="8">
        <v>1153.6199999999999</v>
      </c>
      <c r="M6600" s="13">
        <f t="shared" si="136"/>
        <v>115361.99999999999</v>
      </c>
    </row>
    <row r="6601" spans="1:13" x14ac:dyDescent="0.25">
      <c r="A6601" s="9" t="s">
        <v>400</v>
      </c>
      <c r="B6601" s="10" t="s">
        <v>733</v>
      </c>
      <c r="C6601" s="5" t="s">
        <v>742</v>
      </c>
      <c r="D6601" t="s">
        <v>47</v>
      </c>
      <c r="E6601" t="s">
        <v>142</v>
      </c>
      <c r="F6601" t="s">
        <v>89</v>
      </c>
      <c r="G6601" t="s">
        <v>101</v>
      </c>
      <c r="H6601" t="s">
        <v>480</v>
      </c>
      <c r="I6601" t="s">
        <v>15</v>
      </c>
      <c r="J6601" t="s">
        <v>17</v>
      </c>
      <c r="K6601" s="13">
        <v>59000</v>
      </c>
      <c r="L6601" s="8">
        <v>590</v>
      </c>
      <c r="M6601" s="13">
        <f t="shared" si="136"/>
        <v>59000</v>
      </c>
    </row>
    <row r="6602" spans="1:13" x14ac:dyDescent="0.25">
      <c r="A6602" s="9" t="s">
        <v>400</v>
      </c>
      <c r="B6602" s="10" t="s">
        <v>733</v>
      </c>
      <c r="C6602" s="5" t="s">
        <v>742</v>
      </c>
      <c r="D6602" t="s">
        <v>47</v>
      </c>
      <c r="E6602" t="s">
        <v>142</v>
      </c>
      <c r="F6602" t="s">
        <v>89</v>
      </c>
      <c r="G6602" t="s">
        <v>101</v>
      </c>
      <c r="H6602" t="s">
        <v>428</v>
      </c>
      <c r="I6602" t="s">
        <v>15</v>
      </c>
      <c r="J6602" t="s">
        <v>17</v>
      </c>
      <c r="K6602" s="14">
        <v>-22636</v>
      </c>
      <c r="L6602" s="8">
        <v>-226.36</v>
      </c>
      <c r="M6602" s="14">
        <f t="shared" si="136"/>
        <v>-22636</v>
      </c>
    </row>
    <row r="6603" spans="1:13" x14ac:dyDescent="0.25">
      <c r="A6603" s="9" t="s">
        <v>400</v>
      </c>
      <c r="B6603" s="10" t="s">
        <v>733</v>
      </c>
      <c r="C6603" s="5" t="s">
        <v>742</v>
      </c>
      <c r="D6603" t="s">
        <v>47</v>
      </c>
      <c r="E6603" t="s">
        <v>142</v>
      </c>
      <c r="F6603" t="s">
        <v>89</v>
      </c>
      <c r="G6603" t="s">
        <v>102</v>
      </c>
      <c r="H6603" t="s">
        <v>480</v>
      </c>
      <c r="I6603" t="s">
        <v>15</v>
      </c>
      <c r="J6603" t="s">
        <v>17</v>
      </c>
      <c r="K6603" s="13">
        <v>384200</v>
      </c>
      <c r="L6603" s="8">
        <v>3842</v>
      </c>
      <c r="M6603" s="13">
        <f t="shared" si="136"/>
        <v>384200</v>
      </c>
    </row>
    <row r="6604" spans="1:13" x14ac:dyDescent="0.25">
      <c r="A6604" s="9" t="s">
        <v>400</v>
      </c>
      <c r="B6604" s="10" t="s">
        <v>733</v>
      </c>
      <c r="C6604" s="5" t="s">
        <v>742</v>
      </c>
      <c r="D6604" t="s">
        <v>47</v>
      </c>
      <c r="E6604" t="s">
        <v>142</v>
      </c>
      <c r="F6604" t="s">
        <v>89</v>
      </c>
      <c r="G6604" t="s">
        <v>102</v>
      </c>
      <c r="H6604" t="s">
        <v>428</v>
      </c>
      <c r="I6604" t="s">
        <v>15</v>
      </c>
      <c r="J6604" t="s">
        <v>17</v>
      </c>
      <c r="K6604" s="13">
        <v>58629</v>
      </c>
      <c r="L6604" s="8">
        <v>586.29</v>
      </c>
      <c r="M6604" s="13">
        <f t="shared" si="136"/>
        <v>58629</v>
      </c>
    </row>
    <row r="6605" spans="1:13" x14ac:dyDescent="0.25">
      <c r="A6605" s="9" t="s">
        <v>400</v>
      </c>
      <c r="B6605" s="10" t="s">
        <v>733</v>
      </c>
      <c r="C6605" s="5" t="s">
        <v>742</v>
      </c>
      <c r="D6605" t="s">
        <v>47</v>
      </c>
      <c r="E6605" t="s">
        <v>142</v>
      </c>
      <c r="F6605" t="s">
        <v>89</v>
      </c>
      <c r="G6605" t="s">
        <v>102</v>
      </c>
      <c r="H6605" t="s">
        <v>450</v>
      </c>
      <c r="I6605" t="s">
        <v>15</v>
      </c>
      <c r="J6605" t="s">
        <v>17</v>
      </c>
      <c r="K6605" s="13">
        <v>2294</v>
      </c>
      <c r="L6605" s="8">
        <v>22.94</v>
      </c>
      <c r="M6605" s="13">
        <f t="shared" si="136"/>
        <v>2294</v>
      </c>
    </row>
    <row r="6606" spans="1:13" x14ac:dyDescent="0.25">
      <c r="A6606" s="9" t="s">
        <v>400</v>
      </c>
      <c r="B6606" s="10" t="s">
        <v>733</v>
      </c>
      <c r="C6606" s="5" t="s">
        <v>742</v>
      </c>
      <c r="D6606" t="s">
        <v>47</v>
      </c>
      <c r="E6606" t="s">
        <v>142</v>
      </c>
      <c r="F6606" t="s">
        <v>89</v>
      </c>
      <c r="G6606" t="s">
        <v>93</v>
      </c>
      <c r="H6606" t="s">
        <v>428</v>
      </c>
      <c r="I6606" t="s">
        <v>15</v>
      </c>
      <c r="J6606" t="s">
        <v>17</v>
      </c>
      <c r="K6606" s="13">
        <v>27363</v>
      </c>
      <c r="L6606" s="8">
        <v>273.63</v>
      </c>
      <c r="M6606" s="13">
        <f t="shared" si="136"/>
        <v>27363</v>
      </c>
    </row>
    <row r="6607" spans="1:13" x14ac:dyDescent="0.25">
      <c r="A6607" s="9" t="s">
        <v>400</v>
      </c>
      <c r="B6607" s="10" t="s">
        <v>733</v>
      </c>
      <c r="C6607" s="5" t="s">
        <v>742</v>
      </c>
      <c r="D6607" t="s">
        <v>47</v>
      </c>
      <c r="E6607" t="s">
        <v>142</v>
      </c>
      <c r="F6607" t="s">
        <v>89</v>
      </c>
      <c r="G6607" t="s">
        <v>94</v>
      </c>
      <c r="H6607" t="s">
        <v>428</v>
      </c>
      <c r="I6607" t="s">
        <v>15</v>
      </c>
      <c r="J6607" t="s">
        <v>17</v>
      </c>
      <c r="K6607" s="13">
        <v>580586</v>
      </c>
      <c r="L6607" s="8">
        <v>5805.86</v>
      </c>
      <c r="M6607" s="13">
        <f t="shared" si="136"/>
        <v>580586</v>
      </c>
    </row>
    <row r="6608" spans="1:13" x14ac:dyDescent="0.25">
      <c r="A6608" s="9" t="s">
        <v>400</v>
      </c>
      <c r="B6608" s="10" t="s">
        <v>733</v>
      </c>
      <c r="C6608" s="5" t="s">
        <v>742</v>
      </c>
      <c r="D6608" t="s">
        <v>47</v>
      </c>
      <c r="E6608" t="s">
        <v>142</v>
      </c>
      <c r="F6608" t="s">
        <v>89</v>
      </c>
      <c r="G6608" t="s">
        <v>95</v>
      </c>
      <c r="H6608" t="s">
        <v>428</v>
      </c>
      <c r="I6608" t="s">
        <v>15</v>
      </c>
      <c r="J6608" t="s">
        <v>17</v>
      </c>
      <c r="K6608" s="13">
        <v>94346</v>
      </c>
      <c r="L6608" s="8">
        <v>943.46</v>
      </c>
      <c r="M6608" s="13">
        <f t="shared" si="136"/>
        <v>94346</v>
      </c>
    </row>
    <row r="6609" spans="1:13" x14ac:dyDescent="0.25">
      <c r="A6609" s="9" t="s">
        <v>400</v>
      </c>
      <c r="B6609" s="10" t="s">
        <v>733</v>
      </c>
      <c r="C6609" s="5" t="s">
        <v>742</v>
      </c>
      <c r="D6609" t="s">
        <v>47</v>
      </c>
      <c r="E6609" t="s">
        <v>142</v>
      </c>
      <c r="F6609" t="s">
        <v>89</v>
      </c>
      <c r="G6609" t="s">
        <v>95</v>
      </c>
      <c r="H6609" t="s">
        <v>450</v>
      </c>
      <c r="I6609" t="s">
        <v>15</v>
      </c>
      <c r="J6609" t="s">
        <v>17</v>
      </c>
      <c r="K6609" s="13">
        <v>120649</v>
      </c>
      <c r="L6609" s="8">
        <v>1206.49</v>
      </c>
      <c r="M6609" s="13">
        <f t="shared" si="136"/>
        <v>120649</v>
      </c>
    </row>
    <row r="6610" spans="1:13" x14ac:dyDescent="0.25">
      <c r="A6610" s="9" t="s">
        <v>400</v>
      </c>
      <c r="B6610" s="10" t="s">
        <v>733</v>
      </c>
      <c r="C6610" s="5" t="s">
        <v>742</v>
      </c>
      <c r="D6610" t="s">
        <v>47</v>
      </c>
      <c r="E6610" t="s">
        <v>142</v>
      </c>
      <c r="F6610" t="s">
        <v>89</v>
      </c>
      <c r="G6610" t="s">
        <v>96</v>
      </c>
      <c r="H6610" t="s">
        <v>428</v>
      </c>
      <c r="I6610" t="s">
        <v>15</v>
      </c>
      <c r="J6610" t="s">
        <v>17</v>
      </c>
      <c r="K6610" s="13">
        <v>69479</v>
      </c>
      <c r="L6610" s="8">
        <v>694.79</v>
      </c>
      <c r="M6610" s="13">
        <f t="shared" si="136"/>
        <v>69479</v>
      </c>
    </row>
    <row r="6611" spans="1:13" x14ac:dyDescent="0.25">
      <c r="A6611" s="9" t="s">
        <v>400</v>
      </c>
      <c r="B6611" s="10" t="s">
        <v>733</v>
      </c>
      <c r="C6611" s="5" t="s">
        <v>742</v>
      </c>
      <c r="D6611" t="s">
        <v>47</v>
      </c>
      <c r="E6611" t="s">
        <v>142</v>
      </c>
      <c r="F6611" t="s">
        <v>89</v>
      </c>
      <c r="G6611" t="s">
        <v>126</v>
      </c>
      <c r="H6611" t="s">
        <v>480</v>
      </c>
      <c r="I6611" t="s">
        <v>15</v>
      </c>
      <c r="J6611" t="s">
        <v>17</v>
      </c>
      <c r="K6611" s="13">
        <v>194000</v>
      </c>
      <c r="L6611" s="8">
        <v>1940</v>
      </c>
      <c r="M6611" s="13">
        <f t="shared" si="136"/>
        <v>194000</v>
      </c>
    </row>
    <row r="6612" spans="1:13" x14ac:dyDescent="0.25">
      <c r="A6612" s="9" t="s">
        <v>400</v>
      </c>
      <c r="B6612" s="10" t="s">
        <v>733</v>
      </c>
      <c r="C6612" s="5" t="s">
        <v>742</v>
      </c>
      <c r="D6612" t="s">
        <v>47</v>
      </c>
      <c r="E6612" t="s">
        <v>142</v>
      </c>
      <c r="F6612" t="s">
        <v>89</v>
      </c>
      <c r="G6612" t="s">
        <v>107</v>
      </c>
      <c r="H6612" t="s">
        <v>428</v>
      </c>
      <c r="I6612" t="s">
        <v>15</v>
      </c>
      <c r="J6612" t="s">
        <v>17</v>
      </c>
      <c r="K6612" s="14">
        <v>-23301</v>
      </c>
      <c r="L6612" s="8">
        <v>-233.01</v>
      </c>
      <c r="M6612" s="14">
        <f t="shared" si="136"/>
        <v>-23301</v>
      </c>
    </row>
    <row r="6613" spans="1:13" x14ac:dyDescent="0.25">
      <c r="A6613" s="9" t="s">
        <v>400</v>
      </c>
      <c r="B6613" s="10" t="s">
        <v>733</v>
      </c>
      <c r="C6613" s="5" t="s">
        <v>742</v>
      </c>
      <c r="D6613" t="s">
        <v>47</v>
      </c>
      <c r="E6613" t="s">
        <v>142</v>
      </c>
      <c r="F6613" t="s">
        <v>89</v>
      </c>
      <c r="G6613" t="s">
        <v>108</v>
      </c>
      <c r="H6613" t="s">
        <v>480</v>
      </c>
      <c r="I6613" t="s">
        <v>15</v>
      </c>
      <c r="J6613" t="s">
        <v>17</v>
      </c>
      <c r="K6613" s="13">
        <v>116000</v>
      </c>
      <c r="L6613" s="8">
        <v>1160</v>
      </c>
      <c r="M6613" s="13">
        <f t="shared" si="136"/>
        <v>116000</v>
      </c>
    </row>
    <row r="6614" spans="1:13" x14ac:dyDescent="0.25">
      <c r="A6614" s="9" t="s">
        <v>400</v>
      </c>
      <c r="B6614" s="10" t="s">
        <v>733</v>
      </c>
      <c r="C6614" s="5" t="s">
        <v>742</v>
      </c>
      <c r="D6614" t="s">
        <v>47</v>
      </c>
      <c r="E6614" t="s">
        <v>142</v>
      </c>
      <c r="F6614" t="s">
        <v>89</v>
      </c>
      <c r="G6614" t="s">
        <v>108</v>
      </c>
      <c r="H6614" t="s">
        <v>428</v>
      </c>
      <c r="I6614" t="s">
        <v>15</v>
      </c>
      <c r="J6614" t="s">
        <v>17</v>
      </c>
      <c r="K6614" s="14">
        <v>-25322</v>
      </c>
      <c r="L6614" s="8">
        <v>-253.22</v>
      </c>
      <c r="M6614" s="14">
        <f t="shared" si="136"/>
        <v>-25322</v>
      </c>
    </row>
    <row r="6615" spans="1:13" x14ac:dyDescent="0.25">
      <c r="A6615" s="9" t="s">
        <v>400</v>
      </c>
      <c r="B6615" s="10" t="s">
        <v>733</v>
      </c>
      <c r="C6615" s="5" t="s">
        <v>742</v>
      </c>
      <c r="D6615" t="s">
        <v>47</v>
      </c>
      <c r="E6615" t="s">
        <v>142</v>
      </c>
      <c r="F6615" t="s">
        <v>89</v>
      </c>
      <c r="G6615" t="s">
        <v>108</v>
      </c>
      <c r="H6615" t="s">
        <v>450</v>
      </c>
      <c r="I6615" t="s">
        <v>15</v>
      </c>
      <c r="J6615" t="s">
        <v>17</v>
      </c>
      <c r="K6615" s="13">
        <v>6588</v>
      </c>
      <c r="L6615" s="8">
        <v>65.88</v>
      </c>
      <c r="M6615" s="13">
        <f t="shared" si="136"/>
        <v>6588</v>
      </c>
    </row>
    <row r="6616" spans="1:13" x14ac:dyDescent="0.25">
      <c r="A6616" s="9" t="s">
        <v>400</v>
      </c>
      <c r="B6616" s="10" t="s">
        <v>733</v>
      </c>
      <c r="C6616" s="5" t="s">
        <v>742</v>
      </c>
      <c r="D6616" t="s">
        <v>47</v>
      </c>
      <c r="E6616" t="s">
        <v>142</v>
      </c>
      <c r="F6616" t="s">
        <v>89</v>
      </c>
      <c r="G6616" t="s">
        <v>109</v>
      </c>
      <c r="H6616" t="s">
        <v>428</v>
      </c>
      <c r="I6616" t="s">
        <v>15</v>
      </c>
      <c r="J6616" t="s">
        <v>17</v>
      </c>
      <c r="K6616" s="14">
        <v>-17807</v>
      </c>
      <c r="L6616" s="8">
        <v>-178.07</v>
      </c>
      <c r="M6616" s="14">
        <f t="shared" si="136"/>
        <v>-17807</v>
      </c>
    </row>
    <row r="6617" spans="1:13" x14ac:dyDescent="0.25">
      <c r="A6617" s="9" t="s">
        <v>400</v>
      </c>
      <c r="B6617" s="10" t="s">
        <v>733</v>
      </c>
      <c r="C6617" s="5" t="s">
        <v>742</v>
      </c>
      <c r="D6617" t="s">
        <v>47</v>
      </c>
      <c r="E6617" t="s">
        <v>142</v>
      </c>
      <c r="F6617" t="s">
        <v>89</v>
      </c>
      <c r="G6617" t="s">
        <v>110</v>
      </c>
      <c r="H6617" t="s">
        <v>428</v>
      </c>
      <c r="I6617" t="s">
        <v>15</v>
      </c>
      <c r="J6617" t="s">
        <v>17</v>
      </c>
      <c r="K6617" s="13">
        <v>72643</v>
      </c>
      <c r="L6617" s="8">
        <v>726.43</v>
      </c>
      <c r="M6617" s="13">
        <f t="shared" si="136"/>
        <v>72643</v>
      </c>
    </row>
    <row r="6618" spans="1:13" x14ac:dyDescent="0.25">
      <c r="A6618" s="9" t="s">
        <v>400</v>
      </c>
      <c r="B6618" s="10" t="s">
        <v>733</v>
      </c>
      <c r="C6618" s="5" t="s">
        <v>742</v>
      </c>
      <c r="D6618" t="s">
        <v>47</v>
      </c>
      <c r="E6618" t="s">
        <v>142</v>
      </c>
      <c r="F6618" t="s">
        <v>89</v>
      </c>
      <c r="G6618" t="s">
        <v>99</v>
      </c>
      <c r="H6618" t="s">
        <v>428</v>
      </c>
      <c r="I6618" t="s">
        <v>15</v>
      </c>
      <c r="J6618" t="s">
        <v>17</v>
      </c>
      <c r="K6618" s="13">
        <v>95007</v>
      </c>
      <c r="L6618" s="8">
        <v>950.07</v>
      </c>
      <c r="M6618" s="13">
        <f t="shared" si="136"/>
        <v>95007</v>
      </c>
    </row>
    <row r="6619" spans="1:13" x14ac:dyDescent="0.25">
      <c r="A6619" s="9" t="s">
        <v>400</v>
      </c>
      <c r="B6619" s="10" t="s">
        <v>733</v>
      </c>
      <c r="C6619" s="5" t="s">
        <v>742</v>
      </c>
      <c r="D6619" t="s">
        <v>47</v>
      </c>
      <c r="E6619" t="s">
        <v>142</v>
      </c>
      <c r="F6619" t="s">
        <v>89</v>
      </c>
      <c r="G6619" t="s">
        <v>123</v>
      </c>
      <c r="H6619" t="s">
        <v>428</v>
      </c>
      <c r="I6619" t="s">
        <v>15</v>
      </c>
      <c r="J6619" t="s">
        <v>17</v>
      </c>
      <c r="K6619" s="13">
        <v>34900</v>
      </c>
      <c r="L6619" s="8">
        <v>349</v>
      </c>
      <c r="M6619" s="13">
        <f t="shared" si="136"/>
        <v>34900</v>
      </c>
    </row>
    <row r="6620" spans="1:13" x14ac:dyDescent="0.25">
      <c r="A6620" s="9" t="s">
        <v>400</v>
      </c>
      <c r="B6620" s="10" t="s">
        <v>733</v>
      </c>
      <c r="C6620" s="5" t="s">
        <v>742</v>
      </c>
      <c r="D6620" t="s">
        <v>47</v>
      </c>
      <c r="E6620" t="s">
        <v>142</v>
      </c>
      <c r="F6620" t="s">
        <v>89</v>
      </c>
      <c r="G6620" t="s">
        <v>144</v>
      </c>
      <c r="H6620" t="s">
        <v>428</v>
      </c>
      <c r="I6620" t="s">
        <v>15</v>
      </c>
      <c r="J6620" t="s">
        <v>17</v>
      </c>
      <c r="K6620" s="13">
        <v>126978</v>
      </c>
      <c r="L6620" s="8">
        <v>1269.78</v>
      </c>
      <c r="M6620" s="13">
        <f t="shared" si="136"/>
        <v>126978</v>
      </c>
    </row>
    <row r="6621" spans="1:13" x14ac:dyDescent="0.25">
      <c r="A6621" s="9" t="s">
        <v>400</v>
      </c>
      <c r="B6621" s="10" t="s">
        <v>733</v>
      </c>
      <c r="C6621" s="5" t="s">
        <v>742</v>
      </c>
      <c r="D6621" t="s">
        <v>47</v>
      </c>
      <c r="E6621" t="s">
        <v>142</v>
      </c>
      <c r="F6621" t="s">
        <v>89</v>
      </c>
      <c r="G6621" t="s">
        <v>91</v>
      </c>
      <c r="H6621" t="s">
        <v>446</v>
      </c>
      <c r="I6621" t="s">
        <v>15</v>
      </c>
      <c r="J6621" t="s">
        <v>17</v>
      </c>
      <c r="K6621" s="13">
        <v>1157414</v>
      </c>
      <c r="L6621" s="8">
        <v>11574.14</v>
      </c>
      <c r="M6621" s="13">
        <f t="shared" si="136"/>
        <v>1157414</v>
      </c>
    </row>
    <row r="6622" spans="1:13" x14ac:dyDescent="0.25">
      <c r="A6622" s="9" t="s">
        <v>400</v>
      </c>
      <c r="B6622" s="10" t="s">
        <v>733</v>
      </c>
      <c r="C6622" s="5" t="s">
        <v>742</v>
      </c>
      <c r="D6622" t="s">
        <v>47</v>
      </c>
      <c r="E6622" t="s">
        <v>142</v>
      </c>
      <c r="F6622" t="s">
        <v>89</v>
      </c>
      <c r="G6622" t="s">
        <v>91</v>
      </c>
      <c r="H6622" t="s">
        <v>428</v>
      </c>
      <c r="I6622" t="s">
        <v>15</v>
      </c>
      <c r="J6622" t="s">
        <v>17</v>
      </c>
      <c r="K6622" s="13">
        <v>2812967</v>
      </c>
      <c r="L6622" s="8">
        <v>28129.67</v>
      </c>
      <c r="M6622" s="13">
        <f t="shared" si="136"/>
        <v>2812967</v>
      </c>
    </row>
    <row r="6623" spans="1:13" x14ac:dyDescent="0.25">
      <c r="A6623" s="9" t="s">
        <v>400</v>
      </c>
      <c r="B6623" s="10" t="s">
        <v>733</v>
      </c>
      <c r="C6623" s="5" t="s">
        <v>742</v>
      </c>
      <c r="D6623" t="s">
        <v>47</v>
      </c>
      <c r="E6623" t="s">
        <v>142</v>
      </c>
      <c r="F6623" t="s">
        <v>89</v>
      </c>
      <c r="G6623" t="s">
        <v>91</v>
      </c>
      <c r="H6623" t="s">
        <v>457</v>
      </c>
      <c r="I6623" t="s">
        <v>15</v>
      </c>
      <c r="J6623" t="s">
        <v>17</v>
      </c>
      <c r="K6623" s="13">
        <v>210432.00000000003</v>
      </c>
      <c r="L6623" s="8">
        <v>2104.3200000000002</v>
      </c>
      <c r="M6623" s="13">
        <f t="shared" si="136"/>
        <v>210432.00000000003</v>
      </c>
    </row>
    <row r="6624" spans="1:13" x14ac:dyDescent="0.25">
      <c r="A6624" s="9" t="s">
        <v>400</v>
      </c>
      <c r="B6624" s="10" t="s">
        <v>733</v>
      </c>
      <c r="C6624" s="5" t="s">
        <v>743</v>
      </c>
      <c r="D6624" t="s">
        <v>47</v>
      </c>
      <c r="E6624" t="s">
        <v>145</v>
      </c>
      <c r="F6624" t="s">
        <v>89</v>
      </c>
      <c r="G6624" t="s">
        <v>118</v>
      </c>
      <c r="H6624" t="s">
        <v>428</v>
      </c>
      <c r="I6624" t="s">
        <v>15</v>
      </c>
      <c r="J6624" t="s">
        <v>17</v>
      </c>
      <c r="K6624" s="13">
        <v>201793</v>
      </c>
      <c r="L6624" s="8">
        <v>2017.93</v>
      </c>
      <c r="M6624" s="13">
        <f t="shared" si="136"/>
        <v>201793</v>
      </c>
    </row>
    <row r="6625" spans="1:13" x14ac:dyDescent="0.25">
      <c r="A6625" s="9" t="s">
        <v>400</v>
      </c>
      <c r="B6625" s="10" t="s">
        <v>733</v>
      </c>
      <c r="C6625" s="5" t="s">
        <v>743</v>
      </c>
      <c r="D6625" t="s">
        <v>47</v>
      </c>
      <c r="E6625" t="s">
        <v>145</v>
      </c>
      <c r="F6625" t="s">
        <v>89</v>
      </c>
      <c r="G6625" t="s">
        <v>102</v>
      </c>
      <c r="H6625" t="s">
        <v>480</v>
      </c>
      <c r="I6625" t="s">
        <v>15</v>
      </c>
      <c r="J6625" t="s">
        <v>17</v>
      </c>
      <c r="K6625" s="13">
        <v>195000</v>
      </c>
      <c r="L6625" s="8">
        <v>1950</v>
      </c>
      <c r="M6625" s="13">
        <f t="shared" si="136"/>
        <v>195000</v>
      </c>
    </row>
    <row r="6626" spans="1:13" x14ac:dyDescent="0.25">
      <c r="A6626" s="9" t="s">
        <v>400</v>
      </c>
      <c r="B6626" s="10" t="s">
        <v>733</v>
      </c>
      <c r="C6626" s="5" t="s">
        <v>743</v>
      </c>
      <c r="D6626" t="s">
        <v>47</v>
      </c>
      <c r="E6626" t="s">
        <v>145</v>
      </c>
      <c r="F6626" t="s">
        <v>89</v>
      </c>
      <c r="G6626" t="s">
        <v>102</v>
      </c>
      <c r="H6626" t="s">
        <v>428</v>
      </c>
      <c r="I6626" t="s">
        <v>15</v>
      </c>
      <c r="J6626" t="s">
        <v>17</v>
      </c>
      <c r="K6626" s="13">
        <v>4125</v>
      </c>
      <c r="L6626" s="8">
        <v>41.25</v>
      </c>
      <c r="M6626" s="13">
        <f t="shared" si="136"/>
        <v>4125</v>
      </c>
    </row>
    <row r="6627" spans="1:13" x14ac:dyDescent="0.25">
      <c r="A6627" s="9" t="s">
        <v>400</v>
      </c>
      <c r="B6627" s="10" t="s">
        <v>733</v>
      </c>
      <c r="C6627" s="5" t="s">
        <v>743</v>
      </c>
      <c r="D6627" t="s">
        <v>47</v>
      </c>
      <c r="E6627" t="s">
        <v>145</v>
      </c>
      <c r="F6627" t="s">
        <v>89</v>
      </c>
      <c r="G6627" t="s">
        <v>102</v>
      </c>
      <c r="H6627" t="s">
        <v>457</v>
      </c>
      <c r="I6627" t="s">
        <v>15</v>
      </c>
      <c r="J6627" t="s">
        <v>17</v>
      </c>
      <c r="K6627" s="13">
        <v>44541</v>
      </c>
      <c r="L6627" s="8">
        <v>445.41</v>
      </c>
      <c r="M6627" s="13">
        <f t="shared" si="136"/>
        <v>44541</v>
      </c>
    </row>
    <row r="6628" spans="1:13" x14ac:dyDescent="0.25">
      <c r="A6628" s="9" t="s">
        <v>400</v>
      </c>
      <c r="B6628" s="10" t="s">
        <v>733</v>
      </c>
      <c r="C6628" s="5" t="s">
        <v>743</v>
      </c>
      <c r="D6628" t="s">
        <v>47</v>
      </c>
      <c r="E6628" t="s">
        <v>145</v>
      </c>
      <c r="F6628" t="s">
        <v>89</v>
      </c>
      <c r="G6628" t="s">
        <v>103</v>
      </c>
      <c r="H6628" t="s">
        <v>428</v>
      </c>
      <c r="I6628" t="s">
        <v>15</v>
      </c>
      <c r="J6628" t="s">
        <v>17</v>
      </c>
      <c r="K6628" s="13">
        <v>30000</v>
      </c>
      <c r="L6628" s="8">
        <v>300</v>
      </c>
      <c r="M6628" s="13">
        <f t="shared" si="136"/>
        <v>30000</v>
      </c>
    </row>
    <row r="6629" spans="1:13" x14ac:dyDescent="0.25">
      <c r="A6629" s="9" t="s">
        <v>400</v>
      </c>
      <c r="B6629" s="10" t="s">
        <v>733</v>
      </c>
      <c r="C6629" s="5" t="s">
        <v>743</v>
      </c>
      <c r="D6629" t="s">
        <v>47</v>
      </c>
      <c r="E6629" t="s">
        <v>145</v>
      </c>
      <c r="F6629" t="s">
        <v>89</v>
      </c>
      <c r="G6629" t="s">
        <v>93</v>
      </c>
      <c r="H6629" t="s">
        <v>448</v>
      </c>
      <c r="I6629" t="s">
        <v>15</v>
      </c>
      <c r="J6629" t="s">
        <v>17</v>
      </c>
      <c r="K6629" s="13">
        <v>10500</v>
      </c>
      <c r="L6629" s="8">
        <v>105</v>
      </c>
      <c r="M6629" s="13">
        <f t="shared" si="136"/>
        <v>10500</v>
      </c>
    </row>
    <row r="6630" spans="1:13" x14ac:dyDescent="0.25">
      <c r="A6630" s="9" t="s">
        <v>400</v>
      </c>
      <c r="B6630" s="10" t="s">
        <v>733</v>
      </c>
      <c r="C6630" s="5" t="s">
        <v>743</v>
      </c>
      <c r="D6630" t="s">
        <v>47</v>
      </c>
      <c r="E6630" t="s">
        <v>145</v>
      </c>
      <c r="F6630" t="s">
        <v>89</v>
      </c>
      <c r="G6630" t="s">
        <v>93</v>
      </c>
      <c r="H6630" t="s">
        <v>428</v>
      </c>
      <c r="I6630" t="s">
        <v>15</v>
      </c>
      <c r="J6630" t="s">
        <v>17</v>
      </c>
      <c r="K6630" s="13">
        <v>343100</v>
      </c>
      <c r="L6630" s="8">
        <v>3431</v>
      </c>
      <c r="M6630" s="13">
        <f t="shared" si="136"/>
        <v>343100</v>
      </c>
    </row>
    <row r="6631" spans="1:13" x14ac:dyDescent="0.25">
      <c r="A6631" s="9" t="s">
        <v>400</v>
      </c>
      <c r="B6631" s="10" t="s">
        <v>733</v>
      </c>
      <c r="C6631" s="5" t="s">
        <v>743</v>
      </c>
      <c r="D6631" t="s">
        <v>47</v>
      </c>
      <c r="E6631" t="s">
        <v>145</v>
      </c>
      <c r="F6631" t="s">
        <v>89</v>
      </c>
      <c r="G6631" t="s">
        <v>94</v>
      </c>
      <c r="H6631" t="s">
        <v>428</v>
      </c>
      <c r="I6631" t="s">
        <v>15</v>
      </c>
      <c r="J6631" t="s">
        <v>17</v>
      </c>
      <c r="K6631" s="13">
        <v>772595</v>
      </c>
      <c r="L6631" s="8">
        <v>7725.95</v>
      </c>
      <c r="M6631" s="13">
        <f t="shared" si="136"/>
        <v>772595</v>
      </c>
    </row>
    <row r="6632" spans="1:13" x14ac:dyDescent="0.25">
      <c r="A6632" s="9" t="s">
        <v>400</v>
      </c>
      <c r="B6632" s="10" t="s">
        <v>733</v>
      </c>
      <c r="C6632" s="5" t="s">
        <v>743</v>
      </c>
      <c r="D6632" t="s">
        <v>47</v>
      </c>
      <c r="E6632" t="s">
        <v>145</v>
      </c>
      <c r="F6632" t="s">
        <v>89</v>
      </c>
      <c r="G6632" t="s">
        <v>95</v>
      </c>
      <c r="H6632" t="s">
        <v>466</v>
      </c>
      <c r="I6632" t="s">
        <v>439</v>
      </c>
      <c r="J6632" t="s">
        <v>17</v>
      </c>
      <c r="K6632" s="13">
        <v>87504</v>
      </c>
      <c r="L6632" s="8">
        <v>875.04</v>
      </c>
      <c r="M6632" s="13">
        <f t="shared" si="136"/>
        <v>87504</v>
      </c>
    </row>
    <row r="6633" spans="1:13" x14ac:dyDescent="0.25">
      <c r="A6633" s="9" t="s">
        <v>400</v>
      </c>
      <c r="B6633" s="10" t="s">
        <v>733</v>
      </c>
      <c r="C6633" s="5" t="s">
        <v>743</v>
      </c>
      <c r="D6633" t="s">
        <v>47</v>
      </c>
      <c r="E6633" t="s">
        <v>145</v>
      </c>
      <c r="F6633" t="s">
        <v>89</v>
      </c>
      <c r="G6633" t="s">
        <v>95</v>
      </c>
      <c r="H6633" t="s">
        <v>441</v>
      </c>
      <c r="I6633" t="s">
        <v>368</v>
      </c>
      <c r="J6633" t="s">
        <v>17</v>
      </c>
      <c r="K6633" s="13">
        <v>70726</v>
      </c>
      <c r="L6633" s="8">
        <v>707.26</v>
      </c>
      <c r="M6633" s="13">
        <f t="shared" si="136"/>
        <v>70726</v>
      </c>
    </row>
    <row r="6634" spans="1:13" x14ac:dyDescent="0.25">
      <c r="A6634" s="9" t="s">
        <v>400</v>
      </c>
      <c r="B6634" s="10" t="s">
        <v>733</v>
      </c>
      <c r="C6634" s="5" t="s">
        <v>743</v>
      </c>
      <c r="D6634" t="s">
        <v>47</v>
      </c>
      <c r="E6634" t="s">
        <v>145</v>
      </c>
      <c r="F6634" t="s">
        <v>89</v>
      </c>
      <c r="G6634" t="s">
        <v>95</v>
      </c>
      <c r="H6634" t="s">
        <v>444</v>
      </c>
      <c r="I6634" t="s">
        <v>368</v>
      </c>
      <c r="J6634" t="s">
        <v>17</v>
      </c>
      <c r="K6634" s="13">
        <v>967</v>
      </c>
      <c r="L6634" s="8">
        <v>9.67</v>
      </c>
      <c r="M6634" s="13">
        <f t="shared" si="136"/>
        <v>967</v>
      </c>
    </row>
    <row r="6635" spans="1:13" x14ac:dyDescent="0.25">
      <c r="A6635" s="9" t="s">
        <v>400</v>
      </c>
      <c r="B6635" s="10" t="s">
        <v>733</v>
      </c>
      <c r="C6635" s="5" t="s">
        <v>743</v>
      </c>
      <c r="D6635" t="s">
        <v>47</v>
      </c>
      <c r="E6635" t="s">
        <v>145</v>
      </c>
      <c r="F6635" t="s">
        <v>89</v>
      </c>
      <c r="G6635" t="s">
        <v>95</v>
      </c>
      <c r="H6635" t="s">
        <v>444</v>
      </c>
      <c r="I6635" t="s">
        <v>439</v>
      </c>
      <c r="J6635" t="s">
        <v>17</v>
      </c>
      <c r="K6635" s="13">
        <v>1169</v>
      </c>
      <c r="L6635" s="8">
        <v>11.69</v>
      </c>
      <c r="M6635" s="13">
        <f t="shared" si="136"/>
        <v>1169</v>
      </c>
    </row>
    <row r="6636" spans="1:13" x14ac:dyDescent="0.25">
      <c r="A6636" s="9" t="s">
        <v>400</v>
      </c>
      <c r="B6636" s="10" t="s">
        <v>733</v>
      </c>
      <c r="C6636" s="5" t="s">
        <v>743</v>
      </c>
      <c r="D6636" t="s">
        <v>47</v>
      </c>
      <c r="E6636" t="s">
        <v>145</v>
      </c>
      <c r="F6636" t="s">
        <v>89</v>
      </c>
      <c r="G6636" t="s">
        <v>95</v>
      </c>
      <c r="H6636" t="s">
        <v>445</v>
      </c>
      <c r="I6636" t="s">
        <v>368</v>
      </c>
      <c r="J6636" t="s">
        <v>17</v>
      </c>
      <c r="K6636" s="13">
        <v>13586.000000000002</v>
      </c>
      <c r="L6636" s="8">
        <v>135.86000000000001</v>
      </c>
      <c r="M6636" s="13">
        <f t="shared" si="136"/>
        <v>13586.000000000002</v>
      </c>
    </row>
    <row r="6637" spans="1:13" x14ac:dyDescent="0.25">
      <c r="A6637" s="9" t="s">
        <v>400</v>
      </c>
      <c r="B6637" s="10" t="s">
        <v>733</v>
      </c>
      <c r="C6637" s="5" t="s">
        <v>743</v>
      </c>
      <c r="D6637" t="s">
        <v>47</v>
      </c>
      <c r="E6637" t="s">
        <v>145</v>
      </c>
      <c r="F6637" t="s">
        <v>89</v>
      </c>
      <c r="G6637" t="s">
        <v>95</v>
      </c>
      <c r="H6637" t="s">
        <v>445</v>
      </c>
      <c r="I6637" t="s">
        <v>439</v>
      </c>
      <c r="J6637" t="s">
        <v>17</v>
      </c>
      <c r="K6637" s="13">
        <v>16447</v>
      </c>
      <c r="L6637" s="8">
        <v>164.47</v>
      </c>
      <c r="M6637" s="13">
        <f t="shared" si="136"/>
        <v>16447</v>
      </c>
    </row>
    <row r="6638" spans="1:13" x14ac:dyDescent="0.25">
      <c r="A6638" s="9" t="s">
        <v>400</v>
      </c>
      <c r="B6638" s="10" t="s">
        <v>733</v>
      </c>
      <c r="C6638" s="5" t="s">
        <v>743</v>
      </c>
      <c r="D6638" t="s">
        <v>47</v>
      </c>
      <c r="E6638" t="s">
        <v>145</v>
      </c>
      <c r="F6638" t="s">
        <v>89</v>
      </c>
      <c r="G6638" t="s">
        <v>95</v>
      </c>
      <c r="H6638" t="s">
        <v>428</v>
      </c>
      <c r="I6638" t="s">
        <v>15</v>
      </c>
      <c r="J6638" t="s">
        <v>17</v>
      </c>
      <c r="K6638" s="13">
        <v>429614.00000000006</v>
      </c>
      <c r="L6638" s="8">
        <v>4296.1400000000003</v>
      </c>
      <c r="M6638" s="13">
        <f t="shared" si="136"/>
        <v>429614.00000000006</v>
      </c>
    </row>
    <row r="6639" spans="1:13" x14ac:dyDescent="0.25">
      <c r="A6639" s="9" t="s">
        <v>400</v>
      </c>
      <c r="B6639" s="10" t="s">
        <v>733</v>
      </c>
      <c r="C6639" s="5" t="s">
        <v>743</v>
      </c>
      <c r="D6639" t="s">
        <v>47</v>
      </c>
      <c r="E6639" t="s">
        <v>145</v>
      </c>
      <c r="F6639" t="s">
        <v>89</v>
      </c>
      <c r="G6639" t="s">
        <v>95</v>
      </c>
      <c r="H6639" t="s">
        <v>450</v>
      </c>
      <c r="I6639" t="s">
        <v>15</v>
      </c>
      <c r="J6639" t="s">
        <v>17</v>
      </c>
      <c r="K6639" s="13">
        <v>160046</v>
      </c>
      <c r="L6639" s="8">
        <v>1600.46</v>
      </c>
      <c r="M6639" s="13">
        <f t="shared" si="136"/>
        <v>160046</v>
      </c>
    </row>
    <row r="6640" spans="1:13" x14ac:dyDescent="0.25">
      <c r="A6640" s="9" t="s">
        <v>400</v>
      </c>
      <c r="B6640" s="10" t="s">
        <v>733</v>
      </c>
      <c r="C6640" s="5" t="s">
        <v>743</v>
      </c>
      <c r="D6640" t="s">
        <v>47</v>
      </c>
      <c r="E6640" t="s">
        <v>145</v>
      </c>
      <c r="F6640" t="s">
        <v>89</v>
      </c>
      <c r="G6640" t="s">
        <v>108</v>
      </c>
      <c r="H6640" t="s">
        <v>480</v>
      </c>
      <c r="I6640" t="s">
        <v>15</v>
      </c>
      <c r="J6640" t="s">
        <v>17</v>
      </c>
      <c r="K6640" s="13">
        <v>134050</v>
      </c>
      <c r="L6640" s="8">
        <v>1340.5</v>
      </c>
      <c r="M6640" s="13">
        <f t="shared" si="136"/>
        <v>134050</v>
      </c>
    </row>
    <row r="6641" spans="1:13" x14ac:dyDescent="0.25">
      <c r="A6641" s="9" t="s">
        <v>400</v>
      </c>
      <c r="B6641" s="10" t="s">
        <v>733</v>
      </c>
      <c r="C6641" s="5" t="s">
        <v>743</v>
      </c>
      <c r="D6641" t="s">
        <v>47</v>
      </c>
      <c r="E6641" t="s">
        <v>145</v>
      </c>
      <c r="F6641" t="s">
        <v>89</v>
      </c>
      <c r="G6641" t="s">
        <v>108</v>
      </c>
      <c r="H6641" t="s">
        <v>457</v>
      </c>
      <c r="I6641" t="s">
        <v>15</v>
      </c>
      <c r="J6641" t="s">
        <v>17</v>
      </c>
      <c r="K6641" s="13">
        <v>41374</v>
      </c>
      <c r="L6641" s="8">
        <v>413.74</v>
      </c>
      <c r="M6641" s="13">
        <f t="shared" si="136"/>
        <v>41374</v>
      </c>
    </row>
    <row r="6642" spans="1:13" x14ac:dyDescent="0.25">
      <c r="A6642" s="9" t="s">
        <v>400</v>
      </c>
      <c r="B6642" s="10" t="s">
        <v>733</v>
      </c>
      <c r="C6642" s="5" t="s">
        <v>743</v>
      </c>
      <c r="D6642" t="s">
        <v>47</v>
      </c>
      <c r="E6642" t="s">
        <v>145</v>
      </c>
      <c r="F6642" t="s">
        <v>89</v>
      </c>
      <c r="G6642" t="s">
        <v>109</v>
      </c>
      <c r="H6642" t="s">
        <v>480</v>
      </c>
      <c r="I6642" t="s">
        <v>15</v>
      </c>
      <c r="J6642" t="s">
        <v>17</v>
      </c>
      <c r="K6642" s="13">
        <v>100800</v>
      </c>
      <c r="L6642" s="8">
        <v>1008</v>
      </c>
      <c r="M6642" s="13">
        <f t="shared" si="136"/>
        <v>100800</v>
      </c>
    </row>
    <row r="6643" spans="1:13" x14ac:dyDescent="0.25">
      <c r="A6643" s="9" t="s">
        <v>400</v>
      </c>
      <c r="B6643" s="10" t="s">
        <v>733</v>
      </c>
      <c r="C6643" s="5" t="s">
        <v>743</v>
      </c>
      <c r="D6643" t="s">
        <v>47</v>
      </c>
      <c r="E6643" t="s">
        <v>145</v>
      </c>
      <c r="F6643" t="s">
        <v>89</v>
      </c>
      <c r="G6643" t="s">
        <v>109</v>
      </c>
      <c r="H6643" t="s">
        <v>457</v>
      </c>
      <c r="I6643" t="s">
        <v>15</v>
      </c>
      <c r="J6643" t="s">
        <v>17</v>
      </c>
      <c r="K6643" s="13">
        <v>48979</v>
      </c>
      <c r="L6643" s="8">
        <v>489.79</v>
      </c>
      <c r="M6643" s="13">
        <f t="shared" si="136"/>
        <v>48979</v>
      </c>
    </row>
    <row r="6644" spans="1:13" x14ac:dyDescent="0.25">
      <c r="A6644" s="9" t="s">
        <v>400</v>
      </c>
      <c r="B6644" s="10" t="s">
        <v>733</v>
      </c>
      <c r="C6644" s="5" t="s">
        <v>743</v>
      </c>
      <c r="D6644" t="s">
        <v>47</v>
      </c>
      <c r="E6644" t="s">
        <v>145</v>
      </c>
      <c r="F6644" t="s">
        <v>89</v>
      </c>
      <c r="G6644" t="s">
        <v>110</v>
      </c>
      <c r="H6644" t="s">
        <v>480</v>
      </c>
      <c r="I6644" t="s">
        <v>15</v>
      </c>
      <c r="J6644" t="s">
        <v>17</v>
      </c>
      <c r="K6644" s="13">
        <v>149400</v>
      </c>
      <c r="L6644" s="8">
        <v>1494</v>
      </c>
      <c r="M6644" s="13">
        <f t="shared" si="136"/>
        <v>149400</v>
      </c>
    </row>
    <row r="6645" spans="1:13" x14ac:dyDescent="0.25">
      <c r="A6645" s="9" t="s">
        <v>400</v>
      </c>
      <c r="B6645" s="10" t="s">
        <v>733</v>
      </c>
      <c r="C6645" s="5" t="s">
        <v>743</v>
      </c>
      <c r="D6645" t="s">
        <v>47</v>
      </c>
      <c r="E6645" t="s">
        <v>145</v>
      </c>
      <c r="F6645" t="s">
        <v>89</v>
      </c>
      <c r="G6645" t="s">
        <v>110</v>
      </c>
      <c r="H6645" t="s">
        <v>457</v>
      </c>
      <c r="I6645" t="s">
        <v>15</v>
      </c>
      <c r="J6645" t="s">
        <v>17</v>
      </c>
      <c r="K6645" s="13">
        <v>48165</v>
      </c>
      <c r="L6645" s="8">
        <v>481.65</v>
      </c>
      <c r="M6645" s="13">
        <f t="shared" si="136"/>
        <v>48165</v>
      </c>
    </row>
    <row r="6646" spans="1:13" x14ac:dyDescent="0.25">
      <c r="A6646" s="9" t="s">
        <v>400</v>
      </c>
      <c r="B6646" s="10" t="s">
        <v>733</v>
      </c>
      <c r="C6646" s="5" t="s">
        <v>743</v>
      </c>
      <c r="D6646" t="s">
        <v>47</v>
      </c>
      <c r="E6646" t="s">
        <v>145</v>
      </c>
      <c r="F6646" t="s">
        <v>89</v>
      </c>
      <c r="G6646" t="s">
        <v>146</v>
      </c>
      <c r="H6646" t="s">
        <v>428</v>
      </c>
      <c r="I6646" t="s">
        <v>15</v>
      </c>
      <c r="J6646" t="s">
        <v>17</v>
      </c>
      <c r="K6646" s="13">
        <v>12064</v>
      </c>
      <c r="L6646" s="8">
        <v>120.64</v>
      </c>
      <c r="M6646" s="13">
        <f t="shared" si="136"/>
        <v>12064</v>
      </c>
    </row>
    <row r="6647" spans="1:13" x14ac:dyDescent="0.25">
      <c r="A6647" s="9" t="s">
        <v>400</v>
      </c>
      <c r="B6647" s="10" t="s">
        <v>733</v>
      </c>
      <c r="C6647" s="5" t="s">
        <v>743</v>
      </c>
      <c r="D6647" t="s">
        <v>47</v>
      </c>
      <c r="E6647" t="s">
        <v>145</v>
      </c>
      <c r="F6647" t="s">
        <v>89</v>
      </c>
      <c r="G6647" t="s">
        <v>123</v>
      </c>
      <c r="H6647" t="s">
        <v>428</v>
      </c>
      <c r="I6647" t="s">
        <v>15</v>
      </c>
      <c r="J6647" t="s">
        <v>17</v>
      </c>
      <c r="K6647" s="13">
        <v>117027</v>
      </c>
      <c r="L6647" s="8">
        <v>1170.27</v>
      </c>
      <c r="M6647" s="13">
        <f t="shared" si="136"/>
        <v>117027</v>
      </c>
    </row>
    <row r="6648" spans="1:13" x14ac:dyDescent="0.25">
      <c r="A6648" s="9" t="s">
        <v>400</v>
      </c>
      <c r="B6648" s="10" t="s">
        <v>733</v>
      </c>
      <c r="C6648" s="5" t="s">
        <v>744</v>
      </c>
      <c r="D6648" t="s">
        <v>47</v>
      </c>
      <c r="E6648" t="s">
        <v>147</v>
      </c>
      <c r="F6648" t="s">
        <v>89</v>
      </c>
      <c r="G6648" t="s">
        <v>118</v>
      </c>
      <c r="H6648" t="s">
        <v>428</v>
      </c>
      <c r="I6648" t="s">
        <v>15</v>
      </c>
      <c r="J6648" t="s">
        <v>17</v>
      </c>
      <c r="K6648" s="13">
        <v>226065</v>
      </c>
      <c r="L6648" s="8">
        <v>2260.65</v>
      </c>
      <c r="M6648" s="13">
        <f t="shared" si="136"/>
        <v>226065</v>
      </c>
    </row>
    <row r="6649" spans="1:13" x14ac:dyDescent="0.25">
      <c r="A6649" s="9" t="s">
        <v>400</v>
      </c>
      <c r="B6649" s="10" t="s">
        <v>733</v>
      </c>
      <c r="C6649" s="5" t="s">
        <v>744</v>
      </c>
      <c r="D6649" t="s">
        <v>47</v>
      </c>
      <c r="E6649" t="s">
        <v>147</v>
      </c>
      <c r="F6649" t="s">
        <v>89</v>
      </c>
      <c r="G6649" t="s">
        <v>129</v>
      </c>
      <c r="H6649" t="s">
        <v>428</v>
      </c>
      <c r="I6649" t="s">
        <v>15</v>
      </c>
      <c r="J6649" t="s">
        <v>17</v>
      </c>
      <c r="K6649" s="13">
        <v>167973</v>
      </c>
      <c r="L6649" s="8">
        <v>1679.73</v>
      </c>
      <c r="M6649" s="13">
        <f t="shared" si="136"/>
        <v>167973</v>
      </c>
    </row>
    <row r="6650" spans="1:13" x14ac:dyDescent="0.25">
      <c r="A6650" s="9" t="s">
        <v>400</v>
      </c>
      <c r="B6650" s="10" t="s">
        <v>733</v>
      </c>
      <c r="C6650" s="5" t="s">
        <v>744</v>
      </c>
      <c r="D6650" t="s">
        <v>47</v>
      </c>
      <c r="E6650" t="s">
        <v>147</v>
      </c>
      <c r="F6650" t="s">
        <v>89</v>
      </c>
      <c r="G6650" t="s">
        <v>93</v>
      </c>
      <c r="H6650" t="s">
        <v>428</v>
      </c>
      <c r="I6650" t="s">
        <v>15</v>
      </c>
      <c r="J6650" t="s">
        <v>17</v>
      </c>
      <c r="K6650" s="13">
        <v>495753</v>
      </c>
      <c r="L6650" s="8">
        <v>4957.53</v>
      </c>
      <c r="M6650" s="13">
        <f t="shared" si="136"/>
        <v>495753</v>
      </c>
    </row>
    <row r="6651" spans="1:13" x14ac:dyDescent="0.25">
      <c r="A6651" s="9" t="s">
        <v>400</v>
      </c>
      <c r="B6651" s="10" t="s">
        <v>733</v>
      </c>
      <c r="C6651" s="5" t="s">
        <v>744</v>
      </c>
      <c r="D6651" t="s">
        <v>47</v>
      </c>
      <c r="E6651" t="s">
        <v>147</v>
      </c>
      <c r="F6651" t="s">
        <v>89</v>
      </c>
      <c r="G6651" t="s">
        <v>93</v>
      </c>
      <c r="H6651" t="s">
        <v>457</v>
      </c>
      <c r="I6651" t="s">
        <v>15</v>
      </c>
      <c r="J6651" t="s">
        <v>17</v>
      </c>
      <c r="K6651" s="13">
        <v>38813</v>
      </c>
      <c r="L6651" s="8">
        <v>388.13</v>
      </c>
      <c r="M6651" s="13">
        <f t="shared" si="136"/>
        <v>38813</v>
      </c>
    </row>
    <row r="6652" spans="1:13" x14ac:dyDescent="0.25">
      <c r="A6652" s="9" t="s">
        <v>400</v>
      </c>
      <c r="B6652" s="10" t="s">
        <v>733</v>
      </c>
      <c r="C6652" s="5" t="s">
        <v>744</v>
      </c>
      <c r="D6652" t="s">
        <v>47</v>
      </c>
      <c r="E6652" t="s">
        <v>147</v>
      </c>
      <c r="F6652" t="s">
        <v>89</v>
      </c>
      <c r="G6652" t="s">
        <v>120</v>
      </c>
      <c r="H6652" t="s">
        <v>428</v>
      </c>
      <c r="I6652" t="s">
        <v>15</v>
      </c>
      <c r="J6652" t="s">
        <v>17</v>
      </c>
      <c r="K6652" s="13">
        <v>17499</v>
      </c>
      <c r="L6652" s="8">
        <v>174.99</v>
      </c>
      <c r="M6652" s="13">
        <f t="shared" si="136"/>
        <v>17499</v>
      </c>
    </row>
    <row r="6653" spans="1:13" x14ac:dyDescent="0.25">
      <c r="A6653" s="9" t="s">
        <v>400</v>
      </c>
      <c r="B6653" s="10" t="s">
        <v>733</v>
      </c>
      <c r="C6653" s="5" t="s">
        <v>744</v>
      </c>
      <c r="D6653" t="s">
        <v>47</v>
      </c>
      <c r="E6653" t="s">
        <v>147</v>
      </c>
      <c r="F6653" t="s">
        <v>89</v>
      </c>
      <c r="G6653" t="s">
        <v>116</v>
      </c>
      <c r="H6653" t="s">
        <v>480</v>
      </c>
      <c r="I6653" t="s">
        <v>15</v>
      </c>
      <c r="J6653" t="s">
        <v>17</v>
      </c>
      <c r="K6653" s="13">
        <v>439200</v>
      </c>
      <c r="L6653" s="8">
        <v>4392</v>
      </c>
      <c r="M6653" s="13">
        <f t="shared" si="136"/>
        <v>439200</v>
      </c>
    </row>
    <row r="6654" spans="1:13" x14ac:dyDescent="0.25">
      <c r="A6654" s="9" t="s">
        <v>400</v>
      </c>
      <c r="B6654" s="10" t="s">
        <v>733</v>
      </c>
      <c r="C6654" s="5" t="s">
        <v>744</v>
      </c>
      <c r="D6654" t="s">
        <v>47</v>
      </c>
      <c r="E6654" t="s">
        <v>147</v>
      </c>
      <c r="F6654" t="s">
        <v>89</v>
      </c>
      <c r="G6654" t="s">
        <v>116</v>
      </c>
      <c r="H6654" t="s">
        <v>428</v>
      </c>
      <c r="I6654" t="s">
        <v>15</v>
      </c>
      <c r="J6654" t="s">
        <v>17</v>
      </c>
      <c r="K6654" s="13">
        <v>63000</v>
      </c>
      <c r="L6654" s="8">
        <v>630</v>
      </c>
      <c r="M6654" s="13">
        <f t="shared" si="136"/>
        <v>63000</v>
      </c>
    </row>
    <row r="6655" spans="1:13" x14ac:dyDescent="0.25">
      <c r="A6655" s="9" t="s">
        <v>400</v>
      </c>
      <c r="B6655" s="10" t="s">
        <v>733</v>
      </c>
      <c r="C6655" s="5" t="s">
        <v>744</v>
      </c>
      <c r="D6655" t="s">
        <v>47</v>
      </c>
      <c r="E6655" t="s">
        <v>147</v>
      </c>
      <c r="F6655" t="s">
        <v>89</v>
      </c>
      <c r="G6655" t="s">
        <v>116</v>
      </c>
      <c r="H6655" t="s">
        <v>457</v>
      </c>
      <c r="I6655" t="s">
        <v>15</v>
      </c>
      <c r="J6655" t="s">
        <v>17</v>
      </c>
      <c r="K6655" s="13">
        <v>96460</v>
      </c>
      <c r="L6655" s="8">
        <v>964.6</v>
      </c>
      <c r="M6655" s="13">
        <f t="shared" si="136"/>
        <v>96460</v>
      </c>
    </row>
    <row r="6656" spans="1:13" x14ac:dyDescent="0.25">
      <c r="A6656" s="9" t="s">
        <v>400</v>
      </c>
      <c r="B6656" s="10" t="s">
        <v>733</v>
      </c>
      <c r="C6656" s="5" t="s">
        <v>744</v>
      </c>
      <c r="D6656" t="s">
        <v>47</v>
      </c>
      <c r="E6656" t="s">
        <v>147</v>
      </c>
      <c r="F6656" t="s">
        <v>89</v>
      </c>
      <c r="G6656" t="s">
        <v>94</v>
      </c>
      <c r="H6656" t="s">
        <v>446</v>
      </c>
      <c r="I6656" t="s">
        <v>15</v>
      </c>
      <c r="J6656" t="s">
        <v>17</v>
      </c>
      <c r="K6656" s="13">
        <v>701798</v>
      </c>
      <c r="L6656" s="8">
        <v>7017.98</v>
      </c>
      <c r="M6656" s="13">
        <f t="shared" si="136"/>
        <v>701798</v>
      </c>
    </row>
    <row r="6657" spans="1:13" x14ac:dyDescent="0.25">
      <c r="A6657" s="9" t="s">
        <v>400</v>
      </c>
      <c r="B6657" s="10" t="s">
        <v>733</v>
      </c>
      <c r="C6657" s="5" t="s">
        <v>744</v>
      </c>
      <c r="D6657" t="s">
        <v>47</v>
      </c>
      <c r="E6657" t="s">
        <v>147</v>
      </c>
      <c r="F6657" t="s">
        <v>89</v>
      </c>
      <c r="G6657" t="s">
        <v>94</v>
      </c>
      <c r="H6657" t="s">
        <v>428</v>
      </c>
      <c r="I6657" t="s">
        <v>15</v>
      </c>
      <c r="J6657" t="s">
        <v>17</v>
      </c>
      <c r="K6657" s="13">
        <v>171596</v>
      </c>
      <c r="L6657" s="8">
        <v>1715.96</v>
      </c>
      <c r="M6657" s="13">
        <f t="shared" si="136"/>
        <v>171596</v>
      </c>
    </row>
    <row r="6658" spans="1:13" x14ac:dyDescent="0.25">
      <c r="A6658" s="9" t="s">
        <v>400</v>
      </c>
      <c r="B6658" s="10" t="s">
        <v>733</v>
      </c>
      <c r="C6658" s="5" t="s">
        <v>744</v>
      </c>
      <c r="D6658" t="s">
        <v>47</v>
      </c>
      <c r="E6658" t="s">
        <v>147</v>
      </c>
      <c r="F6658" t="s">
        <v>89</v>
      </c>
      <c r="G6658" t="s">
        <v>95</v>
      </c>
      <c r="H6658" t="s">
        <v>428</v>
      </c>
      <c r="I6658" t="s">
        <v>15</v>
      </c>
      <c r="J6658" t="s">
        <v>17</v>
      </c>
      <c r="K6658" s="13">
        <v>461689.00000000006</v>
      </c>
      <c r="L6658" s="8">
        <v>4616.8900000000003</v>
      </c>
      <c r="M6658" s="13">
        <f t="shared" si="136"/>
        <v>461689.00000000006</v>
      </c>
    </row>
    <row r="6659" spans="1:13" x14ac:dyDescent="0.25">
      <c r="A6659" s="9" t="s">
        <v>400</v>
      </c>
      <c r="B6659" s="10" t="s">
        <v>733</v>
      </c>
      <c r="C6659" s="5" t="s">
        <v>744</v>
      </c>
      <c r="D6659" t="s">
        <v>47</v>
      </c>
      <c r="E6659" t="s">
        <v>147</v>
      </c>
      <c r="F6659" t="s">
        <v>89</v>
      </c>
      <c r="G6659" t="s">
        <v>127</v>
      </c>
      <c r="H6659" t="s">
        <v>428</v>
      </c>
      <c r="I6659" t="s">
        <v>15</v>
      </c>
      <c r="J6659" t="s">
        <v>17</v>
      </c>
      <c r="K6659" s="13">
        <v>130053</v>
      </c>
      <c r="L6659" s="8">
        <v>1300.53</v>
      </c>
      <c r="M6659" s="13">
        <f t="shared" ref="M6659:M6722" si="137">L6659*100</f>
        <v>130053</v>
      </c>
    </row>
    <row r="6660" spans="1:13" x14ac:dyDescent="0.25">
      <c r="A6660" s="9" t="s">
        <v>400</v>
      </c>
      <c r="B6660" s="10" t="s">
        <v>733</v>
      </c>
      <c r="C6660" s="5" t="s">
        <v>744</v>
      </c>
      <c r="D6660" t="s">
        <v>47</v>
      </c>
      <c r="E6660" t="s">
        <v>147</v>
      </c>
      <c r="F6660" t="s">
        <v>89</v>
      </c>
      <c r="G6660" t="s">
        <v>97</v>
      </c>
      <c r="H6660" t="s">
        <v>428</v>
      </c>
      <c r="I6660" t="s">
        <v>15</v>
      </c>
      <c r="J6660" t="s">
        <v>17</v>
      </c>
      <c r="K6660" s="13">
        <v>116514.00000000001</v>
      </c>
      <c r="L6660" s="8">
        <v>1165.1400000000001</v>
      </c>
      <c r="M6660" s="13">
        <f t="shared" si="137"/>
        <v>116514.00000000001</v>
      </c>
    </row>
    <row r="6661" spans="1:13" x14ac:dyDescent="0.25">
      <c r="A6661" s="9" t="s">
        <v>400</v>
      </c>
      <c r="B6661" s="10" t="s">
        <v>733</v>
      </c>
      <c r="C6661" s="5" t="s">
        <v>744</v>
      </c>
      <c r="D6661" t="s">
        <v>47</v>
      </c>
      <c r="E6661" t="s">
        <v>147</v>
      </c>
      <c r="F6661" t="s">
        <v>89</v>
      </c>
      <c r="G6661" t="s">
        <v>97</v>
      </c>
      <c r="H6661" t="s">
        <v>449</v>
      </c>
      <c r="I6661" t="s">
        <v>15</v>
      </c>
      <c r="J6661" t="s">
        <v>17</v>
      </c>
      <c r="K6661" s="13">
        <v>5950</v>
      </c>
      <c r="L6661" s="8">
        <v>59.5</v>
      </c>
      <c r="M6661" s="13">
        <f t="shared" si="137"/>
        <v>5950</v>
      </c>
    </row>
    <row r="6662" spans="1:13" x14ac:dyDescent="0.25">
      <c r="A6662" s="9" t="s">
        <v>400</v>
      </c>
      <c r="B6662" s="10" t="s">
        <v>733</v>
      </c>
      <c r="C6662" s="5" t="s">
        <v>744</v>
      </c>
      <c r="D6662" t="s">
        <v>47</v>
      </c>
      <c r="E6662" t="s">
        <v>147</v>
      </c>
      <c r="F6662" t="s">
        <v>89</v>
      </c>
      <c r="G6662" t="s">
        <v>112</v>
      </c>
      <c r="H6662" t="s">
        <v>428</v>
      </c>
      <c r="I6662" t="s">
        <v>15</v>
      </c>
      <c r="J6662" t="s">
        <v>17</v>
      </c>
      <c r="K6662" s="13">
        <v>149500</v>
      </c>
      <c r="L6662" s="8">
        <v>1495</v>
      </c>
      <c r="M6662" s="13">
        <f t="shared" si="137"/>
        <v>149500</v>
      </c>
    </row>
    <row r="6663" spans="1:13" x14ac:dyDescent="0.25">
      <c r="A6663" s="9" t="s">
        <v>400</v>
      </c>
      <c r="B6663" s="10" t="s">
        <v>733</v>
      </c>
      <c r="C6663" s="5" t="s">
        <v>744</v>
      </c>
      <c r="D6663" t="s">
        <v>47</v>
      </c>
      <c r="E6663" t="s">
        <v>147</v>
      </c>
      <c r="F6663" t="s">
        <v>89</v>
      </c>
      <c r="G6663" t="s">
        <v>91</v>
      </c>
      <c r="H6663" t="s">
        <v>428</v>
      </c>
      <c r="I6663" t="s">
        <v>15</v>
      </c>
      <c r="J6663" t="s">
        <v>17</v>
      </c>
      <c r="K6663" s="14">
        <v>-31680</v>
      </c>
      <c r="L6663" s="8">
        <v>-316.8</v>
      </c>
      <c r="M6663" s="14">
        <f t="shared" si="137"/>
        <v>-31680</v>
      </c>
    </row>
    <row r="6664" spans="1:13" x14ac:dyDescent="0.25">
      <c r="A6664" s="9" t="s">
        <v>400</v>
      </c>
      <c r="B6664" s="10" t="s">
        <v>733</v>
      </c>
      <c r="C6664" s="5" t="s">
        <v>745</v>
      </c>
      <c r="D6664" t="s">
        <v>47</v>
      </c>
      <c r="E6664" t="s">
        <v>148</v>
      </c>
      <c r="F6664" t="s">
        <v>89</v>
      </c>
      <c r="G6664" t="s">
        <v>93</v>
      </c>
      <c r="H6664" t="s">
        <v>480</v>
      </c>
      <c r="I6664" t="s">
        <v>15</v>
      </c>
      <c r="J6664" t="s">
        <v>17</v>
      </c>
      <c r="K6664" s="13">
        <v>80500</v>
      </c>
      <c r="L6664" s="8">
        <v>805</v>
      </c>
      <c r="M6664" s="13">
        <f t="shared" si="137"/>
        <v>80500</v>
      </c>
    </row>
    <row r="6665" spans="1:13" x14ac:dyDescent="0.25">
      <c r="A6665" s="9" t="s">
        <v>400</v>
      </c>
      <c r="B6665" s="10" t="s">
        <v>733</v>
      </c>
      <c r="C6665" s="5" t="s">
        <v>745</v>
      </c>
      <c r="D6665" t="s">
        <v>47</v>
      </c>
      <c r="E6665" t="s">
        <v>148</v>
      </c>
      <c r="F6665" t="s">
        <v>89</v>
      </c>
      <c r="G6665" t="s">
        <v>93</v>
      </c>
      <c r="H6665" t="s">
        <v>428</v>
      </c>
      <c r="I6665" t="s">
        <v>15</v>
      </c>
      <c r="J6665" t="s">
        <v>17</v>
      </c>
      <c r="K6665" s="13">
        <v>2099494</v>
      </c>
      <c r="L6665" s="8">
        <v>20994.94</v>
      </c>
      <c r="M6665" s="13">
        <f t="shared" si="137"/>
        <v>2099494</v>
      </c>
    </row>
    <row r="6666" spans="1:13" x14ac:dyDescent="0.25">
      <c r="A6666" s="9" t="s">
        <v>400</v>
      </c>
      <c r="B6666" s="10" t="s">
        <v>733</v>
      </c>
      <c r="C6666" s="5" t="s">
        <v>745</v>
      </c>
      <c r="D6666" t="s">
        <v>47</v>
      </c>
      <c r="E6666" t="s">
        <v>148</v>
      </c>
      <c r="F6666" t="s">
        <v>89</v>
      </c>
      <c r="G6666" t="s">
        <v>116</v>
      </c>
      <c r="H6666" t="s">
        <v>480</v>
      </c>
      <c r="I6666" t="s">
        <v>15</v>
      </c>
      <c r="J6666" t="s">
        <v>17</v>
      </c>
      <c r="K6666" s="13">
        <v>481100</v>
      </c>
      <c r="L6666" s="8">
        <v>4811</v>
      </c>
      <c r="M6666" s="13">
        <f t="shared" si="137"/>
        <v>481100</v>
      </c>
    </row>
    <row r="6667" spans="1:13" x14ac:dyDescent="0.25">
      <c r="A6667" s="9" t="s">
        <v>400</v>
      </c>
      <c r="B6667" s="10" t="s">
        <v>733</v>
      </c>
      <c r="C6667" s="5" t="s">
        <v>745</v>
      </c>
      <c r="D6667" t="s">
        <v>47</v>
      </c>
      <c r="E6667" t="s">
        <v>148</v>
      </c>
      <c r="F6667" t="s">
        <v>89</v>
      </c>
      <c r="G6667" t="s">
        <v>116</v>
      </c>
      <c r="H6667" t="s">
        <v>457</v>
      </c>
      <c r="I6667" t="s">
        <v>15</v>
      </c>
      <c r="J6667" t="s">
        <v>17</v>
      </c>
      <c r="K6667" s="13">
        <v>166052</v>
      </c>
      <c r="L6667" s="8">
        <v>1660.52</v>
      </c>
      <c r="M6667" s="13">
        <f t="shared" si="137"/>
        <v>166052</v>
      </c>
    </row>
    <row r="6668" spans="1:13" x14ac:dyDescent="0.25">
      <c r="A6668" s="9" t="s">
        <v>400</v>
      </c>
      <c r="B6668" s="10" t="s">
        <v>733</v>
      </c>
      <c r="C6668" s="5" t="s">
        <v>745</v>
      </c>
      <c r="D6668" t="s">
        <v>47</v>
      </c>
      <c r="E6668" t="s">
        <v>148</v>
      </c>
      <c r="F6668" t="s">
        <v>89</v>
      </c>
      <c r="G6668" t="s">
        <v>94</v>
      </c>
      <c r="H6668" t="s">
        <v>428</v>
      </c>
      <c r="I6668" t="s">
        <v>15</v>
      </c>
      <c r="J6668" t="s">
        <v>17</v>
      </c>
      <c r="K6668" s="13">
        <v>416910.00000000006</v>
      </c>
      <c r="L6668" s="8">
        <v>4169.1000000000004</v>
      </c>
      <c r="M6668" s="13">
        <f t="shared" si="137"/>
        <v>416910.00000000006</v>
      </c>
    </row>
    <row r="6669" spans="1:13" x14ac:dyDescent="0.25">
      <c r="A6669" s="9" t="s">
        <v>400</v>
      </c>
      <c r="B6669" s="10" t="s">
        <v>733</v>
      </c>
      <c r="C6669" s="5" t="s">
        <v>745</v>
      </c>
      <c r="D6669" t="s">
        <v>47</v>
      </c>
      <c r="E6669" t="s">
        <v>148</v>
      </c>
      <c r="F6669" t="s">
        <v>89</v>
      </c>
      <c r="G6669" t="s">
        <v>95</v>
      </c>
      <c r="H6669" t="s">
        <v>428</v>
      </c>
      <c r="I6669" t="s">
        <v>15</v>
      </c>
      <c r="J6669" t="s">
        <v>17</v>
      </c>
      <c r="K6669" s="13">
        <v>202646</v>
      </c>
      <c r="L6669" s="8">
        <v>2026.46</v>
      </c>
      <c r="M6669" s="13">
        <f t="shared" si="137"/>
        <v>202646</v>
      </c>
    </row>
    <row r="6670" spans="1:13" x14ac:dyDescent="0.25">
      <c r="A6670" s="9" t="s">
        <v>400</v>
      </c>
      <c r="B6670" s="10" t="s">
        <v>733</v>
      </c>
      <c r="C6670" s="5" t="s">
        <v>745</v>
      </c>
      <c r="D6670" t="s">
        <v>47</v>
      </c>
      <c r="E6670" t="s">
        <v>148</v>
      </c>
      <c r="F6670" t="s">
        <v>89</v>
      </c>
      <c r="G6670" t="s">
        <v>95</v>
      </c>
      <c r="H6670" t="s">
        <v>450</v>
      </c>
      <c r="I6670" t="s">
        <v>15</v>
      </c>
      <c r="J6670" t="s">
        <v>17</v>
      </c>
      <c r="K6670" s="13">
        <v>46993</v>
      </c>
      <c r="L6670" s="8">
        <v>469.93</v>
      </c>
      <c r="M6670" s="13">
        <f t="shared" si="137"/>
        <v>46993</v>
      </c>
    </row>
    <row r="6671" spans="1:13" x14ac:dyDescent="0.25">
      <c r="A6671" s="9" t="s">
        <v>400</v>
      </c>
      <c r="B6671" s="10" t="s">
        <v>733</v>
      </c>
      <c r="C6671" s="5" t="s">
        <v>745</v>
      </c>
      <c r="D6671" t="s">
        <v>47</v>
      </c>
      <c r="E6671" t="s">
        <v>148</v>
      </c>
      <c r="F6671" t="s">
        <v>89</v>
      </c>
      <c r="G6671" t="s">
        <v>96</v>
      </c>
      <c r="H6671" t="s">
        <v>428</v>
      </c>
      <c r="I6671" t="s">
        <v>15</v>
      </c>
      <c r="J6671" t="s">
        <v>17</v>
      </c>
      <c r="K6671" s="13">
        <v>698372</v>
      </c>
      <c r="L6671" s="8">
        <v>6983.72</v>
      </c>
      <c r="M6671" s="13">
        <f t="shared" si="137"/>
        <v>698372</v>
      </c>
    </row>
    <row r="6672" spans="1:13" x14ac:dyDescent="0.25">
      <c r="A6672" s="9" t="s">
        <v>400</v>
      </c>
      <c r="B6672" s="10" t="s">
        <v>733</v>
      </c>
      <c r="C6672" s="5" t="s">
        <v>745</v>
      </c>
      <c r="D6672" t="s">
        <v>47</v>
      </c>
      <c r="E6672" t="s">
        <v>148</v>
      </c>
      <c r="F6672" t="s">
        <v>89</v>
      </c>
      <c r="G6672" t="s">
        <v>127</v>
      </c>
      <c r="H6672" t="s">
        <v>428</v>
      </c>
      <c r="I6672" t="s">
        <v>15</v>
      </c>
      <c r="J6672" t="s">
        <v>17</v>
      </c>
      <c r="K6672" s="13">
        <v>89168</v>
      </c>
      <c r="L6672" s="8">
        <v>891.68</v>
      </c>
      <c r="M6672" s="13">
        <f t="shared" si="137"/>
        <v>89168</v>
      </c>
    </row>
    <row r="6673" spans="1:14" x14ac:dyDescent="0.25">
      <c r="A6673" s="9" t="s">
        <v>400</v>
      </c>
      <c r="B6673" s="10" t="s">
        <v>733</v>
      </c>
      <c r="C6673" s="5" t="s">
        <v>745</v>
      </c>
      <c r="D6673" t="s">
        <v>47</v>
      </c>
      <c r="E6673" t="s">
        <v>148</v>
      </c>
      <c r="F6673" t="s">
        <v>89</v>
      </c>
      <c r="G6673" t="s">
        <v>97</v>
      </c>
      <c r="H6673" t="s">
        <v>428</v>
      </c>
      <c r="I6673" t="s">
        <v>15</v>
      </c>
      <c r="J6673" t="s">
        <v>17</v>
      </c>
      <c r="K6673" s="13">
        <v>127699</v>
      </c>
      <c r="L6673" s="8">
        <v>1276.99</v>
      </c>
      <c r="M6673" s="13">
        <f t="shared" si="137"/>
        <v>127699</v>
      </c>
    </row>
    <row r="6674" spans="1:14" x14ac:dyDescent="0.25">
      <c r="A6674" s="9" t="s">
        <v>400</v>
      </c>
      <c r="B6674" s="10" t="s">
        <v>733</v>
      </c>
      <c r="C6674" s="5" t="s">
        <v>745</v>
      </c>
      <c r="D6674" t="s">
        <v>47</v>
      </c>
      <c r="E6674" t="s">
        <v>148</v>
      </c>
      <c r="F6674" t="s">
        <v>89</v>
      </c>
      <c r="G6674" t="s">
        <v>91</v>
      </c>
      <c r="H6674" t="s">
        <v>446</v>
      </c>
      <c r="I6674" t="s">
        <v>15</v>
      </c>
      <c r="J6674" t="s">
        <v>17</v>
      </c>
      <c r="K6674" s="13">
        <v>566128</v>
      </c>
      <c r="L6674" s="8">
        <v>5661.28</v>
      </c>
      <c r="M6674" s="13">
        <f t="shared" si="137"/>
        <v>566128</v>
      </c>
    </row>
    <row r="6675" spans="1:14" x14ac:dyDescent="0.25">
      <c r="A6675" s="9" t="s">
        <v>400</v>
      </c>
      <c r="B6675" s="10" t="s">
        <v>733</v>
      </c>
      <c r="C6675" s="5" t="s">
        <v>745</v>
      </c>
      <c r="D6675" t="s">
        <v>47</v>
      </c>
      <c r="E6675" t="s">
        <v>148</v>
      </c>
      <c r="F6675" t="s">
        <v>89</v>
      </c>
      <c r="G6675" t="s">
        <v>91</v>
      </c>
      <c r="H6675" t="s">
        <v>428</v>
      </c>
      <c r="I6675" t="s">
        <v>15</v>
      </c>
      <c r="J6675" t="s">
        <v>17</v>
      </c>
      <c r="K6675" s="13">
        <v>3997966.0000000005</v>
      </c>
      <c r="L6675" s="8">
        <v>39979.660000000003</v>
      </c>
      <c r="M6675" s="13">
        <f t="shared" si="137"/>
        <v>3997966.0000000005</v>
      </c>
    </row>
    <row r="6676" spans="1:14" x14ac:dyDescent="0.25">
      <c r="A6676" s="9" t="s">
        <v>400</v>
      </c>
      <c r="B6676" s="10" t="s">
        <v>733</v>
      </c>
      <c r="C6676" s="5" t="s">
        <v>745</v>
      </c>
      <c r="D6676" t="s">
        <v>47</v>
      </c>
      <c r="E6676" t="s">
        <v>148</v>
      </c>
      <c r="F6676" t="s">
        <v>89</v>
      </c>
      <c r="G6676" t="s">
        <v>91</v>
      </c>
      <c r="H6676" t="s">
        <v>457</v>
      </c>
      <c r="I6676" t="s">
        <v>15</v>
      </c>
      <c r="J6676" t="s">
        <v>17</v>
      </c>
      <c r="K6676" s="13">
        <v>150280</v>
      </c>
      <c r="L6676" s="8">
        <v>1502.8</v>
      </c>
      <c r="M6676" s="13">
        <f t="shared" si="137"/>
        <v>150280</v>
      </c>
    </row>
    <row r="6677" spans="1:14" x14ac:dyDescent="0.25">
      <c r="A6677" s="76" t="s">
        <v>400</v>
      </c>
      <c r="B6677" s="77" t="s">
        <v>733</v>
      </c>
      <c r="C6677" s="77" t="s">
        <v>17</v>
      </c>
      <c r="D6677" s="75" t="s">
        <v>47</v>
      </c>
      <c r="E6677" s="77" t="s">
        <v>82</v>
      </c>
      <c r="F6677" s="75" t="s">
        <v>89</v>
      </c>
      <c r="G6677" s="75" t="s">
        <v>150</v>
      </c>
      <c r="H6677" s="75" t="s">
        <v>441</v>
      </c>
      <c r="I6677" s="75" t="s">
        <v>439</v>
      </c>
      <c r="J6677" s="75" t="s">
        <v>17</v>
      </c>
      <c r="K6677" s="79">
        <v>6552</v>
      </c>
      <c r="L6677" s="80">
        <v>65.52</v>
      </c>
      <c r="M6677" s="79">
        <f t="shared" si="137"/>
        <v>6552</v>
      </c>
      <c r="N6677" s="75" t="s">
        <v>932</v>
      </c>
    </row>
    <row r="6678" spans="1:14" x14ac:dyDescent="0.25">
      <c r="A6678" s="76" t="s">
        <v>400</v>
      </c>
      <c r="B6678" s="77" t="s">
        <v>733</v>
      </c>
      <c r="C6678" s="77" t="s">
        <v>17</v>
      </c>
      <c r="D6678" s="75" t="s">
        <v>47</v>
      </c>
      <c r="E6678" s="77" t="s">
        <v>82</v>
      </c>
      <c r="F6678" s="75" t="s">
        <v>89</v>
      </c>
      <c r="G6678" s="75" t="s">
        <v>150</v>
      </c>
      <c r="H6678" s="75" t="s">
        <v>444</v>
      </c>
      <c r="I6678" s="75" t="s">
        <v>439</v>
      </c>
      <c r="J6678" s="75" t="s">
        <v>17</v>
      </c>
      <c r="K6678" s="79">
        <v>95</v>
      </c>
      <c r="L6678" s="80">
        <v>0.95</v>
      </c>
      <c r="M6678" s="79">
        <f t="shared" si="137"/>
        <v>95</v>
      </c>
      <c r="N6678" s="75" t="s">
        <v>932</v>
      </c>
    </row>
    <row r="6679" spans="1:14" x14ac:dyDescent="0.25">
      <c r="A6679" s="76" t="s">
        <v>400</v>
      </c>
      <c r="B6679" s="77" t="s">
        <v>733</v>
      </c>
      <c r="C6679" s="77" t="s">
        <v>17</v>
      </c>
      <c r="D6679" s="75" t="s">
        <v>47</v>
      </c>
      <c r="E6679" s="77" t="s">
        <v>82</v>
      </c>
      <c r="F6679" s="75" t="s">
        <v>89</v>
      </c>
      <c r="G6679" s="75" t="s">
        <v>150</v>
      </c>
      <c r="H6679" s="75" t="s">
        <v>445</v>
      </c>
      <c r="I6679" s="75" t="s">
        <v>439</v>
      </c>
      <c r="J6679" s="75" t="s">
        <v>17</v>
      </c>
      <c r="K6679" s="79">
        <v>1337</v>
      </c>
      <c r="L6679" s="80">
        <v>13.37</v>
      </c>
      <c r="M6679" s="79">
        <f t="shared" si="137"/>
        <v>1337</v>
      </c>
      <c r="N6679" s="75" t="s">
        <v>932</v>
      </c>
    </row>
    <row r="6680" spans="1:14" x14ac:dyDescent="0.25">
      <c r="A6680" s="76" t="s">
        <v>400</v>
      </c>
      <c r="B6680" s="77" t="s">
        <v>733</v>
      </c>
      <c r="C6680" s="77" t="s">
        <v>17</v>
      </c>
      <c r="D6680" s="75" t="s">
        <v>47</v>
      </c>
      <c r="E6680" s="77" t="s">
        <v>82</v>
      </c>
      <c r="F6680" s="75" t="s">
        <v>89</v>
      </c>
      <c r="G6680" s="75" t="s">
        <v>150</v>
      </c>
      <c r="H6680" s="75" t="s">
        <v>446</v>
      </c>
      <c r="I6680" s="75" t="s">
        <v>15</v>
      </c>
      <c r="J6680" s="75" t="s">
        <v>17</v>
      </c>
      <c r="K6680" s="79">
        <v>1977366.9999999998</v>
      </c>
      <c r="L6680" s="80">
        <v>19773.669999999998</v>
      </c>
      <c r="M6680" s="79">
        <f t="shared" si="137"/>
        <v>1977366.9999999998</v>
      </c>
      <c r="N6680" s="75" t="s">
        <v>932</v>
      </c>
    </row>
    <row r="6681" spans="1:14" x14ac:dyDescent="0.25">
      <c r="A6681" s="76" t="s">
        <v>400</v>
      </c>
      <c r="B6681" s="77" t="s">
        <v>733</v>
      </c>
      <c r="C6681" s="77" t="s">
        <v>17</v>
      </c>
      <c r="D6681" s="75" t="s">
        <v>47</v>
      </c>
      <c r="E6681" s="77" t="s">
        <v>82</v>
      </c>
      <c r="F6681" s="75" t="s">
        <v>89</v>
      </c>
      <c r="G6681" s="75" t="s">
        <v>150</v>
      </c>
      <c r="H6681" s="75" t="s">
        <v>428</v>
      </c>
      <c r="I6681" s="75" t="s">
        <v>15</v>
      </c>
      <c r="J6681" s="75" t="s">
        <v>17</v>
      </c>
      <c r="K6681" s="79">
        <v>1180122</v>
      </c>
      <c r="L6681" s="80">
        <v>11801.22</v>
      </c>
      <c r="M6681" s="79">
        <f t="shared" si="137"/>
        <v>1180122</v>
      </c>
      <c r="N6681" s="75" t="s">
        <v>932</v>
      </c>
    </row>
    <row r="6682" spans="1:14" x14ac:dyDescent="0.25">
      <c r="A6682" s="76" t="s">
        <v>400</v>
      </c>
      <c r="B6682" s="77" t="s">
        <v>733</v>
      </c>
      <c r="C6682" s="77" t="s">
        <v>17</v>
      </c>
      <c r="D6682" s="75" t="s">
        <v>47</v>
      </c>
      <c r="E6682" s="77" t="s">
        <v>82</v>
      </c>
      <c r="F6682" s="75" t="s">
        <v>89</v>
      </c>
      <c r="G6682" s="75" t="s">
        <v>150</v>
      </c>
      <c r="H6682" s="75" t="s">
        <v>449</v>
      </c>
      <c r="I6682" s="75" t="s">
        <v>15</v>
      </c>
      <c r="J6682" s="75" t="s">
        <v>17</v>
      </c>
      <c r="K6682" s="79">
        <v>23764</v>
      </c>
      <c r="L6682" s="80">
        <v>237.64</v>
      </c>
      <c r="M6682" s="79">
        <f t="shared" si="137"/>
        <v>23764</v>
      </c>
      <c r="N6682" s="75" t="s">
        <v>932</v>
      </c>
    </row>
    <row r="6683" spans="1:14" x14ac:dyDescent="0.25">
      <c r="A6683" s="76" t="s">
        <v>400</v>
      </c>
      <c r="B6683" s="77" t="s">
        <v>733</v>
      </c>
      <c r="C6683" s="77" t="s">
        <v>17</v>
      </c>
      <c r="D6683" s="75" t="s">
        <v>47</v>
      </c>
      <c r="E6683" s="77" t="s">
        <v>82</v>
      </c>
      <c r="F6683" s="75" t="s">
        <v>89</v>
      </c>
      <c r="G6683" s="75" t="s">
        <v>150</v>
      </c>
      <c r="H6683" s="75" t="s">
        <v>457</v>
      </c>
      <c r="I6683" s="75" t="s">
        <v>15</v>
      </c>
      <c r="J6683" s="75" t="s">
        <v>17</v>
      </c>
      <c r="K6683" s="79">
        <v>38263</v>
      </c>
      <c r="L6683" s="80">
        <v>382.63</v>
      </c>
      <c r="M6683" s="79">
        <f t="shared" si="137"/>
        <v>38263</v>
      </c>
      <c r="N6683" s="75" t="s">
        <v>932</v>
      </c>
    </row>
    <row r="6684" spans="1:14" x14ac:dyDescent="0.25">
      <c r="A6684" s="76" t="s">
        <v>400</v>
      </c>
      <c r="B6684" s="77" t="s">
        <v>733</v>
      </c>
      <c r="C6684" s="77" t="s">
        <v>17</v>
      </c>
      <c r="D6684" s="75" t="s">
        <v>47</v>
      </c>
      <c r="E6684" s="77" t="s">
        <v>82</v>
      </c>
      <c r="F6684" s="75" t="s">
        <v>89</v>
      </c>
      <c r="G6684" s="75" t="s">
        <v>369</v>
      </c>
      <c r="H6684" s="75" t="s">
        <v>711</v>
      </c>
      <c r="I6684" s="75" t="s">
        <v>439</v>
      </c>
      <c r="J6684" s="75" t="s">
        <v>17</v>
      </c>
      <c r="K6684" s="79">
        <v>238648</v>
      </c>
      <c r="L6684" s="80">
        <v>2386.48</v>
      </c>
      <c r="M6684" s="79">
        <f t="shared" si="137"/>
        <v>238648</v>
      </c>
      <c r="N6684" s="75" t="s">
        <v>932</v>
      </c>
    </row>
    <row r="6685" spans="1:14" x14ac:dyDescent="0.25">
      <c r="A6685" s="76" t="s">
        <v>400</v>
      </c>
      <c r="B6685" s="77" t="s">
        <v>733</v>
      </c>
      <c r="C6685" s="77" t="s">
        <v>17</v>
      </c>
      <c r="D6685" s="75" t="s">
        <v>47</v>
      </c>
      <c r="E6685" s="77" t="s">
        <v>82</v>
      </c>
      <c r="F6685" s="75" t="s">
        <v>89</v>
      </c>
      <c r="G6685" s="75" t="s">
        <v>369</v>
      </c>
      <c r="H6685" s="75" t="s">
        <v>444</v>
      </c>
      <c r="I6685" s="75" t="s">
        <v>439</v>
      </c>
      <c r="J6685" s="75" t="s">
        <v>17</v>
      </c>
      <c r="K6685" s="79">
        <v>52091</v>
      </c>
      <c r="L6685" s="80">
        <v>520.91</v>
      </c>
      <c r="M6685" s="79">
        <f t="shared" si="137"/>
        <v>52091</v>
      </c>
      <c r="N6685" s="75" t="s">
        <v>932</v>
      </c>
    </row>
    <row r="6686" spans="1:14" x14ac:dyDescent="0.25">
      <c r="A6686" s="76" t="s">
        <v>400</v>
      </c>
      <c r="B6686" s="77" t="s">
        <v>733</v>
      </c>
      <c r="C6686" s="77" t="s">
        <v>17</v>
      </c>
      <c r="D6686" s="75" t="s">
        <v>47</v>
      </c>
      <c r="E6686" s="77" t="s">
        <v>82</v>
      </c>
      <c r="F6686" s="75" t="s">
        <v>89</v>
      </c>
      <c r="G6686" s="75" t="s">
        <v>369</v>
      </c>
      <c r="H6686" s="75" t="s">
        <v>446</v>
      </c>
      <c r="I6686" s="75" t="s">
        <v>15</v>
      </c>
      <c r="J6686" s="75" t="s">
        <v>17</v>
      </c>
      <c r="K6686" s="79">
        <v>7000</v>
      </c>
      <c r="L6686" s="80">
        <v>70</v>
      </c>
      <c r="M6686" s="79">
        <f t="shared" si="137"/>
        <v>7000</v>
      </c>
      <c r="N6686" s="75" t="s">
        <v>932</v>
      </c>
    </row>
    <row r="6687" spans="1:14" x14ac:dyDescent="0.25">
      <c r="A6687" s="76" t="s">
        <v>400</v>
      </c>
      <c r="B6687" s="77" t="s">
        <v>733</v>
      </c>
      <c r="C6687" s="77" t="s">
        <v>17</v>
      </c>
      <c r="D6687" s="75" t="s">
        <v>47</v>
      </c>
      <c r="E6687" s="77" t="s">
        <v>82</v>
      </c>
      <c r="F6687" s="75" t="s">
        <v>89</v>
      </c>
      <c r="G6687" s="75" t="s">
        <v>369</v>
      </c>
      <c r="H6687" s="75" t="s">
        <v>428</v>
      </c>
      <c r="I6687" s="75" t="s">
        <v>15</v>
      </c>
      <c r="J6687" s="75" t="s">
        <v>17</v>
      </c>
      <c r="K6687" s="79">
        <v>41417</v>
      </c>
      <c r="L6687" s="80">
        <v>414.17</v>
      </c>
      <c r="M6687" s="79">
        <f t="shared" si="137"/>
        <v>41417</v>
      </c>
      <c r="N6687" s="75" t="s">
        <v>932</v>
      </c>
    </row>
    <row r="6688" spans="1:14" x14ac:dyDescent="0.25">
      <c r="A6688" s="76" t="s">
        <v>400</v>
      </c>
      <c r="B6688" s="77" t="s">
        <v>733</v>
      </c>
      <c r="C6688" s="77" t="s">
        <v>17</v>
      </c>
      <c r="D6688" s="75" t="s">
        <v>47</v>
      </c>
      <c r="E6688" s="77" t="s">
        <v>82</v>
      </c>
      <c r="F6688" s="75" t="s">
        <v>89</v>
      </c>
      <c r="G6688" s="75" t="s">
        <v>369</v>
      </c>
      <c r="H6688" s="75" t="s">
        <v>457</v>
      </c>
      <c r="I6688" s="75" t="s">
        <v>15</v>
      </c>
      <c r="J6688" s="75" t="s">
        <v>17</v>
      </c>
      <c r="K6688" s="79">
        <v>334217</v>
      </c>
      <c r="L6688" s="80">
        <v>3342.17</v>
      </c>
      <c r="M6688" s="79">
        <f t="shared" si="137"/>
        <v>334217</v>
      </c>
      <c r="N6688" s="75" t="s">
        <v>932</v>
      </c>
    </row>
    <row r="6689" spans="1:14" x14ac:dyDescent="0.25">
      <c r="A6689" s="76" t="s">
        <v>400</v>
      </c>
      <c r="B6689" s="77" t="s">
        <v>733</v>
      </c>
      <c r="C6689" s="77" t="s">
        <v>17</v>
      </c>
      <c r="D6689" s="75" t="s">
        <v>47</v>
      </c>
      <c r="E6689" s="77" t="s">
        <v>82</v>
      </c>
      <c r="F6689" s="75" t="s">
        <v>89</v>
      </c>
      <c r="G6689" s="75" t="s">
        <v>370</v>
      </c>
      <c r="H6689" s="75" t="s">
        <v>505</v>
      </c>
      <c r="I6689" s="75" t="s">
        <v>368</v>
      </c>
      <c r="J6689" s="75" t="s">
        <v>17</v>
      </c>
      <c r="K6689" s="79">
        <v>326144</v>
      </c>
      <c r="L6689" s="80">
        <v>3261.44</v>
      </c>
      <c r="M6689" s="79">
        <f t="shared" si="137"/>
        <v>326144</v>
      </c>
      <c r="N6689" s="75" t="s">
        <v>932</v>
      </c>
    </row>
    <row r="6690" spans="1:14" x14ac:dyDescent="0.25">
      <c r="A6690" s="76" t="s">
        <v>400</v>
      </c>
      <c r="B6690" s="77" t="s">
        <v>733</v>
      </c>
      <c r="C6690" s="77" t="s">
        <v>17</v>
      </c>
      <c r="D6690" s="75" t="s">
        <v>47</v>
      </c>
      <c r="E6690" s="77" t="s">
        <v>82</v>
      </c>
      <c r="F6690" s="75" t="s">
        <v>89</v>
      </c>
      <c r="G6690" s="75" t="s">
        <v>370</v>
      </c>
      <c r="H6690" s="75" t="s">
        <v>444</v>
      </c>
      <c r="I6690" s="75" t="s">
        <v>368</v>
      </c>
      <c r="J6690" s="75" t="s">
        <v>17</v>
      </c>
      <c r="K6690" s="79">
        <v>66810</v>
      </c>
      <c r="L6690" s="80">
        <v>668.1</v>
      </c>
      <c r="M6690" s="79">
        <f t="shared" si="137"/>
        <v>66810</v>
      </c>
      <c r="N6690" s="75" t="s">
        <v>932</v>
      </c>
    </row>
    <row r="6691" spans="1:14" x14ac:dyDescent="0.25">
      <c r="A6691" s="76" t="s">
        <v>400</v>
      </c>
      <c r="B6691" s="77" t="s">
        <v>733</v>
      </c>
      <c r="C6691" s="77" t="s">
        <v>17</v>
      </c>
      <c r="D6691" s="75" t="s">
        <v>47</v>
      </c>
      <c r="E6691" s="77" t="s">
        <v>82</v>
      </c>
      <c r="F6691" s="75" t="s">
        <v>89</v>
      </c>
      <c r="G6691" s="75" t="s">
        <v>371</v>
      </c>
      <c r="H6691" s="75" t="s">
        <v>441</v>
      </c>
      <c r="I6691" s="75" t="s">
        <v>439</v>
      </c>
      <c r="J6691" s="75" t="s">
        <v>17</v>
      </c>
      <c r="K6691" s="79">
        <v>4368</v>
      </c>
      <c r="L6691" s="80">
        <v>43.68</v>
      </c>
      <c r="M6691" s="79">
        <f t="shared" si="137"/>
        <v>4368</v>
      </c>
      <c r="N6691" s="75" t="s">
        <v>932</v>
      </c>
    </row>
    <row r="6692" spans="1:14" x14ac:dyDescent="0.25">
      <c r="A6692" s="76" t="s">
        <v>400</v>
      </c>
      <c r="B6692" s="77" t="s">
        <v>733</v>
      </c>
      <c r="C6692" s="77" t="s">
        <v>17</v>
      </c>
      <c r="D6692" s="75" t="s">
        <v>47</v>
      </c>
      <c r="E6692" s="77" t="s">
        <v>82</v>
      </c>
      <c r="F6692" s="75" t="s">
        <v>89</v>
      </c>
      <c r="G6692" s="75" t="s">
        <v>371</v>
      </c>
      <c r="H6692" s="75" t="s">
        <v>505</v>
      </c>
      <c r="I6692" s="75" t="s">
        <v>368</v>
      </c>
      <c r="J6692" s="75" t="s">
        <v>17</v>
      </c>
      <c r="K6692" s="79">
        <v>163072</v>
      </c>
      <c r="L6692" s="80">
        <v>1630.72</v>
      </c>
      <c r="M6692" s="79">
        <f t="shared" si="137"/>
        <v>163072</v>
      </c>
      <c r="N6692" s="75" t="s">
        <v>932</v>
      </c>
    </row>
    <row r="6693" spans="1:14" x14ac:dyDescent="0.25">
      <c r="A6693" s="76" t="s">
        <v>400</v>
      </c>
      <c r="B6693" s="77" t="s">
        <v>733</v>
      </c>
      <c r="C6693" s="77" t="s">
        <v>17</v>
      </c>
      <c r="D6693" s="75" t="s">
        <v>47</v>
      </c>
      <c r="E6693" s="77" t="s">
        <v>82</v>
      </c>
      <c r="F6693" s="75" t="s">
        <v>89</v>
      </c>
      <c r="G6693" s="75" t="s">
        <v>371</v>
      </c>
      <c r="H6693" s="75" t="s">
        <v>711</v>
      </c>
      <c r="I6693" s="75" t="s">
        <v>439</v>
      </c>
      <c r="J6693" s="75" t="s">
        <v>17</v>
      </c>
      <c r="K6693" s="79">
        <v>144500</v>
      </c>
      <c r="L6693" s="80">
        <v>1445</v>
      </c>
      <c r="M6693" s="79">
        <f t="shared" si="137"/>
        <v>144500</v>
      </c>
      <c r="N6693" s="75" t="s">
        <v>932</v>
      </c>
    </row>
    <row r="6694" spans="1:14" x14ac:dyDescent="0.25">
      <c r="A6694" s="76" t="s">
        <v>400</v>
      </c>
      <c r="B6694" s="77" t="s">
        <v>733</v>
      </c>
      <c r="C6694" s="77" t="s">
        <v>17</v>
      </c>
      <c r="D6694" s="75" t="s">
        <v>47</v>
      </c>
      <c r="E6694" s="77" t="s">
        <v>82</v>
      </c>
      <c r="F6694" s="75" t="s">
        <v>89</v>
      </c>
      <c r="G6694" s="75" t="s">
        <v>371</v>
      </c>
      <c r="H6694" s="75" t="s">
        <v>444</v>
      </c>
      <c r="I6694" s="75" t="s">
        <v>368</v>
      </c>
      <c r="J6694" s="75" t="s">
        <v>17</v>
      </c>
      <c r="K6694" s="79">
        <v>35633</v>
      </c>
      <c r="L6694" s="80">
        <v>356.33</v>
      </c>
      <c r="M6694" s="79">
        <f t="shared" si="137"/>
        <v>35633</v>
      </c>
      <c r="N6694" s="75" t="s">
        <v>932</v>
      </c>
    </row>
    <row r="6695" spans="1:14" x14ac:dyDescent="0.25">
      <c r="A6695" s="76" t="s">
        <v>400</v>
      </c>
      <c r="B6695" s="77" t="s">
        <v>733</v>
      </c>
      <c r="C6695" s="77" t="s">
        <v>17</v>
      </c>
      <c r="D6695" s="75" t="s">
        <v>47</v>
      </c>
      <c r="E6695" s="77" t="s">
        <v>82</v>
      </c>
      <c r="F6695" s="75" t="s">
        <v>89</v>
      </c>
      <c r="G6695" s="75" t="s">
        <v>371</v>
      </c>
      <c r="H6695" s="75" t="s">
        <v>444</v>
      </c>
      <c r="I6695" s="75" t="s">
        <v>439</v>
      </c>
      <c r="J6695" s="75" t="s">
        <v>17</v>
      </c>
      <c r="K6695" s="79">
        <v>31286</v>
      </c>
      <c r="L6695" s="80">
        <v>312.86</v>
      </c>
      <c r="M6695" s="79">
        <f t="shared" si="137"/>
        <v>31286</v>
      </c>
      <c r="N6695" s="75" t="s">
        <v>932</v>
      </c>
    </row>
    <row r="6696" spans="1:14" x14ac:dyDescent="0.25">
      <c r="A6696" s="76" t="s">
        <v>400</v>
      </c>
      <c r="B6696" s="77" t="s">
        <v>733</v>
      </c>
      <c r="C6696" s="77" t="s">
        <v>17</v>
      </c>
      <c r="D6696" s="75" t="s">
        <v>47</v>
      </c>
      <c r="E6696" s="77" t="s">
        <v>82</v>
      </c>
      <c r="F6696" s="75" t="s">
        <v>89</v>
      </c>
      <c r="G6696" s="75" t="s">
        <v>371</v>
      </c>
      <c r="H6696" s="75" t="s">
        <v>445</v>
      </c>
      <c r="I6696" s="75" t="s">
        <v>439</v>
      </c>
      <c r="J6696" s="75" t="s">
        <v>17</v>
      </c>
      <c r="K6696" s="79">
        <v>865</v>
      </c>
      <c r="L6696" s="80">
        <v>8.65</v>
      </c>
      <c r="M6696" s="79">
        <f t="shared" si="137"/>
        <v>865</v>
      </c>
      <c r="N6696" s="75" t="s">
        <v>932</v>
      </c>
    </row>
    <row r="6697" spans="1:14" x14ac:dyDescent="0.25">
      <c r="A6697" s="76" t="s">
        <v>400</v>
      </c>
      <c r="B6697" s="77" t="s">
        <v>733</v>
      </c>
      <c r="C6697" s="77" t="s">
        <v>17</v>
      </c>
      <c r="D6697" s="75" t="s">
        <v>47</v>
      </c>
      <c r="E6697" s="77" t="s">
        <v>82</v>
      </c>
      <c r="F6697" s="75" t="s">
        <v>89</v>
      </c>
      <c r="G6697" s="75" t="s">
        <v>371</v>
      </c>
      <c r="H6697" s="75" t="s">
        <v>446</v>
      </c>
      <c r="I6697" s="75" t="s">
        <v>15</v>
      </c>
      <c r="J6697" s="75" t="s">
        <v>17</v>
      </c>
      <c r="K6697" s="79">
        <v>130000</v>
      </c>
      <c r="L6697" s="80">
        <v>1300</v>
      </c>
      <c r="M6697" s="79">
        <f t="shared" si="137"/>
        <v>130000</v>
      </c>
      <c r="N6697" s="75" t="s">
        <v>932</v>
      </c>
    </row>
    <row r="6698" spans="1:14" x14ac:dyDescent="0.25">
      <c r="A6698" s="76" t="s">
        <v>400</v>
      </c>
      <c r="B6698" s="77" t="s">
        <v>733</v>
      </c>
      <c r="C6698" s="77" t="s">
        <v>17</v>
      </c>
      <c r="D6698" s="75" t="s">
        <v>47</v>
      </c>
      <c r="E6698" s="77" t="s">
        <v>82</v>
      </c>
      <c r="F6698" s="75" t="s">
        <v>89</v>
      </c>
      <c r="G6698" s="75" t="s">
        <v>371</v>
      </c>
      <c r="H6698" s="75" t="s">
        <v>428</v>
      </c>
      <c r="I6698" s="75" t="s">
        <v>15</v>
      </c>
      <c r="J6698" s="75" t="s">
        <v>17</v>
      </c>
      <c r="K6698" s="79">
        <v>151852</v>
      </c>
      <c r="L6698" s="80">
        <v>1518.52</v>
      </c>
      <c r="M6698" s="79">
        <f t="shared" si="137"/>
        <v>151852</v>
      </c>
      <c r="N6698" s="75" t="s">
        <v>932</v>
      </c>
    </row>
    <row r="6699" spans="1:14" x14ac:dyDescent="0.25">
      <c r="A6699" s="76" t="s">
        <v>400</v>
      </c>
      <c r="B6699" s="77" t="s">
        <v>733</v>
      </c>
      <c r="C6699" s="77" t="s">
        <v>17</v>
      </c>
      <c r="D6699" s="75" t="s">
        <v>47</v>
      </c>
      <c r="E6699" s="77" t="s">
        <v>82</v>
      </c>
      <c r="F6699" s="75" t="s">
        <v>89</v>
      </c>
      <c r="G6699" s="75" t="s">
        <v>371</v>
      </c>
      <c r="H6699" s="75" t="s">
        <v>457</v>
      </c>
      <c r="I6699" s="75" t="s">
        <v>15</v>
      </c>
      <c r="J6699" s="75" t="s">
        <v>17</v>
      </c>
      <c r="K6699" s="79">
        <v>408817</v>
      </c>
      <c r="L6699" s="80">
        <v>4088.17</v>
      </c>
      <c r="M6699" s="79">
        <f t="shared" si="137"/>
        <v>408817</v>
      </c>
      <c r="N6699" s="75" t="s">
        <v>932</v>
      </c>
    </row>
    <row r="6700" spans="1:14" x14ac:dyDescent="0.25">
      <c r="A6700" s="76" t="s">
        <v>400</v>
      </c>
      <c r="B6700" s="77" t="s">
        <v>733</v>
      </c>
      <c r="C6700" s="77" t="s">
        <v>17</v>
      </c>
      <c r="D6700" s="75" t="s">
        <v>47</v>
      </c>
      <c r="E6700" s="77" t="s">
        <v>82</v>
      </c>
      <c r="F6700" s="75" t="s">
        <v>89</v>
      </c>
      <c r="G6700" s="75" t="s">
        <v>373</v>
      </c>
      <c r="H6700" s="75" t="s">
        <v>441</v>
      </c>
      <c r="I6700" s="75" t="s">
        <v>439</v>
      </c>
      <c r="J6700" s="75" t="s">
        <v>17</v>
      </c>
      <c r="K6700" s="79">
        <v>2184</v>
      </c>
      <c r="L6700" s="80">
        <v>21.84</v>
      </c>
      <c r="M6700" s="79">
        <f t="shared" si="137"/>
        <v>2184</v>
      </c>
      <c r="N6700" s="75" t="s">
        <v>932</v>
      </c>
    </row>
    <row r="6701" spans="1:14" x14ac:dyDescent="0.25">
      <c r="A6701" s="76" t="s">
        <v>400</v>
      </c>
      <c r="B6701" s="77" t="s">
        <v>733</v>
      </c>
      <c r="C6701" s="77" t="s">
        <v>17</v>
      </c>
      <c r="D6701" s="75" t="s">
        <v>47</v>
      </c>
      <c r="E6701" s="77" t="s">
        <v>82</v>
      </c>
      <c r="F6701" s="75" t="s">
        <v>89</v>
      </c>
      <c r="G6701" s="75" t="s">
        <v>373</v>
      </c>
      <c r="H6701" s="75" t="s">
        <v>711</v>
      </c>
      <c r="I6701" s="75" t="s">
        <v>439</v>
      </c>
      <c r="J6701" s="75" t="s">
        <v>17</v>
      </c>
      <c r="K6701" s="79">
        <v>242000</v>
      </c>
      <c r="L6701" s="80">
        <v>2420</v>
      </c>
      <c r="M6701" s="79">
        <f t="shared" si="137"/>
        <v>242000</v>
      </c>
      <c r="N6701" s="75" t="s">
        <v>932</v>
      </c>
    </row>
    <row r="6702" spans="1:14" x14ac:dyDescent="0.25">
      <c r="A6702" s="76" t="s">
        <v>400</v>
      </c>
      <c r="B6702" s="77" t="s">
        <v>733</v>
      </c>
      <c r="C6702" s="77" t="s">
        <v>17</v>
      </c>
      <c r="D6702" s="75" t="s">
        <v>47</v>
      </c>
      <c r="E6702" s="77" t="s">
        <v>82</v>
      </c>
      <c r="F6702" s="75" t="s">
        <v>89</v>
      </c>
      <c r="G6702" s="75" t="s">
        <v>373</v>
      </c>
      <c r="H6702" s="75" t="s">
        <v>444</v>
      </c>
      <c r="I6702" s="75" t="s">
        <v>439</v>
      </c>
      <c r="J6702" s="75" t="s">
        <v>17</v>
      </c>
      <c r="K6702" s="79">
        <v>52884</v>
      </c>
      <c r="L6702" s="80">
        <v>528.84</v>
      </c>
      <c r="M6702" s="79">
        <f t="shared" si="137"/>
        <v>52884</v>
      </c>
      <c r="N6702" s="75" t="s">
        <v>932</v>
      </c>
    </row>
    <row r="6703" spans="1:14" x14ac:dyDescent="0.25">
      <c r="A6703" s="76" t="s">
        <v>400</v>
      </c>
      <c r="B6703" s="77" t="s">
        <v>733</v>
      </c>
      <c r="C6703" s="77" t="s">
        <v>17</v>
      </c>
      <c r="D6703" s="75" t="s">
        <v>47</v>
      </c>
      <c r="E6703" s="77" t="s">
        <v>82</v>
      </c>
      <c r="F6703" s="75" t="s">
        <v>89</v>
      </c>
      <c r="G6703" s="75" t="s">
        <v>373</v>
      </c>
      <c r="H6703" s="75" t="s">
        <v>445</v>
      </c>
      <c r="I6703" s="75" t="s">
        <v>439</v>
      </c>
      <c r="J6703" s="75" t="s">
        <v>17</v>
      </c>
      <c r="K6703" s="79">
        <v>445</v>
      </c>
      <c r="L6703" s="80">
        <v>4.45</v>
      </c>
      <c r="M6703" s="79">
        <f t="shared" si="137"/>
        <v>445</v>
      </c>
      <c r="N6703" s="75" t="s">
        <v>932</v>
      </c>
    </row>
    <row r="6704" spans="1:14" x14ac:dyDescent="0.25">
      <c r="A6704" s="76" t="s">
        <v>400</v>
      </c>
      <c r="B6704" s="77" t="s">
        <v>733</v>
      </c>
      <c r="C6704" s="77" t="s">
        <v>17</v>
      </c>
      <c r="D6704" s="75" t="s">
        <v>47</v>
      </c>
      <c r="E6704" s="77" t="s">
        <v>82</v>
      </c>
      <c r="F6704" s="75" t="s">
        <v>89</v>
      </c>
      <c r="G6704" s="75" t="s">
        <v>373</v>
      </c>
      <c r="H6704" s="75" t="s">
        <v>446</v>
      </c>
      <c r="I6704" s="75" t="s">
        <v>15</v>
      </c>
      <c r="J6704" s="75" t="s">
        <v>17</v>
      </c>
      <c r="K6704" s="79">
        <v>25000</v>
      </c>
      <c r="L6704" s="80">
        <v>250</v>
      </c>
      <c r="M6704" s="79">
        <f t="shared" si="137"/>
        <v>25000</v>
      </c>
      <c r="N6704" s="75" t="s">
        <v>932</v>
      </c>
    </row>
    <row r="6705" spans="1:14" x14ac:dyDescent="0.25">
      <c r="A6705" s="76" t="s">
        <v>400</v>
      </c>
      <c r="B6705" s="77" t="s">
        <v>733</v>
      </c>
      <c r="C6705" s="77" t="s">
        <v>17</v>
      </c>
      <c r="D6705" s="75" t="s">
        <v>47</v>
      </c>
      <c r="E6705" s="77" t="s">
        <v>82</v>
      </c>
      <c r="F6705" s="75" t="s">
        <v>89</v>
      </c>
      <c r="G6705" s="75" t="s">
        <v>373</v>
      </c>
      <c r="H6705" s="75" t="s">
        <v>428</v>
      </c>
      <c r="I6705" s="75" t="s">
        <v>15</v>
      </c>
      <c r="J6705" s="75" t="s">
        <v>17</v>
      </c>
      <c r="K6705" s="79">
        <v>41417</v>
      </c>
      <c r="L6705" s="80">
        <v>414.17</v>
      </c>
      <c r="M6705" s="79">
        <f t="shared" si="137"/>
        <v>41417</v>
      </c>
      <c r="N6705" s="75" t="s">
        <v>932</v>
      </c>
    </row>
    <row r="6706" spans="1:14" x14ac:dyDescent="0.25">
      <c r="A6706" s="76" t="s">
        <v>400</v>
      </c>
      <c r="B6706" s="77" t="s">
        <v>733</v>
      </c>
      <c r="C6706" s="77" t="s">
        <v>17</v>
      </c>
      <c r="D6706" s="75" t="s">
        <v>47</v>
      </c>
      <c r="E6706" s="77" t="s">
        <v>82</v>
      </c>
      <c r="F6706" s="75" t="s">
        <v>89</v>
      </c>
      <c r="G6706" s="75" t="s">
        <v>373</v>
      </c>
      <c r="H6706" s="75" t="s">
        <v>457</v>
      </c>
      <c r="I6706" s="75" t="s">
        <v>15</v>
      </c>
      <c r="J6706" s="75" t="s">
        <v>17</v>
      </c>
      <c r="K6706" s="79">
        <v>417893</v>
      </c>
      <c r="L6706" s="80">
        <v>4178.93</v>
      </c>
      <c r="M6706" s="79">
        <f t="shared" si="137"/>
        <v>417893</v>
      </c>
      <c r="N6706" s="75" t="s">
        <v>932</v>
      </c>
    </row>
    <row r="6707" spans="1:14" x14ac:dyDescent="0.25">
      <c r="A6707" s="76" t="s">
        <v>400</v>
      </c>
      <c r="B6707" s="77" t="s">
        <v>733</v>
      </c>
      <c r="C6707" s="77" t="s">
        <v>17</v>
      </c>
      <c r="D6707" s="75" t="s">
        <v>47</v>
      </c>
      <c r="E6707" s="77" t="s">
        <v>82</v>
      </c>
      <c r="F6707" s="75" t="s">
        <v>89</v>
      </c>
      <c r="G6707" s="75" t="s">
        <v>374</v>
      </c>
      <c r="H6707" s="75" t="s">
        <v>711</v>
      </c>
      <c r="I6707" s="75" t="s">
        <v>439</v>
      </c>
      <c r="J6707" s="75" t="s">
        <v>17</v>
      </c>
      <c r="K6707" s="79">
        <v>8000</v>
      </c>
      <c r="L6707" s="80">
        <v>80</v>
      </c>
      <c r="M6707" s="79">
        <f t="shared" si="137"/>
        <v>8000</v>
      </c>
      <c r="N6707" s="75" t="s">
        <v>932</v>
      </c>
    </row>
    <row r="6708" spans="1:14" x14ac:dyDescent="0.25">
      <c r="A6708" s="76" t="s">
        <v>400</v>
      </c>
      <c r="B6708" s="77" t="s">
        <v>733</v>
      </c>
      <c r="C6708" s="77" t="s">
        <v>17</v>
      </c>
      <c r="D6708" s="75" t="s">
        <v>47</v>
      </c>
      <c r="E6708" s="77" t="s">
        <v>82</v>
      </c>
      <c r="F6708" s="75" t="s">
        <v>89</v>
      </c>
      <c r="G6708" s="75" t="s">
        <v>374</v>
      </c>
      <c r="H6708" s="75" t="s">
        <v>444</v>
      </c>
      <c r="I6708" s="75" t="s">
        <v>439</v>
      </c>
      <c r="J6708" s="75" t="s">
        <v>17</v>
      </c>
      <c r="K6708" s="79">
        <v>4114</v>
      </c>
      <c r="L6708" s="80">
        <v>41.14</v>
      </c>
      <c r="M6708" s="79">
        <f t="shared" si="137"/>
        <v>4114</v>
      </c>
      <c r="N6708" s="75" t="s">
        <v>932</v>
      </c>
    </row>
    <row r="6709" spans="1:14" x14ac:dyDescent="0.25">
      <c r="A6709" s="76" t="s">
        <v>400</v>
      </c>
      <c r="B6709" s="77" t="s">
        <v>733</v>
      </c>
      <c r="C6709" s="77" t="s">
        <v>17</v>
      </c>
      <c r="D6709" s="75" t="s">
        <v>47</v>
      </c>
      <c r="E6709" s="77" t="s">
        <v>82</v>
      </c>
      <c r="F6709" s="75" t="s">
        <v>89</v>
      </c>
      <c r="G6709" s="75" t="s">
        <v>374</v>
      </c>
      <c r="H6709" s="75" t="s">
        <v>428</v>
      </c>
      <c r="I6709" s="75" t="s">
        <v>15</v>
      </c>
      <c r="J6709" s="75" t="s">
        <v>17</v>
      </c>
      <c r="K6709" s="79">
        <v>183548</v>
      </c>
      <c r="L6709" s="80">
        <v>1835.48</v>
      </c>
      <c r="M6709" s="79">
        <f t="shared" si="137"/>
        <v>183548</v>
      </c>
      <c r="N6709" s="75" t="s">
        <v>932</v>
      </c>
    </row>
    <row r="6710" spans="1:14" x14ac:dyDescent="0.25">
      <c r="A6710" s="76" t="s">
        <v>400</v>
      </c>
      <c r="B6710" s="77" t="s">
        <v>733</v>
      </c>
      <c r="C6710" s="77" t="s">
        <v>17</v>
      </c>
      <c r="D6710" s="75" t="s">
        <v>47</v>
      </c>
      <c r="E6710" s="77" t="s">
        <v>82</v>
      </c>
      <c r="F6710" s="75" t="s">
        <v>89</v>
      </c>
      <c r="G6710" s="75" t="s">
        <v>374</v>
      </c>
      <c r="H6710" s="75" t="s">
        <v>457</v>
      </c>
      <c r="I6710" s="75" t="s">
        <v>15</v>
      </c>
      <c r="J6710" s="75" t="s">
        <v>17</v>
      </c>
      <c r="K6710" s="79">
        <v>107698</v>
      </c>
      <c r="L6710" s="80">
        <v>1076.98</v>
      </c>
      <c r="M6710" s="79">
        <f t="shared" si="137"/>
        <v>107698</v>
      </c>
      <c r="N6710" s="75" t="s">
        <v>932</v>
      </c>
    </row>
    <row r="6711" spans="1:14" x14ac:dyDescent="0.25">
      <c r="A6711" s="76" t="s">
        <v>400</v>
      </c>
      <c r="B6711" s="77" t="s">
        <v>733</v>
      </c>
      <c r="C6711" s="77" t="s">
        <v>17</v>
      </c>
      <c r="D6711" s="75" t="s">
        <v>47</v>
      </c>
      <c r="E6711" s="77" t="s">
        <v>82</v>
      </c>
      <c r="F6711" s="75" t="s">
        <v>89</v>
      </c>
      <c r="G6711" s="75" t="s">
        <v>375</v>
      </c>
      <c r="H6711" s="75" t="s">
        <v>505</v>
      </c>
      <c r="I6711" s="75" t="s">
        <v>368</v>
      </c>
      <c r="J6711" s="75" t="s">
        <v>17</v>
      </c>
      <c r="K6711" s="79">
        <v>244608</v>
      </c>
      <c r="L6711" s="80">
        <v>2446.08</v>
      </c>
      <c r="M6711" s="79">
        <f t="shared" si="137"/>
        <v>244608</v>
      </c>
      <c r="N6711" s="75" t="s">
        <v>932</v>
      </c>
    </row>
    <row r="6712" spans="1:14" x14ac:dyDescent="0.25">
      <c r="A6712" s="76" t="s">
        <v>400</v>
      </c>
      <c r="B6712" s="77" t="s">
        <v>733</v>
      </c>
      <c r="C6712" s="77" t="s">
        <v>17</v>
      </c>
      <c r="D6712" s="75" t="s">
        <v>47</v>
      </c>
      <c r="E6712" s="77" t="s">
        <v>82</v>
      </c>
      <c r="F6712" s="75" t="s">
        <v>89</v>
      </c>
      <c r="G6712" s="75" t="s">
        <v>375</v>
      </c>
      <c r="H6712" s="75" t="s">
        <v>505</v>
      </c>
      <c r="I6712" s="75" t="s">
        <v>439</v>
      </c>
      <c r="J6712" s="75" t="s">
        <v>17</v>
      </c>
      <c r="K6712" s="79">
        <v>815360</v>
      </c>
      <c r="L6712" s="80">
        <v>8153.6</v>
      </c>
      <c r="M6712" s="79">
        <f t="shared" si="137"/>
        <v>815360</v>
      </c>
      <c r="N6712" s="75" t="s">
        <v>932</v>
      </c>
    </row>
    <row r="6713" spans="1:14" x14ac:dyDescent="0.25">
      <c r="A6713" s="76" t="s">
        <v>400</v>
      </c>
      <c r="B6713" s="77" t="s">
        <v>733</v>
      </c>
      <c r="C6713" s="77" t="s">
        <v>17</v>
      </c>
      <c r="D6713" s="75" t="s">
        <v>47</v>
      </c>
      <c r="E6713" s="77" t="s">
        <v>82</v>
      </c>
      <c r="F6713" s="75" t="s">
        <v>89</v>
      </c>
      <c r="G6713" s="75" t="s">
        <v>375</v>
      </c>
      <c r="H6713" s="75" t="s">
        <v>444</v>
      </c>
      <c r="I6713" s="75" t="s">
        <v>368</v>
      </c>
      <c r="J6713" s="75" t="s">
        <v>17</v>
      </c>
      <c r="K6713" s="79">
        <v>52963</v>
      </c>
      <c r="L6713" s="80">
        <v>529.63</v>
      </c>
      <c r="M6713" s="79">
        <f t="shared" si="137"/>
        <v>52963</v>
      </c>
      <c r="N6713" s="75" t="s">
        <v>932</v>
      </c>
    </row>
    <row r="6714" spans="1:14" x14ac:dyDescent="0.25">
      <c r="A6714" s="76" t="s">
        <v>400</v>
      </c>
      <c r="B6714" s="77" t="s">
        <v>733</v>
      </c>
      <c r="C6714" s="77" t="s">
        <v>17</v>
      </c>
      <c r="D6714" s="75" t="s">
        <v>47</v>
      </c>
      <c r="E6714" s="77" t="s">
        <v>82</v>
      </c>
      <c r="F6714" s="75" t="s">
        <v>89</v>
      </c>
      <c r="G6714" s="75" t="s">
        <v>375</v>
      </c>
      <c r="H6714" s="75" t="s">
        <v>444</v>
      </c>
      <c r="I6714" s="75" t="s">
        <v>439</v>
      </c>
      <c r="J6714" s="75" t="s">
        <v>17</v>
      </c>
      <c r="K6714" s="79">
        <v>177679</v>
      </c>
      <c r="L6714" s="80">
        <v>1776.79</v>
      </c>
      <c r="M6714" s="79">
        <f t="shared" si="137"/>
        <v>177679</v>
      </c>
      <c r="N6714" s="75" t="s">
        <v>932</v>
      </c>
    </row>
    <row r="6715" spans="1:14" x14ac:dyDescent="0.25">
      <c r="A6715" s="76" t="s">
        <v>400</v>
      </c>
      <c r="B6715" s="77" t="s">
        <v>733</v>
      </c>
      <c r="C6715" s="77" t="s">
        <v>17</v>
      </c>
      <c r="D6715" s="75" t="s">
        <v>47</v>
      </c>
      <c r="E6715" s="77" t="s">
        <v>82</v>
      </c>
      <c r="F6715" s="75" t="s">
        <v>89</v>
      </c>
      <c r="G6715" s="75" t="s">
        <v>376</v>
      </c>
      <c r="H6715" s="75" t="s">
        <v>505</v>
      </c>
      <c r="I6715" s="75" t="s">
        <v>368</v>
      </c>
      <c r="J6715" s="75" t="s">
        <v>17</v>
      </c>
      <c r="K6715" s="79">
        <v>1223040</v>
      </c>
      <c r="L6715" s="80">
        <v>12230.4</v>
      </c>
      <c r="M6715" s="79">
        <f t="shared" si="137"/>
        <v>1223040</v>
      </c>
      <c r="N6715" s="75" t="s">
        <v>932</v>
      </c>
    </row>
    <row r="6716" spans="1:14" x14ac:dyDescent="0.25">
      <c r="A6716" s="76" t="s">
        <v>400</v>
      </c>
      <c r="B6716" s="77" t="s">
        <v>733</v>
      </c>
      <c r="C6716" s="77" t="s">
        <v>17</v>
      </c>
      <c r="D6716" s="75" t="s">
        <v>47</v>
      </c>
      <c r="E6716" s="77" t="s">
        <v>82</v>
      </c>
      <c r="F6716" s="75" t="s">
        <v>89</v>
      </c>
      <c r="G6716" s="75" t="s">
        <v>376</v>
      </c>
      <c r="H6716" s="75" t="s">
        <v>505</v>
      </c>
      <c r="I6716" s="75" t="s">
        <v>439</v>
      </c>
      <c r="J6716" s="75" t="s">
        <v>17</v>
      </c>
      <c r="K6716" s="79">
        <v>244608</v>
      </c>
      <c r="L6716" s="80">
        <v>2446.08</v>
      </c>
      <c r="M6716" s="79">
        <f t="shared" si="137"/>
        <v>244608</v>
      </c>
      <c r="N6716" s="75" t="s">
        <v>932</v>
      </c>
    </row>
    <row r="6717" spans="1:14" x14ac:dyDescent="0.25">
      <c r="A6717" s="76" t="s">
        <v>400</v>
      </c>
      <c r="B6717" s="77" t="s">
        <v>733</v>
      </c>
      <c r="C6717" s="77" t="s">
        <v>17</v>
      </c>
      <c r="D6717" s="75" t="s">
        <v>47</v>
      </c>
      <c r="E6717" s="77" t="s">
        <v>82</v>
      </c>
      <c r="F6717" s="75" t="s">
        <v>89</v>
      </c>
      <c r="G6717" s="75" t="s">
        <v>376</v>
      </c>
      <c r="H6717" s="75" t="s">
        <v>444</v>
      </c>
      <c r="I6717" s="75" t="s">
        <v>368</v>
      </c>
      <c r="J6717" s="75" t="s">
        <v>17</v>
      </c>
      <c r="K6717" s="79">
        <v>267244</v>
      </c>
      <c r="L6717" s="80">
        <v>2672.44</v>
      </c>
      <c r="M6717" s="79">
        <f t="shared" si="137"/>
        <v>267244</v>
      </c>
      <c r="N6717" s="75" t="s">
        <v>932</v>
      </c>
    </row>
    <row r="6718" spans="1:14" x14ac:dyDescent="0.25">
      <c r="A6718" s="76" t="s">
        <v>400</v>
      </c>
      <c r="B6718" s="77" t="s">
        <v>733</v>
      </c>
      <c r="C6718" s="77" t="s">
        <v>17</v>
      </c>
      <c r="D6718" s="75" t="s">
        <v>47</v>
      </c>
      <c r="E6718" s="77" t="s">
        <v>82</v>
      </c>
      <c r="F6718" s="75" t="s">
        <v>89</v>
      </c>
      <c r="G6718" s="75" t="s">
        <v>376</v>
      </c>
      <c r="H6718" s="75" t="s">
        <v>444</v>
      </c>
      <c r="I6718" s="75" t="s">
        <v>439</v>
      </c>
      <c r="J6718" s="75" t="s">
        <v>17</v>
      </c>
      <c r="K6718" s="79">
        <v>53371</v>
      </c>
      <c r="L6718" s="80">
        <v>533.71</v>
      </c>
      <c r="M6718" s="79">
        <f t="shared" si="137"/>
        <v>53371</v>
      </c>
      <c r="N6718" s="75" t="s">
        <v>932</v>
      </c>
    </row>
    <row r="6719" spans="1:14" x14ac:dyDescent="0.25">
      <c r="A6719" s="76" t="s">
        <v>400</v>
      </c>
      <c r="B6719" s="77" t="s">
        <v>733</v>
      </c>
      <c r="C6719" s="77" t="s">
        <v>17</v>
      </c>
      <c r="D6719" s="75" t="s">
        <v>47</v>
      </c>
      <c r="E6719" s="77" t="s">
        <v>82</v>
      </c>
      <c r="F6719" s="75" t="s">
        <v>89</v>
      </c>
      <c r="G6719" s="75" t="s">
        <v>377</v>
      </c>
      <c r="H6719" s="75" t="s">
        <v>711</v>
      </c>
      <c r="I6719" s="75" t="s">
        <v>439</v>
      </c>
      <c r="J6719" s="75" t="s">
        <v>17</v>
      </c>
      <c r="K6719" s="79">
        <v>63000</v>
      </c>
      <c r="L6719" s="80">
        <v>630</v>
      </c>
      <c r="M6719" s="79">
        <f t="shared" si="137"/>
        <v>63000</v>
      </c>
      <c r="N6719" s="75" t="s">
        <v>932</v>
      </c>
    </row>
    <row r="6720" spans="1:14" x14ac:dyDescent="0.25">
      <c r="A6720" s="76" t="s">
        <v>400</v>
      </c>
      <c r="B6720" s="77" t="s">
        <v>733</v>
      </c>
      <c r="C6720" s="77" t="s">
        <v>17</v>
      </c>
      <c r="D6720" s="75" t="s">
        <v>47</v>
      </c>
      <c r="E6720" s="77" t="s">
        <v>82</v>
      </c>
      <c r="F6720" s="75" t="s">
        <v>89</v>
      </c>
      <c r="G6720" s="75" t="s">
        <v>377</v>
      </c>
      <c r="H6720" s="75" t="s">
        <v>444</v>
      </c>
      <c r="I6720" s="75" t="s">
        <v>439</v>
      </c>
      <c r="J6720" s="75" t="s">
        <v>17</v>
      </c>
      <c r="K6720" s="79">
        <v>13761.000000000002</v>
      </c>
      <c r="L6720" s="80">
        <v>137.61000000000001</v>
      </c>
      <c r="M6720" s="79">
        <f t="shared" si="137"/>
        <v>13761.000000000002</v>
      </c>
      <c r="N6720" s="75" t="s">
        <v>932</v>
      </c>
    </row>
    <row r="6721" spans="1:14" x14ac:dyDescent="0.25">
      <c r="A6721" s="76" t="s">
        <v>400</v>
      </c>
      <c r="B6721" s="77" t="s">
        <v>733</v>
      </c>
      <c r="C6721" s="77" t="s">
        <v>17</v>
      </c>
      <c r="D6721" s="75" t="s">
        <v>47</v>
      </c>
      <c r="E6721" s="77" t="s">
        <v>82</v>
      </c>
      <c r="F6721" s="75" t="s">
        <v>89</v>
      </c>
      <c r="G6721" s="75" t="s">
        <v>377</v>
      </c>
      <c r="H6721" s="75" t="s">
        <v>457</v>
      </c>
      <c r="I6721" s="75" t="s">
        <v>15</v>
      </c>
      <c r="J6721" s="75" t="s">
        <v>17</v>
      </c>
      <c r="K6721" s="79">
        <v>117498</v>
      </c>
      <c r="L6721" s="80">
        <v>1174.98</v>
      </c>
      <c r="M6721" s="79">
        <f t="shared" si="137"/>
        <v>117498</v>
      </c>
      <c r="N6721" s="75" t="s">
        <v>932</v>
      </c>
    </row>
    <row r="6722" spans="1:14" x14ac:dyDescent="0.25">
      <c r="A6722" s="9" t="s">
        <v>400</v>
      </c>
      <c r="B6722" s="10" t="s">
        <v>733</v>
      </c>
      <c r="C6722" s="5" t="s">
        <v>746</v>
      </c>
      <c r="D6722" t="s">
        <v>47</v>
      </c>
      <c r="E6722" t="s">
        <v>149</v>
      </c>
      <c r="F6722" t="s">
        <v>89</v>
      </c>
      <c r="G6722" t="s">
        <v>150</v>
      </c>
      <c r="H6722" t="s">
        <v>446</v>
      </c>
      <c r="I6722" t="s">
        <v>15</v>
      </c>
      <c r="J6722" t="s">
        <v>17</v>
      </c>
      <c r="K6722" s="13">
        <v>10000</v>
      </c>
      <c r="L6722" s="8">
        <v>100</v>
      </c>
      <c r="M6722" s="13">
        <f t="shared" si="137"/>
        <v>10000</v>
      </c>
    </row>
    <row r="6723" spans="1:14" x14ac:dyDescent="0.25">
      <c r="A6723" s="9" t="s">
        <v>400</v>
      </c>
      <c r="B6723" s="10" t="s">
        <v>733</v>
      </c>
      <c r="C6723" s="5" t="s">
        <v>746</v>
      </c>
      <c r="D6723" t="s">
        <v>47</v>
      </c>
      <c r="E6723" t="s">
        <v>149</v>
      </c>
      <c r="F6723" t="s">
        <v>89</v>
      </c>
      <c r="G6723" t="s">
        <v>150</v>
      </c>
      <c r="H6723" t="s">
        <v>428</v>
      </c>
      <c r="I6723" t="s">
        <v>15</v>
      </c>
      <c r="J6723" t="s">
        <v>17</v>
      </c>
      <c r="K6723" s="13">
        <v>28816.000000000004</v>
      </c>
      <c r="L6723" s="8">
        <v>288.16000000000003</v>
      </c>
      <c r="M6723" s="13">
        <f t="shared" ref="M6723:M6786" si="138">L6723*100</f>
        <v>28816.000000000004</v>
      </c>
    </row>
    <row r="6724" spans="1:14" x14ac:dyDescent="0.25">
      <c r="A6724" s="9" t="s">
        <v>400</v>
      </c>
      <c r="B6724" s="10" t="s">
        <v>733</v>
      </c>
      <c r="C6724" s="5" t="s">
        <v>746</v>
      </c>
      <c r="D6724" t="s">
        <v>47</v>
      </c>
      <c r="E6724" t="s">
        <v>149</v>
      </c>
      <c r="F6724" t="s">
        <v>89</v>
      </c>
      <c r="G6724" t="s">
        <v>150</v>
      </c>
      <c r="H6724" t="s">
        <v>449</v>
      </c>
      <c r="I6724" t="s">
        <v>15</v>
      </c>
      <c r="J6724" t="s">
        <v>17</v>
      </c>
      <c r="K6724" s="13">
        <v>17100</v>
      </c>
      <c r="L6724" s="8">
        <v>171</v>
      </c>
      <c r="M6724" s="13">
        <f t="shared" si="138"/>
        <v>17100</v>
      </c>
    </row>
    <row r="6725" spans="1:14" x14ac:dyDescent="0.25">
      <c r="A6725" s="9" t="s">
        <v>400</v>
      </c>
      <c r="B6725" s="10" t="s">
        <v>733</v>
      </c>
      <c r="C6725" s="5" t="s">
        <v>746</v>
      </c>
      <c r="D6725" t="s">
        <v>47</v>
      </c>
      <c r="E6725" t="s">
        <v>149</v>
      </c>
      <c r="F6725" t="s">
        <v>89</v>
      </c>
      <c r="G6725" t="s">
        <v>150</v>
      </c>
      <c r="H6725" t="s">
        <v>457</v>
      </c>
      <c r="I6725" t="s">
        <v>15</v>
      </c>
      <c r="J6725" t="s">
        <v>17</v>
      </c>
      <c r="K6725" s="13">
        <v>81061</v>
      </c>
      <c r="L6725" s="8">
        <v>810.61</v>
      </c>
      <c r="M6725" s="13">
        <f t="shared" si="138"/>
        <v>81061</v>
      </c>
    </row>
    <row r="6726" spans="1:14" x14ac:dyDescent="0.25">
      <c r="A6726" s="9" t="s">
        <v>400</v>
      </c>
      <c r="B6726" s="10" t="s">
        <v>733</v>
      </c>
      <c r="C6726" s="5" t="s">
        <v>746</v>
      </c>
      <c r="D6726" t="s">
        <v>47</v>
      </c>
      <c r="E6726" t="s">
        <v>149</v>
      </c>
      <c r="F6726" t="s">
        <v>89</v>
      </c>
      <c r="G6726" t="s">
        <v>374</v>
      </c>
      <c r="H6726" t="s">
        <v>428</v>
      </c>
      <c r="I6726" t="s">
        <v>15</v>
      </c>
      <c r="J6726" t="s">
        <v>17</v>
      </c>
      <c r="K6726" s="13">
        <v>4000</v>
      </c>
      <c r="L6726" s="8">
        <v>40</v>
      </c>
      <c r="M6726" s="13">
        <f t="shared" si="138"/>
        <v>4000</v>
      </c>
    </row>
    <row r="6727" spans="1:14" x14ac:dyDescent="0.25">
      <c r="A6727" s="9" t="s">
        <v>400</v>
      </c>
      <c r="B6727" s="10" t="s">
        <v>733</v>
      </c>
      <c r="C6727" s="5" t="s">
        <v>746</v>
      </c>
      <c r="D6727" t="s">
        <v>47</v>
      </c>
      <c r="E6727" t="s">
        <v>149</v>
      </c>
      <c r="F6727" t="s">
        <v>89</v>
      </c>
      <c r="G6727" t="s">
        <v>374</v>
      </c>
      <c r="H6727" t="s">
        <v>457</v>
      </c>
      <c r="I6727" t="s">
        <v>15</v>
      </c>
      <c r="J6727" t="s">
        <v>17</v>
      </c>
      <c r="K6727" s="13">
        <v>22162</v>
      </c>
      <c r="L6727" s="8">
        <v>221.62</v>
      </c>
      <c r="M6727" s="13">
        <f t="shared" si="138"/>
        <v>22162</v>
      </c>
    </row>
    <row r="6728" spans="1:14" x14ac:dyDescent="0.25">
      <c r="A6728" s="9" t="s">
        <v>400</v>
      </c>
      <c r="B6728" s="10" t="s">
        <v>733</v>
      </c>
      <c r="C6728" s="5" t="s">
        <v>746</v>
      </c>
      <c r="D6728" t="s">
        <v>47</v>
      </c>
      <c r="E6728" t="s">
        <v>149</v>
      </c>
      <c r="F6728" t="s">
        <v>89</v>
      </c>
      <c r="G6728" t="s">
        <v>377</v>
      </c>
      <c r="H6728" t="s">
        <v>446</v>
      </c>
      <c r="I6728" t="s">
        <v>15</v>
      </c>
      <c r="J6728" t="s">
        <v>17</v>
      </c>
      <c r="K6728" s="13">
        <v>6500</v>
      </c>
      <c r="L6728" s="8">
        <v>65</v>
      </c>
      <c r="M6728" s="13">
        <f t="shared" si="138"/>
        <v>6500</v>
      </c>
    </row>
    <row r="6729" spans="1:14" x14ac:dyDescent="0.25">
      <c r="A6729" s="9" t="s">
        <v>400</v>
      </c>
      <c r="B6729" s="10" t="s">
        <v>733</v>
      </c>
      <c r="C6729" s="5" t="s">
        <v>746</v>
      </c>
      <c r="D6729" t="s">
        <v>47</v>
      </c>
      <c r="E6729" t="s">
        <v>149</v>
      </c>
      <c r="F6729" t="s">
        <v>89</v>
      </c>
      <c r="G6729" t="s">
        <v>169</v>
      </c>
      <c r="H6729" t="s">
        <v>498</v>
      </c>
      <c r="I6729" t="s">
        <v>368</v>
      </c>
      <c r="J6729" t="s">
        <v>17</v>
      </c>
      <c r="K6729" s="13">
        <v>13500</v>
      </c>
      <c r="L6729" s="8">
        <v>135</v>
      </c>
      <c r="M6729" s="13">
        <f t="shared" si="138"/>
        <v>13500</v>
      </c>
    </row>
    <row r="6730" spans="1:14" x14ac:dyDescent="0.25">
      <c r="A6730" s="9" t="s">
        <v>400</v>
      </c>
      <c r="B6730" s="10" t="s">
        <v>733</v>
      </c>
      <c r="C6730" s="5" t="s">
        <v>746</v>
      </c>
      <c r="D6730" t="s">
        <v>47</v>
      </c>
      <c r="E6730" t="s">
        <v>149</v>
      </c>
      <c r="F6730" t="s">
        <v>89</v>
      </c>
      <c r="G6730" t="s">
        <v>169</v>
      </c>
      <c r="H6730" t="s">
        <v>444</v>
      </c>
      <c r="I6730" t="s">
        <v>368</v>
      </c>
      <c r="J6730" t="s">
        <v>17</v>
      </c>
      <c r="K6730" s="13">
        <v>2950</v>
      </c>
      <c r="L6730" s="8">
        <v>29.5</v>
      </c>
      <c r="M6730" s="13">
        <f t="shared" si="138"/>
        <v>2950</v>
      </c>
    </row>
    <row r="6731" spans="1:14" x14ac:dyDescent="0.25">
      <c r="A6731" s="9" t="s">
        <v>400</v>
      </c>
      <c r="B6731" s="10" t="s">
        <v>733</v>
      </c>
      <c r="C6731" s="5" t="s">
        <v>746</v>
      </c>
      <c r="D6731" t="s">
        <v>47</v>
      </c>
      <c r="E6731" t="s">
        <v>149</v>
      </c>
      <c r="F6731" t="s">
        <v>89</v>
      </c>
      <c r="G6731" t="s">
        <v>169</v>
      </c>
      <c r="H6731" t="s">
        <v>446</v>
      </c>
      <c r="I6731" t="s">
        <v>15</v>
      </c>
      <c r="J6731" t="s">
        <v>17</v>
      </c>
      <c r="K6731" s="13">
        <v>16500</v>
      </c>
      <c r="L6731" s="8">
        <v>165</v>
      </c>
      <c r="M6731" s="13">
        <f t="shared" si="138"/>
        <v>16500</v>
      </c>
    </row>
    <row r="6732" spans="1:14" x14ac:dyDescent="0.25">
      <c r="A6732" s="9" t="s">
        <v>400</v>
      </c>
      <c r="B6732" s="10" t="s">
        <v>733</v>
      </c>
      <c r="C6732" s="5" t="s">
        <v>746</v>
      </c>
      <c r="D6732" t="s">
        <v>47</v>
      </c>
      <c r="E6732" t="s">
        <v>149</v>
      </c>
      <c r="F6732" t="s">
        <v>89</v>
      </c>
      <c r="G6732" t="s">
        <v>169</v>
      </c>
      <c r="H6732" t="s">
        <v>428</v>
      </c>
      <c r="I6732" t="s">
        <v>15</v>
      </c>
      <c r="J6732" t="s">
        <v>17</v>
      </c>
      <c r="K6732" s="13">
        <v>22216</v>
      </c>
      <c r="L6732" s="8">
        <v>222.16</v>
      </c>
      <c r="M6732" s="13">
        <f t="shared" si="138"/>
        <v>22216</v>
      </c>
    </row>
    <row r="6733" spans="1:14" x14ac:dyDescent="0.25">
      <c r="A6733" s="9" t="s">
        <v>400</v>
      </c>
      <c r="B6733" s="10" t="s">
        <v>733</v>
      </c>
      <c r="C6733" s="5" t="s">
        <v>746</v>
      </c>
      <c r="D6733" t="s">
        <v>47</v>
      </c>
      <c r="E6733" t="s">
        <v>149</v>
      </c>
      <c r="F6733" t="s">
        <v>89</v>
      </c>
      <c r="G6733" t="s">
        <v>152</v>
      </c>
      <c r="H6733" t="s">
        <v>428</v>
      </c>
      <c r="I6733" t="s">
        <v>15</v>
      </c>
      <c r="J6733" t="s">
        <v>17</v>
      </c>
      <c r="K6733" s="13">
        <v>562977</v>
      </c>
      <c r="L6733" s="8">
        <v>5629.77</v>
      </c>
      <c r="M6733" s="13">
        <f t="shared" si="138"/>
        <v>562977</v>
      </c>
    </row>
    <row r="6734" spans="1:14" x14ac:dyDescent="0.25">
      <c r="A6734" s="9" t="s">
        <v>400</v>
      </c>
      <c r="B6734" s="10" t="s">
        <v>733</v>
      </c>
      <c r="C6734" s="5" t="s">
        <v>746</v>
      </c>
      <c r="D6734" t="s">
        <v>47</v>
      </c>
      <c r="E6734" t="s">
        <v>149</v>
      </c>
      <c r="F6734" t="s">
        <v>89</v>
      </c>
      <c r="G6734" t="s">
        <v>153</v>
      </c>
      <c r="H6734" t="s">
        <v>446</v>
      </c>
      <c r="I6734" t="s">
        <v>15</v>
      </c>
      <c r="J6734" t="s">
        <v>17</v>
      </c>
      <c r="K6734" s="13">
        <v>11000</v>
      </c>
      <c r="L6734" s="8">
        <v>110</v>
      </c>
      <c r="M6734" s="13">
        <f t="shared" si="138"/>
        <v>11000</v>
      </c>
    </row>
    <row r="6735" spans="1:14" x14ac:dyDescent="0.25">
      <c r="A6735" s="9" t="s">
        <v>400</v>
      </c>
      <c r="B6735" s="10" t="s">
        <v>733</v>
      </c>
      <c r="C6735" s="5" t="s">
        <v>746</v>
      </c>
      <c r="D6735" t="s">
        <v>47</v>
      </c>
      <c r="E6735" t="s">
        <v>149</v>
      </c>
      <c r="F6735" t="s">
        <v>89</v>
      </c>
      <c r="G6735" t="s">
        <v>153</v>
      </c>
      <c r="H6735" t="s">
        <v>480</v>
      </c>
      <c r="I6735" t="s">
        <v>15</v>
      </c>
      <c r="J6735" t="s">
        <v>17</v>
      </c>
      <c r="K6735" s="13">
        <v>205765</v>
      </c>
      <c r="L6735" s="8">
        <v>2057.65</v>
      </c>
      <c r="M6735" s="13">
        <f t="shared" si="138"/>
        <v>205765</v>
      </c>
    </row>
    <row r="6736" spans="1:14" x14ac:dyDescent="0.25">
      <c r="A6736" s="9" t="s">
        <v>400</v>
      </c>
      <c r="B6736" s="10" t="s">
        <v>733</v>
      </c>
      <c r="C6736" s="5" t="s">
        <v>746</v>
      </c>
      <c r="D6736" t="s">
        <v>47</v>
      </c>
      <c r="E6736" t="s">
        <v>149</v>
      </c>
      <c r="F6736" t="s">
        <v>89</v>
      </c>
      <c r="G6736" t="s">
        <v>153</v>
      </c>
      <c r="H6736" t="s">
        <v>428</v>
      </c>
      <c r="I6736" t="s">
        <v>15</v>
      </c>
      <c r="J6736" t="s">
        <v>17</v>
      </c>
      <c r="K6736" s="14">
        <v>-183757</v>
      </c>
      <c r="L6736" s="8">
        <v>-1837.57</v>
      </c>
      <c r="M6736" s="14">
        <f t="shared" si="138"/>
        <v>-183757</v>
      </c>
    </row>
    <row r="6737" spans="1:13" x14ac:dyDescent="0.25">
      <c r="A6737" s="9" t="s">
        <v>400</v>
      </c>
      <c r="B6737" s="10" t="s">
        <v>733</v>
      </c>
      <c r="C6737" s="5" t="s">
        <v>746</v>
      </c>
      <c r="D6737" t="s">
        <v>47</v>
      </c>
      <c r="E6737" t="s">
        <v>149</v>
      </c>
      <c r="F6737" t="s">
        <v>89</v>
      </c>
      <c r="G6737" t="s">
        <v>153</v>
      </c>
      <c r="H6737" t="s">
        <v>457</v>
      </c>
      <c r="I6737" t="s">
        <v>15</v>
      </c>
      <c r="J6737" t="s">
        <v>17</v>
      </c>
      <c r="K6737" s="13">
        <v>27767</v>
      </c>
      <c r="L6737" s="8">
        <v>277.67</v>
      </c>
      <c r="M6737" s="13">
        <f t="shared" si="138"/>
        <v>27767</v>
      </c>
    </row>
    <row r="6738" spans="1:13" x14ac:dyDescent="0.25">
      <c r="A6738" s="9" t="s">
        <v>400</v>
      </c>
      <c r="B6738" s="10" t="s">
        <v>733</v>
      </c>
      <c r="C6738" s="5" t="s">
        <v>746</v>
      </c>
      <c r="D6738" t="s">
        <v>47</v>
      </c>
      <c r="E6738" t="s">
        <v>149</v>
      </c>
      <c r="F6738" t="s">
        <v>89</v>
      </c>
      <c r="G6738" t="s">
        <v>154</v>
      </c>
      <c r="H6738" t="s">
        <v>480</v>
      </c>
      <c r="I6738" t="s">
        <v>15</v>
      </c>
      <c r="J6738" t="s">
        <v>17</v>
      </c>
      <c r="K6738" s="13">
        <v>171000</v>
      </c>
      <c r="L6738" s="8">
        <v>1710</v>
      </c>
      <c r="M6738" s="13">
        <f t="shared" si="138"/>
        <v>171000</v>
      </c>
    </row>
    <row r="6739" spans="1:13" x14ac:dyDescent="0.25">
      <c r="A6739" s="9" t="s">
        <v>400</v>
      </c>
      <c r="B6739" s="10" t="s">
        <v>733</v>
      </c>
      <c r="C6739" s="5" t="s">
        <v>746</v>
      </c>
      <c r="D6739" t="s">
        <v>47</v>
      </c>
      <c r="E6739" t="s">
        <v>149</v>
      </c>
      <c r="F6739" t="s">
        <v>89</v>
      </c>
      <c r="G6739" t="s">
        <v>154</v>
      </c>
      <c r="H6739" t="s">
        <v>457</v>
      </c>
      <c r="I6739" t="s">
        <v>15</v>
      </c>
      <c r="J6739" t="s">
        <v>17</v>
      </c>
      <c r="K6739" s="13">
        <v>108143</v>
      </c>
      <c r="L6739" s="8">
        <v>1081.43</v>
      </c>
      <c r="M6739" s="13">
        <f t="shared" si="138"/>
        <v>108143</v>
      </c>
    </row>
    <row r="6740" spans="1:13" x14ac:dyDescent="0.25">
      <c r="A6740" s="9" t="s">
        <v>400</v>
      </c>
      <c r="B6740" s="10" t="s">
        <v>733</v>
      </c>
      <c r="C6740" s="5" t="s">
        <v>746</v>
      </c>
      <c r="D6740" t="s">
        <v>47</v>
      </c>
      <c r="E6740" t="s">
        <v>149</v>
      </c>
      <c r="F6740" t="s">
        <v>89</v>
      </c>
      <c r="G6740" t="s">
        <v>180</v>
      </c>
      <c r="H6740" t="s">
        <v>428</v>
      </c>
      <c r="I6740" t="s">
        <v>15</v>
      </c>
      <c r="J6740" t="s">
        <v>17</v>
      </c>
      <c r="K6740" s="13">
        <v>114883.99999999999</v>
      </c>
      <c r="L6740" s="8">
        <v>1148.8399999999999</v>
      </c>
      <c r="M6740" s="13">
        <f t="shared" si="138"/>
        <v>114883.99999999999</v>
      </c>
    </row>
    <row r="6741" spans="1:13" x14ac:dyDescent="0.25">
      <c r="A6741" s="9" t="s">
        <v>400</v>
      </c>
      <c r="B6741" s="10" t="s">
        <v>733</v>
      </c>
      <c r="C6741" s="5" t="s">
        <v>746</v>
      </c>
      <c r="D6741" t="s">
        <v>47</v>
      </c>
      <c r="E6741" t="s">
        <v>149</v>
      </c>
      <c r="F6741" t="s">
        <v>89</v>
      </c>
      <c r="G6741" t="s">
        <v>93</v>
      </c>
      <c r="H6741" t="s">
        <v>480</v>
      </c>
      <c r="I6741" t="s">
        <v>15</v>
      </c>
      <c r="J6741" t="s">
        <v>17</v>
      </c>
      <c r="K6741" s="14">
        <v>-1000</v>
      </c>
      <c r="L6741" s="8">
        <v>-10</v>
      </c>
      <c r="M6741" s="14">
        <f t="shared" si="138"/>
        <v>-1000</v>
      </c>
    </row>
    <row r="6742" spans="1:13" x14ac:dyDescent="0.25">
      <c r="A6742" s="9" t="s">
        <v>400</v>
      </c>
      <c r="B6742" s="10" t="s">
        <v>733</v>
      </c>
      <c r="C6742" s="5" t="s">
        <v>746</v>
      </c>
      <c r="D6742" t="s">
        <v>47</v>
      </c>
      <c r="E6742" t="s">
        <v>149</v>
      </c>
      <c r="F6742" t="s">
        <v>89</v>
      </c>
      <c r="G6742" t="s">
        <v>93</v>
      </c>
      <c r="H6742" t="s">
        <v>428</v>
      </c>
      <c r="I6742" t="s">
        <v>15</v>
      </c>
      <c r="J6742" t="s">
        <v>17</v>
      </c>
      <c r="K6742" s="13">
        <v>35747</v>
      </c>
      <c r="L6742" s="8">
        <v>357.47</v>
      </c>
      <c r="M6742" s="13">
        <f t="shared" si="138"/>
        <v>35747</v>
      </c>
    </row>
    <row r="6743" spans="1:13" x14ac:dyDescent="0.25">
      <c r="A6743" s="9" t="s">
        <v>400</v>
      </c>
      <c r="B6743" s="10" t="s">
        <v>733</v>
      </c>
      <c r="C6743" s="5" t="s">
        <v>746</v>
      </c>
      <c r="D6743" t="s">
        <v>47</v>
      </c>
      <c r="E6743" t="s">
        <v>149</v>
      </c>
      <c r="F6743" t="s">
        <v>89</v>
      </c>
      <c r="G6743" t="s">
        <v>93</v>
      </c>
      <c r="H6743" t="s">
        <v>449</v>
      </c>
      <c r="I6743" t="s">
        <v>15</v>
      </c>
      <c r="J6743" t="s">
        <v>17</v>
      </c>
      <c r="K6743" s="13">
        <v>5547</v>
      </c>
      <c r="L6743" s="8">
        <v>55.47</v>
      </c>
      <c r="M6743" s="13">
        <f t="shared" si="138"/>
        <v>5547</v>
      </c>
    </row>
    <row r="6744" spans="1:13" x14ac:dyDescent="0.25">
      <c r="A6744" s="9" t="s">
        <v>400</v>
      </c>
      <c r="B6744" s="10" t="s">
        <v>733</v>
      </c>
      <c r="C6744" s="5" t="s">
        <v>746</v>
      </c>
      <c r="D6744" t="s">
        <v>47</v>
      </c>
      <c r="E6744" t="s">
        <v>149</v>
      </c>
      <c r="F6744" t="s">
        <v>89</v>
      </c>
      <c r="G6744" t="s">
        <v>93</v>
      </c>
      <c r="H6744" t="s">
        <v>457</v>
      </c>
      <c r="I6744" t="s">
        <v>15</v>
      </c>
      <c r="J6744" t="s">
        <v>17</v>
      </c>
      <c r="K6744" s="14">
        <v>-24308</v>
      </c>
      <c r="L6744" s="8">
        <v>-243.08</v>
      </c>
      <c r="M6744" s="14">
        <f t="shared" si="138"/>
        <v>-24308</v>
      </c>
    </row>
    <row r="6745" spans="1:13" x14ac:dyDescent="0.25">
      <c r="A6745" s="9" t="s">
        <v>400</v>
      </c>
      <c r="B6745" s="10" t="s">
        <v>733</v>
      </c>
      <c r="C6745" s="5" t="s">
        <v>746</v>
      </c>
      <c r="D6745" t="s">
        <v>47</v>
      </c>
      <c r="E6745" t="s">
        <v>149</v>
      </c>
      <c r="F6745" t="s">
        <v>89</v>
      </c>
      <c r="G6745" t="s">
        <v>156</v>
      </c>
      <c r="H6745" t="s">
        <v>446</v>
      </c>
      <c r="I6745" t="s">
        <v>15</v>
      </c>
      <c r="J6745" t="s">
        <v>17</v>
      </c>
      <c r="K6745" s="13">
        <v>95272</v>
      </c>
      <c r="L6745" s="8">
        <v>952.72</v>
      </c>
      <c r="M6745" s="13">
        <f t="shared" si="138"/>
        <v>95272</v>
      </c>
    </row>
    <row r="6746" spans="1:13" x14ac:dyDescent="0.25">
      <c r="A6746" s="9" t="s">
        <v>400</v>
      </c>
      <c r="B6746" s="10" t="s">
        <v>733</v>
      </c>
      <c r="C6746" s="5" t="s">
        <v>746</v>
      </c>
      <c r="D6746" t="s">
        <v>47</v>
      </c>
      <c r="E6746" t="s">
        <v>149</v>
      </c>
      <c r="F6746" t="s">
        <v>89</v>
      </c>
      <c r="G6746" t="s">
        <v>120</v>
      </c>
      <c r="H6746" t="s">
        <v>449</v>
      </c>
      <c r="I6746" t="s">
        <v>15</v>
      </c>
      <c r="J6746" t="s">
        <v>17</v>
      </c>
      <c r="K6746" s="13">
        <v>7494</v>
      </c>
      <c r="L6746" s="8">
        <v>74.94</v>
      </c>
      <c r="M6746" s="13">
        <f t="shared" si="138"/>
        <v>7494</v>
      </c>
    </row>
    <row r="6747" spans="1:13" x14ac:dyDescent="0.25">
      <c r="A6747" s="9" t="s">
        <v>400</v>
      </c>
      <c r="B6747" s="10" t="s">
        <v>733</v>
      </c>
      <c r="C6747" s="5" t="s">
        <v>746</v>
      </c>
      <c r="D6747" t="s">
        <v>47</v>
      </c>
      <c r="E6747" t="s">
        <v>149</v>
      </c>
      <c r="F6747" t="s">
        <v>89</v>
      </c>
      <c r="G6747" t="s">
        <v>158</v>
      </c>
      <c r="H6747" t="s">
        <v>446</v>
      </c>
      <c r="I6747" t="s">
        <v>15</v>
      </c>
      <c r="J6747" t="s">
        <v>17</v>
      </c>
      <c r="K6747" s="13">
        <v>760951</v>
      </c>
      <c r="L6747" s="8">
        <v>7609.51</v>
      </c>
      <c r="M6747" s="13">
        <f t="shared" si="138"/>
        <v>760951</v>
      </c>
    </row>
    <row r="6748" spans="1:13" x14ac:dyDescent="0.25">
      <c r="A6748" s="9" t="s">
        <v>400</v>
      </c>
      <c r="B6748" s="10" t="s">
        <v>733</v>
      </c>
      <c r="C6748" s="5" t="s">
        <v>746</v>
      </c>
      <c r="D6748" t="s">
        <v>47</v>
      </c>
      <c r="E6748" t="s">
        <v>149</v>
      </c>
      <c r="F6748" t="s">
        <v>89</v>
      </c>
      <c r="G6748" t="s">
        <v>158</v>
      </c>
      <c r="H6748" t="s">
        <v>428</v>
      </c>
      <c r="I6748" t="s">
        <v>15</v>
      </c>
      <c r="J6748" t="s">
        <v>17</v>
      </c>
      <c r="K6748" s="13">
        <v>392255</v>
      </c>
      <c r="L6748" s="8">
        <v>3922.55</v>
      </c>
      <c r="M6748" s="13">
        <f t="shared" si="138"/>
        <v>392255</v>
      </c>
    </row>
    <row r="6749" spans="1:13" x14ac:dyDescent="0.25">
      <c r="A6749" s="9" t="s">
        <v>400</v>
      </c>
      <c r="B6749" s="10" t="s">
        <v>733</v>
      </c>
      <c r="C6749" s="5" t="s">
        <v>746</v>
      </c>
      <c r="D6749" t="s">
        <v>47</v>
      </c>
      <c r="E6749" t="s">
        <v>149</v>
      </c>
      <c r="F6749" t="s">
        <v>89</v>
      </c>
      <c r="G6749" t="s">
        <v>95</v>
      </c>
      <c r="H6749" t="s">
        <v>428</v>
      </c>
      <c r="I6749" t="s">
        <v>15</v>
      </c>
      <c r="J6749" t="s">
        <v>17</v>
      </c>
      <c r="K6749" s="13">
        <v>246017.99999999997</v>
      </c>
      <c r="L6749" s="8">
        <v>2460.1799999999998</v>
      </c>
      <c r="M6749" s="13">
        <f t="shared" si="138"/>
        <v>246017.99999999997</v>
      </c>
    </row>
    <row r="6750" spans="1:13" x14ac:dyDescent="0.25">
      <c r="A6750" s="9" t="s">
        <v>400</v>
      </c>
      <c r="B6750" s="10" t="s">
        <v>733</v>
      </c>
      <c r="C6750" s="5" t="s">
        <v>746</v>
      </c>
      <c r="D6750" t="s">
        <v>47</v>
      </c>
      <c r="E6750" t="s">
        <v>149</v>
      </c>
      <c r="F6750" t="s">
        <v>89</v>
      </c>
      <c r="G6750" t="s">
        <v>95</v>
      </c>
      <c r="H6750" t="s">
        <v>449</v>
      </c>
      <c r="I6750" t="s">
        <v>15</v>
      </c>
      <c r="J6750" t="s">
        <v>17</v>
      </c>
      <c r="K6750" s="13">
        <v>37617</v>
      </c>
      <c r="L6750" s="8">
        <v>376.17</v>
      </c>
      <c r="M6750" s="13">
        <f t="shared" si="138"/>
        <v>37617</v>
      </c>
    </row>
    <row r="6751" spans="1:13" x14ac:dyDescent="0.25">
      <c r="A6751" s="9" t="s">
        <v>400</v>
      </c>
      <c r="B6751" s="10" t="s">
        <v>733</v>
      </c>
      <c r="C6751" s="5" t="s">
        <v>746</v>
      </c>
      <c r="D6751" t="s">
        <v>47</v>
      </c>
      <c r="E6751" t="s">
        <v>149</v>
      </c>
      <c r="F6751" t="s">
        <v>89</v>
      </c>
      <c r="G6751" t="s">
        <v>95</v>
      </c>
      <c r="H6751" t="s">
        <v>450</v>
      </c>
      <c r="I6751" t="s">
        <v>15</v>
      </c>
      <c r="J6751" t="s">
        <v>17</v>
      </c>
      <c r="K6751" s="13">
        <v>190741</v>
      </c>
      <c r="L6751" s="8">
        <v>1907.41</v>
      </c>
      <c r="M6751" s="13">
        <f t="shared" si="138"/>
        <v>190741</v>
      </c>
    </row>
    <row r="6752" spans="1:13" x14ac:dyDescent="0.25">
      <c r="A6752" s="9" t="s">
        <v>400</v>
      </c>
      <c r="B6752" s="10" t="s">
        <v>733</v>
      </c>
      <c r="C6752" s="5" t="s">
        <v>746</v>
      </c>
      <c r="D6752" t="s">
        <v>47</v>
      </c>
      <c r="E6752" t="s">
        <v>149</v>
      </c>
      <c r="F6752" t="s">
        <v>89</v>
      </c>
      <c r="G6752" t="s">
        <v>126</v>
      </c>
      <c r="H6752" t="s">
        <v>480</v>
      </c>
      <c r="I6752" t="s">
        <v>15</v>
      </c>
      <c r="J6752" t="s">
        <v>17</v>
      </c>
      <c r="K6752" s="13">
        <v>1963440.0000000002</v>
      </c>
      <c r="L6752" s="8">
        <v>19634.400000000001</v>
      </c>
      <c r="M6752" s="13">
        <f t="shared" si="138"/>
        <v>1963440.0000000002</v>
      </c>
    </row>
    <row r="6753" spans="1:13" x14ac:dyDescent="0.25">
      <c r="A6753" s="9" t="s">
        <v>400</v>
      </c>
      <c r="B6753" s="10" t="s">
        <v>733</v>
      </c>
      <c r="C6753" s="5" t="s">
        <v>746</v>
      </c>
      <c r="D6753" t="s">
        <v>47</v>
      </c>
      <c r="E6753" t="s">
        <v>149</v>
      </c>
      <c r="F6753" t="s">
        <v>89</v>
      </c>
      <c r="G6753" t="s">
        <v>126</v>
      </c>
      <c r="H6753" t="s">
        <v>428</v>
      </c>
      <c r="I6753" t="s">
        <v>15</v>
      </c>
      <c r="J6753" t="s">
        <v>17</v>
      </c>
      <c r="K6753" s="13">
        <v>124077</v>
      </c>
      <c r="L6753" s="8">
        <v>1240.77</v>
      </c>
      <c r="M6753" s="13">
        <f t="shared" si="138"/>
        <v>124077</v>
      </c>
    </row>
    <row r="6754" spans="1:13" x14ac:dyDescent="0.25">
      <c r="A6754" s="9" t="s">
        <v>400</v>
      </c>
      <c r="B6754" s="10" t="s">
        <v>733</v>
      </c>
      <c r="C6754" s="5" t="s">
        <v>746</v>
      </c>
      <c r="D6754" t="s">
        <v>47</v>
      </c>
      <c r="E6754" t="s">
        <v>149</v>
      </c>
      <c r="F6754" t="s">
        <v>89</v>
      </c>
      <c r="G6754" t="s">
        <v>126</v>
      </c>
      <c r="H6754" t="s">
        <v>457</v>
      </c>
      <c r="I6754" t="s">
        <v>15</v>
      </c>
      <c r="J6754" t="s">
        <v>17</v>
      </c>
      <c r="K6754" s="13">
        <v>193736</v>
      </c>
      <c r="L6754" s="8">
        <v>1937.36</v>
      </c>
      <c r="M6754" s="13">
        <f t="shared" si="138"/>
        <v>193736</v>
      </c>
    </row>
    <row r="6755" spans="1:13" x14ac:dyDescent="0.25">
      <c r="A6755" s="9" t="s">
        <v>400</v>
      </c>
      <c r="B6755" s="10" t="s">
        <v>733</v>
      </c>
      <c r="C6755" s="5" t="s">
        <v>746</v>
      </c>
      <c r="D6755" t="s">
        <v>47</v>
      </c>
      <c r="E6755" t="s">
        <v>149</v>
      </c>
      <c r="F6755" t="s">
        <v>89</v>
      </c>
      <c r="G6755" t="s">
        <v>160</v>
      </c>
      <c r="H6755" t="s">
        <v>449</v>
      </c>
      <c r="I6755" t="s">
        <v>15</v>
      </c>
      <c r="J6755" t="s">
        <v>17</v>
      </c>
      <c r="K6755" s="13">
        <v>3000</v>
      </c>
      <c r="L6755" s="8">
        <v>30</v>
      </c>
      <c r="M6755" s="13">
        <f t="shared" si="138"/>
        <v>3000</v>
      </c>
    </row>
    <row r="6756" spans="1:13" x14ac:dyDescent="0.25">
      <c r="A6756" s="9" t="s">
        <v>400</v>
      </c>
      <c r="B6756" s="10" t="s">
        <v>733</v>
      </c>
      <c r="C6756" s="5" t="s">
        <v>746</v>
      </c>
      <c r="D6756" t="s">
        <v>47</v>
      </c>
      <c r="E6756" t="s">
        <v>149</v>
      </c>
      <c r="F6756" t="s">
        <v>89</v>
      </c>
      <c r="G6756" t="s">
        <v>161</v>
      </c>
      <c r="H6756" t="s">
        <v>428</v>
      </c>
      <c r="I6756" t="s">
        <v>15</v>
      </c>
      <c r="J6756" t="s">
        <v>17</v>
      </c>
      <c r="K6756" s="13">
        <v>103899</v>
      </c>
      <c r="L6756" s="8">
        <v>1038.99</v>
      </c>
      <c r="M6756" s="13">
        <f t="shared" si="138"/>
        <v>103899</v>
      </c>
    </row>
    <row r="6757" spans="1:13" x14ac:dyDescent="0.25">
      <c r="A6757" s="9" t="s">
        <v>400</v>
      </c>
      <c r="B6757" s="10" t="s">
        <v>733</v>
      </c>
      <c r="C6757" s="5" t="s">
        <v>746</v>
      </c>
      <c r="D6757" t="s">
        <v>47</v>
      </c>
      <c r="E6757" t="s">
        <v>149</v>
      </c>
      <c r="F6757" t="s">
        <v>89</v>
      </c>
      <c r="G6757" t="s">
        <v>127</v>
      </c>
      <c r="H6757" t="s">
        <v>428</v>
      </c>
      <c r="I6757" t="s">
        <v>15</v>
      </c>
      <c r="J6757" t="s">
        <v>17</v>
      </c>
      <c r="K6757" s="13">
        <v>151391</v>
      </c>
      <c r="L6757" s="8">
        <v>1513.91</v>
      </c>
      <c r="M6757" s="13">
        <f t="shared" si="138"/>
        <v>151391</v>
      </c>
    </row>
    <row r="6758" spans="1:13" x14ac:dyDescent="0.25">
      <c r="A6758" s="9" t="s">
        <v>400</v>
      </c>
      <c r="B6758" s="10" t="s">
        <v>733</v>
      </c>
      <c r="C6758" s="5" t="s">
        <v>746</v>
      </c>
      <c r="D6758" t="s">
        <v>47</v>
      </c>
      <c r="E6758" t="s">
        <v>149</v>
      </c>
      <c r="F6758" t="s">
        <v>89</v>
      </c>
      <c r="G6758" t="s">
        <v>127</v>
      </c>
      <c r="H6758" t="s">
        <v>449</v>
      </c>
      <c r="I6758" t="s">
        <v>15</v>
      </c>
      <c r="J6758" t="s">
        <v>17</v>
      </c>
      <c r="K6758" s="13">
        <v>28520.999999999996</v>
      </c>
      <c r="L6758" s="8">
        <v>285.20999999999998</v>
      </c>
      <c r="M6758" s="13">
        <f t="shared" si="138"/>
        <v>28520.999999999996</v>
      </c>
    </row>
    <row r="6759" spans="1:13" x14ac:dyDescent="0.25">
      <c r="A6759" s="9" t="s">
        <v>400</v>
      </c>
      <c r="B6759" s="10" t="s">
        <v>733</v>
      </c>
      <c r="C6759" s="5" t="s">
        <v>746</v>
      </c>
      <c r="D6759" t="s">
        <v>47</v>
      </c>
      <c r="E6759" t="s">
        <v>149</v>
      </c>
      <c r="F6759" t="s">
        <v>89</v>
      </c>
      <c r="G6759" t="s">
        <v>127</v>
      </c>
      <c r="H6759" t="s">
        <v>457</v>
      </c>
      <c r="I6759" t="s">
        <v>15</v>
      </c>
      <c r="J6759" t="s">
        <v>17</v>
      </c>
      <c r="K6759" s="13">
        <v>63201</v>
      </c>
      <c r="L6759" s="8">
        <v>632.01</v>
      </c>
      <c r="M6759" s="13">
        <f t="shared" si="138"/>
        <v>63201</v>
      </c>
    </row>
    <row r="6760" spans="1:13" x14ac:dyDescent="0.25">
      <c r="A6760" s="9" t="s">
        <v>400</v>
      </c>
      <c r="B6760" s="10" t="s">
        <v>733</v>
      </c>
      <c r="C6760" s="5" t="s">
        <v>746</v>
      </c>
      <c r="D6760" t="s">
        <v>47</v>
      </c>
      <c r="E6760" t="s">
        <v>149</v>
      </c>
      <c r="F6760" t="s">
        <v>89</v>
      </c>
      <c r="G6760" t="s">
        <v>162</v>
      </c>
      <c r="H6760" t="s">
        <v>428</v>
      </c>
      <c r="I6760" t="s">
        <v>15</v>
      </c>
      <c r="J6760" t="s">
        <v>17</v>
      </c>
      <c r="K6760" s="13">
        <v>158103</v>
      </c>
      <c r="L6760" s="8">
        <v>1581.03</v>
      </c>
      <c r="M6760" s="13">
        <f t="shared" si="138"/>
        <v>158103</v>
      </c>
    </row>
    <row r="6761" spans="1:13" x14ac:dyDescent="0.25">
      <c r="A6761" s="9" t="s">
        <v>400</v>
      </c>
      <c r="B6761" s="10" t="s">
        <v>733</v>
      </c>
      <c r="C6761" s="5" t="s">
        <v>746</v>
      </c>
      <c r="D6761" t="s">
        <v>47</v>
      </c>
      <c r="E6761" t="s">
        <v>149</v>
      </c>
      <c r="F6761" t="s">
        <v>89</v>
      </c>
      <c r="G6761" t="s">
        <v>164</v>
      </c>
      <c r="H6761" t="s">
        <v>446</v>
      </c>
      <c r="I6761" t="s">
        <v>15</v>
      </c>
      <c r="J6761" t="s">
        <v>17</v>
      </c>
      <c r="K6761" s="13">
        <v>383860</v>
      </c>
      <c r="L6761" s="8">
        <v>3838.6</v>
      </c>
      <c r="M6761" s="13">
        <f t="shared" si="138"/>
        <v>383860</v>
      </c>
    </row>
    <row r="6762" spans="1:13" x14ac:dyDescent="0.25">
      <c r="A6762" s="9" t="s">
        <v>400</v>
      </c>
      <c r="B6762" s="10" t="s">
        <v>733</v>
      </c>
      <c r="C6762" s="5" t="s">
        <v>746</v>
      </c>
      <c r="D6762" t="s">
        <v>47</v>
      </c>
      <c r="E6762" t="s">
        <v>149</v>
      </c>
      <c r="F6762" t="s">
        <v>89</v>
      </c>
      <c r="G6762" t="s">
        <v>97</v>
      </c>
      <c r="H6762" t="s">
        <v>428</v>
      </c>
      <c r="I6762" t="s">
        <v>15</v>
      </c>
      <c r="J6762" t="s">
        <v>17</v>
      </c>
      <c r="K6762" s="13">
        <v>970918</v>
      </c>
      <c r="L6762" s="8">
        <v>9709.18</v>
      </c>
      <c r="M6762" s="13">
        <f t="shared" si="138"/>
        <v>970918</v>
      </c>
    </row>
    <row r="6763" spans="1:13" x14ac:dyDescent="0.25">
      <c r="A6763" s="9" t="s">
        <v>400</v>
      </c>
      <c r="B6763" s="10" t="s">
        <v>733</v>
      </c>
      <c r="C6763" s="5" t="s">
        <v>746</v>
      </c>
      <c r="D6763" t="s">
        <v>47</v>
      </c>
      <c r="E6763" t="s">
        <v>149</v>
      </c>
      <c r="F6763" t="s">
        <v>89</v>
      </c>
      <c r="G6763" t="s">
        <v>97</v>
      </c>
      <c r="H6763" t="s">
        <v>449</v>
      </c>
      <c r="I6763" t="s">
        <v>15</v>
      </c>
      <c r="J6763" t="s">
        <v>17</v>
      </c>
      <c r="K6763" s="13">
        <v>116591.00000000001</v>
      </c>
      <c r="L6763" s="8">
        <v>1165.9100000000001</v>
      </c>
      <c r="M6763" s="13">
        <f t="shared" si="138"/>
        <v>116591.00000000001</v>
      </c>
    </row>
    <row r="6764" spans="1:13" x14ac:dyDescent="0.25">
      <c r="A6764" s="9" t="s">
        <v>400</v>
      </c>
      <c r="B6764" s="10" t="s">
        <v>733</v>
      </c>
      <c r="C6764" s="5" t="s">
        <v>746</v>
      </c>
      <c r="D6764" t="s">
        <v>47</v>
      </c>
      <c r="E6764" t="s">
        <v>149</v>
      </c>
      <c r="F6764" t="s">
        <v>89</v>
      </c>
      <c r="G6764" t="s">
        <v>97</v>
      </c>
      <c r="H6764" t="s">
        <v>482</v>
      </c>
      <c r="I6764" t="s">
        <v>15</v>
      </c>
      <c r="J6764" t="s">
        <v>17</v>
      </c>
      <c r="K6764" s="13">
        <v>9500</v>
      </c>
      <c r="L6764" s="8">
        <v>95</v>
      </c>
      <c r="M6764" s="13">
        <f t="shared" si="138"/>
        <v>9500</v>
      </c>
    </row>
    <row r="6765" spans="1:13" x14ac:dyDescent="0.25">
      <c r="A6765" s="9" t="s">
        <v>400</v>
      </c>
      <c r="B6765" s="10" t="s">
        <v>733</v>
      </c>
      <c r="C6765" s="5" t="s">
        <v>746</v>
      </c>
      <c r="D6765" t="s">
        <v>47</v>
      </c>
      <c r="E6765" t="s">
        <v>149</v>
      </c>
      <c r="F6765" t="s">
        <v>89</v>
      </c>
      <c r="G6765" t="s">
        <v>97</v>
      </c>
      <c r="H6765" t="s">
        <v>518</v>
      </c>
      <c r="I6765" t="s">
        <v>15</v>
      </c>
      <c r="J6765" t="s">
        <v>17</v>
      </c>
      <c r="K6765" s="13">
        <v>350000</v>
      </c>
      <c r="L6765" s="8">
        <v>3500</v>
      </c>
      <c r="M6765" s="13">
        <f t="shared" si="138"/>
        <v>350000</v>
      </c>
    </row>
    <row r="6766" spans="1:13" x14ac:dyDescent="0.25">
      <c r="A6766" s="9" t="s">
        <v>400</v>
      </c>
      <c r="B6766" s="10" t="s">
        <v>733</v>
      </c>
      <c r="C6766" s="5" t="s">
        <v>746</v>
      </c>
      <c r="D6766" t="s">
        <v>47</v>
      </c>
      <c r="E6766" t="s">
        <v>149</v>
      </c>
      <c r="F6766" t="s">
        <v>89</v>
      </c>
      <c r="G6766" t="s">
        <v>98</v>
      </c>
      <c r="H6766" t="s">
        <v>449</v>
      </c>
      <c r="I6766" t="s">
        <v>15</v>
      </c>
      <c r="J6766" t="s">
        <v>17</v>
      </c>
      <c r="K6766" s="13">
        <v>371</v>
      </c>
      <c r="L6766" s="8">
        <v>3.71</v>
      </c>
      <c r="M6766" s="13">
        <f t="shared" si="138"/>
        <v>371</v>
      </c>
    </row>
    <row r="6767" spans="1:13" x14ac:dyDescent="0.25">
      <c r="A6767" s="9" t="s">
        <v>400</v>
      </c>
      <c r="B6767" s="10" t="s">
        <v>733</v>
      </c>
      <c r="C6767" s="5" t="s">
        <v>746</v>
      </c>
      <c r="D6767" t="s">
        <v>47</v>
      </c>
      <c r="E6767" t="s">
        <v>149</v>
      </c>
      <c r="F6767" t="s">
        <v>89</v>
      </c>
      <c r="G6767" t="s">
        <v>182</v>
      </c>
      <c r="H6767" t="s">
        <v>480</v>
      </c>
      <c r="I6767" t="s">
        <v>15</v>
      </c>
      <c r="J6767" t="s">
        <v>17</v>
      </c>
      <c r="K6767" s="13">
        <v>94177</v>
      </c>
      <c r="L6767" s="8">
        <v>941.77</v>
      </c>
      <c r="M6767" s="13">
        <f t="shared" si="138"/>
        <v>94177</v>
      </c>
    </row>
    <row r="6768" spans="1:13" x14ac:dyDescent="0.25">
      <c r="A6768" s="9" t="s">
        <v>400</v>
      </c>
      <c r="B6768" s="10" t="s">
        <v>733</v>
      </c>
      <c r="C6768" s="5" t="s">
        <v>746</v>
      </c>
      <c r="D6768" t="s">
        <v>47</v>
      </c>
      <c r="E6768" t="s">
        <v>149</v>
      </c>
      <c r="F6768" t="s">
        <v>89</v>
      </c>
      <c r="G6768" t="s">
        <v>182</v>
      </c>
      <c r="H6768" t="s">
        <v>428</v>
      </c>
      <c r="I6768" t="s">
        <v>15</v>
      </c>
      <c r="J6768" t="s">
        <v>17</v>
      </c>
      <c r="K6768" s="13">
        <v>88194</v>
      </c>
      <c r="L6768" s="8">
        <v>881.94</v>
      </c>
      <c r="M6768" s="13">
        <f t="shared" si="138"/>
        <v>88194</v>
      </c>
    </row>
    <row r="6769" spans="1:13" x14ac:dyDescent="0.25">
      <c r="A6769" s="9" t="s">
        <v>400</v>
      </c>
      <c r="B6769" s="10" t="s">
        <v>733</v>
      </c>
      <c r="C6769" s="5" t="s">
        <v>746</v>
      </c>
      <c r="D6769" t="s">
        <v>47</v>
      </c>
      <c r="E6769" t="s">
        <v>149</v>
      </c>
      <c r="F6769" t="s">
        <v>89</v>
      </c>
      <c r="G6769" t="s">
        <v>123</v>
      </c>
      <c r="H6769" t="s">
        <v>428</v>
      </c>
      <c r="I6769" t="s">
        <v>15</v>
      </c>
      <c r="J6769" t="s">
        <v>17</v>
      </c>
      <c r="K6769" s="13">
        <v>138587</v>
      </c>
      <c r="L6769" s="8">
        <v>1385.87</v>
      </c>
      <c r="M6769" s="13">
        <f t="shared" si="138"/>
        <v>138587</v>
      </c>
    </row>
    <row r="6770" spans="1:13" x14ac:dyDescent="0.25">
      <c r="A6770" s="9" t="s">
        <v>400</v>
      </c>
      <c r="B6770" s="10" t="s">
        <v>733</v>
      </c>
      <c r="C6770" s="5" t="s">
        <v>746</v>
      </c>
      <c r="D6770" t="s">
        <v>47</v>
      </c>
      <c r="E6770" t="s">
        <v>149</v>
      </c>
      <c r="F6770" t="s">
        <v>89</v>
      </c>
      <c r="G6770" t="s">
        <v>91</v>
      </c>
      <c r="H6770" t="s">
        <v>428</v>
      </c>
      <c r="I6770" t="s">
        <v>15</v>
      </c>
      <c r="J6770" t="s">
        <v>17</v>
      </c>
      <c r="K6770" s="13">
        <v>5594</v>
      </c>
      <c r="L6770" s="8">
        <v>55.94</v>
      </c>
      <c r="M6770" s="13">
        <f t="shared" si="138"/>
        <v>5594</v>
      </c>
    </row>
    <row r="6771" spans="1:13" x14ac:dyDescent="0.25">
      <c r="A6771" s="9" t="s">
        <v>400</v>
      </c>
      <c r="B6771" s="10" t="s">
        <v>733</v>
      </c>
      <c r="C6771" s="5" t="s">
        <v>746</v>
      </c>
      <c r="D6771" t="s">
        <v>47</v>
      </c>
      <c r="E6771" t="s">
        <v>149</v>
      </c>
      <c r="F6771" t="s">
        <v>89</v>
      </c>
      <c r="G6771" t="s">
        <v>167</v>
      </c>
      <c r="H6771" t="s">
        <v>446</v>
      </c>
      <c r="I6771" t="s">
        <v>15</v>
      </c>
      <c r="J6771" t="s">
        <v>17</v>
      </c>
      <c r="K6771" s="13">
        <v>22750</v>
      </c>
      <c r="L6771" s="8">
        <v>227.5</v>
      </c>
      <c r="M6771" s="13">
        <f t="shared" si="138"/>
        <v>22750</v>
      </c>
    </row>
    <row r="6772" spans="1:13" x14ac:dyDescent="0.25">
      <c r="A6772" s="9" t="s">
        <v>400</v>
      </c>
      <c r="B6772" s="10" t="s">
        <v>733</v>
      </c>
      <c r="C6772" s="5" t="s">
        <v>746</v>
      </c>
      <c r="D6772" t="s">
        <v>47</v>
      </c>
      <c r="E6772" t="s">
        <v>149</v>
      </c>
      <c r="F6772" t="s">
        <v>89</v>
      </c>
      <c r="G6772" t="s">
        <v>167</v>
      </c>
      <c r="H6772" t="s">
        <v>428</v>
      </c>
      <c r="I6772" t="s">
        <v>15</v>
      </c>
      <c r="J6772" t="s">
        <v>17</v>
      </c>
      <c r="K6772" s="13">
        <v>20663</v>
      </c>
      <c r="L6772" s="8">
        <v>206.63</v>
      </c>
      <c r="M6772" s="13">
        <f t="shared" si="138"/>
        <v>20663</v>
      </c>
    </row>
    <row r="6773" spans="1:13" x14ac:dyDescent="0.25">
      <c r="A6773" s="9" t="s">
        <v>400</v>
      </c>
      <c r="B6773" s="10" t="s">
        <v>733</v>
      </c>
      <c r="C6773" s="5" t="s">
        <v>746</v>
      </c>
      <c r="D6773" t="s">
        <v>47</v>
      </c>
      <c r="E6773" t="s">
        <v>149</v>
      </c>
      <c r="F6773" t="s">
        <v>89</v>
      </c>
      <c r="G6773" t="s">
        <v>167</v>
      </c>
      <c r="H6773" t="s">
        <v>457</v>
      </c>
      <c r="I6773" t="s">
        <v>15</v>
      </c>
      <c r="J6773" t="s">
        <v>17</v>
      </c>
      <c r="K6773" s="13">
        <v>76466</v>
      </c>
      <c r="L6773" s="8">
        <v>764.66</v>
      </c>
      <c r="M6773" s="13">
        <f t="shared" si="138"/>
        <v>76466</v>
      </c>
    </row>
    <row r="6774" spans="1:13" x14ac:dyDescent="0.25">
      <c r="A6774" s="9" t="s">
        <v>400</v>
      </c>
      <c r="B6774" s="10" t="s">
        <v>733</v>
      </c>
      <c r="C6774" s="5" t="s">
        <v>747</v>
      </c>
      <c r="D6774" t="s">
        <v>47</v>
      </c>
      <c r="E6774" t="s">
        <v>168</v>
      </c>
      <c r="F6774" t="s">
        <v>89</v>
      </c>
      <c r="G6774" t="s">
        <v>150</v>
      </c>
      <c r="H6774" t="s">
        <v>428</v>
      </c>
      <c r="I6774" t="s">
        <v>15</v>
      </c>
      <c r="J6774" t="s">
        <v>17</v>
      </c>
      <c r="K6774" s="13">
        <v>239603.00000000003</v>
      </c>
      <c r="L6774" s="8">
        <v>2396.0300000000002</v>
      </c>
      <c r="M6774" s="13">
        <f t="shared" si="138"/>
        <v>239603.00000000003</v>
      </c>
    </row>
    <row r="6775" spans="1:13" x14ac:dyDescent="0.25">
      <c r="A6775" s="9" t="s">
        <v>400</v>
      </c>
      <c r="B6775" s="10" t="s">
        <v>733</v>
      </c>
      <c r="C6775" s="5" t="s">
        <v>747</v>
      </c>
      <c r="D6775" t="s">
        <v>47</v>
      </c>
      <c r="E6775" t="s">
        <v>168</v>
      </c>
      <c r="F6775" t="s">
        <v>89</v>
      </c>
      <c r="G6775" t="s">
        <v>150</v>
      </c>
      <c r="H6775" t="s">
        <v>449</v>
      </c>
      <c r="I6775" t="s">
        <v>15</v>
      </c>
      <c r="J6775" t="s">
        <v>17</v>
      </c>
      <c r="K6775" s="13">
        <v>51822</v>
      </c>
      <c r="L6775" s="8">
        <v>518.22</v>
      </c>
      <c r="M6775" s="13">
        <f t="shared" si="138"/>
        <v>51822</v>
      </c>
    </row>
    <row r="6776" spans="1:13" x14ac:dyDescent="0.25">
      <c r="A6776" s="9" t="s">
        <v>400</v>
      </c>
      <c r="B6776" s="10" t="s">
        <v>733</v>
      </c>
      <c r="C6776" s="5" t="s">
        <v>747</v>
      </c>
      <c r="D6776" t="s">
        <v>47</v>
      </c>
      <c r="E6776" t="s">
        <v>168</v>
      </c>
      <c r="F6776" t="s">
        <v>89</v>
      </c>
      <c r="G6776" t="s">
        <v>712</v>
      </c>
      <c r="H6776" t="s">
        <v>498</v>
      </c>
      <c r="I6776" t="s">
        <v>368</v>
      </c>
      <c r="J6776" t="s">
        <v>17</v>
      </c>
      <c r="K6776" s="13">
        <v>15400</v>
      </c>
      <c r="L6776" s="8">
        <v>154</v>
      </c>
      <c r="M6776" s="13">
        <f t="shared" si="138"/>
        <v>15400</v>
      </c>
    </row>
    <row r="6777" spans="1:13" x14ac:dyDescent="0.25">
      <c r="A6777" s="9" t="s">
        <v>400</v>
      </c>
      <c r="B6777" s="10" t="s">
        <v>733</v>
      </c>
      <c r="C6777" s="5" t="s">
        <v>747</v>
      </c>
      <c r="D6777" t="s">
        <v>47</v>
      </c>
      <c r="E6777" t="s">
        <v>168</v>
      </c>
      <c r="F6777" t="s">
        <v>89</v>
      </c>
      <c r="G6777" t="s">
        <v>712</v>
      </c>
      <c r="H6777" t="s">
        <v>444</v>
      </c>
      <c r="I6777" t="s">
        <v>368</v>
      </c>
      <c r="J6777" t="s">
        <v>17</v>
      </c>
      <c r="K6777" s="13">
        <v>3364</v>
      </c>
      <c r="L6777" s="8">
        <v>33.64</v>
      </c>
      <c r="M6777" s="13">
        <f t="shared" si="138"/>
        <v>3364</v>
      </c>
    </row>
    <row r="6778" spans="1:13" x14ac:dyDescent="0.25">
      <c r="A6778" s="9" t="s">
        <v>400</v>
      </c>
      <c r="B6778" s="10" t="s">
        <v>733</v>
      </c>
      <c r="C6778" s="5" t="s">
        <v>747</v>
      </c>
      <c r="D6778" t="s">
        <v>47</v>
      </c>
      <c r="E6778" t="s">
        <v>168</v>
      </c>
      <c r="F6778" t="s">
        <v>89</v>
      </c>
      <c r="G6778" t="s">
        <v>369</v>
      </c>
      <c r="H6778" t="s">
        <v>441</v>
      </c>
      <c r="I6778" t="s">
        <v>368</v>
      </c>
      <c r="J6778" t="s">
        <v>17</v>
      </c>
      <c r="K6778" s="13">
        <v>17500</v>
      </c>
      <c r="L6778" s="8">
        <v>175</v>
      </c>
      <c r="M6778" s="13">
        <f t="shared" si="138"/>
        <v>17500</v>
      </c>
    </row>
    <row r="6779" spans="1:13" x14ac:dyDescent="0.25">
      <c r="A6779" s="9" t="s">
        <v>400</v>
      </c>
      <c r="B6779" s="10" t="s">
        <v>733</v>
      </c>
      <c r="C6779" s="5" t="s">
        <v>747</v>
      </c>
      <c r="D6779" t="s">
        <v>47</v>
      </c>
      <c r="E6779" t="s">
        <v>168</v>
      </c>
      <c r="F6779" t="s">
        <v>89</v>
      </c>
      <c r="G6779" t="s">
        <v>369</v>
      </c>
      <c r="H6779" t="s">
        <v>444</v>
      </c>
      <c r="I6779" t="s">
        <v>368</v>
      </c>
      <c r="J6779" t="s">
        <v>17</v>
      </c>
      <c r="K6779" s="13">
        <v>254</v>
      </c>
      <c r="L6779" s="8">
        <v>2.54</v>
      </c>
      <c r="M6779" s="13">
        <f t="shared" si="138"/>
        <v>254</v>
      </c>
    </row>
    <row r="6780" spans="1:13" x14ac:dyDescent="0.25">
      <c r="A6780" s="9" t="s">
        <v>400</v>
      </c>
      <c r="B6780" s="10" t="s">
        <v>733</v>
      </c>
      <c r="C6780" s="5" t="s">
        <v>747</v>
      </c>
      <c r="D6780" t="s">
        <v>47</v>
      </c>
      <c r="E6780" t="s">
        <v>168</v>
      </c>
      <c r="F6780" t="s">
        <v>89</v>
      </c>
      <c r="G6780" t="s">
        <v>369</v>
      </c>
      <c r="H6780" t="s">
        <v>445</v>
      </c>
      <c r="I6780" t="s">
        <v>368</v>
      </c>
      <c r="J6780" t="s">
        <v>17</v>
      </c>
      <c r="K6780" s="13">
        <v>3559.0000000000005</v>
      </c>
      <c r="L6780" s="8">
        <v>35.590000000000003</v>
      </c>
      <c r="M6780" s="13">
        <f t="shared" si="138"/>
        <v>3559.0000000000005</v>
      </c>
    </row>
    <row r="6781" spans="1:13" x14ac:dyDescent="0.25">
      <c r="A6781" s="9" t="s">
        <v>400</v>
      </c>
      <c r="B6781" s="10" t="s">
        <v>733</v>
      </c>
      <c r="C6781" s="5" t="s">
        <v>747</v>
      </c>
      <c r="D6781" t="s">
        <v>47</v>
      </c>
      <c r="E6781" t="s">
        <v>168</v>
      </c>
      <c r="F6781" t="s">
        <v>89</v>
      </c>
      <c r="G6781" t="s">
        <v>93</v>
      </c>
      <c r="H6781" t="s">
        <v>428</v>
      </c>
      <c r="I6781" t="s">
        <v>15</v>
      </c>
      <c r="J6781" t="s">
        <v>17</v>
      </c>
      <c r="K6781" s="13">
        <v>197460</v>
      </c>
      <c r="L6781" s="8">
        <v>1974.6</v>
      </c>
      <c r="M6781" s="13">
        <f t="shared" si="138"/>
        <v>197460</v>
      </c>
    </row>
    <row r="6782" spans="1:13" x14ac:dyDescent="0.25">
      <c r="A6782" s="9" t="s">
        <v>400</v>
      </c>
      <c r="B6782" s="10" t="s">
        <v>733</v>
      </c>
      <c r="C6782" s="5" t="s">
        <v>747</v>
      </c>
      <c r="D6782" t="s">
        <v>47</v>
      </c>
      <c r="E6782" t="s">
        <v>168</v>
      </c>
      <c r="F6782" t="s">
        <v>89</v>
      </c>
      <c r="G6782" t="s">
        <v>156</v>
      </c>
      <c r="H6782" t="s">
        <v>446</v>
      </c>
      <c r="I6782" t="s">
        <v>15</v>
      </c>
      <c r="J6782" t="s">
        <v>17</v>
      </c>
      <c r="K6782" s="13">
        <v>343795</v>
      </c>
      <c r="L6782" s="8">
        <v>3437.95</v>
      </c>
      <c r="M6782" s="13">
        <f t="shared" si="138"/>
        <v>343795</v>
      </c>
    </row>
    <row r="6783" spans="1:13" x14ac:dyDescent="0.25">
      <c r="A6783" s="9" t="s">
        <v>400</v>
      </c>
      <c r="B6783" s="10" t="s">
        <v>733</v>
      </c>
      <c r="C6783" s="5" t="s">
        <v>747</v>
      </c>
      <c r="D6783" t="s">
        <v>47</v>
      </c>
      <c r="E6783" t="s">
        <v>168</v>
      </c>
      <c r="F6783" t="s">
        <v>89</v>
      </c>
      <c r="G6783" t="s">
        <v>120</v>
      </c>
      <c r="H6783" t="s">
        <v>428</v>
      </c>
      <c r="I6783" t="s">
        <v>15</v>
      </c>
      <c r="J6783" t="s">
        <v>17</v>
      </c>
      <c r="K6783" s="13">
        <v>461651</v>
      </c>
      <c r="L6783" s="8">
        <v>4616.51</v>
      </c>
      <c r="M6783" s="13">
        <f t="shared" si="138"/>
        <v>461651</v>
      </c>
    </row>
    <row r="6784" spans="1:13" x14ac:dyDescent="0.25">
      <c r="A6784" s="9" t="s">
        <v>400</v>
      </c>
      <c r="B6784" s="10" t="s">
        <v>733</v>
      </c>
      <c r="C6784" s="5" t="s">
        <v>747</v>
      </c>
      <c r="D6784" t="s">
        <v>47</v>
      </c>
      <c r="E6784" t="s">
        <v>168</v>
      </c>
      <c r="F6784" t="s">
        <v>89</v>
      </c>
      <c r="G6784" t="s">
        <v>120</v>
      </c>
      <c r="H6784" t="s">
        <v>449</v>
      </c>
      <c r="I6784" t="s">
        <v>15</v>
      </c>
      <c r="J6784" t="s">
        <v>17</v>
      </c>
      <c r="K6784" s="13">
        <v>18240</v>
      </c>
      <c r="L6784" s="8">
        <v>182.4</v>
      </c>
      <c r="M6784" s="13">
        <f t="shared" si="138"/>
        <v>18240</v>
      </c>
    </row>
    <row r="6785" spans="1:13" x14ac:dyDescent="0.25">
      <c r="A6785" s="9" t="s">
        <v>400</v>
      </c>
      <c r="B6785" s="10" t="s">
        <v>733</v>
      </c>
      <c r="C6785" s="5" t="s">
        <v>747</v>
      </c>
      <c r="D6785" t="s">
        <v>47</v>
      </c>
      <c r="E6785" t="s">
        <v>168</v>
      </c>
      <c r="F6785" t="s">
        <v>89</v>
      </c>
      <c r="G6785" t="s">
        <v>158</v>
      </c>
      <c r="H6785" t="s">
        <v>446</v>
      </c>
      <c r="I6785" t="s">
        <v>15</v>
      </c>
      <c r="J6785" t="s">
        <v>17</v>
      </c>
      <c r="K6785" s="13">
        <v>92891</v>
      </c>
      <c r="L6785" s="8">
        <v>928.91</v>
      </c>
      <c r="M6785" s="13">
        <f t="shared" si="138"/>
        <v>92891</v>
      </c>
    </row>
    <row r="6786" spans="1:13" x14ac:dyDescent="0.25">
      <c r="A6786" s="9" t="s">
        <v>400</v>
      </c>
      <c r="B6786" s="10" t="s">
        <v>733</v>
      </c>
      <c r="C6786" s="5" t="s">
        <v>747</v>
      </c>
      <c r="D6786" t="s">
        <v>47</v>
      </c>
      <c r="E6786" t="s">
        <v>168</v>
      </c>
      <c r="F6786" t="s">
        <v>89</v>
      </c>
      <c r="G6786" t="s">
        <v>158</v>
      </c>
      <c r="H6786" t="s">
        <v>428</v>
      </c>
      <c r="I6786" t="s">
        <v>15</v>
      </c>
      <c r="J6786" t="s">
        <v>17</v>
      </c>
      <c r="K6786" s="13">
        <v>891804.00000000012</v>
      </c>
      <c r="L6786" s="8">
        <v>8918.0400000000009</v>
      </c>
      <c r="M6786" s="13">
        <f t="shared" si="138"/>
        <v>891804.00000000012</v>
      </c>
    </row>
    <row r="6787" spans="1:13" x14ac:dyDescent="0.25">
      <c r="A6787" s="9" t="s">
        <v>400</v>
      </c>
      <c r="B6787" s="10" t="s">
        <v>733</v>
      </c>
      <c r="C6787" s="5" t="s">
        <v>747</v>
      </c>
      <c r="D6787" t="s">
        <v>47</v>
      </c>
      <c r="E6787" t="s">
        <v>168</v>
      </c>
      <c r="F6787" t="s">
        <v>89</v>
      </c>
      <c r="G6787" t="s">
        <v>158</v>
      </c>
      <c r="H6787" t="s">
        <v>449</v>
      </c>
      <c r="I6787" t="s">
        <v>15</v>
      </c>
      <c r="J6787" t="s">
        <v>17</v>
      </c>
      <c r="K6787" s="13">
        <v>19145</v>
      </c>
      <c r="L6787" s="8">
        <v>191.45</v>
      </c>
      <c r="M6787" s="13">
        <f t="shared" ref="M6787:M6850" si="139">L6787*100</f>
        <v>19145</v>
      </c>
    </row>
    <row r="6788" spans="1:13" x14ac:dyDescent="0.25">
      <c r="A6788" s="9" t="s">
        <v>400</v>
      </c>
      <c r="B6788" s="10" t="s">
        <v>733</v>
      </c>
      <c r="C6788" s="5" t="s">
        <v>747</v>
      </c>
      <c r="D6788" t="s">
        <v>47</v>
      </c>
      <c r="E6788" t="s">
        <v>168</v>
      </c>
      <c r="F6788" t="s">
        <v>89</v>
      </c>
      <c r="G6788" t="s">
        <v>158</v>
      </c>
      <c r="H6788" t="s">
        <v>482</v>
      </c>
      <c r="I6788" t="s">
        <v>15</v>
      </c>
      <c r="J6788" t="s">
        <v>17</v>
      </c>
      <c r="K6788" s="13">
        <v>400000</v>
      </c>
      <c r="L6788" s="8">
        <v>4000</v>
      </c>
      <c r="M6788" s="13">
        <f t="shared" si="139"/>
        <v>400000</v>
      </c>
    </row>
    <row r="6789" spans="1:13" x14ac:dyDescent="0.25">
      <c r="A6789" s="9" t="s">
        <v>400</v>
      </c>
      <c r="B6789" s="10" t="s">
        <v>733</v>
      </c>
      <c r="C6789" s="5" t="s">
        <v>747</v>
      </c>
      <c r="D6789" t="s">
        <v>47</v>
      </c>
      <c r="E6789" t="s">
        <v>168</v>
      </c>
      <c r="F6789" t="s">
        <v>89</v>
      </c>
      <c r="G6789" t="s">
        <v>95</v>
      </c>
      <c r="H6789" t="s">
        <v>428</v>
      </c>
      <c r="I6789" t="s">
        <v>15</v>
      </c>
      <c r="J6789" t="s">
        <v>17</v>
      </c>
      <c r="K6789" s="13">
        <v>176994</v>
      </c>
      <c r="L6789" s="8">
        <v>1769.94</v>
      </c>
      <c r="M6789" s="13">
        <f t="shared" si="139"/>
        <v>176994</v>
      </c>
    </row>
    <row r="6790" spans="1:13" x14ac:dyDescent="0.25">
      <c r="A6790" s="9" t="s">
        <v>400</v>
      </c>
      <c r="B6790" s="10" t="s">
        <v>733</v>
      </c>
      <c r="C6790" s="5" t="s">
        <v>747</v>
      </c>
      <c r="D6790" t="s">
        <v>47</v>
      </c>
      <c r="E6790" t="s">
        <v>168</v>
      </c>
      <c r="F6790" t="s">
        <v>89</v>
      </c>
      <c r="G6790" t="s">
        <v>95</v>
      </c>
      <c r="H6790" t="s">
        <v>450</v>
      </c>
      <c r="I6790" t="s">
        <v>15</v>
      </c>
      <c r="J6790" t="s">
        <v>17</v>
      </c>
      <c r="K6790" s="13">
        <v>36158</v>
      </c>
      <c r="L6790" s="8">
        <v>361.58</v>
      </c>
      <c r="M6790" s="13">
        <f t="shared" si="139"/>
        <v>36158</v>
      </c>
    </row>
    <row r="6791" spans="1:13" x14ac:dyDescent="0.25">
      <c r="A6791" s="9" t="s">
        <v>400</v>
      </c>
      <c r="B6791" s="10" t="s">
        <v>733</v>
      </c>
      <c r="C6791" s="5" t="s">
        <v>747</v>
      </c>
      <c r="D6791" t="s">
        <v>47</v>
      </c>
      <c r="E6791" t="s">
        <v>168</v>
      </c>
      <c r="F6791" t="s">
        <v>89</v>
      </c>
      <c r="G6791" t="s">
        <v>96</v>
      </c>
      <c r="H6791" t="s">
        <v>427</v>
      </c>
      <c r="I6791" t="s">
        <v>15</v>
      </c>
      <c r="J6791" t="s">
        <v>17</v>
      </c>
      <c r="K6791" s="13">
        <v>37679</v>
      </c>
      <c r="L6791" s="8">
        <v>376.79</v>
      </c>
      <c r="M6791" s="13">
        <f t="shared" si="139"/>
        <v>37679</v>
      </c>
    </row>
    <row r="6792" spans="1:13" x14ac:dyDescent="0.25">
      <c r="A6792" s="9" t="s">
        <v>400</v>
      </c>
      <c r="B6792" s="10" t="s">
        <v>733</v>
      </c>
      <c r="C6792" s="5" t="s">
        <v>747</v>
      </c>
      <c r="D6792" t="s">
        <v>47</v>
      </c>
      <c r="E6792" t="s">
        <v>168</v>
      </c>
      <c r="F6792" t="s">
        <v>89</v>
      </c>
      <c r="G6792" t="s">
        <v>96</v>
      </c>
      <c r="H6792" t="s">
        <v>428</v>
      </c>
      <c r="I6792" t="s">
        <v>15</v>
      </c>
      <c r="J6792" t="s">
        <v>17</v>
      </c>
      <c r="K6792" s="13">
        <v>256915</v>
      </c>
      <c r="L6792" s="8">
        <v>2569.15</v>
      </c>
      <c r="M6792" s="13">
        <f t="shared" si="139"/>
        <v>256915</v>
      </c>
    </row>
    <row r="6793" spans="1:13" x14ac:dyDescent="0.25">
      <c r="A6793" s="9" t="s">
        <v>400</v>
      </c>
      <c r="B6793" s="10" t="s">
        <v>733</v>
      </c>
      <c r="C6793" s="5" t="s">
        <v>747</v>
      </c>
      <c r="D6793" t="s">
        <v>47</v>
      </c>
      <c r="E6793" t="s">
        <v>168</v>
      </c>
      <c r="F6793" t="s">
        <v>89</v>
      </c>
      <c r="G6793" t="s">
        <v>127</v>
      </c>
      <c r="H6793" t="s">
        <v>428</v>
      </c>
      <c r="I6793" t="s">
        <v>15</v>
      </c>
      <c r="J6793" t="s">
        <v>17</v>
      </c>
      <c r="K6793" s="13">
        <v>379600</v>
      </c>
      <c r="L6793" s="8">
        <v>3796</v>
      </c>
      <c r="M6793" s="13">
        <f t="shared" si="139"/>
        <v>379600</v>
      </c>
    </row>
    <row r="6794" spans="1:13" x14ac:dyDescent="0.25">
      <c r="A6794" s="9" t="s">
        <v>400</v>
      </c>
      <c r="B6794" s="10" t="s">
        <v>733</v>
      </c>
      <c r="C6794" s="5" t="s">
        <v>747</v>
      </c>
      <c r="D6794" t="s">
        <v>47</v>
      </c>
      <c r="E6794" t="s">
        <v>168</v>
      </c>
      <c r="F6794" t="s">
        <v>89</v>
      </c>
      <c r="G6794" t="s">
        <v>163</v>
      </c>
      <c r="H6794" t="s">
        <v>480</v>
      </c>
      <c r="I6794" t="s">
        <v>15</v>
      </c>
      <c r="J6794" t="s">
        <v>17</v>
      </c>
      <c r="K6794" s="13">
        <v>46750</v>
      </c>
      <c r="L6794" s="8">
        <v>467.5</v>
      </c>
      <c r="M6794" s="13">
        <f t="shared" si="139"/>
        <v>46750</v>
      </c>
    </row>
    <row r="6795" spans="1:13" x14ac:dyDescent="0.25">
      <c r="A6795" s="9" t="s">
        <v>400</v>
      </c>
      <c r="B6795" s="10" t="s">
        <v>733</v>
      </c>
      <c r="C6795" s="5" t="s">
        <v>747</v>
      </c>
      <c r="D6795" t="s">
        <v>47</v>
      </c>
      <c r="E6795" t="s">
        <v>168</v>
      </c>
      <c r="F6795" t="s">
        <v>89</v>
      </c>
      <c r="G6795" t="s">
        <v>163</v>
      </c>
      <c r="H6795" t="s">
        <v>457</v>
      </c>
      <c r="I6795" t="s">
        <v>15</v>
      </c>
      <c r="J6795" t="s">
        <v>17</v>
      </c>
      <c r="K6795" s="13">
        <v>49481</v>
      </c>
      <c r="L6795" s="8">
        <v>494.81</v>
      </c>
      <c r="M6795" s="13">
        <f t="shared" si="139"/>
        <v>49481</v>
      </c>
    </row>
    <row r="6796" spans="1:13" x14ac:dyDescent="0.25">
      <c r="A6796" s="9" t="s">
        <v>400</v>
      </c>
      <c r="B6796" s="10" t="s">
        <v>733</v>
      </c>
      <c r="C6796" s="5" t="s">
        <v>747</v>
      </c>
      <c r="D6796" t="s">
        <v>47</v>
      </c>
      <c r="E6796" t="s">
        <v>168</v>
      </c>
      <c r="F6796" t="s">
        <v>89</v>
      </c>
      <c r="G6796" t="s">
        <v>106</v>
      </c>
      <c r="H6796" t="s">
        <v>480</v>
      </c>
      <c r="I6796" t="s">
        <v>15</v>
      </c>
      <c r="J6796" t="s">
        <v>17</v>
      </c>
      <c r="K6796" s="13">
        <v>2409300</v>
      </c>
      <c r="L6796" s="8">
        <v>24093</v>
      </c>
      <c r="M6796" s="13">
        <f t="shared" si="139"/>
        <v>2409300</v>
      </c>
    </row>
    <row r="6797" spans="1:13" x14ac:dyDescent="0.25">
      <c r="A6797" s="9" t="s">
        <v>400</v>
      </c>
      <c r="B6797" s="10" t="s">
        <v>733</v>
      </c>
      <c r="C6797" s="5" t="s">
        <v>747</v>
      </c>
      <c r="D6797" t="s">
        <v>47</v>
      </c>
      <c r="E6797" t="s">
        <v>168</v>
      </c>
      <c r="F6797" t="s">
        <v>89</v>
      </c>
      <c r="G6797" t="s">
        <v>106</v>
      </c>
      <c r="H6797" t="s">
        <v>428</v>
      </c>
      <c r="I6797" t="s">
        <v>15</v>
      </c>
      <c r="J6797" t="s">
        <v>17</v>
      </c>
      <c r="K6797" s="13">
        <v>1011500</v>
      </c>
      <c r="L6797" s="8">
        <v>10115</v>
      </c>
      <c r="M6797" s="13">
        <f t="shared" si="139"/>
        <v>1011500</v>
      </c>
    </row>
    <row r="6798" spans="1:13" x14ac:dyDescent="0.25">
      <c r="A6798" s="9" t="s">
        <v>400</v>
      </c>
      <c r="B6798" s="10" t="s">
        <v>733</v>
      </c>
      <c r="C6798" s="5" t="s">
        <v>747</v>
      </c>
      <c r="D6798" t="s">
        <v>47</v>
      </c>
      <c r="E6798" t="s">
        <v>168</v>
      </c>
      <c r="F6798" t="s">
        <v>89</v>
      </c>
      <c r="G6798" t="s">
        <v>106</v>
      </c>
      <c r="H6798" t="s">
        <v>457</v>
      </c>
      <c r="I6798" t="s">
        <v>15</v>
      </c>
      <c r="J6798" t="s">
        <v>17</v>
      </c>
      <c r="K6798" s="13">
        <v>252255.00000000003</v>
      </c>
      <c r="L6798" s="8">
        <v>2522.5500000000002</v>
      </c>
      <c r="M6798" s="13">
        <f t="shared" si="139"/>
        <v>252255.00000000003</v>
      </c>
    </row>
    <row r="6799" spans="1:13" x14ac:dyDescent="0.25">
      <c r="A6799" s="9" t="s">
        <v>400</v>
      </c>
      <c r="B6799" s="10" t="s">
        <v>733</v>
      </c>
      <c r="C6799" s="5" t="s">
        <v>747</v>
      </c>
      <c r="D6799" t="s">
        <v>47</v>
      </c>
      <c r="E6799" t="s">
        <v>168</v>
      </c>
      <c r="F6799" t="s">
        <v>89</v>
      </c>
      <c r="G6799" t="s">
        <v>176</v>
      </c>
      <c r="H6799" t="s">
        <v>446</v>
      </c>
      <c r="I6799" t="s">
        <v>15</v>
      </c>
      <c r="J6799" t="s">
        <v>17</v>
      </c>
      <c r="K6799" s="13">
        <v>175000</v>
      </c>
      <c r="L6799" s="8">
        <v>1750</v>
      </c>
      <c r="M6799" s="13">
        <f t="shared" si="139"/>
        <v>175000</v>
      </c>
    </row>
    <row r="6800" spans="1:13" x14ac:dyDescent="0.25">
      <c r="A6800" s="9" t="s">
        <v>400</v>
      </c>
      <c r="B6800" s="10" t="s">
        <v>733</v>
      </c>
      <c r="C6800" s="5" t="s">
        <v>747</v>
      </c>
      <c r="D6800" t="s">
        <v>47</v>
      </c>
      <c r="E6800" t="s">
        <v>168</v>
      </c>
      <c r="F6800" t="s">
        <v>89</v>
      </c>
      <c r="G6800" t="s">
        <v>176</v>
      </c>
      <c r="H6800" t="s">
        <v>480</v>
      </c>
      <c r="I6800" t="s">
        <v>15</v>
      </c>
      <c r="J6800" t="s">
        <v>17</v>
      </c>
      <c r="K6800" s="13">
        <v>29508</v>
      </c>
      <c r="L6800" s="8">
        <v>295.08</v>
      </c>
      <c r="M6800" s="13">
        <f t="shared" si="139"/>
        <v>29508</v>
      </c>
    </row>
    <row r="6801" spans="1:13" x14ac:dyDescent="0.25">
      <c r="A6801" s="9" t="s">
        <v>400</v>
      </c>
      <c r="B6801" s="10" t="s">
        <v>733</v>
      </c>
      <c r="C6801" s="5" t="s">
        <v>747</v>
      </c>
      <c r="D6801" t="s">
        <v>47</v>
      </c>
      <c r="E6801" t="s">
        <v>168</v>
      </c>
      <c r="F6801" t="s">
        <v>89</v>
      </c>
      <c r="G6801" t="s">
        <v>176</v>
      </c>
      <c r="H6801" t="s">
        <v>428</v>
      </c>
      <c r="I6801" t="s">
        <v>15</v>
      </c>
      <c r="J6801" t="s">
        <v>17</v>
      </c>
      <c r="K6801" s="13">
        <v>400018</v>
      </c>
      <c r="L6801" s="8">
        <v>4000.18</v>
      </c>
      <c r="M6801" s="13">
        <f t="shared" si="139"/>
        <v>400018</v>
      </c>
    </row>
    <row r="6802" spans="1:13" x14ac:dyDescent="0.25">
      <c r="A6802" s="9" t="s">
        <v>400</v>
      </c>
      <c r="B6802" s="10" t="s">
        <v>733</v>
      </c>
      <c r="C6802" s="5" t="s">
        <v>747</v>
      </c>
      <c r="D6802" t="s">
        <v>47</v>
      </c>
      <c r="E6802" t="s">
        <v>168</v>
      </c>
      <c r="F6802" t="s">
        <v>89</v>
      </c>
      <c r="G6802" t="s">
        <v>176</v>
      </c>
      <c r="H6802" t="s">
        <v>449</v>
      </c>
      <c r="I6802" t="s">
        <v>15</v>
      </c>
      <c r="J6802" t="s">
        <v>17</v>
      </c>
      <c r="K6802" s="13">
        <v>22947</v>
      </c>
      <c r="L6802" s="8">
        <v>229.47</v>
      </c>
      <c r="M6802" s="13">
        <f t="shared" si="139"/>
        <v>22947</v>
      </c>
    </row>
    <row r="6803" spans="1:13" x14ac:dyDescent="0.25">
      <c r="A6803" s="9" t="s">
        <v>400</v>
      </c>
      <c r="B6803" s="10" t="s">
        <v>733</v>
      </c>
      <c r="C6803" s="5" t="s">
        <v>747</v>
      </c>
      <c r="D6803" t="s">
        <v>47</v>
      </c>
      <c r="E6803" t="s">
        <v>168</v>
      </c>
      <c r="F6803" t="s">
        <v>89</v>
      </c>
      <c r="G6803" t="s">
        <v>176</v>
      </c>
      <c r="H6803" t="s">
        <v>450</v>
      </c>
      <c r="I6803" t="s">
        <v>15</v>
      </c>
      <c r="J6803" t="s">
        <v>17</v>
      </c>
      <c r="K6803" s="13">
        <v>9264</v>
      </c>
      <c r="L6803" s="8">
        <v>92.64</v>
      </c>
      <c r="M6803" s="13">
        <f t="shared" si="139"/>
        <v>9264</v>
      </c>
    </row>
    <row r="6804" spans="1:13" x14ac:dyDescent="0.25">
      <c r="A6804" s="9" t="s">
        <v>400</v>
      </c>
      <c r="B6804" s="10" t="s">
        <v>733</v>
      </c>
      <c r="C6804" s="5" t="s">
        <v>747</v>
      </c>
      <c r="D6804" t="s">
        <v>47</v>
      </c>
      <c r="E6804" t="s">
        <v>168</v>
      </c>
      <c r="F6804" t="s">
        <v>89</v>
      </c>
      <c r="G6804" t="s">
        <v>164</v>
      </c>
      <c r="H6804" t="s">
        <v>427</v>
      </c>
      <c r="I6804" t="s">
        <v>15</v>
      </c>
      <c r="J6804" t="s">
        <v>17</v>
      </c>
      <c r="K6804" s="13">
        <v>111408.99999999999</v>
      </c>
      <c r="L6804" s="8">
        <v>1114.0899999999999</v>
      </c>
      <c r="M6804" s="13">
        <f t="shared" si="139"/>
        <v>111408.99999999999</v>
      </c>
    </row>
    <row r="6805" spans="1:13" x14ac:dyDescent="0.25">
      <c r="A6805" s="9" t="s">
        <v>400</v>
      </c>
      <c r="B6805" s="10" t="s">
        <v>733</v>
      </c>
      <c r="C6805" s="5" t="s">
        <v>747</v>
      </c>
      <c r="D6805" t="s">
        <v>47</v>
      </c>
      <c r="E6805" t="s">
        <v>168</v>
      </c>
      <c r="F6805" t="s">
        <v>89</v>
      </c>
      <c r="G6805" t="s">
        <v>97</v>
      </c>
      <c r="H6805" t="s">
        <v>480</v>
      </c>
      <c r="I6805" t="s">
        <v>15</v>
      </c>
      <c r="J6805" t="s">
        <v>17</v>
      </c>
      <c r="K6805" s="14">
        <v>-29508</v>
      </c>
      <c r="L6805" s="8">
        <v>-295.08</v>
      </c>
      <c r="M6805" s="14">
        <f t="shared" si="139"/>
        <v>-29508</v>
      </c>
    </row>
    <row r="6806" spans="1:13" x14ac:dyDescent="0.25">
      <c r="A6806" s="9" t="s">
        <v>400</v>
      </c>
      <c r="B6806" s="10" t="s">
        <v>733</v>
      </c>
      <c r="C6806" s="5" t="s">
        <v>747</v>
      </c>
      <c r="D6806" t="s">
        <v>47</v>
      </c>
      <c r="E6806" t="s">
        <v>168</v>
      </c>
      <c r="F6806" t="s">
        <v>89</v>
      </c>
      <c r="G6806" t="s">
        <v>134</v>
      </c>
      <c r="H6806" t="s">
        <v>428</v>
      </c>
      <c r="I6806" t="s">
        <v>15</v>
      </c>
      <c r="J6806" t="s">
        <v>17</v>
      </c>
      <c r="K6806" s="13">
        <v>9003</v>
      </c>
      <c r="L6806" s="8">
        <v>90.03</v>
      </c>
      <c r="M6806" s="13">
        <f t="shared" si="139"/>
        <v>9003</v>
      </c>
    </row>
    <row r="6807" spans="1:13" x14ac:dyDescent="0.25">
      <c r="A6807" s="9" t="s">
        <v>400</v>
      </c>
      <c r="B6807" s="10" t="s">
        <v>733</v>
      </c>
      <c r="C6807" s="5" t="s">
        <v>747</v>
      </c>
      <c r="D6807" t="s">
        <v>47</v>
      </c>
      <c r="E6807" t="s">
        <v>168</v>
      </c>
      <c r="F6807" t="s">
        <v>89</v>
      </c>
      <c r="G6807" t="s">
        <v>134</v>
      </c>
      <c r="H6807" t="s">
        <v>449</v>
      </c>
      <c r="I6807" t="s">
        <v>15</v>
      </c>
      <c r="J6807" t="s">
        <v>17</v>
      </c>
      <c r="K6807" s="13">
        <v>4725</v>
      </c>
      <c r="L6807" s="8">
        <v>47.25</v>
      </c>
      <c r="M6807" s="13">
        <f t="shared" si="139"/>
        <v>4725</v>
      </c>
    </row>
    <row r="6808" spans="1:13" x14ac:dyDescent="0.25">
      <c r="A6808" s="9" t="s">
        <v>400</v>
      </c>
      <c r="B6808" s="10" t="s">
        <v>733</v>
      </c>
      <c r="C6808" s="5" t="s">
        <v>747</v>
      </c>
      <c r="D6808" t="s">
        <v>47</v>
      </c>
      <c r="E6808" t="s">
        <v>168</v>
      </c>
      <c r="F6808" t="s">
        <v>89</v>
      </c>
      <c r="G6808" t="s">
        <v>177</v>
      </c>
      <c r="H6808" t="s">
        <v>428</v>
      </c>
      <c r="I6808" t="s">
        <v>15</v>
      </c>
      <c r="J6808" t="s">
        <v>17</v>
      </c>
      <c r="K6808" s="13">
        <v>57777</v>
      </c>
      <c r="L6808" s="8">
        <v>577.77</v>
      </c>
      <c r="M6808" s="13">
        <f t="shared" si="139"/>
        <v>57777</v>
      </c>
    </row>
    <row r="6809" spans="1:13" x14ac:dyDescent="0.25">
      <c r="A6809" s="9" t="s">
        <v>400</v>
      </c>
      <c r="B6809" s="10" t="s">
        <v>733</v>
      </c>
      <c r="C6809" s="5" t="s">
        <v>747</v>
      </c>
      <c r="D6809" t="s">
        <v>47</v>
      </c>
      <c r="E6809" t="s">
        <v>168</v>
      </c>
      <c r="F6809" t="s">
        <v>89</v>
      </c>
      <c r="G6809" t="s">
        <v>123</v>
      </c>
      <c r="H6809" t="s">
        <v>446</v>
      </c>
      <c r="I6809" t="s">
        <v>15</v>
      </c>
      <c r="J6809" t="s">
        <v>17</v>
      </c>
      <c r="K6809" s="13">
        <v>25000</v>
      </c>
      <c r="L6809" s="8">
        <v>250</v>
      </c>
      <c r="M6809" s="13">
        <f t="shared" si="139"/>
        <v>25000</v>
      </c>
    </row>
    <row r="6810" spans="1:13" x14ac:dyDescent="0.25">
      <c r="A6810" s="9" t="s">
        <v>400</v>
      </c>
      <c r="B6810" s="10" t="s">
        <v>733</v>
      </c>
      <c r="C6810" s="5" t="s">
        <v>747</v>
      </c>
      <c r="D6810" t="s">
        <v>47</v>
      </c>
      <c r="E6810" t="s">
        <v>168</v>
      </c>
      <c r="F6810" t="s">
        <v>89</v>
      </c>
      <c r="G6810" t="s">
        <v>123</v>
      </c>
      <c r="H6810" t="s">
        <v>428</v>
      </c>
      <c r="I6810" t="s">
        <v>15</v>
      </c>
      <c r="J6810" t="s">
        <v>17</v>
      </c>
      <c r="K6810" s="13">
        <v>50975</v>
      </c>
      <c r="L6810" s="8">
        <v>509.75</v>
      </c>
      <c r="M6810" s="13">
        <f t="shared" si="139"/>
        <v>50975</v>
      </c>
    </row>
    <row r="6811" spans="1:13" x14ac:dyDescent="0.25">
      <c r="A6811" s="9" t="s">
        <v>400</v>
      </c>
      <c r="B6811" s="10" t="s">
        <v>733</v>
      </c>
      <c r="C6811" s="5" t="s">
        <v>747</v>
      </c>
      <c r="D6811" t="s">
        <v>47</v>
      </c>
      <c r="E6811" t="s">
        <v>168</v>
      </c>
      <c r="F6811" t="s">
        <v>89</v>
      </c>
      <c r="G6811" t="s">
        <v>112</v>
      </c>
      <c r="H6811" t="s">
        <v>428</v>
      </c>
      <c r="I6811" t="s">
        <v>15</v>
      </c>
      <c r="J6811" t="s">
        <v>17</v>
      </c>
      <c r="K6811" s="13">
        <v>50628</v>
      </c>
      <c r="L6811" s="8">
        <v>506.28</v>
      </c>
      <c r="M6811" s="13">
        <f t="shared" si="139"/>
        <v>50628</v>
      </c>
    </row>
    <row r="6812" spans="1:13" x14ac:dyDescent="0.25">
      <c r="A6812" s="9" t="s">
        <v>400</v>
      </c>
      <c r="B6812" s="10" t="s">
        <v>733</v>
      </c>
      <c r="C6812" s="5" t="s">
        <v>747</v>
      </c>
      <c r="D6812" t="s">
        <v>47</v>
      </c>
      <c r="E6812" t="s">
        <v>168</v>
      </c>
      <c r="F6812" t="s">
        <v>89</v>
      </c>
      <c r="G6812" t="s">
        <v>166</v>
      </c>
      <c r="H6812" t="s">
        <v>428</v>
      </c>
      <c r="I6812" t="s">
        <v>15</v>
      </c>
      <c r="J6812" t="s">
        <v>17</v>
      </c>
      <c r="K6812" s="13">
        <v>24000</v>
      </c>
      <c r="L6812" s="8">
        <v>240</v>
      </c>
      <c r="M6812" s="13">
        <f t="shared" si="139"/>
        <v>24000</v>
      </c>
    </row>
    <row r="6813" spans="1:13" x14ac:dyDescent="0.25">
      <c r="A6813" s="9" t="s">
        <v>400</v>
      </c>
      <c r="B6813" s="10" t="s">
        <v>733</v>
      </c>
      <c r="C6813" s="5" t="s">
        <v>747</v>
      </c>
      <c r="D6813" t="s">
        <v>47</v>
      </c>
      <c r="E6813" t="s">
        <v>168</v>
      </c>
      <c r="F6813" t="s">
        <v>89</v>
      </c>
      <c r="G6813" t="s">
        <v>91</v>
      </c>
      <c r="H6813" t="s">
        <v>428</v>
      </c>
      <c r="I6813" t="s">
        <v>15</v>
      </c>
      <c r="J6813" t="s">
        <v>17</v>
      </c>
      <c r="K6813" s="13">
        <v>586367</v>
      </c>
      <c r="L6813" s="8">
        <v>5863.67</v>
      </c>
      <c r="M6813" s="13">
        <f t="shared" si="139"/>
        <v>586367</v>
      </c>
    </row>
    <row r="6814" spans="1:13" x14ac:dyDescent="0.25">
      <c r="A6814" s="9" t="s">
        <v>400</v>
      </c>
      <c r="B6814" s="10" t="s">
        <v>733</v>
      </c>
      <c r="C6814" s="5" t="s">
        <v>748</v>
      </c>
      <c r="D6814" t="s">
        <v>47</v>
      </c>
      <c r="E6814" t="s">
        <v>178</v>
      </c>
      <c r="F6814" t="s">
        <v>89</v>
      </c>
      <c r="G6814" t="s">
        <v>150</v>
      </c>
      <c r="H6814" t="s">
        <v>428</v>
      </c>
      <c r="I6814" t="s">
        <v>15</v>
      </c>
      <c r="J6814" t="s">
        <v>17</v>
      </c>
      <c r="K6814" s="13">
        <v>20543</v>
      </c>
      <c r="L6814" s="8">
        <v>205.43</v>
      </c>
      <c r="M6814" s="13">
        <f t="shared" si="139"/>
        <v>20543</v>
      </c>
    </row>
    <row r="6815" spans="1:13" x14ac:dyDescent="0.25">
      <c r="A6815" s="9" t="s">
        <v>400</v>
      </c>
      <c r="B6815" s="10" t="s">
        <v>733</v>
      </c>
      <c r="C6815" s="5" t="s">
        <v>748</v>
      </c>
      <c r="D6815" t="s">
        <v>47</v>
      </c>
      <c r="E6815" t="s">
        <v>178</v>
      </c>
      <c r="F6815" t="s">
        <v>89</v>
      </c>
      <c r="G6815" t="s">
        <v>369</v>
      </c>
      <c r="H6815" t="s">
        <v>428</v>
      </c>
      <c r="I6815" t="s">
        <v>15</v>
      </c>
      <c r="J6815" t="s">
        <v>17</v>
      </c>
      <c r="K6815" s="13">
        <v>13368</v>
      </c>
      <c r="L6815" s="8">
        <v>133.68</v>
      </c>
      <c r="M6815" s="13">
        <f t="shared" si="139"/>
        <v>13368</v>
      </c>
    </row>
    <row r="6816" spans="1:13" x14ac:dyDescent="0.25">
      <c r="A6816" s="9" t="s">
        <v>400</v>
      </c>
      <c r="B6816" s="10" t="s">
        <v>733</v>
      </c>
      <c r="C6816" s="5" t="s">
        <v>748</v>
      </c>
      <c r="D6816" t="s">
        <v>47</v>
      </c>
      <c r="E6816" t="s">
        <v>178</v>
      </c>
      <c r="F6816" t="s">
        <v>89</v>
      </c>
      <c r="G6816" t="s">
        <v>169</v>
      </c>
      <c r="H6816" t="s">
        <v>446</v>
      </c>
      <c r="I6816" t="s">
        <v>15</v>
      </c>
      <c r="J6816" t="s">
        <v>17</v>
      </c>
      <c r="K6816" s="13">
        <v>72480</v>
      </c>
      <c r="L6816" s="8">
        <v>724.8</v>
      </c>
      <c r="M6816" s="13">
        <f t="shared" si="139"/>
        <v>72480</v>
      </c>
    </row>
    <row r="6817" spans="1:13" x14ac:dyDescent="0.25">
      <c r="A6817" s="9" t="s">
        <v>400</v>
      </c>
      <c r="B6817" s="10" t="s">
        <v>733</v>
      </c>
      <c r="C6817" s="5" t="s">
        <v>748</v>
      </c>
      <c r="D6817" t="s">
        <v>47</v>
      </c>
      <c r="E6817" t="s">
        <v>178</v>
      </c>
      <c r="F6817" t="s">
        <v>89</v>
      </c>
      <c r="G6817" t="s">
        <v>169</v>
      </c>
      <c r="H6817" t="s">
        <v>428</v>
      </c>
      <c r="I6817" t="s">
        <v>15</v>
      </c>
      <c r="J6817" t="s">
        <v>17</v>
      </c>
      <c r="K6817" s="13">
        <v>100671</v>
      </c>
      <c r="L6817" s="8">
        <v>1006.71</v>
      </c>
      <c r="M6817" s="13">
        <f t="shared" si="139"/>
        <v>100671</v>
      </c>
    </row>
    <row r="6818" spans="1:13" x14ac:dyDescent="0.25">
      <c r="A6818" s="9" t="s">
        <v>400</v>
      </c>
      <c r="B6818" s="10" t="s">
        <v>733</v>
      </c>
      <c r="C6818" s="5" t="s">
        <v>748</v>
      </c>
      <c r="D6818" t="s">
        <v>47</v>
      </c>
      <c r="E6818" t="s">
        <v>178</v>
      </c>
      <c r="F6818" t="s">
        <v>89</v>
      </c>
      <c r="G6818" t="s">
        <v>129</v>
      </c>
      <c r="H6818" t="s">
        <v>446</v>
      </c>
      <c r="I6818" t="s">
        <v>15</v>
      </c>
      <c r="J6818" t="s">
        <v>17</v>
      </c>
      <c r="K6818" s="13">
        <v>10000</v>
      </c>
      <c r="L6818" s="8">
        <v>100</v>
      </c>
      <c r="M6818" s="13">
        <f t="shared" si="139"/>
        <v>10000</v>
      </c>
    </row>
    <row r="6819" spans="1:13" x14ac:dyDescent="0.25">
      <c r="A6819" s="9" t="s">
        <v>400</v>
      </c>
      <c r="B6819" s="10" t="s">
        <v>733</v>
      </c>
      <c r="C6819" s="5" t="s">
        <v>748</v>
      </c>
      <c r="D6819" t="s">
        <v>47</v>
      </c>
      <c r="E6819" t="s">
        <v>178</v>
      </c>
      <c r="F6819" t="s">
        <v>89</v>
      </c>
      <c r="G6819" t="s">
        <v>115</v>
      </c>
      <c r="H6819" t="s">
        <v>428</v>
      </c>
      <c r="I6819" t="s">
        <v>15</v>
      </c>
      <c r="J6819" t="s">
        <v>17</v>
      </c>
      <c r="K6819" s="13">
        <v>14649</v>
      </c>
      <c r="L6819" s="8">
        <v>146.49</v>
      </c>
      <c r="M6819" s="13">
        <f t="shared" si="139"/>
        <v>14649</v>
      </c>
    </row>
    <row r="6820" spans="1:13" x14ac:dyDescent="0.25">
      <c r="A6820" s="9" t="s">
        <v>400</v>
      </c>
      <c r="B6820" s="10" t="s">
        <v>733</v>
      </c>
      <c r="C6820" s="5" t="s">
        <v>748</v>
      </c>
      <c r="D6820" t="s">
        <v>47</v>
      </c>
      <c r="E6820" t="s">
        <v>178</v>
      </c>
      <c r="F6820" t="s">
        <v>89</v>
      </c>
      <c r="G6820" t="s">
        <v>153</v>
      </c>
      <c r="H6820" t="s">
        <v>480</v>
      </c>
      <c r="I6820" t="s">
        <v>15</v>
      </c>
      <c r="J6820" t="s">
        <v>17</v>
      </c>
      <c r="K6820" s="13">
        <v>99950</v>
      </c>
      <c r="L6820" s="8">
        <v>999.5</v>
      </c>
      <c r="M6820" s="13">
        <f t="shared" si="139"/>
        <v>99950</v>
      </c>
    </row>
    <row r="6821" spans="1:13" x14ac:dyDescent="0.25">
      <c r="A6821" s="9" t="s">
        <v>400</v>
      </c>
      <c r="B6821" s="10" t="s">
        <v>733</v>
      </c>
      <c r="C6821" s="5" t="s">
        <v>748</v>
      </c>
      <c r="D6821" t="s">
        <v>47</v>
      </c>
      <c r="E6821" t="s">
        <v>178</v>
      </c>
      <c r="F6821" t="s">
        <v>89</v>
      </c>
      <c r="G6821" t="s">
        <v>153</v>
      </c>
      <c r="H6821" t="s">
        <v>428</v>
      </c>
      <c r="I6821" t="s">
        <v>15</v>
      </c>
      <c r="J6821" t="s">
        <v>17</v>
      </c>
      <c r="K6821" s="13">
        <v>62626</v>
      </c>
      <c r="L6821" s="8">
        <v>626.26</v>
      </c>
      <c r="M6821" s="13">
        <f t="shared" si="139"/>
        <v>62626</v>
      </c>
    </row>
    <row r="6822" spans="1:13" x14ac:dyDescent="0.25">
      <c r="A6822" s="9" t="s">
        <v>400</v>
      </c>
      <c r="B6822" s="10" t="s">
        <v>733</v>
      </c>
      <c r="C6822" s="5" t="s">
        <v>748</v>
      </c>
      <c r="D6822" t="s">
        <v>47</v>
      </c>
      <c r="E6822" t="s">
        <v>178</v>
      </c>
      <c r="F6822" t="s">
        <v>89</v>
      </c>
      <c r="G6822" t="s">
        <v>93</v>
      </c>
      <c r="H6822" t="s">
        <v>446</v>
      </c>
      <c r="I6822" t="s">
        <v>15</v>
      </c>
      <c r="J6822" t="s">
        <v>17</v>
      </c>
      <c r="K6822" s="13">
        <v>17500</v>
      </c>
      <c r="L6822" s="8">
        <v>175</v>
      </c>
      <c r="M6822" s="13">
        <f t="shared" si="139"/>
        <v>17500</v>
      </c>
    </row>
    <row r="6823" spans="1:13" x14ac:dyDescent="0.25">
      <c r="A6823" s="9" t="s">
        <v>400</v>
      </c>
      <c r="B6823" s="10" t="s">
        <v>733</v>
      </c>
      <c r="C6823" s="5" t="s">
        <v>748</v>
      </c>
      <c r="D6823" t="s">
        <v>47</v>
      </c>
      <c r="E6823" t="s">
        <v>178</v>
      </c>
      <c r="F6823" t="s">
        <v>89</v>
      </c>
      <c r="G6823" t="s">
        <v>93</v>
      </c>
      <c r="H6823" t="s">
        <v>480</v>
      </c>
      <c r="I6823" t="s">
        <v>15</v>
      </c>
      <c r="J6823" t="s">
        <v>17</v>
      </c>
      <c r="K6823" s="13">
        <v>1594800</v>
      </c>
      <c r="L6823" s="8">
        <v>15948</v>
      </c>
      <c r="M6823" s="13">
        <f t="shared" si="139"/>
        <v>1594800</v>
      </c>
    </row>
    <row r="6824" spans="1:13" x14ac:dyDescent="0.25">
      <c r="A6824" s="9" t="s">
        <v>400</v>
      </c>
      <c r="B6824" s="10" t="s">
        <v>733</v>
      </c>
      <c r="C6824" s="5" t="s">
        <v>748</v>
      </c>
      <c r="D6824" t="s">
        <v>47</v>
      </c>
      <c r="E6824" t="s">
        <v>178</v>
      </c>
      <c r="F6824" t="s">
        <v>89</v>
      </c>
      <c r="G6824" t="s">
        <v>93</v>
      </c>
      <c r="H6824" t="s">
        <v>428</v>
      </c>
      <c r="I6824" t="s">
        <v>15</v>
      </c>
      <c r="J6824" t="s">
        <v>17</v>
      </c>
      <c r="K6824" s="13">
        <v>1861447</v>
      </c>
      <c r="L6824" s="8">
        <v>18614.47</v>
      </c>
      <c r="M6824" s="13">
        <f t="shared" si="139"/>
        <v>1861447</v>
      </c>
    </row>
    <row r="6825" spans="1:13" x14ac:dyDescent="0.25">
      <c r="A6825" s="9" t="s">
        <v>400</v>
      </c>
      <c r="B6825" s="10" t="s">
        <v>733</v>
      </c>
      <c r="C6825" s="5" t="s">
        <v>748</v>
      </c>
      <c r="D6825" t="s">
        <v>47</v>
      </c>
      <c r="E6825" t="s">
        <v>178</v>
      </c>
      <c r="F6825" t="s">
        <v>89</v>
      </c>
      <c r="G6825" t="s">
        <v>93</v>
      </c>
      <c r="H6825" t="s">
        <v>449</v>
      </c>
      <c r="I6825" t="s">
        <v>15</v>
      </c>
      <c r="J6825" t="s">
        <v>17</v>
      </c>
      <c r="K6825" s="13">
        <v>15168</v>
      </c>
      <c r="L6825" s="8">
        <v>151.68</v>
      </c>
      <c r="M6825" s="13">
        <f t="shared" si="139"/>
        <v>15168</v>
      </c>
    </row>
    <row r="6826" spans="1:13" x14ac:dyDescent="0.25">
      <c r="A6826" s="9" t="s">
        <v>400</v>
      </c>
      <c r="B6826" s="10" t="s">
        <v>733</v>
      </c>
      <c r="C6826" s="5" t="s">
        <v>748</v>
      </c>
      <c r="D6826" t="s">
        <v>47</v>
      </c>
      <c r="E6826" t="s">
        <v>178</v>
      </c>
      <c r="F6826" t="s">
        <v>89</v>
      </c>
      <c r="G6826" t="s">
        <v>93</v>
      </c>
      <c r="H6826" t="s">
        <v>457</v>
      </c>
      <c r="I6826" t="s">
        <v>15</v>
      </c>
      <c r="J6826" t="s">
        <v>17</v>
      </c>
      <c r="K6826" s="13">
        <v>445409</v>
      </c>
      <c r="L6826" s="8">
        <v>4454.09</v>
      </c>
      <c r="M6826" s="13">
        <f t="shared" si="139"/>
        <v>445409</v>
      </c>
    </row>
    <row r="6827" spans="1:13" x14ac:dyDescent="0.25">
      <c r="A6827" s="9" t="s">
        <v>400</v>
      </c>
      <c r="B6827" s="10" t="s">
        <v>733</v>
      </c>
      <c r="C6827" s="5" t="s">
        <v>748</v>
      </c>
      <c r="D6827" t="s">
        <v>47</v>
      </c>
      <c r="E6827" t="s">
        <v>178</v>
      </c>
      <c r="F6827" t="s">
        <v>89</v>
      </c>
      <c r="G6827" t="s">
        <v>93</v>
      </c>
      <c r="H6827" t="s">
        <v>518</v>
      </c>
      <c r="I6827" t="s">
        <v>15</v>
      </c>
      <c r="J6827" t="s">
        <v>17</v>
      </c>
      <c r="K6827" s="13">
        <v>175996</v>
      </c>
      <c r="L6827" s="8">
        <v>1759.96</v>
      </c>
      <c r="M6827" s="13">
        <f t="shared" si="139"/>
        <v>175996</v>
      </c>
    </row>
    <row r="6828" spans="1:13" x14ac:dyDescent="0.25">
      <c r="A6828" s="9" t="s">
        <v>400</v>
      </c>
      <c r="B6828" s="10" t="s">
        <v>733</v>
      </c>
      <c r="C6828" s="5" t="s">
        <v>748</v>
      </c>
      <c r="D6828" t="s">
        <v>47</v>
      </c>
      <c r="E6828" t="s">
        <v>178</v>
      </c>
      <c r="F6828" t="s">
        <v>89</v>
      </c>
      <c r="G6828" t="s">
        <v>120</v>
      </c>
      <c r="H6828" t="s">
        <v>428</v>
      </c>
      <c r="I6828" t="s">
        <v>15</v>
      </c>
      <c r="J6828" t="s">
        <v>17</v>
      </c>
      <c r="K6828" s="13">
        <v>3180</v>
      </c>
      <c r="L6828" s="8">
        <v>31.8</v>
      </c>
      <c r="M6828" s="13">
        <f t="shared" si="139"/>
        <v>3180</v>
      </c>
    </row>
    <row r="6829" spans="1:13" x14ac:dyDescent="0.25">
      <c r="A6829" s="9" t="s">
        <v>400</v>
      </c>
      <c r="B6829" s="10" t="s">
        <v>733</v>
      </c>
      <c r="C6829" s="5" t="s">
        <v>748</v>
      </c>
      <c r="D6829" t="s">
        <v>47</v>
      </c>
      <c r="E6829" t="s">
        <v>178</v>
      </c>
      <c r="F6829" t="s">
        <v>89</v>
      </c>
      <c r="G6829" t="s">
        <v>158</v>
      </c>
      <c r="H6829" t="s">
        <v>446</v>
      </c>
      <c r="I6829" t="s">
        <v>15</v>
      </c>
      <c r="J6829" t="s">
        <v>17</v>
      </c>
      <c r="K6829" s="13">
        <v>244231</v>
      </c>
      <c r="L6829" s="8">
        <v>2442.31</v>
      </c>
      <c r="M6829" s="13">
        <f t="shared" si="139"/>
        <v>244231</v>
      </c>
    </row>
    <row r="6830" spans="1:13" x14ac:dyDescent="0.25">
      <c r="A6830" s="9" t="s">
        <v>400</v>
      </c>
      <c r="B6830" s="10" t="s">
        <v>733</v>
      </c>
      <c r="C6830" s="5" t="s">
        <v>748</v>
      </c>
      <c r="D6830" t="s">
        <v>47</v>
      </c>
      <c r="E6830" t="s">
        <v>178</v>
      </c>
      <c r="F6830" t="s">
        <v>89</v>
      </c>
      <c r="G6830" t="s">
        <v>158</v>
      </c>
      <c r="H6830" t="s">
        <v>428</v>
      </c>
      <c r="I6830" t="s">
        <v>15</v>
      </c>
      <c r="J6830" t="s">
        <v>17</v>
      </c>
      <c r="K6830" s="13">
        <v>324457</v>
      </c>
      <c r="L6830" s="8">
        <v>3244.57</v>
      </c>
      <c r="M6830" s="13">
        <f t="shared" si="139"/>
        <v>324457</v>
      </c>
    </row>
    <row r="6831" spans="1:13" x14ac:dyDescent="0.25">
      <c r="A6831" s="9" t="s">
        <v>400</v>
      </c>
      <c r="B6831" s="10" t="s">
        <v>733</v>
      </c>
      <c r="C6831" s="5" t="s">
        <v>748</v>
      </c>
      <c r="D6831" t="s">
        <v>47</v>
      </c>
      <c r="E6831" t="s">
        <v>178</v>
      </c>
      <c r="F6831" t="s">
        <v>89</v>
      </c>
      <c r="G6831" t="s">
        <v>95</v>
      </c>
      <c r="H6831" t="s">
        <v>428</v>
      </c>
      <c r="I6831" t="s">
        <v>15</v>
      </c>
      <c r="J6831" t="s">
        <v>17</v>
      </c>
      <c r="K6831" s="13">
        <v>59473</v>
      </c>
      <c r="L6831" s="8">
        <v>594.73</v>
      </c>
      <c r="M6831" s="13">
        <f t="shared" si="139"/>
        <v>59473</v>
      </c>
    </row>
    <row r="6832" spans="1:13" x14ac:dyDescent="0.25">
      <c r="A6832" s="9" t="s">
        <v>400</v>
      </c>
      <c r="B6832" s="10" t="s">
        <v>733</v>
      </c>
      <c r="C6832" s="5" t="s">
        <v>748</v>
      </c>
      <c r="D6832" t="s">
        <v>47</v>
      </c>
      <c r="E6832" t="s">
        <v>178</v>
      </c>
      <c r="F6832" t="s">
        <v>89</v>
      </c>
      <c r="G6832" t="s">
        <v>95</v>
      </c>
      <c r="H6832" t="s">
        <v>450</v>
      </c>
      <c r="I6832" t="s">
        <v>15</v>
      </c>
      <c r="J6832" t="s">
        <v>17</v>
      </c>
      <c r="K6832" s="13">
        <v>12400</v>
      </c>
      <c r="L6832" s="8">
        <v>124</v>
      </c>
      <c r="M6832" s="13">
        <f t="shared" si="139"/>
        <v>12400</v>
      </c>
    </row>
    <row r="6833" spans="1:13" x14ac:dyDescent="0.25">
      <c r="A6833" s="9" t="s">
        <v>400</v>
      </c>
      <c r="B6833" s="10" t="s">
        <v>733</v>
      </c>
      <c r="C6833" s="5" t="s">
        <v>748</v>
      </c>
      <c r="D6833" t="s">
        <v>47</v>
      </c>
      <c r="E6833" t="s">
        <v>178</v>
      </c>
      <c r="F6833" t="s">
        <v>89</v>
      </c>
      <c r="G6833" t="s">
        <v>96</v>
      </c>
      <c r="H6833" t="s">
        <v>457</v>
      </c>
      <c r="I6833" t="s">
        <v>15</v>
      </c>
      <c r="J6833" t="s">
        <v>17</v>
      </c>
      <c r="K6833" s="13">
        <v>17445</v>
      </c>
      <c r="L6833" s="8">
        <v>174.45</v>
      </c>
      <c r="M6833" s="13">
        <f t="shared" si="139"/>
        <v>17445</v>
      </c>
    </row>
    <row r="6834" spans="1:13" x14ac:dyDescent="0.25">
      <c r="A6834" s="9" t="s">
        <v>400</v>
      </c>
      <c r="B6834" s="10" t="s">
        <v>733</v>
      </c>
      <c r="C6834" s="5" t="s">
        <v>748</v>
      </c>
      <c r="D6834" t="s">
        <v>47</v>
      </c>
      <c r="E6834" t="s">
        <v>178</v>
      </c>
      <c r="F6834" t="s">
        <v>89</v>
      </c>
      <c r="G6834" t="s">
        <v>139</v>
      </c>
      <c r="H6834" t="s">
        <v>428</v>
      </c>
      <c r="I6834" t="s">
        <v>15</v>
      </c>
      <c r="J6834" t="s">
        <v>17</v>
      </c>
      <c r="K6834" s="13">
        <v>161000</v>
      </c>
      <c r="L6834" s="8">
        <v>1610</v>
      </c>
      <c r="M6834" s="13">
        <f t="shared" si="139"/>
        <v>161000</v>
      </c>
    </row>
    <row r="6835" spans="1:13" x14ac:dyDescent="0.25">
      <c r="A6835" s="9" t="s">
        <v>400</v>
      </c>
      <c r="B6835" s="10" t="s">
        <v>733</v>
      </c>
      <c r="C6835" s="5" t="s">
        <v>748</v>
      </c>
      <c r="D6835" t="s">
        <v>47</v>
      </c>
      <c r="E6835" t="s">
        <v>178</v>
      </c>
      <c r="F6835" t="s">
        <v>89</v>
      </c>
      <c r="G6835" t="s">
        <v>127</v>
      </c>
      <c r="H6835" t="s">
        <v>428</v>
      </c>
      <c r="I6835" t="s">
        <v>15</v>
      </c>
      <c r="J6835" t="s">
        <v>17</v>
      </c>
      <c r="K6835" s="13">
        <v>472500</v>
      </c>
      <c r="L6835" s="8">
        <v>4725</v>
      </c>
      <c r="M6835" s="13">
        <f t="shared" si="139"/>
        <v>472500</v>
      </c>
    </row>
    <row r="6836" spans="1:13" x14ac:dyDescent="0.25">
      <c r="A6836" s="9" t="s">
        <v>400</v>
      </c>
      <c r="B6836" s="10" t="s">
        <v>733</v>
      </c>
      <c r="C6836" s="5" t="s">
        <v>748</v>
      </c>
      <c r="D6836" t="s">
        <v>47</v>
      </c>
      <c r="E6836" t="s">
        <v>178</v>
      </c>
      <c r="F6836" t="s">
        <v>89</v>
      </c>
      <c r="G6836" t="s">
        <v>163</v>
      </c>
      <c r="H6836" t="s">
        <v>480</v>
      </c>
      <c r="I6836" t="s">
        <v>15</v>
      </c>
      <c r="J6836" t="s">
        <v>17</v>
      </c>
      <c r="K6836" s="13">
        <v>350100</v>
      </c>
      <c r="L6836" s="8">
        <v>3501</v>
      </c>
      <c r="M6836" s="13">
        <f t="shared" si="139"/>
        <v>350100</v>
      </c>
    </row>
    <row r="6837" spans="1:13" x14ac:dyDescent="0.25">
      <c r="A6837" s="9" t="s">
        <v>400</v>
      </c>
      <c r="B6837" s="10" t="s">
        <v>733</v>
      </c>
      <c r="C6837" s="5" t="s">
        <v>748</v>
      </c>
      <c r="D6837" t="s">
        <v>47</v>
      </c>
      <c r="E6837" t="s">
        <v>178</v>
      </c>
      <c r="F6837" t="s">
        <v>89</v>
      </c>
      <c r="G6837" t="s">
        <v>163</v>
      </c>
      <c r="H6837" t="s">
        <v>428</v>
      </c>
      <c r="I6837" t="s">
        <v>15</v>
      </c>
      <c r="J6837" t="s">
        <v>17</v>
      </c>
      <c r="K6837" s="13">
        <v>93232</v>
      </c>
      <c r="L6837" s="8">
        <v>932.32</v>
      </c>
      <c r="M6837" s="13">
        <f t="shared" si="139"/>
        <v>93232</v>
      </c>
    </row>
    <row r="6838" spans="1:13" x14ac:dyDescent="0.25">
      <c r="A6838" s="9" t="s">
        <v>400</v>
      </c>
      <c r="B6838" s="10" t="s">
        <v>733</v>
      </c>
      <c r="C6838" s="5" t="s">
        <v>748</v>
      </c>
      <c r="D6838" t="s">
        <v>47</v>
      </c>
      <c r="E6838" t="s">
        <v>178</v>
      </c>
      <c r="F6838" t="s">
        <v>89</v>
      </c>
      <c r="G6838" t="s">
        <v>106</v>
      </c>
      <c r="H6838" t="s">
        <v>480</v>
      </c>
      <c r="I6838" t="s">
        <v>15</v>
      </c>
      <c r="J6838" t="s">
        <v>17</v>
      </c>
      <c r="K6838" s="13">
        <v>418700</v>
      </c>
      <c r="L6838" s="8">
        <v>4187</v>
      </c>
      <c r="M6838" s="13">
        <f t="shared" si="139"/>
        <v>418700</v>
      </c>
    </row>
    <row r="6839" spans="1:13" x14ac:dyDescent="0.25">
      <c r="A6839" s="9" t="s">
        <v>400</v>
      </c>
      <c r="B6839" s="10" t="s">
        <v>733</v>
      </c>
      <c r="C6839" s="5" t="s">
        <v>748</v>
      </c>
      <c r="D6839" t="s">
        <v>47</v>
      </c>
      <c r="E6839" t="s">
        <v>178</v>
      </c>
      <c r="F6839" t="s">
        <v>89</v>
      </c>
      <c r="G6839" t="s">
        <v>97</v>
      </c>
      <c r="H6839" t="s">
        <v>446</v>
      </c>
      <c r="I6839" t="s">
        <v>15</v>
      </c>
      <c r="J6839" t="s">
        <v>17</v>
      </c>
      <c r="K6839" s="13">
        <v>32919</v>
      </c>
      <c r="L6839" s="8">
        <v>329.19</v>
      </c>
      <c r="M6839" s="13">
        <f t="shared" si="139"/>
        <v>32919</v>
      </c>
    </row>
    <row r="6840" spans="1:13" x14ac:dyDescent="0.25">
      <c r="A6840" s="9" t="s">
        <v>400</v>
      </c>
      <c r="B6840" s="10" t="s">
        <v>733</v>
      </c>
      <c r="C6840" s="5" t="s">
        <v>748</v>
      </c>
      <c r="D6840" t="s">
        <v>47</v>
      </c>
      <c r="E6840" t="s">
        <v>178</v>
      </c>
      <c r="F6840" t="s">
        <v>89</v>
      </c>
      <c r="G6840" t="s">
        <v>97</v>
      </c>
      <c r="H6840" t="s">
        <v>428</v>
      </c>
      <c r="I6840" t="s">
        <v>15</v>
      </c>
      <c r="J6840" t="s">
        <v>17</v>
      </c>
      <c r="K6840" s="13">
        <v>89802</v>
      </c>
      <c r="L6840" s="8">
        <v>898.02</v>
      </c>
      <c r="M6840" s="13">
        <f t="shared" si="139"/>
        <v>89802</v>
      </c>
    </row>
    <row r="6841" spans="1:13" x14ac:dyDescent="0.25">
      <c r="A6841" s="9" t="s">
        <v>400</v>
      </c>
      <c r="B6841" s="10" t="s">
        <v>733</v>
      </c>
      <c r="C6841" s="5" t="s">
        <v>748</v>
      </c>
      <c r="D6841" t="s">
        <v>47</v>
      </c>
      <c r="E6841" t="s">
        <v>178</v>
      </c>
      <c r="F6841" t="s">
        <v>89</v>
      </c>
      <c r="G6841" t="s">
        <v>123</v>
      </c>
      <c r="H6841" t="s">
        <v>428</v>
      </c>
      <c r="I6841" t="s">
        <v>15</v>
      </c>
      <c r="J6841" t="s">
        <v>17</v>
      </c>
      <c r="K6841" s="13">
        <v>262506</v>
      </c>
      <c r="L6841" s="8">
        <v>2625.06</v>
      </c>
      <c r="M6841" s="13">
        <f t="shared" si="139"/>
        <v>262506</v>
      </c>
    </row>
    <row r="6842" spans="1:13" x14ac:dyDescent="0.25">
      <c r="A6842" s="9" t="s">
        <v>400</v>
      </c>
      <c r="B6842" s="10" t="s">
        <v>733</v>
      </c>
      <c r="C6842" s="5" t="s">
        <v>749</v>
      </c>
      <c r="D6842" t="s">
        <v>47</v>
      </c>
      <c r="E6842" t="s">
        <v>183</v>
      </c>
      <c r="F6842" t="s">
        <v>89</v>
      </c>
      <c r="G6842" t="s">
        <v>150</v>
      </c>
      <c r="H6842" t="s">
        <v>480</v>
      </c>
      <c r="I6842" t="s">
        <v>15</v>
      </c>
      <c r="J6842" t="s">
        <v>17</v>
      </c>
      <c r="K6842" s="13">
        <v>930.00000000000011</v>
      </c>
      <c r="L6842" s="8">
        <v>9.3000000000000007</v>
      </c>
      <c r="M6842" s="13">
        <f t="shared" si="139"/>
        <v>930.00000000000011</v>
      </c>
    </row>
    <row r="6843" spans="1:13" x14ac:dyDescent="0.25">
      <c r="A6843" s="9" t="s">
        <v>400</v>
      </c>
      <c r="B6843" s="10" t="s">
        <v>733</v>
      </c>
      <c r="C6843" s="5" t="s">
        <v>749</v>
      </c>
      <c r="D6843" t="s">
        <v>47</v>
      </c>
      <c r="E6843" t="s">
        <v>183</v>
      </c>
      <c r="F6843" t="s">
        <v>89</v>
      </c>
      <c r="G6843" t="s">
        <v>150</v>
      </c>
      <c r="H6843" t="s">
        <v>428</v>
      </c>
      <c r="I6843" t="s">
        <v>15</v>
      </c>
      <c r="J6843" t="s">
        <v>17</v>
      </c>
      <c r="K6843" s="13">
        <v>65170.000000000007</v>
      </c>
      <c r="L6843" s="8">
        <v>651.70000000000005</v>
      </c>
      <c r="M6843" s="13">
        <f t="shared" si="139"/>
        <v>65170.000000000007</v>
      </c>
    </row>
    <row r="6844" spans="1:13" x14ac:dyDescent="0.25">
      <c r="A6844" s="9" t="s">
        <v>400</v>
      </c>
      <c r="B6844" s="10" t="s">
        <v>733</v>
      </c>
      <c r="C6844" s="5" t="s">
        <v>749</v>
      </c>
      <c r="D6844" t="s">
        <v>47</v>
      </c>
      <c r="E6844" t="s">
        <v>183</v>
      </c>
      <c r="F6844" t="s">
        <v>89</v>
      </c>
      <c r="G6844" t="s">
        <v>150</v>
      </c>
      <c r="H6844" t="s">
        <v>449</v>
      </c>
      <c r="I6844" t="s">
        <v>15</v>
      </c>
      <c r="J6844" t="s">
        <v>17</v>
      </c>
      <c r="K6844" s="13">
        <v>3043</v>
      </c>
      <c r="L6844" s="8">
        <v>30.43</v>
      </c>
      <c r="M6844" s="13">
        <f t="shared" si="139"/>
        <v>3043</v>
      </c>
    </row>
    <row r="6845" spans="1:13" x14ac:dyDescent="0.25">
      <c r="A6845" s="9" t="s">
        <v>400</v>
      </c>
      <c r="B6845" s="10" t="s">
        <v>733</v>
      </c>
      <c r="C6845" s="5" t="s">
        <v>749</v>
      </c>
      <c r="D6845" t="s">
        <v>47</v>
      </c>
      <c r="E6845" t="s">
        <v>183</v>
      </c>
      <c r="F6845" t="s">
        <v>89</v>
      </c>
      <c r="G6845" t="s">
        <v>371</v>
      </c>
      <c r="H6845" t="s">
        <v>446</v>
      </c>
      <c r="I6845" t="s">
        <v>15</v>
      </c>
      <c r="J6845" t="s">
        <v>17</v>
      </c>
      <c r="K6845" s="13">
        <v>27500</v>
      </c>
      <c r="L6845" s="8">
        <v>275</v>
      </c>
      <c r="M6845" s="13">
        <f t="shared" si="139"/>
        <v>27500</v>
      </c>
    </row>
    <row r="6846" spans="1:13" x14ac:dyDescent="0.25">
      <c r="A6846" s="9" t="s">
        <v>400</v>
      </c>
      <c r="B6846" s="10" t="s">
        <v>733</v>
      </c>
      <c r="C6846" s="5" t="s">
        <v>749</v>
      </c>
      <c r="D6846" t="s">
        <v>47</v>
      </c>
      <c r="E6846" t="s">
        <v>183</v>
      </c>
      <c r="F6846" t="s">
        <v>89</v>
      </c>
      <c r="G6846" t="s">
        <v>371</v>
      </c>
      <c r="H6846" t="s">
        <v>428</v>
      </c>
      <c r="I6846" t="s">
        <v>15</v>
      </c>
      <c r="J6846" t="s">
        <v>17</v>
      </c>
      <c r="K6846" s="13">
        <v>8861</v>
      </c>
      <c r="L6846" s="8">
        <v>88.61</v>
      </c>
      <c r="M6846" s="13">
        <f t="shared" si="139"/>
        <v>8861</v>
      </c>
    </row>
    <row r="6847" spans="1:13" x14ac:dyDescent="0.25">
      <c r="A6847" s="9" t="s">
        <v>400</v>
      </c>
      <c r="B6847" s="10" t="s">
        <v>733</v>
      </c>
      <c r="C6847" s="5" t="s">
        <v>749</v>
      </c>
      <c r="D6847" t="s">
        <v>47</v>
      </c>
      <c r="E6847" t="s">
        <v>183</v>
      </c>
      <c r="F6847" t="s">
        <v>89</v>
      </c>
      <c r="G6847" t="s">
        <v>373</v>
      </c>
      <c r="H6847" t="s">
        <v>428</v>
      </c>
      <c r="I6847" t="s">
        <v>15</v>
      </c>
      <c r="J6847" t="s">
        <v>17</v>
      </c>
      <c r="K6847" s="13">
        <v>7420.9999999999991</v>
      </c>
      <c r="L6847" s="8">
        <v>74.209999999999994</v>
      </c>
      <c r="M6847" s="13">
        <f t="shared" si="139"/>
        <v>7420.9999999999991</v>
      </c>
    </row>
    <row r="6848" spans="1:13" x14ac:dyDescent="0.25">
      <c r="A6848" s="9" t="s">
        <v>400</v>
      </c>
      <c r="B6848" s="10" t="s">
        <v>733</v>
      </c>
      <c r="C6848" s="5" t="s">
        <v>749</v>
      </c>
      <c r="D6848" t="s">
        <v>47</v>
      </c>
      <c r="E6848" t="s">
        <v>183</v>
      </c>
      <c r="F6848" t="s">
        <v>89</v>
      </c>
      <c r="G6848" t="s">
        <v>169</v>
      </c>
      <c r="H6848" t="s">
        <v>446</v>
      </c>
      <c r="I6848" t="s">
        <v>15</v>
      </c>
      <c r="J6848" t="s">
        <v>17</v>
      </c>
      <c r="K6848" s="13">
        <v>627007</v>
      </c>
      <c r="L6848" s="8">
        <v>6270.07</v>
      </c>
      <c r="M6848" s="13">
        <f t="shared" si="139"/>
        <v>627007</v>
      </c>
    </row>
    <row r="6849" spans="1:13" x14ac:dyDescent="0.25">
      <c r="A6849" s="9" t="s">
        <v>400</v>
      </c>
      <c r="B6849" s="10" t="s">
        <v>733</v>
      </c>
      <c r="C6849" s="5" t="s">
        <v>749</v>
      </c>
      <c r="D6849" t="s">
        <v>47</v>
      </c>
      <c r="E6849" t="s">
        <v>183</v>
      </c>
      <c r="F6849" t="s">
        <v>89</v>
      </c>
      <c r="G6849" t="s">
        <v>169</v>
      </c>
      <c r="H6849" t="s">
        <v>428</v>
      </c>
      <c r="I6849" t="s">
        <v>15</v>
      </c>
      <c r="J6849" t="s">
        <v>17</v>
      </c>
      <c r="K6849" s="13">
        <v>40894</v>
      </c>
      <c r="L6849" s="8">
        <v>408.94</v>
      </c>
      <c r="M6849" s="13">
        <f t="shared" si="139"/>
        <v>40894</v>
      </c>
    </row>
    <row r="6850" spans="1:13" x14ac:dyDescent="0.25">
      <c r="A6850" s="9" t="s">
        <v>400</v>
      </c>
      <c r="B6850" s="10" t="s">
        <v>733</v>
      </c>
      <c r="C6850" s="5" t="s">
        <v>749</v>
      </c>
      <c r="D6850" t="s">
        <v>47</v>
      </c>
      <c r="E6850" t="s">
        <v>183</v>
      </c>
      <c r="F6850" t="s">
        <v>89</v>
      </c>
      <c r="G6850" t="s">
        <v>169</v>
      </c>
      <c r="H6850" t="s">
        <v>449</v>
      </c>
      <c r="I6850" t="s">
        <v>15</v>
      </c>
      <c r="J6850" t="s">
        <v>17</v>
      </c>
      <c r="K6850" s="13">
        <v>13416</v>
      </c>
      <c r="L6850" s="8">
        <v>134.16</v>
      </c>
      <c r="M6850" s="13">
        <f t="shared" si="139"/>
        <v>13416</v>
      </c>
    </row>
    <row r="6851" spans="1:13" x14ac:dyDescent="0.25">
      <c r="A6851" s="9" t="s">
        <v>400</v>
      </c>
      <c r="B6851" s="10" t="s">
        <v>733</v>
      </c>
      <c r="C6851" s="5" t="s">
        <v>749</v>
      </c>
      <c r="D6851" t="s">
        <v>47</v>
      </c>
      <c r="E6851" t="s">
        <v>183</v>
      </c>
      <c r="F6851" t="s">
        <v>89</v>
      </c>
      <c r="G6851" t="s">
        <v>152</v>
      </c>
      <c r="H6851" t="s">
        <v>428</v>
      </c>
      <c r="I6851" t="s">
        <v>15</v>
      </c>
      <c r="J6851" t="s">
        <v>17</v>
      </c>
      <c r="K6851" s="13">
        <v>760500</v>
      </c>
      <c r="L6851" s="8">
        <v>7605</v>
      </c>
      <c r="M6851" s="13">
        <f t="shared" ref="M6851:M6914" si="140">L6851*100</f>
        <v>760500</v>
      </c>
    </row>
    <row r="6852" spans="1:13" x14ac:dyDescent="0.25">
      <c r="A6852" s="9" t="s">
        <v>400</v>
      </c>
      <c r="B6852" s="10" t="s">
        <v>733</v>
      </c>
      <c r="C6852" s="5" t="s">
        <v>749</v>
      </c>
      <c r="D6852" t="s">
        <v>47</v>
      </c>
      <c r="E6852" t="s">
        <v>183</v>
      </c>
      <c r="F6852" t="s">
        <v>89</v>
      </c>
      <c r="G6852" t="s">
        <v>115</v>
      </c>
      <c r="H6852" t="s">
        <v>428</v>
      </c>
      <c r="I6852" t="s">
        <v>15</v>
      </c>
      <c r="J6852" t="s">
        <v>17</v>
      </c>
      <c r="K6852" s="13">
        <v>35179</v>
      </c>
      <c r="L6852" s="8">
        <v>351.79</v>
      </c>
      <c r="M6852" s="13">
        <f t="shared" si="140"/>
        <v>35179</v>
      </c>
    </row>
    <row r="6853" spans="1:13" x14ac:dyDescent="0.25">
      <c r="A6853" s="9" t="s">
        <v>400</v>
      </c>
      <c r="B6853" s="10" t="s">
        <v>733</v>
      </c>
      <c r="C6853" s="5" t="s">
        <v>749</v>
      </c>
      <c r="D6853" t="s">
        <v>47</v>
      </c>
      <c r="E6853" t="s">
        <v>183</v>
      </c>
      <c r="F6853" t="s">
        <v>89</v>
      </c>
      <c r="G6853" t="s">
        <v>153</v>
      </c>
      <c r="H6853" t="s">
        <v>480</v>
      </c>
      <c r="I6853" t="s">
        <v>15</v>
      </c>
      <c r="J6853" t="s">
        <v>17</v>
      </c>
      <c r="K6853" s="13">
        <v>316000</v>
      </c>
      <c r="L6853" s="8">
        <v>3160</v>
      </c>
      <c r="M6853" s="13">
        <f t="shared" si="140"/>
        <v>316000</v>
      </c>
    </row>
    <row r="6854" spans="1:13" x14ac:dyDescent="0.25">
      <c r="A6854" s="9" t="s">
        <v>400</v>
      </c>
      <c r="B6854" s="10" t="s">
        <v>733</v>
      </c>
      <c r="C6854" s="5" t="s">
        <v>749</v>
      </c>
      <c r="D6854" t="s">
        <v>47</v>
      </c>
      <c r="E6854" t="s">
        <v>183</v>
      </c>
      <c r="F6854" t="s">
        <v>89</v>
      </c>
      <c r="G6854" t="s">
        <v>153</v>
      </c>
      <c r="H6854" t="s">
        <v>457</v>
      </c>
      <c r="I6854" t="s">
        <v>15</v>
      </c>
      <c r="J6854" t="s">
        <v>17</v>
      </c>
      <c r="K6854" s="13">
        <v>298431</v>
      </c>
      <c r="L6854" s="8">
        <v>2984.31</v>
      </c>
      <c r="M6854" s="13">
        <f t="shared" si="140"/>
        <v>298431</v>
      </c>
    </row>
    <row r="6855" spans="1:13" x14ac:dyDescent="0.25">
      <c r="A6855" s="9" t="s">
        <v>400</v>
      </c>
      <c r="B6855" s="10" t="s">
        <v>733</v>
      </c>
      <c r="C6855" s="5" t="s">
        <v>749</v>
      </c>
      <c r="D6855" t="s">
        <v>47</v>
      </c>
      <c r="E6855" t="s">
        <v>183</v>
      </c>
      <c r="F6855" t="s">
        <v>89</v>
      </c>
      <c r="G6855" t="s">
        <v>158</v>
      </c>
      <c r="H6855" t="s">
        <v>446</v>
      </c>
      <c r="I6855" t="s">
        <v>15</v>
      </c>
      <c r="J6855" t="s">
        <v>17</v>
      </c>
      <c r="K6855" s="13">
        <v>399465</v>
      </c>
      <c r="L6855" s="8">
        <v>3994.65</v>
      </c>
      <c r="M6855" s="13">
        <f t="shared" si="140"/>
        <v>399465</v>
      </c>
    </row>
    <row r="6856" spans="1:13" x14ac:dyDescent="0.25">
      <c r="A6856" s="9" t="s">
        <v>400</v>
      </c>
      <c r="B6856" s="10" t="s">
        <v>733</v>
      </c>
      <c r="C6856" s="5" t="s">
        <v>749</v>
      </c>
      <c r="D6856" t="s">
        <v>47</v>
      </c>
      <c r="E6856" t="s">
        <v>183</v>
      </c>
      <c r="F6856" t="s">
        <v>89</v>
      </c>
      <c r="G6856" t="s">
        <v>158</v>
      </c>
      <c r="H6856" t="s">
        <v>447</v>
      </c>
      <c r="I6856" t="s">
        <v>15</v>
      </c>
      <c r="J6856" t="s">
        <v>17</v>
      </c>
      <c r="K6856" s="13">
        <v>3340</v>
      </c>
      <c r="L6856" s="8">
        <v>33.4</v>
      </c>
      <c r="M6856" s="13">
        <f t="shared" si="140"/>
        <v>3340</v>
      </c>
    </row>
    <row r="6857" spans="1:13" x14ac:dyDescent="0.25">
      <c r="A6857" s="9" t="s">
        <v>400</v>
      </c>
      <c r="B6857" s="10" t="s">
        <v>733</v>
      </c>
      <c r="C6857" s="5" t="s">
        <v>749</v>
      </c>
      <c r="D6857" t="s">
        <v>47</v>
      </c>
      <c r="E6857" t="s">
        <v>183</v>
      </c>
      <c r="F6857" t="s">
        <v>89</v>
      </c>
      <c r="G6857" t="s">
        <v>158</v>
      </c>
      <c r="H6857" t="s">
        <v>428</v>
      </c>
      <c r="I6857" t="s">
        <v>15</v>
      </c>
      <c r="J6857" t="s">
        <v>17</v>
      </c>
      <c r="K6857" s="13">
        <v>1022825</v>
      </c>
      <c r="L6857" s="8">
        <v>10228.25</v>
      </c>
      <c r="M6857" s="13">
        <f t="shared" si="140"/>
        <v>1022825</v>
      </c>
    </row>
    <row r="6858" spans="1:13" x14ac:dyDescent="0.25">
      <c r="A6858" s="9" t="s">
        <v>400</v>
      </c>
      <c r="B6858" s="10" t="s">
        <v>733</v>
      </c>
      <c r="C6858" s="5" t="s">
        <v>749</v>
      </c>
      <c r="D6858" t="s">
        <v>47</v>
      </c>
      <c r="E6858" t="s">
        <v>183</v>
      </c>
      <c r="F6858" t="s">
        <v>89</v>
      </c>
      <c r="G6858" t="s">
        <v>158</v>
      </c>
      <c r="H6858" t="s">
        <v>449</v>
      </c>
      <c r="I6858" t="s">
        <v>15</v>
      </c>
      <c r="J6858" t="s">
        <v>17</v>
      </c>
      <c r="K6858" s="13">
        <v>27398</v>
      </c>
      <c r="L6858" s="8">
        <v>273.98</v>
      </c>
      <c r="M6858" s="13">
        <f t="shared" si="140"/>
        <v>27398</v>
      </c>
    </row>
    <row r="6859" spans="1:13" x14ac:dyDescent="0.25">
      <c r="A6859" s="9" t="s">
        <v>400</v>
      </c>
      <c r="B6859" s="10" t="s">
        <v>733</v>
      </c>
      <c r="C6859" s="5" t="s">
        <v>749</v>
      </c>
      <c r="D6859" t="s">
        <v>47</v>
      </c>
      <c r="E6859" t="s">
        <v>183</v>
      </c>
      <c r="F6859" t="s">
        <v>89</v>
      </c>
      <c r="G6859" t="s">
        <v>131</v>
      </c>
      <c r="H6859" t="s">
        <v>446</v>
      </c>
      <c r="I6859" t="s">
        <v>15</v>
      </c>
      <c r="J6859" t="s">
        <v>17</v>
      </c>
      <c r="K6859" s="13">
        <v>6000</v>
      </c>
      <c r="L6859" s="8">
        <v>60</v>
      </c>
      <c r="M6859" s="13">
        <f t="shared" si="140"/>
        <v>6000</v>
      </c>
    </row>
    <row r="6860" spans="1:13" x14ac:dyDescent="0.25">
      <c r="A6860" s="9" t="s">
        <v>400</v>
      </c>
      <c r="B6860" s="10" t="s">
        <v>733</v>
      </c>
      <c r="C6860" s="5" t="s">
        <v>749</v>
      </c>
      <c r="D6860" t="s">
        <v>47</v>
      </c>
      <c r="E6860" t="s">
        <v>183</v>
      </c>
      <c r="F6860" t="s">
        <v>89</v>
      </c>
      <c r="G6860" t="s">
        <v>131</v>
      </c>
      <c r="H6860" t="s">
        <v>428</v>
      </c>
      <c r="I6860" t="s">
        <v>15</v>
      </c>
      <c r="J6860" t="s">
        <v>17</v>
      </c>
      <c r="K6860" s="13">
        <v>114000</v>
      </c>
      <c r="L6860" s="8">
        <v>1140</v>
      </c>
      <c r="M6860" s="13">
        <f t="shared" si="140"/>
        <v>114000</v>
      </c>
    </row>
    <row r="6861" spans="1:13" x14ac:dyDescent="0.25">
      <c r="A6861" s="9" t="s">
        <v>400</v>
      </c>
      <c r="B6861" s="10" t="s">
        <v>733</v>
      </c>
      <c r="C6861" s="5" t="s">
        <v>749</v>
      </c>
      <c r="D6861" t="s">
        <v>47</v>
      </c>
      <c r="E6861" t="s">
        <v>183</v>
      </c>
      <c r="F6861" t="s">
        <v>89</v>
      </c>
      <c r="G6861" t="s">
        <v>131</v>
      </c>
      <c r="H6861" t="s">
        <v>518</v>
      </c>
      <c r="I6861" t="s">
        <v>15</v>
      </c>
      <c r="J6861" t="s">
        <v>17</v>
      </c>
      <c r="K6861" s="13">
        <v>2998</v>
      </c>
      <c r="L6861" s="8">
        <v>29.98</v>
      </c>
      <c r="M6861" s="13">
        <f t="shared" si="140"/>
        <v>2998</v>
      </c>
    </row>
    <row r="6862" spans="1:13" x14ac:dyDescent="0.25">
      <c r="A6862" s="9" t="s">
        <v>400</v>
      </c>
      <c r="B6862" s="10" t="s">
        <v>733</v>
      </c>
      <c r="C6862" s="5" t="s">
        <v>749</v>
      </c>
      <c r="D6862" t="s">
        <v>47</v>
      </c>
      <c r="E6862" t="s">
        <v>183</v>
      </c>
      <c r="F6862" t="s">
        <v>89</v>
      </c>
      <c r="G6862" t="s">
        <v>186</v>
      </c>
      <c r="H6862" t="s">
        <v>446</v>
      </c>
      <c r="I6862" t="s">
        <v>15</v>
      </c>
      <c r="J6862" t="s">
        <v>17</v>
      </c>
      <c r="K6862" s="13">
        <v>3531367</v>
      </c>
      <c r="L6862" s="8">
        <v>35313.67</v>
      </c>
      <c r="M6862" s="13">
        <f t="shared" si="140"/>
        <v>3531367</v>
      </c>
    </row>
    <row r="6863" spans="1:13" x14ac:dyDescent="0.25">
      <c r="A6863" s="9" t="s">
        <v>400</v>
      </c>
      <c r="B6863" s="10" t="s">
        <v>733</v>
      </c>
      <c r="C6863" s="5" t="s">
        <v>749</v>
      </c>
      <c r="D6863" t="s">
        <v>47</v>
      </c>
      <c r="E6863" t="s">
        <v>183</v>
      </c>
      <c r="F6863" t="s">
        <v>89</v>
      </c>
      <c r="G6863" t="s">
        <v>186</v>
      </c>
      <c r="H6863" t="s">
        <v>428</v>
      </c>
      <c r="I6863" t="s">
        <v>15</v>
      </c>
      <c r="J6863" t="s">
        <v>17</v>
      </c>
      <c r="K6863" s="13">
        <v>942390</v>
      </c>
      <c r="L6863" s="8">
        <v>9423.9</v>
      </c>
      <c r="M6863" s="13">
        <f t="shared" si="140"/>
        <v>942390</v>
      </c>
    </row>
    <row r="6864" spans="1:13" x14ac:dyDescent="0.25">
      <c r="A6864" s="9" t="s">
        <v>400</v>
      </c>
      <c r="B6864" s="10" t="s">
        <v>733</v>
      </c>
      <c r="C6864" s="5" t="s">
        <v>749</v>
      </c>
      <c r="D6864" t="s">
        <v>47</v>
      </c>
      <c r="E6864" t="s">
        <v>183</v>
      </c>
      <c r="F6864" t="s">
        <v>89</v>
      </c>
      <c r="G6864" t="s">
        <v>95</v>
      </c>
      <c r="H6864" t="s">
        <v>428</v>
      </c>
      <c r="I6864" t="s">
        <v>15</v>
      </c>
      <c r="J6864" t="s">
        <v>17</v>
      </c>
      <c r="K6864" s="13">
        <v>87412</v>
      </c>
      <c r="L6864" s="8">
        <v>874.12</v>
      </c>
      <c r="M6864" s="13">
        <f t="shared" si="140"/>
        <v>87412</v>
      </c>
    </row>
    <row r="6865" spans="1:13" x14ac:dyDescent="0.25">
      <c r="A6865" s="9" t="s">
        <v>400</v>
      </c>
      <c r="B6865" s="10" t="s">
        <v>733</v>
      </c>
      <c r="C6865" s="5" t="s">
        <v>749</v>
      </c>
      <c r="D6865" t="s">
        <v>47</v>
      </c>
      <c r="E6865" t="s">
        <v>183</v>
      </c>
      <c r="F6865" t="s">
        <v>89</v>
      </c>
      <c r="G6865" t="s">
        <v>126</v>
      </c>
      <c r="H6865" t="s">
        <v>480</v>
      </c>
      <c r="I6865" t="s">
        <v>15</v>
      </c>
      <c r="J6865" t="s">
        <v>17</v>
      </c>
      <c r="K6865" s="13">
        <v>2050043.9999999998</v>
      </c>
      <c r="L6865" s="8">
        <v>20500.439999999999</v>
      </c>
      <c r="M6865" s="13">
        <f t="shared" si="140"/>
        <v>2050043.9999999998</v>
      </c>
    </row>
    <row r="6866" spans="1:13" x14ac:dyDescent="0.25">
      <c r="A6866" s="9" t="s">
        <v>400</v>
      </c>
      <c r="B6866" s="10" t="s">
        <v>733</v>
      </c>
      <c r="C6866" s="5" t="s">
        <v>749</v>
      </c>
      <c r="D6866" t="s">
        <v>47</v>
      </c>
      <c r="E6866" t="s">
        <v>183</v>
      </c>
      <c r="F6866" t="s">
        <v>89</v>
      </c>
      <c r="G6866" t="s">
        <v>126</v>
      </c>
      <c r="H6866" t="s">
        <v>428</v>
      </c>
      <c r="I6866" t="s">
        <v>15</v>
      </c>
      <c r="J6866" t="s">
        <v>17</v>
      </c>
      <c r="K6866" s="13">
        <v>1736780</v>
      </c>
      <c r="L6866" s="8">
        <v>17367.8</v>
      </c>
      <c r="M6866" s="13">
        <f t="shared" si="140"/>
        <v>1736780</v>
      </c>
    </row>
    <row r="6867" spans="1:13" x14ac:dyDescent="0.25">
      <c r="A6867" s="9" t="s">
        <v>400</v>
      </c>
      <c r="B6867" s="10" t="s">
        <v>733</v>
      </c>
      <c r="C6867" s="5" t="s">
        <v>749</v>
      </c>
      <c r="D6867" t="s">
        <v>47</v>
      </c>
      <c r="E6867" t="s">
        <v>183</v>
      </c>
      <c r="F6867" t="s">
        <v>89</v>
      </c>
      <c r="G6867" t="s">
        <v>126</v>
      </c>
      <c r="H6867" t="s">
        <v>449</v>
      </c>
      <c r="I6867" t="s">
        <v>15</v>
      </c>
      <c r="J6867" t="s">
        <v>17</v>
      </c>
      <c r="K6867" s="13">
        <v>13799</v>
      </c>
      <c r="L6867" s="8">
        <v>137.99</v>
      </c>
      <c r="M6867" s="13">
        <f t="shared" si="140"/>
        <v>13799</v>
      </c>
    </row>
    <row r="6868" spans="1:13" x14ac:dyDescent="0.25">
      <c r="A6868" s="9" t="s">
        <v>400</v>
      </c>
      <c r="B6868" s="10" t="s">
        <v>733</v>
      </c>
      <c r="C6868" s="5" t="s">
        <v>749</v>
      </c>
      <c r="D6868" t="s">
        <v>47</v>
      </c>
      <c r="E6868" t="s">
        <v>183</v>
      </c>
      <c r="F6868" t="s">
        <v>89</v>
      </c>
      <c r="G6868" t="s">
        <v>126</v>
      </c>
      <c r="H6868" t="s">
        <v>457</v>
      </c>
      <c r="I6868" t="s">
        <v>15</v>
      </c>
      <c r="J6868" t="s">
        <v>17</v>
      </c>
      <c r="K6868" s="13">
        <v>225700</v>
      </c>
      <c r="L6868" s="8">
        <v>2257</v>
      </c>
      <c r="M6868" s="13">
        <f t="shared" si="140"/>
        <v>225700</v>
      </c>
    </row>
    <row r="6869" spans="1:13" x14ac:dyDescent="0.25">
      <c r="A6869" s="9" t="s">
        <v>400</v>
      </c>
      <c r="B6869" s="10" t="s">
        <v>733</v>
      </c>
      <c r="C6869" s="5" t="s">
        <v>749</v>
      </c>
      <c r="D6869" t="s">
        <v>47</v>
      </c>
      <c r="E6869" t="s">
        <v>183</v>
      </c>
      <c r="F6869" t="s">
        <v>89</v>
      </c>
      <c r="G6869" t="s">
        <v>127</v>
      </c>
      <c r="H6869" t="s">
        <v>428</v>
      </c>
      <c r="I6869" t="s">
        <v>15</v>
      </c>
      <c r="J6869" t="s">
        <v>17</v>
      </c>
      <c r="K6869" s="13">
        <v>125110.99999999999</v>
      </c>
      <c r="L6869" s="8">
        <v>1251.1099999999999</v>
      </c>
      <c r="M6869" s="13">
        <f t="shared" si="140"/>
        <v>125110.99999999999</v>
      </c>
    </row>
    <row r="6870" spans="1:13" x14ac:dyDescent="0.25">
      <c r="A6870" s="9" t="s">
        <v>400</v>
      </c>
      <c r="B6870" s="10" t="s">
        <v>733</v>
      </c>
      <c r="C6870" s="5" t="s">
        <v>749</v>
      </c>
      <c r="D6870" t="s">
        <v>47</v>
      </c>
      <c r="E6870" t="s">
        <v>183</v>
      </c>
      <c r="F6870" t="s">
        <v>89</v>
      </c>
      <c r="G6870" t="s">
        <v>163</v>
      </c>
      <c r="H6870" t="s">
        <v>446</v>
      </c>
      <c r="I6870" t="s">
        <v>15</v>
      </c>
      <c r="J6870" t="s">
        <v>17</v>
      </c>
      <c r="K6870" s="14">
        <v>-2000</v>
      </c>
      <c r="L6870" s="8">
        <v>-20</v>
      </c>
      <c r="M6870" s="14">
        <f t="shared" si="140"/>
        <v>-2000</v>
      </c>
    </row>
    <row r="6871" spans="1:13" x14ac:dyDescent="0.25">
      <c r="A6871" s="9" t="s">
        <v>400</v>
      </c>
      <c r="B6871" s="10" t="s">
        <v>733</v>
      </c>
      <c r="C6871" s="5" t="s">
        <v>749</v>
      </c>
      <c r="D6871" t="s">
        <v>47</v>
      </c>
      <c r="E6871" t="s">
        <v>183</v>
      </c>
      <c r="F6871" t="s">
        <v>89</v>
      </c>
      <c r="G6871" t="s">
        <v>106</v>
      </c>
      <c r="H6871" t="s">
        <v>480</v>
      </c>
      <c r="I6871" t="s">
        <v>15</v>
      </c>
      <c r="J6871" t="s">
        <v>17</v>
      </c>
      <c r="K6871" s="14">
        <v>-357344</v>
      </c>
      <c r="L6871" s="8">
        <v>-3573.44</v>
      </c>
      <c r="M6871" s="14">
        <f t="shared" si="140"/>
        <v>-357344</v>
      </c>
    </row>
    <row r="6872" spans="1:13" x14ac:dyDescent="0.25">
      <c r="A6872" s="9" t="s">
        <v>400</v>
      </c>
      <c r="B6872" s="10" t="s">
        <v>733</v>
      </c>
      <c r="C6872" s="5" t="s">
        <v>749</v>
      </c>
      <c r="D6872" t="s">
        <v>47</v>
      </c>
      <c r="E6872" t="s">
        <v>183</v>
      </c>
      <c r="F6872" t="s">
        <v>89</v>
      </c>
      <c r="G6872" t="s">
        <v>97</v>
      </c>
      <c r="H6872" t="s">
        <v>446</v>
      </c>
      <c r="I6872" t="s">
        <v>15</v>
      </c>
      <c r="J6872" t="s">
        <v>17</v>
      </c>
      <c r="K6872" s="13">
        <v>78838</v>
      </c>
      <c r="L6872" s="8">
        <v>788.38</v>
      </c>
      <c r="M6872" s="13">
        <f t="shared" si="140"/>
        <v>78838</v>
      </c>
    </row>
    <row r="6873" spans="1:13" x14ac:dyDescent="0.25">
      <c r="A6873" s="9" t="s">
        <v>400</v>
      </c>
      <c r="B6873" s="10" t="s">
        <v>733</v>
      </c>
      <c r="C6873" s="5" t="s">
        <v>749</v>
      </c>
      <c r="D6873" t="s">
        <v>47</v>
      </c>
      <c r="E6873" t="s">
        <v>183</v>
      </c>
      <c r="F6873" t="s">
        <v>89</v>
      </c>
      <c r="G6873" t="s">
        <v>97</v>
      </c>
      <c r="H6873" t="s">
        <v>428</v>
      </c>
      <c r="I6873" t="s">
        <v>15</v>
      </c>
      <c r="J6873" t="s">
        <v>17</v>
      </c>
      <c r="K6873" s="13">
        <v>65684</v>
      </c>
      <c r="L6873" s="8">
        <v>656.84</v>
      </c>
      <c r="M6873" s="13">
        <f t="shared" si="140"/>
        <v>65684</v>
      </c>
    </row>
    <row r="6874" spans="1:13" x14ac:dyDescent="0.25">
      <c r="A6874" s="9" t="s">
        <v>400</v>
      </c>
      <c r="B6874" s="10" t="s">
        <v>733</v>
      </c>
      <c r="C6874" s="5" t="s">
        <v>749</v>
      </c>
      <c r="D6874" t="s">
        <v>47</v>
      </c>
      <c r="E6874" t="s">
        <v>183</v>
      </c>
      <c r="F6874" t="s">
        <v>89</v>
      </c>
      <c r="G6874" t="s">
        <v>97</v>
      </c>
      <c r="H6874" t="s">
        <v>449</v>
      </c>
      <c r="I6874" t="s">
        <v>15</v>
      </c>
      <c r="J6874" t="s">
        <v>17</v>
      </c>
      <c r="K6874" s="13">
        <v>14100</v>
      </c>
      <c r="L6874" s="8">
        <v>141</v>
      </c>
      <c r="M6874" s="13">
        <f t="shared" si="140"/>
        <v>14100</v>
      </c>
    </row>
    <row r="6875" spans="1:13" x14ac:dyDescent="0.25">
      <c r="A6875" s="9" t="s">
        <v>400</v>
      </c>
      <c r="B6875" s="10" t="s">
        <v>733</v>
      </c>
      <c r="C6875" s="5" t="s">
        <v>749</v>
      </c>
      <c r="D6875" t="s">
        <v>47</v>
      </c>
      <c r="E6875" t="s">
        <v>183</v>
      </c>
      <c r="F6875" t="s">
        <v>89</v>
      </c>
      <c r="G6875" t="s">
        <v>134</v>
      </c>
      <c r="H6875" t="s">
        <v>446</v>
      </c>
      <c r="I6875" t="s">
        <v>15</v>
      </c>
      <c r="J6875" t="s">
        <v>17</v>
      </c>
      <c r="K6875" s="13">
        <v>11498</v>
      </c>
      <c r="L6875" s="8">
        <v>114.98</v>
      </c>
      <c r="M6875" s="13">
        <f t="shared" si="140"/>
        <v>11498</v>
      </c>
    </row>
    <row r="6876" spans="1:13" x14ac:dyDescent="0.25">
      <c r="A6876" s="9" t="s">
        <v>400</v>
      </c>
      <c r="B6876" s="10" t="s">
        <v>733</v>
      </c>
      <c r="C6876" s="5" t="s">
        <v>749</v>
      </c>
      <c r="D6876" t="s">
        <v>47</v>
      </c>
      <c r="E6876" t="s">
        <v>183</v>
      </c>
      <c r="F6876" t="s">
        <v>89</v>
      </c>
      <c r="G6876" t="s">
        <v>134</v>
      </c>
      <c r="H6876" t="s">
        <v>449</v>
      </c>
      <c r="I6876" t="s">
        <v>15</v>
      </c>
      <c r="J6876" t="s">
        <v>17</v>
      </c>
      <c r="K6876" s="13">
        <v>19007</v>
      </c>
      <c r="L6876" s="8">
        <v>190.07</v>
      </c>
      <c r="M6876" s="13">
        <f t="shared" si="140"/>
        <v>19007</v>
      </c>
    </row>
    <row r="6877" spans="1:13" x14ac:dyDescent="0.25">
      <c r="A6877" s="9" t="s">
        <v>400</v>
      </c>
      <c r="B6877" s="10" t="s">
        <v>733</v>
      </c>
      <c r="C6877" s="5" t="s">
        <v>749</v>
      </c>
      <c r="D6877" t="s">
        <v>47</v>
      </c>
      <c r="E6877" t="s">
        <v>183</v>
      </c>
      <c r="F6877" t="s">
        <v>89</v>
      </c>
      <c r="G6877" t="s">
        <v>134</v>
      </c>
      <c r="H6877" t="s">
        <v>482</v>
      </c>
      <c r="I6877" t="s">
        <v>15</v>
      </c>
      <c r="J6877" t="s">
        <v>17</v>
      </c>
      <c r="K6877" s="13">
        <v>38500</v>
      </c>
      <c r="L6877" s="8">
        <v>385</v>
      </c>
      <c r="M6877" s="13">
        <f t="shared" si="140"/>
        <v>38500</v>
      </c>
    </row>
    <row r="6878" spans="1:13" x14ac:dyDescent="0.25">
      <c r="A6878" s="9" t="s">
        <v>400</v>
      </c>
      <c r="B6878" s="10" t="s">
        <v>733</v>
      </c>
      <c r="C6878" s="5" t="s">
        <v>749</v>
      </c>
      <c r="D6878" t="s">
        <v>47</v>
      </c>
      <c r="E6878" t="s">
        <v>183</v>
      </c>
      <c r="F6878" t="s">
        <v>89</v>
      </c>
      <c r="G6878" t="s">
        <v>182</v>
      </c>
      <c r="H6878" t="s">
        <v>428</v>
      </c>
      <c r="I6878" t="s">
        <v>15</v>
      </c>
      <c r="J6878" t="s">
        <v>17</v>
      </c>
      <c r="K6878" s="13">
        <v>150000</v>
      </c>
      <c r="L6878" s="8">
        <v>1500</v>
      </c>
      <c r="M6878" s="13">
        <f t="shared" si="140"/>
        <v>150000</v>
      </c>
    </row>
    <row r="6879" spans="1:13" x14ac:dyDescent="0.25">
      <c r="A6879" s="9" t="s">
        <v>400</v>
      </c>
      <c r="B6879" s="10" t="s">
        <v>733</v>
      </c>
      <c r="C6879" s="5" t="s">
        <v>749</v>
      </c>
      <c r="D6879" t="s">
        <v>47</v>
      </c>
      <c r="E6879" t="s">
        <v>183</v>
      </c>
      <c r="F6879" t="s">
        <v>89</v>
      </c>
      <c r="G6879" t="s">
        <v>123</v>
      </c>
      <c r="H6879" t="s">
        <v>446</v>
      </c>
      <c r="I6879" t="s">
        <v>15</v>
      </c>
      <c r="J6879" t="s">
        <v>17</v>
      </c>
      <c r="K6879" s="13">
        <v>9000</v>
      </c>
      <c r="L6879" s="8">
        <v>90</v>
      </c>
      <c r="M6879" s="13">
        <f t="shared" si="140"/>
        <v>9000</v>
      </c>
    </row>
    <row r="6880" spans="1:13" x14ac:dyDescent="0.25">
      <c r="A6880" s="9" t="s">
        <v>400</v>
      </c>
      <c r="B6880" s="10" t="s">
        <v>733</v>
      </c>
      <c r="C6880" s="5" t="s">
        <v>749</v>
      </c>
      <c r="D6880" t="s">
        <v>47</v>
      </c>
      <c r="E6880" t="s">
        <v>183</v>
      </c>
      <c r="F6880" t="s">
        <v>89</v>
      </c>
      <c r="G6880" t="s">
        <v>91</v>
      </c>
      <c r="H6880" t="s">
        <v>428</v>
      </c>
      <c r="I6880" t="s">
        <v>15</v>
      </c>
      <c r="J6880" t="s">
        <v>17</v>
      </c>
      <c r="K6880" s="13">
        <v>12740</v>
      </c>
      <c r="L6880" s="8">
        <v>127.4</v>
      </c>
      <c r="M6880" s="13">
        <f t="shared" si="140"/>
        <v>12740</v>
      </c>
    </row>
    <row r="6881" spans="1:13" x14ac:dyDescent="0.25">
      <c r="A6881" s="9" t="s">
        <v>400</v>
      </c>
      <c r="B6881" s="10" t="s">
        <v>733</v>
      </c>
      <c r="C6881" s="5" t="s">
        <v>750</v>
      </c>
      <c r="D6881" t="s">
        <v>47</v>
      </c>
      <c r="E6881" t="s">
        <v>187</v>
      </c>
      <c r="F6881" t="s">
        <v>89</v>
      </c>
      <c r="G6881" t="s">
        <v>150</v>
      </c>
      <c r="H6881" t="s">
        <v>480</v>
      </c>
      <c r="I6881" t="s">
        <v>15</v>
      </c>
      <c r="J6881" t="s">
        <v>17</v>
      </c>
      <c r="K6881" s="13">
        <v>4500</v>
      </c>
      <c r="L6881" s="8">
        <v>45</v>
      </c>
      <c r="M6881" s="13">
        <f t="shared" si="140"/>
        <v>4500</v>
      </c>
    </row>
    <row r="6882" spans="1:13" x14ac:dyDescent="0.25">
      <c r="A6882" s="9" t="s">
        <v>400</v>
      </c>
      <c r="B6882" s="10" t="s">
        <v>733</v>
      </c>
      <c r="C6882" s="5" t="s">
        <v>750</v>
      </c>
      <c r="D6882" t="s">
        <v>47</v>
      </c>
      <c r="E6882" t="s">
        <v>187</v>
      </c>
      <c r="F6882" t="s">
        <v>89</v>
      </c>
      <c r="G6882" t="s">
        <v>169</v>
      </c>
      <c r="H6882" t="s">
        <v>446</v>
      </c>
      <c r="I6882" t="s">
        <v>15</v>
      </c>
      <c r="J6882" t="s">
        <v>17</v>
      </c>
      <c r="K6882" s="13">
        <v>172917</v>
      </c>
      <c r="L6882" s="8">
        <v>1729.17</v>
      </c>
      <c r="M6882" s="13">
        <f t="shared" si="140"/>
        <v>172917</v>
      </c>
    </row>
    <row r="6883" spans="1:13" x14ac:dyDescent="0.25">
      <c r="A6883" s="9" t="s">
        <v>400</v>
      </c>
      <c r="B6883" s="10" t="s">
        <v>733</v>
      </c>
      <c r="C6883" s="5" t="s">
        <v>750</v>
      </c>
      <c r="D6883" t="s">
        <v>47</v>
      </c>
      <c r="E6883" t="s">
        <v>187</v>
      </c>
      <c r="F6883" t="s">
        <v>89</v>
      </c>
      <c r="G6883" t="s">
        <v>169</v>
      </c>
      <c r="H6883" t="s">
        <v>428</v>
      </c>
      <c r="I6883" t="s">
        <v>15</v>
      </c>
      <c r="J6883" t="s">
        <v>17</v>
      </c>
      <c r="K6883" s="13">
        <v>889817</v>
      </c>
      <c r="L6883" s="8">
        <v>8898.17</v>
      </c>
      <c r="M6883" s="13">
        <f t="shared" si="140"/>
        <v>889817</v>
      </c>
    </row>
    <row r="6884" spans="1:13" x14ac:dyDescent="0.25">
      <c r="A6884" s="9" t="s">
        <v>400</v>
      </c>
      <c r="B6884" s="10" t="s">
        <v>733</v>
      </c>
      <c r="C6884" s="5" t="s">
        <v>750</v>
      </c>
      <c r="D6884" t="s">
        <v>47</v>
      </c>
      <c r="E6884" t="s">
        <v>187</v>
      </c>
      <c r="F6884" t="s">
        <v>89</v>
      </c>
      <c r="G6884" t="s">
        <v>153</v>
      </c>
      <c r="H6884" t="s">
        <v>480</v>
      </c>
      <c r="I6884" t="s">
        <v>15</v>
      </c>
      <c r="J6884" t="s">
        <v>17</v>
      </c>
      <c r="K6884" s="13">
        <v>200000</v>
      </c>
      <c r="L6884" s="8">
        <v>2000</v>
      </c>
      <c r="M6884" s="13">
        <f t="shared" si="140"/>
        <v>200000</v>
      </c>
    </row>
    <row r="6885" spans="1:13" x14ac:dyDescent="0.25">
      <c r="A6885" s="9" t="s">
        <v>400</v>
      </c>
      <c r="B6885" s="10" t="s">
        <v>733</v>
      </c>
      <c r="C6885" s="5" t="s">
        <v>750</v>
      </c>
      <c r="D6885" t="s">
        <v>47</v>
      </c>
      <c r="E6885" t="s">
        <v>187</v>
      </c>
      <c r="F6885" t="s">
        <v>89</v>
      </c>
      <c r="G6885" t="s">
        <v>153</v>
      </c>
      <c r="H6885" t="s">
        <v>428</v>
      </c>
      <c r="I6885" t="s">
        <v>15</v>
      </c>
      <c r="J6885" t="s">
        <v>17</v>
      </c>
      <c r="K6885" s="13">
        <v>219500</v>
      </c>
      <c r="L6885" s="8">
        <v>2195</v>
      </c>
      <c r="M6885" s="13">
        <f t="shared" si="140"/>
        <v>219500</v>
      </c>
    </row>
    <row r="6886" spans="1:13" x14ac:dyDescent="0.25">
      <c r="A6886" s="9" t="s">
        <v>400</v>
      </c>
      <c r="B6886" s="10" t="s">
        <v>733</v>
      </c>
      <c r="C6886" s="5" t="s">
        <v>750</v>
      </c>
      <c r="D6886" t="s">
        <v>47</v>
      </c>
      <c r="E6886" t="s">
        <v>187</v>
      </c>
      <c r="F6886" t="s">
        <v>89</v>
      </c>
      <c r="G6886" t="s">
        <v>153</v>
      </c>
      <c r="H6886" t="s">
        <v>457</v>
      </c>
      <c r="I6886" t="s">
        <v>15</v>
      </c>
      <c r="J6886" t="s">
        <v>17</v>
      </c>
      <c r="K6886" s="13">
        <v>36200</v>
      </c>
      <c r="L6886" s="8">
        <v>362</v>
      </c>
      <c r="M6886" s="13">
        <f t="shared" si="140"/>
        <v>36200</v>
      </c>
    </row>
    <row r="6887" spans="1:13" x14ac:dyDescent="0.25">
      <c r="A6887" s="9" t="s">
        <v>400</v>
      </c>
      <c r="B6887" s="10" t="s">
        <v>733</v>
      </c>
      <c r="C6887" s="5" t="s">
        <v>750</v>
      </c>
      <c r="D6887" t="s">
        <v>47</v>
      </c>
      <c r="E6887" t="s">
        <v>187</v>
      </c>
      <c r="F6887" t="s">
        <v>89</v>
      </c>
      <c r="G6887" t="s">
        <v>93</v>
      </c>
      <c r="H6887" t="s">
        <v>428</v>
      </c>
      <c r="I6887" t="s">
        <v>15</v>
      </c>
      <c r="J6887" t="s">
        <v>17</v>
      </c>
      <c r="K6887" s="13">
        <v>108783</v>
      </c>
      <c r="L6887" s="8">
        <v>1087.83</v>
      </c>
      <c r="M6887" s="13">
        <f t="shared" si="140"/>
        <v>108783</v>
      </c>
    </row>
    <row r="6888" spans="1:13" x14ac:dyDescent="0.25">
      <c r="A6888" s="9" t="s">
        <v>400</v>
      </c>
      <c r="B6888" s="10" t="s">
        <v>733</v>
      </c>
      <c r="C6888" s="5" t="s">
        <v>750</v>
      </c>
      <c r="D6888" t="s">
        <v>47</v>
      </c>
      <c r="E6888" t="s">
        <v>187</v>
      </c>
      <c r="F6888" t="s">
        <v>89</v>
      </c>
      <c r="G6888" t="s">
        <v>93</v>
      </c>
      <c r="H6888" t="s">
        <v>457</v>
      </c>
      <c r="I6888" t="s">
        <v>15</v>
      </c>
      <c r="J6888" t="s">
        <v>17</v>
      </c>
      <c r="K6888" s="13">
        <v>85152</v>
      </c>
      <c r="L6888" s="8">
        <v>851.52</v>
      </c>
      <c r="M6888" s="13">
        <f t="shared" si="140"/>
        <v>85152</v>
      </c>
    </row>
    <row r="6889" spans="1:13" x14ac:dyDescent="0.25">
      <c r="A6889" s="9" t="s">
        <v>400</v>
      </c>
      <c r="B6889" s="10" t="s">
        <v>733</v>
      </c>
      <c r="C6889" s="5" t="s">
        <v>750</v>
      </c>
      <c r="D6889" t="s">
        <v>47</v>
      </c>
      <c r="E6889" t="s">
        <v>187</v>
      </c>
      <c r="F6889" t="s">
        <v>89</v>
      </c>
      <c r="G6889" t="s">
        <v>158</v>
      </c>
      <c r="H6889" t="s">
        <v>446</v>
      </c>
      <c r="I6889" t="s">
        <v>15</v>
      </c>
      <c r="J6889" t="s">
        <v>17</v>
      </c>
      <c r="K6889" s="13">
        <v>113949</v>
      </c>
      <c r="L6889" s="8">
        <v>1139.49</v>
      </c>
      <c r="M6889" s="13">
        <f t="shared" si="140"/>
        <v>113949</v>
      </c>
    </row>
    <row r="6890" spans="1:13" x14ac:dyDescent="0.25">
      <c r="A6890" s="9" t="s">
        <v>400</v>
      </c>
      <c r="B6890" s="10" t="s">
        <v>733</v>
      </c>
      <c r="C6890" s="5" t="s">
        <v>750</v>
      </c>
      <c r="D6890" t="s">
        <v>47</v>
      </c>
      <c r="E6890" t="s">
        <v>187</v>
      </c>
      <c r="F6890" t="s">
        <v>89</v>
      </c>
      <c r="G6890" t="s">
        <v>158</v>
      </c>
      <c r="H6890" t="s">
        <v>428</v>
      </c>
      <c r="I6890" t="s">
        <v>15</v>
      </c>
      <c r="J6890" t="s">
        <v>17</v>
      </c>
      <c r="K6890" s="13">
        <v>921151</v>
      </c>
      <c r="L6890" s="8">
        <v>9211.51</v>
      </c>
      <c r="M6890" s="13">
        <f t="shared" si="140"/>
        <v>921151</v>
      </c>
    </row>
    <row r="6891" spans="1:13" x14ac:dyDescent="0.25">
      <c r="A6891" s="9" t="s">
        <v>400</v>
      </c>
      <c r="B6891" s="10" t="s">
        <v>733</v>
      </c>
      <c r="C6891" s="5" t="s">
        <v>750</v>
      </c>
      <c r="D6891" t="s">
        <v>47</v>
      </c>
      <c r="E6891" t="s">
        <v>187</v>
      </c>
      <c r="F6891" t="s">
        <v>89</v>
      </c>
      <c r="G6891" t="s">
        <v>96</v>
      </c>
      <c r="H6891" t="s">
        <v>446</v>
      </c>
      <c r="I6891" t="s">
        <v>15</v>
      </c>
      <c r="J6891" t="s">
        <v>17</v>
      </c>
      <c r="K6891" s="13">
        <v>18000</v>
      </c>
      <c r="L6891" s="8">
        <v>180</v>
      </c>
      <c r="M6891" s="13">
        <f t="shared" si="140"/>
        <v>18000</v>
      </c>
    </row>
    <row r="6892" spans="1:13" x14ac:dyDescent="0.25">
      <c r="A6892" s="9" t="s">
        <v>400</v>
      </c>
      <c r="B6892" s="10" t="s">
        <v>733</v>
      </c>
      <c r="C6892" s="5" t="s">
        <v>750</v>
      </c>
      <c r="D6892" t="s">
        <v>47</v>
      </c>
      <c r="E6892" t="s">
        <v>187</v>
      </c>
      <c r="F6892" t="s">
        <v>89</v>
      </c>
      <c r="G6892" t="s">
        <v>160</v>
      </c>
      <c r="H6892" t="s">
        <v>428</v>
      </c>
      <c r="I6892" t="s">
        <v>15</v>
      </c>
      <c r="J6892" t="s">
        <v>17</v>
      </c>
      <c r="K6892" s="13">
        <v>799750</v>
      </c>
      <c r="L6892" s="8">
        <v>7997.5</v>
      </c>
      <c r="M6892" s="13">
        <f t="shared" si="140"/>
        <v>799750</v>
      </c>
    </row>
    <row r="6893" spans="1:13" x14ac:dyDescent="0.25">
      <c r="A6893" s="9" t="s">
        <v>400</v>
      </c>
      <c r="B6893" s="10" t="s">
        <v>733</v>
      </c>
      <c r="C6893" s="5" t="s">
        <v>750</v>
      </c>
      <c r="D6893" t="s">
        <v>47</v>
      </c>
      <c r="E6893" t="s">
        <v>187</v>
      </c>
      <c r="F6893" t="s">
        <v>89</v>
      </c>
      <c r="G6893" t="s">
        <v>127</v>
      </c>
      <c r="H6893" t="s">
        <v>428</v>
      </c>
      <c r="I6893" t="s">
        <v>15</v>
      </c>
      <c r="J6893" t="s">
        <v>17</v>
      </c>
      <c r="K6893" s="13">
        <v>5533</v>
      </c>
      <c r="L6893" s="8">
        <v>55.33</v>
      </c>
      <c r="M6893" s="13">
        <f t="shared" si="140"/>
        <v>5533</v>
      </c>
    </row>
    <row r="6894" spans="1:13" x14ac:dyDescent="0.25">
      <c r="A6894" s="9" t="s">
        <v>400</v>
      </c>
      <c r="B6894" s="10" t="s">
        <v>733</v>
      </c>
      <c r="C6894" s="5" t="s">
        <v>750</v>
      </c>
      <c r="D6894" t="s">
        <v>47</v>
      </c>
      <c r="E6894" t="s">
        <v>187</v>
      </c>
      <c r="F6894" t="s">
        <v>89</v>
      </c>
      <c r="G6894" t="s">
        <v>163</v>
      </c>
      <c r="H6894" t="s">
        <v>480</v>
      </c>
      <c r="I6894" t="s">
        <v>15</v>
      </c>
      <c r="J6894" t="s">
        <v>17</v>
      </c>
      <c r="K6894" s="13">
        <v>615000</v>
      </c>
      <c r="L6894" s="8">
        <v>6150</v>
      </c>
      <c r="M6894" s="13">
        <f t="shared" si="140"/>
        <v>615000</v>
      </c>
    </row>
    <row r="6895" spans="1:13" x14ac:dyDescent="0.25">
      <c r="A6895" s="9" t="s">
        <v>400</v>
      </c>
      <c r="B6895" s="10" t="s">
        <v>733</v>
      </c>
      <c r="C6895" s="5" t="s">
        <v>750</v>
      </c>
      <c r="D6895" t="s">
        <v>47</v>
      </c>
      <c r="E6895" t="s">
        <v>187</v>
      </c>
      <c r="F6895" t="s">
        <v>89</v>
      </c>
      <c r="G6895" t="s">
        <v>163</v>
      </c>
      <c r="H6895" t="s">
        <v>457</v>
      </c>
      <c r="I6895" t="s">
        <v>15</v>
      </c>
      <c r="J6895" t="s">
        <v>17</v>
      </c>
      <c r="K6895" s="13">
        <v>272911</v>
      </c>
      <c r="L6895" s="8">
        <v>2729.11</v>
      </c>
      <c r="M6895" s="13">
        <f t="shared" si="140"/>
        <v>272911</v>
      </c>
    </row>
    <row r="6896" spans="1:13" x14ac:dyDescent="0.25">
      <c r="A6896" s="9" t="s">
        <v>400</v>
      </c>
      <c r="B6896" s="10" t="s">
        <v>733</v>
      </c>
      <c r="C6896" s="5" t="s">
        <v>750</v>
      </c>
      <c r="D6896" t="s">
        <v>47</v>
      </c>
      <c r="E6896" t="s">
        <v>187</v>
      </c>
      <c r="F6896" t="s">
        <v>89</v>
      </c>
      <c r="G6896" t="s">
        <v>106</v>
      </c>
      <c r="H6896" t="s">
        <v>480</v>
      </c>
      <c r="I6896" t="s">
        <v>15</v>
      </c>
      <c r="J6896" t="s">
        <v>17</v>
      </c>
      <c r="K6896" s="13">
        <v>4172300</v>
      </c>
      <c r="L6896" s="8">
        <v>41723</v>
      </c>
      <c r="M6896" s="13">
        <f t="shared" si="140"/>
        <v>4172300</v>
      </c>
    </row>
    <row r="6897" spans="1:13" x14ac:dyDescent="0.25">
      <c r="A6897" s="9" t="s">
        <v>400</v>
      </c>
      <c r="B6897" s="10" t="s">
        <v>733</v>
      </c>
      <c r="C6897" s="5" t="s">
        <v>750</v>
      </c>
      <c r="D6897" t="s">
        <v>47</v>
      </c>
      <c r="E6897" t="s">
        <v>187</v>
      </c>
      <c r="F6897" t="s">
        <v>89</v>
      </c>
      <c r="G6897" t="s">
        <v>106</v>
      </c>
      <c r="H6897" t="s">
        <v>428</v>
      </c>
      <c r="I6897" t="s">
        <v>15</v>
      </c>
      <c r="J6897" t="s">
        <v>17</v>
      </c>
      <c r="K6897" s="13">
        <v>1011500</v>
      </c>
      <c r="L6897" s="8">
        <v>10115</v>
      </c>
      <c r="M6897" s="13">
        <f t="shared" si="140"/>
        <v>1011500</v>
      </c>
    </row>
    <row r="6898" spans="1:13" x14ac:dyDescent="0.25">
      <c r="A6898" s="9" t="s">
        <v>400</v>
      </c>
      <c r="B6898" s="10" t="s">
        <v>733</v>
      </c>
      <c r="C6898" s="5" t="s">
        <v>750</v>
      </c>
      <c r="D6898" t="s">
        <v>47</v>
      </c>
      <c r="E6898" t="s">
        <v>187</v>
      </c>
      <c r="F6898" t="s">
        <v>89</v>
      </c>
      <c r="G6898" t="s">
        <v>106</v>
      </c>
      <c r="H6898" t="s">
        <v>457</v>
      </c>
      <c r="I6898" t="s">
        <v>15</v>
      </c>
      <c r="J6898" t="s">
        <v>17</v>
      </c>
      <c r="K6898" s="13">
        <v>237388</v>
      </c>
      <c r="L6898" s="8">
        <v>2373.88</v>
      </c>
      <c r="M6898" s="13">
        <f t="shared" si="140"/>
        <v>237388</v>
      </c>
    </row>
    <row r="6899" spans="1:13" x14ac:dyDescent="0.25">
      <c r="A6899" s="9" t="s">
        <v>400</v>
      </c>
      <c r="B6899" s="10" t="s">
        <v>733</v>
      </c>
      <c r="C6899" s="5" t="s">
        <v>750</v>
      </c>
      <c r="D6899" t="s">
        <v>47</v>
      </c>
      <c r="E6899" t="s">
        <v>187</v>
      </c>
      <c r="F6899" t="s">
        <v>89</v>
      </c>
      <c r="G6899" t="s">
        <v>123</v>
      </c>
      <c r="H6899" t="s">
        <v>446</v>
      </c>
      <c r="I6899" t="s">
        <v>15</v>
      </c>
      <c r="J6899" t="s">
        <v>17</v>
      </c>
      <c r="K6899" s="13">
        <v>250000</v>
      </c>
      <c r="L6899" s="8">
        <v>2500</v>
      </c>
      <c r="M6899" s="13">
        <f t="shared" si="140"/>
        <v>250000</v>
      </c>
    </row>
    <row r="6900" spans="1:13" x14ac:dyDescent="0.25">
      <c r="A6900" s="9" t="s">
        <v>400</v>
      </c>
      <c r="B6900" s="10" t="s">
        <v>733</v>
      </c>
      <c r="C6900" s="5" t="s">
        <v>750</v>
      </c>
      <c r="D6900" t="s">
        <v>47</v>
      </c>
      <c r="E6900" t="s">
        <v>187</v>
      </c>
      <c r="F6900" t="s">
        <v>89</v>
      </c>
      <c r="G6900" t="s">
        <v>91</v>
      </c>
      <c r="H6900" t="s">
        <v>428</v>
      </c>
      <c r="I6900" t="s">
        <v>15</v>
      </c>
      <c r="J6900" t="s">
        <v>17</v>
      </c>
      <c r="K6900" s="13">
        <v>44409</v>
      </c>
      <c r="L6900" s="8">
        <v>444.09</v>
      </c>
      <c r="M6900" s="13">
        <f t="shared" si="140"/>
        <v>44409</v>
      </c>
    </row>
    <row r="6901" spans="1:13" x14ac:dyDescent="0.25">
      <c r="A6901" s="9" t="s">
        <v>400</v>
      </c>
      <c r="B6901" s="10" t="s">
        <v>733</v>
      </c>
      <c r="C6901" s="5" t="s">
        <v>751</v>
      </c>
      <c r="D6901" t="s">
        <v>47</v>
      </c>
      <c r="E6901" t="s">
        <v>188</v>
      </c>
      <c r="F6901" t="s">
        <v>89</v>
      </c>
      <c r="G6901" t="s">
        <v>150</v>
      </c>
      <c r="H6901" t="s">
        <v>711</v>
      </c>
      <c r="I6901" t="s">
        <v>439</v>
      </c>
      <c r="J6901" t="s">
        <v>17</v>
      </c>
      <c r="K6901" s="13">
        <v>52416</v>
      </c>
      <c r="L6901" s="8">
        <v>524.16</v>
      </c>
      <c r="M6901" s="13">
        <f t="shared" si="140"/>
        <v>52416</v>
      </c>
    </row>
    <row r="6902" spans="1:13" x14ac:dyDescent="0.25">
      <c r="A6902" s="9" t="s">
        <v>400</v>
      </c>
      <c r="B6902" s="10" t="s">
        <v>733</v>
      </c>
      <c r="C6902" s="5" t="s">
        <v>751</v>
      </c>
      <c r="D6902" t="s">
        <v>47</v>
      </c>
      <c r="E6902" t="s">
        <v>188</v>
      </c>
      <c r="F6902" t="s">
        <v>89</v>
      </c>
      <c r="G6902" t="s">
        <v>150</v>
      </c>
      <c r="H6902" t="s">
        <v>444</v>
      </c>
      <c r="I6902" t="s">
        <v>439</v>
      </c>
      <c r="J6902" t="s">
        <v>17</v>
      </c>
      <c r="K6902" s="13">
        <v>10352</v>
      </c>
      <c r="L6902" s="8">
        <v>103.52</v>
      </c>
      <c r="M6902" s="13">
        <f t="shared" si="140"/>
        <v>10352</v>
      </c>
    </row>
    <row r="6903" spans="1:13" x14ac:dyDescent="0.25">
      <c r="A6903" s="9" t="s">
        <v>400</v>
      </c>
      <c r="B6903" s="10" t="s">
        <v>733</v>
      </c>
      <c r="C6903" s="5" t="s">
        <v>751</v>
      </c>
      <c r="D6903" t="s">
        <v>47</v>
      </c>
      <c r="E6903" t="s">
        <v>188</v>
      </c>
      <c r="F6903" t="s">
        <v>89</v>
      </c>
      <c r="G6903" t="s">
        <v>150</v>
      </c>
      <c r="H6903" t="s">
        <v>426</v>
      </c>
      <c r="I6903" t="s">
        <v>15</v>
      </c>
      <c r="J6903" t="s">
        <v>17</v>
      </c>
      <c r="K6903" s="13">
        <v>3000000</v>
      </c>
      <c r="L6903" s="8">
        <v>30000</v>
      </c>
      <c r="M6903" s="13">
        <f t="shared" si="140"/>
        <v>3000000</v>
      </c>
    </row>
    <row r="6904" spans="1:13" x14ac:dyDescent="0.25">
      <c r="A6904" s="9" t="s">
        <v>400</v>
      </c>
      <c r="B6904" s="10" t="s">
        <v>733</v>
      </c>
      <c r="C6904" s="5" t="s">
        <v>751</v>
      </c>
      <c r="D6904" t="s">
        <v>47</v>
      </c>
      <c r="E6904" t="s">
        <v>188</v>
      </c>
      <c r="F6904" t="s">
        <v>89</v>
      </c>
      <c r="G6904" t="s">
        <v>150</v>
      </c>
      <c r="H6904" t="s">
        <v>446</v>
      </c>
      <c r="I6904" t="s">
        <v>15</v>
      </c>
      <c r="J6904" t="s">
        <v>17</v>
      </c>
      <c r="K6904" s="13">
        <v>1049693</v>
      </c>
      <c r="L6904" s="8">
        <v>10496.93</v>
      </c>
      <c r="M6904" s="13">
        <f t="shared" si="140"/>
        <v>1049693</v>
      </c>
    </row>
    <row r="6905" spans="1:13" x14ac:dyDescent="0.25">
      <c r="A6905" s="9" t="s">
        <v>400</v>
      </c>
      <c r="B6905" s="10" t="s">
        <v>733</v>
      </c>
      <c r="C6905" s="5" t="s">
        <v>751</v>
      </c>
      <c r="D6905" t="s">
        <v>47</v>
      </c>
      <c r="E6905" t="s">
        <v>188</v>
      </c>
      <c r="F6905" t="s">
        <v>89</v>
      </c>
      <c r="G6905" t="s">
        <v>150</v>
      </c>
      <c r="H6905" t="s">
        <v>480</v>
      </c>
      <c r="I6905" t="s">
        <v>15</v>
      </c>
      <c r="J6905" t="s">
        <v>17</v>
      </c>
      <c r="K6905" s="13">
        <v>427082</v>
      </c>
      <c r="L6905" s="8">
        <v>4270.82</v>
      </c>
      <c r="M6905" s="13">
        <f t="shared" si="140"/>
        <v>427082</v>
      </c>
    </row>
    <row r="6906" spans="1:13" x14ac:dyDescent="0.25">
      <c r="A6906" s="9" t="s">
        <v>400</v>
      </c>
      <c r="B6906" s="10" t="s">
        <v>733</v>
      </c>
      <c r="C6906" s="5" t="s">
        <v>751</v>
      </c>
      <c r="D6906" t="s">
        <v>47</v>
      </c>
      <c r="E6906" t="s">
        <v>188</v>
      </c>
      <c r="F6906" t="s">
        <v>89</v>
      </c>
      <c r="G6906" t="s">
        <v>150</v>
      </c>
      <c r="H6906" t="s">
        <v>494</v>
      </c>
      <c r="I6906" t="s">
        <v>15</v>
      </c>
      <c r="J6906" t="s">
        <v>17</v>
      </c>
      <c r="K6906" s="13">
        <v>184528</v>
      </c>
      <c r="L6906" s="8">
        <v>1845.28</v>
      </c>
      <c r="M6906" s="13">
        <f t="shared" si="140"/>
        <v>184528</v>
      </c>
    </row>
    <row r="6907" spans="1:13" x14ac:dyDescent="0.25">
      <c r="A6907" s="9" t="s">
        <v>400</v>
      </c>
      <c r="B6907" s="10" t="s">
        <v>733</v>
      </c>
      <c r="C6907" s="5" t="s">
        <v>751</v>
      </c>
      <c r="D6907" t="s">
        <v>47</v>
      </c>
      <c r="E6907" t="s">
        <v>188</v>
      </c>
      <c r="F6907" t="s">
        <v>89</v>
      </c>
      <c r="G6907" t="s">
        <v>150</v>
      </c>
      <c r="H6907" t="s">
        <v>428</v>
      </c>
      <c r="I6907" t="s">
        <v>15</v>
      </c>
      <c r="J6907" t="s">
        <v>17</v>
      </c>
      <c r="K6907" s="13">
        <v>4885240</v>
      </c>
      <c r="L6907" s="8">
        <v>48852.4</v>
      </c>
      <c r="M6907" s="13">
        <f t="shared" si="140"/>
        <v>4885240</v>
      </c>
    </row>
    <row r="6908" spans="1:13" x14ac:dyDescent="0.25">
      <c r="A6908" s="9" t="s">
        <v>400</v>
      </c>
      <c r="B6908" s="10" t="s">
        <v>733</v>
      </c>
      <c r="C6908" s="5" t="s">
        <v>751</v>
      </c>
      <c r="D6908" t="s">
        <v>47</v>
      </c>
      <c r="E6908" t="s">
        <v>188</v>
      </c>
      <c r="F6908" t="s">
        <v>89</v>
      </c>
      <c r="G6908" t="s">
        <v>150</v>
      </c>
      <c r="H6908" t="s">
        <v>449</v>
      </c>
      <c r="I6908" t="s">
        <v>15</v>
      </c>
      <c r="J6908" t="s">
        <v>17</v>
      </c>
      <c r="K6908" s="13">
        <v>110371</v>
      </c>
      <c r="L6908" s="8">
        <v>1103.71</v>
      </c>
      <c r="M6908" s="13">
        <f t="shared" si="140"/>
        <v>110371</v>
      </c>
    </row>
    <row r="6909" spans="1:13" x14ac:dyDescent="0.25">
      <c r="A6909" s="9" t="s">
        <v>400</v>
      </c>
      <c r="B6909" s="10" t="s">
        <v>733</v>
      </c>
      <c r="C6909" s="5" t="s">
        <v>751</v>
      </c>
      <c r="D6909" t="s">
        <v>47</v>
      </c>
      <c r="E6909" t="s">
        <v>188</v>
      </c>
      <c r="F6909" t="s">
        <v>89</v>
      </c>
      <c r="G6909" t="s">
        <v>150</v>
      </c>
      <c r="H6909" t="s">
        <v>482</v>
      </c>
      <c r="I6909" t="s">
        <v>15</v>
      </c>
      <c r="J6909" t="s">
        <v>17</v>
      </c>
      <c r="K6909" s="13">
        <v>845200</v>
      </c>
      <c r="L6909" s="8">
        <v>8452</v>
      </c>
      <c r="M6909" s="13">
        <f t="shared" si="140"/>
        <v>845200</v>
      </c>
    </row>
    <row r="6910" spans="1:13" x14ac:dyDescent="0.25">
      <c r="A6910" s="9" t="s">
        <v>400</v>
      </c>
      <c r="B6910" s="10" t="s">
        <v>733</v>
      </c>
      <c r="C6910" s="5" t="s">
        <v>751</v>
      </c>
      <c r="D6910" t="s">
        <v>47</v>
      </c>
      <c r="E6910" t="s">
        <v>188</v>
      </c>
      <c r="F6910" t="s">
        <v>89</v>
      </c>
      <c r="G6910" t="s">
        <v>369</v>
      </c>
      <c r="H6910" t="s">
        <v>711</v>
      </c>
      <c r="I6910" t="s">
        <v>439</v>
      </c>
      <c r="J6910" t="s">
        <v>17</v>
      </c>
      <c r="K6910" s="13">
        <v>295500</v>
      </c>
      <c r="L6910" s="8">
        <v>2955</v>
      </c>
      <c r="M6910" s="13">
        <f t="shared" si="140"/>
        <v>295500</v>
      </c>
    </row>
    <row r="6911" spans="1:13" x14ac:dyDescent="0.25">
      <c r="A6911" s="9" t="s">
        <v>400</v>
      </c>
      <c r="B6911" s="10" t="s">
        <v>733</v>
      </c>
      <c r="C6911" s="5" t="s">
        <v>751</v>
      </c>
      <c r="D6911" t="s">
        <v>47</v>
      </c>
      <c r="E6911" t="s">
        <v>188</v>
      </c>
      <c r="F6911" t="s">
        <v>89</v>
      </c>
      <c r="G6911" t="s">
        <v>369</v>
      </c>
      <c r="H6911" t="s">
        <v>444</v>
      </c>
      <c r="I6911" t="s">
        <v>439</v>
      </c>
      <c r="J6911" t="s">
        <v>17</v>
      </c>
      <c r="K6911" s="13">
        <v>63511</v>
      </c>
      <c r="L6911" s="8">
        <v>635.11</v>
      </c>
      <c r="M6911" s="13">
        <f t="shared" si="140"/>
        <v>63511</v>
      </c>
    </row>
    <row r="6912" spans="1:13" x14ac:dyDescent="0.25">
      <c r="A6912" s="9" t="s">
        <v>400</v>
      </c>
      <c r="B6912" s="10" t="s">
        <v>733</v>
      </c>
      <c r="C6912" s="5" t="s">
        <v>751</v>
      </c>
      <c r="D6912" t="s">
        <v>47</v>
      </c>
      <c r="E6912" t="s">
        <v>188</v>
      </c>
      <c r="F6912" t="s">
        <v>89</v>
      </c>
      <c r="G6912" t="s">
        <v>369</v>
      </c>
      <c r="H6912" t="s">
        <v>446</v>
      </c>
      <c r="I6912" t="s">
        <v>15</v>
      </c>
      <c r="J6912" t="s">
        <v>17</v>
      </c>
      <c r="K6912" s="13">
        <v>53250</v>
      </c>
      <c r="L6912" s="8">
        <v>532.5</v>
      </c>
      <c r="M6912" s="13">
        <f t="shared" si="140"/>
        <v>53250</v>
      </c>
    </row>
    <row r="6913" spans="1:13" x14ac:dyDescent="0.25">
      <c r="A6913" s="9" t="s">
        <v>400</v>
      </c>
      <c r="B6913" s="10" t="s">
        <v>733</v>
      </c>
      <c r="C6913" s="5" t="s">
        <v>751</v>
      </c>
      <c r="D6913" t="s">
        <v>47</v>
      </c>
      <c r="E6913" t="s">
        <v>188</v>
      </c>
      <c r="F6913" t="s">
        <v>89</v>
      </c>
      <c r="G6913" t="s">
        <v>369</v>
      </c>
      <c r="H6913" t="s">
        <v>480</v>
      </c>
      <c r="I6913" t="s">
        <v>15</v>
      </c>
      <c r="J6913" t="s">
        <v>17</v>
      </c>
      <c r="K6913" s="13">
        <v>492614.99999999994</v>
      </c>
      <c r="L6913" s="8">
        <v>4926.1499999999996</v>
      </c>
      <c r="M6913" s="13">
        <f t="shared" si="140"/>
        <v>492614.99999999994</v>
      </c>
    </row>
    <row r="6914" spans="1:13" x14ac:dyDescent="0.25">
      <c r="A6914" s="9" t="s">
        <v>400</v>
      </c>
      <c r="B6914" s="10" t="s">
        <v>733</v>
      </c>
      <c r="C6914" s="5" t="s">
        <v>751</v>
      </c>
      <c r="D6914" t="s">
        <v>47</v>
      </c>
      <c r="E6914" t="s">
        <v>188</v>
      </c>
      <c r="F6914" t="s">
        <v>89</v>
      </c>
      <c r="G6914" t="s">
        <v>369</v>
      </c>
      <c r="H6914" t="s">
        <v>428</v>
      </c>
      <c r="I6914" t="s">
        <v>15</v>
      </c>
      <c r="J6914" t="s">
        <v>17</v>
      </c>
      <c r="K6914" s="13">
        <v>99808</v>
      </c>
      <c r="L6914" s="8">
        <v>998.08</v>
      </c>
      <c r="M6914" s="13">
        <f t="shared" si="140"/>
        <v>99808</v>
      </c>
    </row>
    <row r="6915" spans="1:13" x14ac:dyDescent="0.25">
      <c r="A6915" s="9" t="s">
        <v>400</v>
      </c>
      <c r="B6915" s="10" t="s">
        <v>733</v>
      </c>
      <c r="C6915" s="5" t="s">
        <v>751</v>
      </c>
      <c r="D6915" t="s">
        <v>47</v>
      </c>
      <c r="E6915" t="s">
        <v>188</v>
      </c>
      <c r="F6915" t="s">
        <v>89</v>
      </c>
      <c r="G6915" t="s">
        <v>369</v>
      </c>
      <c r="H6915" t="s">
        <v>457</v>
      </c>
      <c r="I6915" t="s">
        <v>15</v>
      </c>
      <c r="J6915" t="s">
        <v>17</v>
      </c>
      <c r="K6915" s="13">
        <v>196720</v>
      </c>
      <c r="L6915" s="8">
        <v>1967.2</v>
      </c>
      <c r="M6915" s="13">
        <f t="shared" ref="M6915:M6978" si="141">L6915*100</f>
        <v>196720</v>
      </c>
    </row>
    <row r="6916" spans="1:13" x14ac:dyDescent="0.25">
      <c r="A6916" s="9" t="s">
        <v>400</v>
      </c>
      <c r="B6916" s="10" t="s">
        <v>733</v>
      </c>
      <c r="C6916" s="5" t="s">
        <v>751</v>
      </c>
      <c r="D6916" t="s">
        <v>47</v>
      </c>
      <c r="E6916" t="s">
        <v>188</v>
      </c>
      <c r="F6916" t="s">
        <v>89</v>
      </c>
      <c r="G6916" t="s">
        <v>378</v>
      </c>
      <c r="H6916" t="s">
        <v>446</v>
      </c>
      <c r="I6916" t="s">
        <v>15</v>
      </c>
      <c r="J6916" t="s">
        <v>17</v>
      </c>
      <c r="K6916" s="13">
        <v>5000</v>
      </c>
      <c r="L6916" s="8">
        <v>50</v>
      </c>
      <c r="M6916" s="13">
        <f t="shared" si="141"/>
        <v>5000</v>
      </c>
    </row>
    <row r="6917" spans="1:13" x14ac:dyDescent="0.25">
      <c r="A6917" s="9" t="s">
        <v>400</v>
      </c>
      <c r="B6917" s="10" t="s">
        <v>733</v>
      </c>
      <c r="C6917" s="5" t="s">
        <v>751</v>
      </c>
      <c r="D6917" t="s">
        <v>47</v>
      </c>
      <c r="E6917" t="s">
        <v>188</v>
      </c>
      <c r="F6917" t="s">
        <v>89</v>
      </c>
      <c r="G6917" t="s">
        <v>378</v>
      </c>
      <c r="H6917" t="s">
        <v>480</v>
      </c>
      <c r="I6917" t="s">
        <v>15</v>
      </c>
      <c r="J6917" t="s">
        <v>17</v>
      </c>
      <c r="K6917" s="13">
        <v>23925</v>
      </c>
      <c r="L6917" s="8">
        <v>239.25</v>
      </c>
      <c r="M6917" s="13">
        <f t="shared" si="141"/>
        <v>23925</v>
      </c>
    </row>
    <row r="6918" spans="1:13" x14ac:dyDescent="0.25">
      <c r="A6918" s="9" t="s">
        <v>400</v>
      </c>
      <c r="B6918" s="10" t="s">
        <v>733</v>
      </c>
      <c r="C6918" s="5" t="s">
        <v>751</v>
      </c>
      <c r="D6918" t="s">
        <v>47</v>
      </c>
      <c r="E6918" t="s">
        <v>188</v>
      </c>
      <c r="F6918" t="s">
        <v>89</v>
      </c>
      <c r="G6918" t="s">
        <v>378</v>
      </c>
      <c r="H6918" t="s">
        <v>428</v>
      </c>
      <c r="I6918" t="s">
        <v>15</v>
      </c>
      <c r="J6918" t="s">
        <v>17</v>
      </c>
      <c r="K6918" s="13">
        <v>331500</v>
      </c>
      <c r="L6918" s="8">
        <v>3315</v>
      </c>
      <c r="M6918" s="13">
        <f t="shared" si="141"/>
        <v>331500</v>
      </c>
    </row>
    <row r="6919" spans="1:13" x14ac:dyDescent="0.25">
      <c r="A6919" s="9" t="s">
        <v>400</v>
      </c>
      <c r="B6919" s="10" t="s">
        <v>733</v>
      </c>
      <c r="C6919" s="5" t="s">
        <v>751</v>
      </c>
      <c r="D6919" t="s">
        <v>47</v>
      </c>
      <c r="E6919" t="s">
        <v>188</v>
      </c>
      <c r="F6919" t="s">
        <v>89</v>
      </c>
      <c r="G6919" t="s">
        <v>378</v>
      </c>
      <c r="H6919" t="s">
        <v>457</v>
      </c>
      <c r="I6919" t="s">
        <v>15</v>
      </c>
      <c r="J6919" t="s">
        <v>17</v>
      </c>
      <c r="K6919" s="13">
        <v>10995</v>
      </c>
      <c r="L6919" s="8">
        <v>109.95</v>
      </c>
      <c r="M6919" s="13">
        <f t="shared" si="141"/>
        <v>10995</v>
      </c>
    </row>
    <row r="6920" spans="1:13" x14ac:dyDescent="0.25">
      <c r="A6920" s="9" t="s">
        <v>400</v>
      </c>
      <c r="B6920" s="10" t="s">
        <v>733</v>
      </c>
      <c r="C6920" s="5" t="s">
        <v>751</v>
      </c>
      <c r="D6920" t="s">
        <v>47</v>
      </c>
      <c r="E6920" t="s">
        <v>188</v>
      </c>
      <c r="F6920" t="s">
        <v>89</v>
      </c>
      <c r="G6920" t="s">
        <v>379</v>
      </c>
      <c r="H6920" t="s">
        <v>446</v>
      </c>
      <c r="I6920" t="s">
        <v>15</v>
      </c>
      <c r="J6920" t="s">
        <v>17</v>
      </c>
      <c r="K6920" s="13">
        <v>40000</v>
      </c>
      <c r="L6920" s="8">
        <v>400</v>
      </c>
      <c r="M6920" s="13">
        <f t="shared" si="141"/>
        <v>40000</v>
      </c>
    </row>
    <row r="6921" spans="1:13" x14ac:dyDescent="0.25">
      <c r="A6921" s="9" t="s">
        <v>400</v>
      </c>
      <c r="B6921" s="10" t="s">
        <v>733</v>
      </c>
      <c r="C6921" s="5" t="s">
        <v>751</v>
      </c>
      <c r="D6921" t="s">
        <v>47</v>
      </c>
      <c r="E6921" t="s">
        <v>188</v>
      </c>
      <c r="F6921" t="s">
        <v>89</v>
      </c>
      <c r="G6921" t="s">
        <v>379</v>
      </c>
      <c r="H6921" t="s">
        <v>480</v>
      </c>
      <c r="I6921" t="s">
        <v>15</v>
      </c>
      <c r="J6921" t="s">
        <v>17</v>
      </c>
      <c r="K6921" s="13">
        <v>93500</v>
      </c>
      <c r="L6921" s="8">
        <v>935</v>
      </c>
      <c r="M6921" s="13">
        <f t="shared" si="141"/>
        <v>93500</v>
      </c>
    </row>
    <row r="6922" spans="1:13" x14ac:dyDescent="0.25">
      <c r="A6922" s="9" t="s">
        <v>400</v>
      </c>
      <c r="B6922" s="10" t="s">
        <v>733</v>
      </c>
      <c r="C6922" s="5" t="s">
        <v>751</v>
      </c>
      <c r="D6922" t="s">
        <v>47</v>
      </c>
      <c r="E6922" t="s">
        <v>188</v>
      </c>
      <c r="F6922" t="s">
        <v>89</v>
      </c>
      <c r="G6922" t="s">
        <v>379</v>
      </c>
      <c r="H6922" t="s">
        <v>428</v>
      </c>
      <c r="I6922" t="s">
        <v>15</v>
      </c>
      <c r="J6922" t="s">
        <v>17</v>
      </c>
      <c r="K6922" s="13">
        <v>441175</v>
      </c>
      <c r="L6922" s="8">
        <v>4411.75</v>
      </c>
      <c r="M6922" s="13">
        <f t="shared" si="141"/>
        <v>441175</v>
      </c>
    </row>
    <row r="6923" spans="1:13" x14ac:dyDescent="0.25">
      <c r="A6923" s="9" t="s">
        <v>400</v>
      </c>
      <c r="B6923" s="10" t="s">
        <v>733</v>
      </c>
      <c r="C6923" s="5" t="s">
        <v>751</v>
      </c>
      <c r="D6923" t="s">
        <v>47</v>
      </c>
      <c r="E6923" t="s">
        <v>188</v>
      </c>
      <c r="F6923" t="s">
        <v>89</v>
      </c>
      <c r="G6923" t="s">
        <v>379</v>
      </c>
      <c r="H6923" t="s">
        <v>457</v>
      </c>
      <c r="I6923" t="s">
        <v>15</v>
      </c>
      <c r="J6923" t="s">
        <v>17</v>
      </c>
      <c r="K6923" s="13">
        <v>3175</v>
      </c>
      <c r="L6923" s="8">
        <v>31.75</v>
      </c>
      <c r="M6923" s="13">
        <f t="shared" si="141"/>
        <v>3175</v>
      </c>
    </row>
    <row r="6924" spans="1:13" x14ac:dyDescent="0.25">
      <c r="A6924" s="9" t="s">
        <v>400</v>
      </c>
      <c r="B6924" s="10" t="s">
        <v>733</v>
      </c>
      <c r="C6924" s="5" t="s">
        <v>751</v>
      </c>
      <c r="D6924" t="s">
        <v>47</v>
      </c>
      <c r="E6924" t="s">
        <v>188</v>
      </c>
      <c r="F6924" t="s">
        <v>89</v>
      </c>
      <c r="G6924" t="s">
        <v>380</v>
      </c>
      <c r="H6924" t="s">
        <v>446</v>
      </c>
      <c r="I6924" t="s">
        <v>15</v>
      </c>
      <c r="J6924" t="s">
        <v>17</v>
      </c>
      <c r="K6924" s="13">
        <v>9000</v>
      </c>
      <c r="L6924" s="8">
        <v>90</v>
      </c>
      <c r="M6924" s="13">
        <f t="shared" si="141"/>
        <v>9000</v>
      </c>
    </row>
    <row r="6925" spans="1:13" x14ac:dyDescent="0.25">
      <c r="A6925" s="9" t="s">
        <v>400</v>
      </c>
      <c r="B6925" s="10" t="s">
        <v>733</v>
      </c>
      <c r="C6925" s="5" t="s">
        <v>751</v>
      </c>
      <c r="D6925" t="s">
        <v>47</v>
      </c>
      <c r="E6925" t="s">
        <v>188</v>
      </c>
      <c r="F6925" t="s">
        <v>89</v>
      </c>
      <c r="G6925" t="s">
        <v>370</v>
      </c>
      <c r="H6925" t="s">
        <v>428</v>
      </c>
      <c r="I6925" t="s">
        <v>15</v>
      </c>
      <c r="J6925" t="s">
        <v>17</v>
      </c>
      <c r="K6925" s="13">
        <v>53846</v>
      </c>
      <c r="L6925" s="8">
        <v>538.46</v>
      </c>
      <c r="M6925" s="13">
        <f t="shared" si="141"/>
        <v>53846</v>
      </c>
    </row>
    <row r="6926" spans="1:13" x14ac:dyDescent="0.25">
      <c r="A6926" s="9" t="s">
        <v>400</v>
      </c>
      <c r="B6926" s="10" t="s">
        <v>733</v>
      </c>
      <c r="C6926" s="5" t="s">
        <v>751</v>
      </c>
      <c r="D6926" t="s">
        <v>47</v>
      </c>
      <c r="E6926" t="s">
        <v>188</v>
      </c>
      <c r="F6926" t="s">
        <v>89</v>
      </c>
      <c r="G6926" t="s">
        <v>370</v>
      </c>
      <c r="H6926" t="s">
        <v>482</v>
      </c>
      <c r="I6926" t="s">
        <v>15</v>
      </c>
      <c r="J6926" t="s">
        <v>17</v>
      </c>
      <c r="K6926" s="13">
        <v>80000</v>
      </c>
      <c r="L6926" s="8">
        <v>800</v>
      </c>
      <c r="M6926" s="13">
        <f t="shared" si="141"/>
        <v>80000</v>
      </c>
    </row>
    <row r="6927" spans="1:13" x14ac:dyDescent="0.25">
      <c r="A6927" s="9" t="s">
        <v>400</v>
      </c>
      <c r="B6927" s="10" t="s">
        <v>733</v>
      </c>
      <c r="C6927" s="5" t="s">
        <v>751</v>
      </c>
      <c r="D6927" t="s">
        <v>47</v>
      </c>
      <c r="E6927" t="s">
        <v>188</v>
      </c>
      <c r="F6927" t="s">
        <v>89</v>
      </c>
      <c r="G6927" t="s">
        <v>381</v>
      </c>
      <c r="H6927" t="s">
        <v>498</v>
      </c>
      <c r="I6927" t="s">
        <v>439</v>
      </c>
      <c r="J6927" t="s">
        <v>17</v>
      </c>
      <c r="K6927" s="13">
        <v>35800</v>
      </c>
      <c r="L6927" s="8">
        <v>358</v>
      </c>
      <c r="M6927" s="13">
        <f t="shared" si="141"/>
        <v>35800</v>
      </c>
    </row>
    <row r="6928" spans="1:13" x14ac:dyDescent="0.25">
      <c r="A6928" s="9" t="s">
        <v>400</v>
      </c>
      <c r="B6928" s="10" t="s">
        <v>733</v>
      </c>
      <c r="C6928" s="5" t="s">
        <v>751</v>
      </c>
      <c r="D6928" t="s">
        <v>47</v>
      </c>
      <c r="E6928" t="s">
        <v>188</v>
      </c>
      <c r="F6928" t="s">
        <v>89</v>
      </c>
      <c r="G6928" t="s">
        <v>381</v>
      </c>
      <c r="H6928" t="s">
        <v>441</v>
      </c>
      <c r="I6928" t="s">
        <v>439</v>
      </c>
      <c r="J6928" t="s">
        <v>17</v>
      </c>
      <c r="K6928" s="13">
        <v>23296</v>
      </c>
      <c r="L6928" s="8">
        <v>232.96</v>
      </c>
      <c r="M6928" s="13">
        <f t="shared" si="141"/>
        <v>23296</v>
      </c>
    </row>
    <row r="6929" spans="1:13" x14ac:dyDescent="0.25">
      <c r="A6929" s="9" t="s">
        <v>400</v>
      </c>
      <c r="B6929" s="10" t="s">
        <v>733</v>
      </c>
      <c r="C6929" s="5" t="s">
        <v>751</v>
      </c>
      <c r="D6929" t="s">
        <v>47</v>
      </c>
      <c r="E6929" t="s">
        <v>188</v>
      </c>
      <c r="F6929" t="s">
        <v>89</v>
      </c>
      <c r="G6929" t="s">
        <v>381</v>
      </c>
      <c r="H6929" t="s">
        <v>444</v>
      </c>
      <c r="I6929" t="s">
        <v>439</v>
      </c>
      <c r="J6929" t="s">
        <v>17</v>
      </c>
      <c r="K6929" s="13">
        <v>8161</v>
      </c>
      <c r="L6929" s="8">
        <v>81.61</v>
      </c>
      <c r="M6929" s="13">
        <f t="shared" si="141"/>
        <v>8161</v>
      </c>
    </row>
    <row r="6930" spans="1:13" x14ac:dyDescent="0.25">
      <c r="A6930" s="9" t="s">
        <v>400</v>
      </c>
      <c r="B6930" s="10" t="s">
        <v>733</v>
      </c>
      <c r="C6930" s="5" t="s">
        <v>751</v>
      </c>
      <c r="D6930" t="s">
        <v>47</v>
      </c>
      <c r="E6930" t="s">
        <v>188</v>
      </c>
      <c r="F6930" t="s">
        <v>89</v>
      </c>
      <c r="G6930" t="s">
        <v>381</v>
      </c>
      <c r="H6930" t="s">
        <v>445</v>
      </c>
      <c r="I6930" t="s">
        <v>439</v>
      </c>
      <c r="J6930" t="s">
        <v>17</v>
      </c>
      <c r="K6930" s="13">
        <v>4752</v>
      </c>
      <c r="L6930" s="8">
        <v>47.52</v>
      </c>
      <c r="M6930" s="13">
        <f t="shared" si="141"/>
        <v>4752</v>
      </c>
    </row>
    <row r="6931" spans="1:13" x14ac:dyDescent="0.25">
      <c r="A6931" s="9" t="s">
        <v>400</v>
      </c>
      <c r="B6931" s="10" t="s">
        <v>733</v>
      </c>
      <c r="C6931" s="5" t="s">
        <v>751</v>
      </c>
      <c r="D6931" t="s">
        <v>47</v>
      </c>
      <c r="E6931" t="s">
        <v>188</v>
      </c>
      <c r="F6931" t="s">
        <v>89</v>
      </c>
      <c r="G6931" t="s">
        <v>381</v>
      </c>
      <c r="H6931" t="s">
        <v>427</v>
      </c>
      <c r="I6931" t="s">
        <v>15</v>
      </c>
      <c r="J6931" t="s">
        <v>17</v>
      </c>
      <c r="K6931" s="13">
        <v>127400</v>
      </c>
      <c r="L6931" s="8">
        <v>1274</v>
      </c>
      <c r="M6931" s="13">
        <f t="shared" si="141"/>
        <v>127400</v>
      </c>
    </row>
    <row r="6932" spans="1:13" x14ac:dyDescent="0.25">
      <c r="A6932" s="9" t="s">
        <v>400</v>
      </c>
      <c r="B6932" s="10" t="s">
        <v>733</v>
      </c>
      <c r="C6932" s="5" t="s">
        <v>751</v>
      </c>
      <c r="D6932" t="s">
        <v>47</v>
      </c>
      <c r="E6932" t="s">
        <v>188</v>
      </c>
      <c r="F6932" t="s">
        <v>89</v>
      </c>
      <c r="G6932" t="s">
        <v>381</v>
      </c>
      <c r="H6932" t="s">
        <v>446</v>
      </c>
      <c r="I6932" t="s">
        <v>15</v>
      </c>
      <c r="J6932" t="s">
        <v>17</v>
      </c>
      <c r="K6932" s="13">
        <v>92960</v>
      </c>
      <c r="L6932" s="8">
        <v>929.6</v>
      </c>
      <c r="M6932" s="13">
        <f t="shared" si="141"/>
        <v>92960</v>
      </c>
    </row>
    <row r="6933" spans="1:13" x14ac:dyDescent="0.25">
      <c r="A6933" s="9" t="s">
        <v>400</v>
      </c>
      <c r="B6933" s="10" t="s">
        <v>733</v>
      </c>
      <c r="C6933" s="5" t="s">
        <v>751</v>
      </c>
      <c r="D6933" t="s">
        <v>47</v>
      </c>
      <c r="E6933" t="s">
        <v>188</v>
      </c>
      <c r="F6933" t="s">
        <v>89</v>
      </c>
      <c r="G6933" t="s">
        <v>381</v>
      </c>
      <c r="H6933" t="s">
        <v>480</v>
      </c>
      <c r="I6933" t="s">
        <v>15</v>
      </c>
      <c r="J6933" t="s">
        <v>17</v>
      </c>
      <c r="K6933" s="13">
        <v>309880</v>
      </c>
      <c r="L6933" s="8">
        <v>3098.8</v>
      </c>
      <c r="M6933" s="13">
        <f t="shared" si="141"/>
        <v>309880</v>
      </c>
    </row>
    <row r="6934" spans="1:13" x14ac:dyDescent="0.25">
      <c r="A6934" s="9" t="s">
        <v>400</v>
      </c>
      <c r="B6934" s="10" t="s">
        <v>733</v>
      </c>
      <c r="C6934" s="5" t="s">
        <v>751</v>
      </c>
      <c r="D6934" t="s">
        <v>47</v>
      </c>
      <c r="E6934" t="s">
        <v>188</v>
      </c>
      <c r="F6934" t="s">
        <v>89</v>
      </c>
      <c r="G6934" t="s">
        <v>381</v>
      </c>
      <c r="H6934" t="s">
        <v>428</v>
      </c>
      <c r="I6934" t="s">
        <v>15</v>
      </c>
      <c r="J6934" t="s">
        <v>17</v>
      </c>
      <c r="K6934" s="13">
        <v>546228</v>
      </c>
      <c r="L6934" s="8">
        <v>5462.28</v>
      </c>
      <c r="M6934" s="13">
        <f t="shared" si="141"/>
        <v>546228</v>
      </c>
    </row>
    <row r="6935" spans="1:13" x14ac:dyDescent="0.25">
      <c r="A6935" s="9" t="s">
        <v>400</v>
      </c>
      <c r="B6935" s="10" t="s">
        <v>733</v>
      </c>
      <c r="C6935" s="5" t="s">
        <v>751</v>
      </c>
      <c r="D6935" t="s">
        <v>47</v>
      </c>
      <c r="E6935" t="s">
        <v>188</v>
      </c>
      <c r="F6935" t="s">
        <v>89</v>
      </c>
      <c r="G6935" t="s">
        <v>381</v>
      </c>
      <c r="H6935" t="s">
        <v>457</v>
      </c>
      <c r="I6935" t="s">
        <v>15</v>
      </c>
      <c r="J6935" t="s">
        <v>17</v>
      </c>
      <c r="K6935" s="13">
        <v>129554</v>
      </c>
      <c r="L6935" s="8">
        <v>1295.54</v>
      </c>
      <c r="M6935" s="13">
        <f t="shared" si="141"/>
        <v>129554</v>
      </c>
    </row>
    <row r="6936" spans="1:13" x14ac:dyDescent="0.25">
      <c r="A6936" s="9" t="s">
        <v>400</v>
      </c>
      <c r="B6936" s="10" t="s">
        <v>733</v>
      </c>
      <c r="C6936" s="5" t="s">
        <v>751</v>
      </c>
      <c r="D6936" t="s">
        <v>47</v>
      </c>
      <c r="E6936" t="s">
        <v>188</v>
      </c>
      <c r="F6936" t="s">
        <v>89</v>
      </c>
      <c r="G6936" t="s">
        <v>382</v>
      </c>
      <c r="H6936" t="s">
        <v>498</v>
      </c>
      <c r="I6936" t="s">
        <v>368</v>
      </c>
      <c r="J6936" t="s">
        <v>17</v>
      </c>
      <c r="K6936" s="13">
        <v>29000</v>
      </c>
      <c r="L6936" s="8">
        <v>290</v>
      </c>
      <c r="M6936" s="13">
        <f t="shared" si="141"/>
        <v>29000</v>
      </c>
    </row>
    <row r="6937" spans="1:13" x14ac:dyDescent="0.25">
      <c r="A6937" s="9" t="s">
        <v>400</v>
      </c>
      <c r="B6937" s="10" t="s">
        <v>733</v>
      </c>
      <c r="C6937" s="5" t="s">
        <v>751</v>
      </c>
      <c r="D6937" t="s">
        <v>47</v>
      </c>
      <c r="E6937" t="s">
        <v>188</v>
      </c>
      <c r="F6937" t="s">
        <v>89</v>
      </c>
      <c r="G6937" t="s">
        <v>382</v>
      </c>
      <c r="H6937" t="s">
        <v>711</v>
      </c>
      <c r="I6937" t="s">
        <v>439</v>
      </c>
      <c r="J6937" t="s">
        <v>17</v>
      </c>
      <c r="K6937" s="13">
        <v>91000</v>
      </c>
      <c r="L6937" s="8">
        <v>910</v>
      </c>
      <c r="M6937" s="13">
        <f t="shared" si="141"/>
        <v>91000</v>
      </c>
    </row>
    <row r="6938" spans="1:13" x14ac:dyDescent="0.25">
      <c r="A6938" s="9" t="s">
        <v>400</v>
      </c>
      <c r="B6938" s="10" t="s">
        <v>733</v>
      </c>
      <c r="C6938" s="5" t="s">
        <v>751</v>
      </c>
      <c r="D6938" t="s">
        <v>47</v>
      </c>
      <c r="E6938" t="s">
        <v>188</v>
      </c>
      <c r="F6938" t="s">
        <v>89</v>
      </c>
      <c r="G6938" t="s">
        <v>382</v>
      </c>
      <c r="H6938" t="s">
        <v>444</v>
      </c>
      <c r="I6938" t="s">
        <v>368</v>
      </c>
      <c r="J6938" t="s">
        <v>17</v>
      </c>
      <c r="K6938" s="13">
        <v>6339</v>
      </c>
      <c r="L6938" s="8">
        <v>63.39</v>
      </c>
      <c r="M6938" s="13">
        <f t="shared" si="141"/>
        <v>6339</v>
      </c>
    </row>
    <row r="6939" spans="1:13" x14ac:dyDescent="0.25">
      <c r="A6939" s="9" t="s">
        <v>400</v>
      </c>
      <c r="B6939" s="10" t="s">
        <v>733</v>
      </c>
      <c r="C6939" s="5" t="s">
        <v>751</v>
      </c>
      <c r="D6939" t="s">
        <v>47</v>
      </c>
      <c r="E6939" t="s">
        <v>188</v>
      </c>
      <c r="F6939" t="s">
        <v>89</v>
      </c>
      <c r="G6939" t="s">
        <v>382</v>
      </c>
      <c r="H6939" t="s">
        <v>444</v>
      </c>
      <c r="I6939" t="s">
        <v>439</v>
      </c>
      <c r="J6939" t="s">
        <v>17</v>
      </c>
      <c r="K6939" s="13">
        <v>19870</v>
      </c>
      <c r="L6939" s="8">
        <v>198.7</v>
      </c>
      <c r="M6939" s="13">
        <f t="shared" si="141"/>
        <v>19870</v>
      </c>
    </row>
    <row r="6940" spans="1:13" x14ac:dyDescent="0.25">
      <c r="A6940" s="9" t="s">
        <v>400</v>
      </c>
      <c r="B6940" s="10" t="s">
        <v>733</v>
      </c>
      <c r="C6940" s="5" t="s">
        <v>751</v>
      </c>
      <c r="D6940" t="s">
        <v>47</v>
      </c>
      <c r="E6940" t="s">
        <v>188</v>
      </c>
      <c r="F6940" t="s">
        <v>89</v>
      </c>
      <c r="G6940" t="s">
        <v>382</v>
      </c>
      <c r="H6940" t="s">
        <v>480</v>
      </c>
      <c r="I6940" t="s">
        <v>15</v>
      </c>
      <c r="J6940" t="s">
        <v>17</v>
      </c>
      <c r="K6940" s="13">
        <v>101823</v>
      </c>
      <c r="L6940" s="8">
        <v>1018.23</v>
      </c>
      <c r="M6940" s="13">
        <f t="shared" si="141"/>
        <v>101823</v>
      </c>
    </row>
    <row r="6941" spans="1:13" x14ac:dyDescent="0.25">
      <c r="A6941" s="9" t="s">
        <v>400</v>
      </c>
      <c r="B6941" s="10" t="s">
        <v>733</v>
      </c>
      <c r="C6941" s="5" t="s">
        <v>751</v>
      </c>
      <c r="D6941" t="s">
        <v>47</v>
      </c>
      <c r="E6941" t="s">
        <v>188</v>
      </c>
      <c r="F6941" t="s">
        <v>89</v>
      </c>
      <c r="G6941" t="s">
        <v>382</v>
      </c>
      <c r="H6941" t="s">
        <v>428</v>
      </c>
      <c r="I6941" t="s">
        <v>15</v>
      </c>
      <c r="J6941" t="s">
        <v>17</v>
      </c>
      <c r="K6941" s="13">
        <v>296942</v>
      </c>
      <c r="L6941" s="8">
        <v>2969.42</v>
      </c>
      <c r="M6941" s="13">
        <f t="shared" si="141"/>
        <v>296942</v>
      </c>
    </row>
    <row r="6942" spans="1:13" x14ac:dyDescent="0.25">
      <c r="A6942" s="9" t="s">
        <v>400</v>
      </c>
      <c r="B6942" s="10" t="s">
        <v>733</v>
      </c>
      <c r="C6942" s="5" t="s">
        <v>751</v>
      </c>
      <c r="D6942" t="s">
        <v>47</v>
      </c>
      <c r="E6942" t="s">
        <v>188</v>
      </c>
      <c r="F6942" t="s">
        <v>89</v>
      </c>
      <c r="G6942" t="s">
        <v>382</v>
      </c>
      <c r="H6942" t="s">
        <v>457</v>
      </c>
      <c r="I6942" t="s">
        <v>15</v>
      </c>
      <c r="J6942" t="s">
        <v>17</v>
      </c>
      <c r="K6942" s="13">
        <v>99044</v>
      </c>
      <c r="L6942" s="8">
        <v>990.44</v>
      </c>
      <c r="M6942" s="13">
        <f t="shared" si="141"/>
        <v>99044</v>
      </c>
    </row>
    <row r="6943" spans="1:13" x14ac:dyDescent="0.25">
      <c r="A6943" s="9" t="s">
        <v>400</v>
      </c>
      <c r="B6943" s="10" t="s">
        <v>733</v>
      </c>
      <c r="C6943" s="5" t="s">
        <v>751</v>
      </c>
      <c r="D6943" t="s">
        <v>47</v>
      </c>
      <c r="E6943" t="s">
        <v>188</v>
      </c>
      <c r="F6943" t="s">
        <v>89</v>
      </c>
      <c r="G6943" t="s">
        <v>371</v>
      </c>
      <c r="H6943" t="s">
        <v>466</v>
      </c>
      <c r="I6943" t="s">
        <v>439</v>
      </c>
      <c r="J6943" t="s">
        <v>17</v>
      </c>
      <c r="K6943" s="13">
        <v>7609.9999999999991</v>
      </c>
      <c r="L6943" s="8">
        <v>76.099999999999994</v>
      </c>
      <c r="M6943" s="13">
        <f t="shared" si="141"/>
        <v>7609.9999999999991</v>
      </c>
    </row>
    <row r="6944" spans="1:13" x14ac:dyDescent="0.25">
      <c r="A6944" s="9" t="s">
        <v>400</v>
      </c>
      <c r="B6944" s="10" t="s">
        <v>733</v>
      </c>
      <c r="C6944" s="5" t="s">
        <v>751</v>
      </c>
      <c r="D6944" t="s">
        <v>47</v>
      </c>
      <c r="E6944" t="s">
        <v>188</v>
      </c>
      <c r="F6944" t="s">
        <v>89</v>
      </c>
      <c r="G6944" t="s">
        <v>371</v>
      </c>
      <c r="H6944" t="s">
        <v>711</v>
      </c>
      <c r="I6944" t="s">
        <v>439</v>
      </c>
      <c r="J6944" t="s">
        <v>17</v>
      </c>
      <c r="K6944" s="13">
        <v>158500</v>
      </c>
      <c r="L6944" s="8">
        <v>1585</v>
      </c>
      <c r="M6944" s="13">
        <f t="shared" si="141"/>
        <v>158500</v>
      </c>
    </row>
    <row r="6945" spans="1:13" x14ac:dyDescent="0.25">
      <c r="A6945" s="9" t="s">
        <v>400</v>
      </c>
      <c r="B6945" s="10" t="s">
        <v>733</v>
      </c>
      <c r="C6945" s="5" t="s">
        <v>751</v>
      </c>
      <c r="D6945" t="s">
        <v>47</v>
      </c>
      <c r="E6945" t="s">
        <v>188</v>
      </c>
      <c r="F6945" t="s">
        <v>89</v>
      </c>
      <c r="G6945" t="s">
        <v>371</v>
      </c>
      <c r="H6945" t="s">
        <v>444</v>
      </c>
      <c r="I6945" t="s">
        <v>439</v>
      </c>
      <c r="J6945" t="s">
        <v>17</v>
      </c>
      <c r="K6945" s="13">
        <v>33862</v>
      </c>
      <c r="L6945" s="8">
        <v>338.62</v>
      </c>
      <c r="M6945" s="13">
        <f t="shared" si="141"/>
        <v>33862</v>
      </c>
    </row>
    <row r="6946" spans="1:13" x14ac:dyDescent="0.25">
      <c r="A6946" s="9" t="s">
        <v>400</v>
      </c>
      <c r="B6946" s="10" t="s">
        <v>733</v>
      </c>
      <c r="C6946" s="5" t="s">
        <v>751</v>
      </c>
      <c r="D6946" t="s">
        <v>47</v>
      </c>
      <c r="E6946" t="s">
        <v>188</v>
      </c>
      <c r="F6946" t="s">
        <v>89</v>
      </c>
      <c r="G6946" t="s">
        <v>371</v>
      </c>
      <c r="H6946" t="s">
        <v>445</v>
      </c>
      <c r="I6946" t="s">
        <v>439</v>
      </c>
      <c r="J6946" t="s">
        <v>17</v>
      </c>
      <c r="K6946" s="13">
        <v>1553</v>
      </c>
      <c r="L6946" s="8">
        <v>15.53</v>
      </c>
      <c r="M6946" s="13">
        <f t="shared" si="141"/>
        <v>1553</v>
      </c>
    </row>
    <row r="6947" spans="1:13" x14ac:dyDescent="0.25">
      <c r="A6947" s="9" t="s">
        <v>400</v>
      </c>
      <c r="B6947" s="10" t="s">
        <v>733</v>
      </c>
      <c r="C6947" s="5" t="s">
        <v>751</v>
      </c>
      <c r="D6947" t="s">
        <v>47</v>
      </c>
      <c r="E6947" t="s">
        <v>188</v>
      </c>
      <c r="F6947" t="s">
        <v>89</v>
      </c>
      <c r="G6947" t="s">
        <v>371</v>
      </c>
      <c r="H6947" t="s">
        <v>446</v>
      </c>
      <c r="I6947" t="s">
        <v>15</v>
      </c>
      <c r="J6947" t="s">
        <v>17</v>
      </c>
      <c r="K6947" s="13">
        <v>8000</v>
      </c>
      <c r="L6947" s="8">
        <v>80</v>
      </c>
      <c r="M6947" s="13">
        <f t="shared" si="141"/>
        <v>8000</v>
      </c>
    </row>
    <row r="6948" spans="1:13" x14ac:dyDescent="0.25">
      <c r="A6948" s="9" t="s">
        <v>400</v>
      </c>
      <c r="B6948" s="10" t="s">
        <v>733</v>
      </c>
      <c r="C6948" s="5" t="s">
        <v>751</v>
      </c>
      <c r="D6948" t="s">
        <v>47</v>
      </c>
      <c r="E6948" t="s">
        <v>188</v>
      </c>
      <c r="F6948" t="s">
        <v>89</v>
      </c>
      <c r="G6948" t="s">
        <v>371</v>
      </c>
      <c r="H6948" t="s">
        <v>480</v>
      </c>
      <c r="I6948" t="s">
        <v>15</v>
      </c>
      <c r="J6948" t="s">
        <v>17</v>
      </c>
      <c r="K6948" s="13">
        <v>158805</v>
      </c>
      <c r="L6948" s="8">
        <v>1588.05</v>
      </c>
      <c r="M6948" s="13">
        <f t="shared" si="141"/>
        <v>158805</v>
      </c>
    </row>
    <row r="6949" spans="1:13" x14ac:dyDescent="0.25">
      <c r="A6949" s="9" t="s">
        <v>400</v>
      </c>
      <c r="B6949" s="10" t="s">
        <v>733</v>
      </c>
      <c r="C6949" s="5" t="s">
        <v>751</v>
      </c>
      <c r="D6949" t="s">
        <v>47</v>
      </c>
      <c r="E6949" t="s">
        <v>188</v>
      </c>
      <c r="F6949" t="s">
        <v>89</v>
      </c>
      <c r="G6949" t="s">
        <v>371</v>
      </c>
      <c r="H6949" t="s">
        <v>428</v>
      </c>
      <c r="I6949" t="s">
        <v>15</v>
      </c>
      <c r="J6949" t="s">
        <v>17</v>
      </c>
      <c r="K6949" s="13">
        <v>687870</v>
      </c>
      <c r="L6949" s="8">
        <v>6878.7</v>
      </c>
      <c r="M6949" s="13">
        <f t="shared" si="141"/>
        <v>687870</v>
      </c>
    </row>
    <row r="6950" spans="1:13" x14ac:dyDescent="0.25">
      <c r="A6950" s="9" t="s">
        <v>400</v>
      </c>
      <c r="B6950" s="10" t="s">
        <v>733</v>
      </c>
      <c r="C6950" s="5" t="s">
        <v>751</v>
      </c>
      <c r="D6950" t="s">
        <v>47</v>
      </c>
      <c r="E6950" t="s">
        <v>188</v>
      </c>
      <c r="F6950" t="s">
        <v>89</v>
      </c>
      <c r="G6950" t="s">
        <v>371</v>
      </c>
      <c r="H6950" t="s">
        <v>457</v>
      </c>
      <c r="I6950" t="s">
        <v>15</v>
      </c>
      <c r="J6950" t="s">
        <v>17</v>
      </c>
      <c r="K6950" s="13">
        <v>175433</v>
      </c>
      <c r="L6950" s="8">
        <v>1754.33</v>
      </c>
      <c r="M6950" s="13">
        <f t="shared" si="141"/>
        <v>175433</v>
      </c>
    </row>
    <row r="6951" spans="1:13" x14ac:dyDescent="0.25">
      <c r="A6951" s="9" t="s">
        <v>400</v>
      </c>
      <c r="B6951" s="10" t="s">
        <v>733</v>
      </c>
      <c r="C6951" s="5" t="s">
        <v>751</v>
      </c>
      <c r="D6951" t="s">
        <v>47</v>
      </c>
      <c r="E6951" t="s">
        <v>188</v>
      </c>
      <c r="F6951" t="s">
        <v>89</v>
      </c>
      <c r="G6951" t="s">
        <v>384</v>
      </c>
      <c r="H6951" t="s">
        <v>498</v>
      </c>
      <c r="I6951" t="s">
        <v>439</v>
      </c>
      <c r="J6951" t="s">
        <v>17</v>
      </c>
      <c r="K6951" s="13">
        <v>41500</v>
      </c>
      <c r="L6951" s="8">
        <v>415</v>
      </c>
      <c r="M6951" s="13">
        <f t="shared" si="141"/>
        <v>41500</v>
      </c>
    </row>
    <row r="6952" spans="1:13" x14ac:dyDescent="0.25">
      <c r="A6952" s="9" t="s">
        <v>400</v>
      </c>
      <c r="B6952" s="10" t="s">
        <v>733</v>
      </c>
      <c r="C6952" s="5" t="s">
        <v>751</v>
      </c>
      <c r="D6952" t="s">
        <v>47</v>
      </c>
      <c r="E6952" t="s">
        <v>188</v>
      </c>
      <c r="F6952" t="s">
        <v>89</v>
      </c>
      <c r="G6952" t="s">
        <v>384</v>
      </c>
      <c r="H6952" t="s">
        <v>505</v>
      </c>
      <c r="I6952" t="s">
        <v>439</v>
      </c>
      <c r="J6952" t="s">
        <v>17</v>
      </c>
      <c r="K6952" s="13">
        <v>262978</v>
      </c>
      <c r="L6952" s="8">
        <v>2629.78</v>
      </c>
      <c r="M6952" s="13">
        <f t="shared" si="141"/>
        <v>262978</v>
      </c>
    </row>
    <row r="6953" spans="1:13" x14ac:dyDescent="0.25">
      <c r="A6953" s="9" t="s">
        <v>400</v>
      </c>
      <c r="B6953" s="10" t="s">
        <v>733</v>
      </c>
      <c r="C6953" s="5" t="s">
        <v>751</v>
      </c>
      <c r="D6953" t="s">
        <v>47</v>
      </c>
      <c r="E6953" t="s">
        <v>188</v>
      </c>
      <c r="F6953" t="s">
        <v>89</v>
      </c>
      <c r="G6953" t="s">
        <v>384</v>
      </c>
      <c r="H6953" t="s">
        <v>444</v>
      </c>
      <c r="I6953" t="s">
        <v>368</v>
      </c>
      <c r="J6953" t="s">
        <v>17</v>
      </c>
      <c r="K6953" s="13">
        <v>3196</v>
      </c>
      <c r="L6953" s="8">
        <v>31.96</v>
      </c>
      <c r="M6953" s="13">
        <f t="shared" si="141"/>
        <v>3196</v>
      </c>
    </row>
    <row r="6954" spans="1:13" x14ac:dyDescent="0.25">
      <c r="A6954" s="9" t="s">
        <v>400</v>
      </c>
      <c r="B6954" s="10" t="s">
        <v>733</v>
      </c>
      <c r="C6954" s="5" t="s">
        <v>751</v>
      </c>
      <c r="D6954" t="s">
        <v>47</v>
      </c>
      <c r="E6954" t="s">
        <v>188</v>
      </c>
      <c r="F6954" t="s">
        <v>89</v>
      </c>
      <c r="G6954" t="s">
        <v>384</v>
      </c>
      <c r="H6954" t="s">
        <v>444</v>
      </c>
      <c r="I6954" t="s">
        <v>439</v>
      </c>
      <c r="J6954" t="s">
        <v>17</v>
      </c>
      <c r="K6954" s="13">
        <v>9070</v>
      </c>
      <c r="L6954" s="8">
        <v>90.7</v>
      </c>
      <c r="M6954" s="13">
        <f t="shared" si="141"/>
        <v>9070</v>
      </c>
    </row>
    <row r="6955" spans="1:13" x14ac:dyDescent="0.25">
      <c r="A6955" s="9" t="s">
        <v>400</v>
      </c>
      <c r="B6955" s="10" t="s">
        <v>733</v>
      </c>
      <c r="C6955" s="5" t="s">
        <v>751</v>
      </c>
      <c r="D6955" t="s">
        <v>47</v>
      </c>
      <c r="E6955" t="s">
        <v>188</v>
      </c>
      <c r="F6955" t="s">
        <v>89</v>
      </c>
      <c r="G6955" t="s">
        <v>384</v>
      </c>
      <c r="H6955" t="s">
        <v>445</v>
      </c>
      <c r="I6955" t="s">
        <v>439</v>
      </c>
      <c r="J6955" t="s">
        <v>17</v>
      </c>
      <c r="K6955" s="13">
        <v>53648</v>
      </c>
      <c r="L6955" s="8">
        <v>536.48</v>
      </c>
      <c r="M6955" s="13">
        <f t="shared" si="141"/>
        <v>53648</v>
      </c>
    </row>
    <row r="6956" spans="1:13" x14ac:dyDescent="0.25">
      <c r="A6956" s="9" t="s">
        <v>400</v>
      </c>
      <c r="B6956" s="10" t="s">
        <v>733</v>
      </c>
      <c r="C6956" s="5" t="s">
        <v>751</v>
      </c>
      <c r="D6956" t="s">
        <v>47</v>
      </c>
      <c r="E6956" t="s">
        <v>188</v>
      </c>
      <c r="F6956" t="s">
        <v>89</v>
      </c>
      <c r="G6956" t="s">
        <v>384</v>
      </c>
      <c r="H6956" t="s">
        <v>446</v>
      </c>
      <c r="I6956" t="s">
        <v>15</v>
      </c>
      <c r="J6956" t="s">
        <v>17</v>
      </c>
      <c r="K6956" s="13">
        <v>77020</v>
      </c>
      <c r="L6956" s="8">
        <v>770.2</v>
      </c>
      <c r="M6956" s="13">
        <f t="shared" si="141"/>
        <v>77020</v>
      </c>
    </row>
    <row r="6957" spans="1:13" x14ac:dyDescent="0.25">
      <c r="A6957" s="9" t="s">
        <v>400</v>
      </c>
      <c r="B6957" s="10" t="s">
        <v>733</v>
      </c>
      <c r="C6957" s="5" t="s">
        <v>751</v>
      </c>
      <c r="D6957" t="s">
        <v>47</v>
      </c>
      <c r="E6957" t="s">
        <v>188</v>
      </c>
      <c r="F6957" t="s">
        <v>89</v>
      </c>
      <c r="G6957" t="s">
        <v>384</v>
      </c>
      <c r="H6957" t="s">
        <v>480</v>
      </c>
      <c r="I6957" t="s">
        <v>15</v>
      </c>
      <c r="J6957" t="s">
        <v>17</v>
      </c>
      <c r="K6957" s="13">
        <v>4900</v>
      </c>
      <c r="L6957" s="8">
        <v>49</v>
      </c>
      <c r="M6957" s="13">
        <f t="shared" si="141"/>
        <v>4900</v>
      </c>
    </row>
    <row r="6958" spans="1:13" x14ac:dyDescent="0.25">
      <c r="A6958" s="9" t="s">
        <v>400</v>
      </c>
      <c r="B6958" s="10" t="s">
        <v>733</v>
      </c>
      <c r="C6958" s="5" t="s">
        <v>751</v>
      </c>
      <c r="D6958" t="s">
        <v>47</v>
      </c>
      <c r="E6958" t="s">
        <v>188</v>
      </c>
      <c r="F6958" t="s">
        <v>89</v>
      </c>
      <c r="G6958" t="s">
        <v>384</v>
      </c>
      <c r="H6958" t="s">
        <v>428</v>
      </c>
      <c r="I6958" t="s">
        <v>15</v>
      </c>
      <c r="J6958" t="s">
        <v>17</v>
      </c>
      <c r="K6958" s="13">
        <v>813884</v>
      </c>
      <c r="L6958" s="8">
        <v>8138.84</v>
      </c>
      <c r="M6958" s="13">
        <f t="shared" si="141"/>
        <v>813884</v>
      </c>
    </row>
    <row r="6959" spans="1:13" x14ac:dyDescent="0.25">
      <c r="A6959" s="9" t="s">
        <v>400</v>
      </c>
      <c r="B6959" s="10" t="s">
        <v>733</v>
      </c>
      <c r="C6959" s="5" t="s">
        <v>751</v>
      </c>
      <c r="D6959" t="s">
        <v>47</v>
      </c>
      <c r="E6959" t="s">
        <v>188</v>
      </c>
      <c r="F6959" t="s">
        <v>89</v>
      </c>
      <c r="G6959" t="s">
        <v>373</v>
      </c>
      <c r="H6959" t="s">
        <v>498</v>
      </c>
      <c r="I6959" t="s">
        <v>368</v>
      </c>
      <c r="J6959" t="s">
        <v>17</v>
      </c>
      <c r="K6959" s="13">
        <v>28000</v>
      </c>
      <c r="L6959" s="8">
        <v>280</v>
      </c>
      <c r="M6959" s="13">
        <f t="shared" si="141"/>
        <v>28000</v>
      </c>
    </row>
    <row r="6960" spans="1:13" x14ac:dyDescent="0.25">
      <c r="A6960" s="9" t="s">
        <v>400</v>
      </c>
      <c r="B6960" s="10" t="s">
        <v>733</v>
      </c>
      <c r="C6960" s="5" t="s">
        <v>751</v>
      </c>
      <c r="D6960" t="s">
        <v>47</v>
      </c>
      <c r="E6960" t="s">
        <v>188</v>
      </c>
      <c r="F6960" t="s">
        <v>89</v>
      </c>
      <c r="G6960" t="s">
        <v>373</v>
      </c>
      <c r="H6960" t="s">
        <v>441</v>
      </c>
      <c r="I6960" t="s">
        <v>368</v>
      </c>
      <c r="J6960" t="s">
        <v>17</v>
      </c>
      <c r="K6960" s="13">
        <v>23296</v>
      </c>
      <c r="L6960" s="8">
        <v>232.96</v>
      </c>
      <c r="M6960" s="13">
        <f t="shared" si="141"/>
        <v>23296</v>
      </c>
    </row>
    <row r="6961" spans="1:13" x14ac:dyDescent="0.25">
      <c r="A6961" s="9" t="s">
        <v>400</v>
      </c>
      <c r="B6961" s="10" t="s">
        <v>733</v>
      </c>
      <c r="C6961" s="5" t="s">
        <v>751</v>
      </c>
      <c r="D6961" t="s">
        <v>47</v>
      </c>
      <c r="E6961" t="s">
        <v>188</v>
      </c>
      <c r="F6961" t="s">
        <v>89</v>
      </c>
      <c r="G6961" t="s">
        <v>373</v>
      </c>
      <c r="H6961" t="s">
        <v>711</v>
      </c>
      <c r="I6961" t="s">
        <v>439</v>
      </c>
      <c r="J6961" t="s">
        <v>17</v>
      </c>
      <c r="K6961" s="13">
        <v>208000</v>
      </c>
      <c r="L6961" s="8">
        <v>2080</v>
      </c>
      <c r="M6961" s="13">
        <f t="shared" si="141"/>
        <v>208000</v>
      </c>
    </row>
    <row r="6962" spans="1:13" x14ac:dyDescent="0.25">
      <c r="A6962" s="9" t="s">
        <v>400</v>
      </c>
      <c r="B6962" s="10" t="s">
        <v>733</v>
      </c>
      <c r="C6962" s="5" t="s">
        <v>751</v>
      </c>
      <c r="D6962" t="s">
        <v>47</v>
      </c>
      <c r="E6962" t="s">
        <v>188</v>
      </c>
      <c r="F6962" t="s">
        <v>89</v>
      </c>
      <c r="G6962" t="s">
        <v>373</v>
      </c>
      <c r="H6962" t="s">
        <v>444</v>
      </c>
      <c r="I6962" t="s">
        <v>368</v>
      </c>
      <c r="J6962" t="s">
        <v>17</v>
      </c>
      <c r="K6962" s="13">
        <v>6456</v>
      </c>
      <c r="L6962" s="8">
        <v>64.56</v>
      </c>
      <c r="M6962" s="13">
        <f t="shared" si="141"/>
        <v>6456</v>
      </c>
    </row>
    <row r="6963" spans="1:13" x14ac:dyDescent="0.25">
      <c r="A6963" s="9" t="s">
        <v>400</v>
      </c>
      <c r="B6963" s="10" t="s">
        <v>733</v>
      </c>
      <c r="C6963" s="5" t="s">
        <v>751</v>
      </c>
      <c r="D6963" t="s">
        <v>47</v>
      </c>
      <c r="E6963" t="s">
        <v>188</v>
      </c>
      <c r="F6963" t="s">
        <v>89</v>
      </c>
      <c r="G6963" t="s">
        <v>373</v>
      </c>
      <c r="H6963" t="s">
        <v>444</v>
      </c>
      <c r="I6963" t="s">
        <v>439</v>
      </c>
      <c r="J6963" t="s">
        <v>17</v>
      </c>
      <c r="K6963" s="13">
        <v>44843</v>
      </c>
      <c r="L6963" s="8">
        <v>448.43</v>
      </c>
      <c r="M6963" s="13">
        <f t="shared" si="141"/>
        <v>44843</v>
      </c>
    </row>
    <row r="6964" spans="1:13" x14ac:dyDescent="0.25">
      <c r="A6964" s="9" t="s">
        <v>400</v>
      </c>
      <c r="B6964" s="10" t="s">
        <v>733</v>
      </c>
      <c r="C6964" s="5" t="s">
        <v>751</v>
      </c>
      <c r="D6964" t="s">
        <v>47</v>
      </c>
      <c r="E6964" t="s">
        <v>188</v>
      </c>
      <c r="F6964" t="s">
        <v>89</v>
      </c>
      <c r="G6964" t="s">
        <v>373</v>
      </c>
      <c r="H6964" t="s">
        <v>445</v>
      </c>
      <c r="I6964" t="s">
        <v>368</v>
      </c>
      <c r="J6964" t="s">
        <v>17</v>
      </c>
      <c r="K6964" s="13">
        <v>4752</v>
      </c>
      <c r="L6964" s="8">
        <v>47.52</v>
      </c>
      <c r="M6964" s="13">
        <f t="shared" si="141"/>
        <v>4752</v>
      </c>
    </row>
    <row r="6965" spans="1:13" x14ac:dyDescent="0.25">
      <c r="A6965" s="9" t="s">
        <v>400</v>
      </c>
      <c r="B6965" s="10" t="s">
        <v>733</v>
      </c>
      <c r="C6965" s="5" t="s">
        <v>751</v>
      </c>
      <c r="D6965" t="s">
        <v>47</v>
      </c>
      <c r="E6965" t="s">
        <v>188</v>
      </c>
      <c r="F6965" t="s">
        <v>89</v>
      </c>
      <c r="G6965" t="s">
        <v>373</v>
      </c>
      <c r="H6965" t="s">
        <v>446</v>
      </c>
      <c r="I6965" t="s">
        <v>15</v>
      </c>
      <c r="J6965" t="s">
        <v>17</v>
      </c>
      <c r="K6965" s="13">
        <v>63250</v>
      </c>
      <c r="L6965" s="8">
        <v>632.5</v>
      </c>
      <c r="M6965" s="13">
        <f t="shared" si="141"/>
        <v>63250</v>
      </c>
    </row>
    <row r="6966" spans="1:13" x14ac:dyDescent="0.25">
      <c r="A6966" s="9" t="s">
        <v>400</v>
      </c>
      <c r="B6966" s="10" t="s">
        <v>733</v>
      </c>
      <c r="C6966" s="5" t="s">
        <v>751</v>
      </c>
      <c r="D6966" t="s">
        <v>47</v>
      </c>
      <c r="E6966" t="s">
        <v>188</v>
      </c>
      <c r="F6966" t="s">
        <v>89</v>
      </c>
      <c r="G6966" t="s">
        <v>373</v>
      </c>
      <c r="H6966" t="s">
        <v>480</v>
      </c>
      <c r="I6966" t="s">
        <v>15</v>
      </c>
      <c r="J6966" t="s">
        <v>17</v>
      </c>
      <c r="K6966" s="13">
        <v>30000</v>
      </c>
      <c r="L6966" s="8">
        <v>300</v>
      </c>
      <c r="M6966" s="13">
        <f t="shared" si="141"/>
        <v>30000</v>
      </c>
    </row>
    <row r="6967" spans="1:13" x14ac:dyDescent="0.25">
      <c r="A6967" s="9" t="s">
        <v>400</v>
      </c>
      <c r="B6967" s="10" t="s">
        <v>733</v>
      </c>
      <c r="C6967" s="5" t="s">
        <v>751</v>
      </c>
      <c r="D6967" t="s">
        <v>47</v>
      </c>
      <c r="E6967" t="s">
        <v>188</v>
      </c>
      <c r="F6967" t="s">
        <v>89</v>
      </c>
      <c r="G6967" t="s">
        <v>373</v>
      </c>
      <c r="H6967" t="s">
        <v>428</v>
      </c>
      <c r="I6967" t="s">
        <v>15</v>
      </c>
      <c r="J6967" t="s">
        <v>17</v>
      </c>
      <c r="K6967" s="13">
        <v>105298</v>
      </c>
      <c r="L6967" s="8">
        <v>1052.98</v>
      </c>
      <c r="M6967" s="13">
        <f t="shared" si="141"/>
        <v>105298</v>
      </c>
    </row>
    <row r="6968" spans="1:13" x14ac:dyDescent="0.25">
      <c r="A6968" s="9" t="s">
        <v>400</v>
      </c>
      <c r="B6968" s="10" t="s">
        <v>733</v>
      </c>
      <c r="C6968" s="5" t="s">
        <v>751</v>
      </c>
      <c r="D6968" t="s">
        <v>47</v>
      </c>
      <c r="E6968" t="s">
        <v>188</v>
      </c>
      <c r="F6968" t="s">
        <v>89</v>
      </c>
      <c r="G6968" t="s">
        <v>373</v>
      </c>
      <c r="H6968" t="s">
        <v>457</v>
      </c>
      <c r="I6968" t="s">
        <v>15</v>
      </c>
      <c r="J6968" t="s">
        <v>17</v>
      </c>
      <c r="K6968" s="13">
        <v>269160</v>
      </c>
      <c r="L6968" s="8">
        <v>2691.6</v>
      </c>
      <c r="M6968" s="13">
        <f t="shared" si="141"/>
        <v>269160</v>
      </c>
    </row>
    <row r="6969" spans="1:13" x14ac:dyDescent="0.25">
      <c r="A6969" s="9" t="s">
        <v>400</v>
      </c>
      <c r="B6969" s="10" t="s">
        <v>733</v>
      </c>
      <c r="C6969" s="5" t="s">
        <v>751</v>
      </c>
      <c r="D6969" t="s">
        <v>47</v>
      </c>
      <c r="E6969" t="s">
        <v>188</v>
      </c>
      <c r="F6969" t="s">
        <v>89</v>
      </c>
      <c r="G6969" t="s">
        <v>374</v>
      </c>
      <c r="H6969" t="s">
        <v>498</v>
      </c>
      <c r="I6969" t="s">
        <v>439</v>
      </c>
      <c r="J6969" t="s">
        <v>17</v>
      </c>
      <c r="K6969" s="13">
        <v>306800</v>
      </c>
      <c r="L6969" s="8">
        <v>3068</v>
      </c>
      <c r="M6969" s="13">
        <f t="shared" si="141"/>
        <v>306800</v>
      </c>
    </row>
    <row r="6970" spans="1:13" x14ac:dyDescent="0.25">
      <c r="A6970" s="9" t="s">
        <v>400</v>
      </c>
      <c r="B6970" s="10" t="s">
        <v>733</v>
      </c>
      <c r="C6970" s="5" t="s">
        <v>751</v>
      </c>
      <c r="D6970" t="s">
        <v>47</v>
      </c>
      <c r="E6970" t="s">
        <v>188</v>
      </c>
      <c r="F6970" t="s">
        <v>89</v>
      </c>
      <c r="G6970" t="s">
        <v>374</v>
      </c>
      <c r="H6970" t="s">
        <v>466</v>
      </c>
      <c r="I6970" t="s">
        <v>439</v>
      </c>
      <c r="J6970" t="s">
        <v>17</v>
      </c>
      <c r="K6970" s="13">
        <v>35526</v>
      </c>
      <c r="L6970" s="8">
        <v>355.26</v>
      </c>
      <c r="M6970" s="13">
        <f t="shared" si="141"/>
        <v>35526</v>
      </c>
    </row>
    <row r="6971" spans="1:13" x14ac:dyDescent="0.25">
      <c r="A6971" s="9" t="s">
        <v>400</v>
      </c>
      <c r="B6971" s="10" t="s">
        <v>733</v>
      </c>
      <c r="C6971" s="5" t="s">
        <v>751</v>
      </c>
      <c r="D6971" t="s">
        <v>47</v>
      </c>
      <c r="E6971" t="s">
        <v>188</v>
      </c>
      <c r="F6971" t="s">
        <v>89</v>
      </c>
      <c r="G6971" t="s">
        <v>374</v>
      </c>
      <c r="H6971" t="s">
        <v>441</v>
      </c>
      <c r="I6971" t="s">
        <v>368</v>
      </c>
      <c r="J6971" t="s">
        <v>17</v>
      </c>
      <c r="K6971" s="13">
        <v>78624</v>
      </c>
      <c r="L6971" s="8">
        <v>786.24</v>
      </c>
      <c r="M6971" s="13">
        <f t="shared" si="141"/>
        <v>78624</v>
      </c>
    </row>
    <row r="6972" spans="1:13" x14ac:dyDescent="0.25">
      <c r="A6972" s="9" t="s">
        <v>400</v>
      </c>
      <c r="B6972" s="10" t="s">
        <v>733</v>
      </c>
      <c r="C6972" s="5" t="s">
        <v>751</v>
      </c>
      <c r="D6972" t="s">
        <v>47</v>
      </c>
      <c r="E6972" t="s">
        <v>188</v>
      </c>
      <c r="F6972" t="s">
        <v>89</v>
      </c>
      <c r="G6972" t="s">
        <v>374</v>
      </c>
      <c r="H6972" t="s">
        <v>711</v>
      </c>
      <c r="I6972" t="s">
        <v>439</v>
      </c>
      <c r="J6972" t="s">
        <v>17</v>
      </c>
      <c r="K6972" s="13">
        <v>283000</v>
      </c>
      <c r="L6972" s="8">
        <v>2830</v>
      </c>
      <c r="M6972" s="13">
        <f t="shared" si="141"/>
        <v>283000</v>
      </c>
    </row>
    <row r="6973" spans="1:13" x14ac:dyDescent="0.25">
      <c r="A6973" s="9" t="s">
        <v>400</v>
      </c>
      <c r="B6973" s="10" t="s">
        <v>733</v>
      </c>
      <c r="C6973" s="5" t="s">
        <v>751</v>
      </c>
      <c r="D6973" t="s">
        <v>47</v>
      </c>
      <c r="E6973" t="s">
        <v>188</v>
      </c>
      <c r="F6973" t="s">
        <v>89</v>
      </c>
      <c r="G6973" t="s">
        <v>374</v>
      </c>
      <c r="H6973" t="s">
        <v>444</v>
      </c>
      <c r="I6973" t="s">
        <v>368</v>
      </c>
      <c r="J6973" t="s">
        <v>17</v>
      </c>
      <c r="K6973" s="13">
        <v>1084</v>
      </c>
      <c r="L6973" s="8">
        <v>10.84</v>
      </c>
      <c r="M6973" s="13">
        <f t="shared" si="141"/>
        <v>1084</v>
      </c>
    </row>
    <row r="6974" spans="1:13" x14ac:dyDescent="0.25">
      <c r="A6974" s="9" t="s">
        <v>400</v>
      </c>
      <c r="B6974" s="10" t="s">
        <v>733</v>
      </c>
      <c r="C6974" s="5" t="s">
        <v>751</v>
      </c>
      <c r="D6974" t="s">
        <v>47</v>
      </c>
      <c r="E6974" t="s">
        <v>188</v>
      </c>
      <c r="F6974" t="s">
        <v>89</v>
      </c>
      <c r="G6974" t="s">
        <v>374</v>
      </c>
      <c r="H6974" t="s">
        <v>444</v>
      </c>
      <c r="I6974" t="s">
        <v>439</v>
      </c>
      <c r="J6974" t="s">
        <v>17</v>
      </c>
      <c r="K6974" s="13">
        <v>129048</v>
      </c>
      <c r="L6974" s="8">
        <v>1290.48</v>
      </c>
      <c r="M6974" s="13">
        <f t="shared" si="141"/>
        <v>129048</v>
      </c>
    </row>
    <row r="6975" spans="1:13" x14ac:dyDescent="0.25">
      <c r="A6975" s="9" t="s">
        <v>400</v>
      </c>
      <c r="B6975" s="10" t="s">
        <v>733</v>
      </c>
      <c r="C6975" s="5" t="s">
        <v>751</v>
      </c>
      <c r="D6975" t="s">
        <v>47</v>
      </c>
      <c r="E6975" t="s">
        <v>188</v>
      </c>
      <c r="F6975" t="s">
        <v>89</v>
      </c>
      <c r="G6975" t="s">
        <v>374</v>
      </c>
      <c r="H6975" t="s">
        <v>445</v>
      </c>
      <c r="I6975" t="s">
        <v>368</v>
      </c>
      <c r="J6975" t="s">
        <v>17</v>
      </c>
      <c r="K6975" s="13">
        <v>16041</v>
      </c>
      <c r="L6975" s="8">
        <v>160.41</v>
      </c>
      <c r="M6975" s="13">
        <f t="shared" si="141"/>
        <v>16041</v>
      </c>
    </row>
    <row r="6976" spans="1:13" x14ac:dyDescent="0.25">
      <c r="A6976" s="9" t="s">
        <v>400</v>
      </c>
      <c r="B6976" s="10" t="s">
        <v>733</v>
      </c>
      <c r="C6976" s="5" t="s">
        <v>751</v>
      </c>
      <c r="D6976" t="s">
        <v>47</v>
      </c>
      <c r="E6976" t="s">
        <v>188</v>
      </c>
      <c r="F6976" t="s">
        <v>89</v>
      </c>
      <c r="G6976" t="s">
        <v>374</v>
      </c>
      <c r="H6976" t="s">
        <v>445</v>
      </c>
      <c r="I6976" t="s">
        <v>439</v>
      </c>
      <c r="J6976" t="s">
        <v>17</v>
      </c>
      <c r="K6976" s="13">
        <v>7245.9999999999991</v>
      </c>
      <c r="L6976" s="8">
        <v>72.459999999999994</v>
      </c>
      <c r="M6976" s="13">
        <f t="shared" si="141"/>
        <v>7245.9999999999991</v>
      </c>
    </row>
    <row r="6977" spans="1:13" x14ac:dyDescent="0.25">
      <c r="A6977" s="9" t="s">
        <v>400</v>
      </c>
      <c r="B6977" s="10" t="s">
        <v>733</v>
      </c>
      <c r="C6977" s="5" t="s">
        <v>751</v>
      </c>
      <c r="D6977" t="s">
        <v>47</v>
      </c>
      <c r="E6977" t="s">
        <v>188</v>
      </c>
      <c r="F6977" t="s">
        <v>89</v>
      </c>
      <c r="G6977" t="s">
        <v>374</v>
      </c>
      <c r="H6977" t="s">
        <v>446</v>
      </c>
      <c r="I6977" t="s">
        <v>15</v>
      </c>
      <c r="J6977" t="s">
        <v>17</v>
      </c>
      <c r="K6977" s="13">
        <v>975220.00000000012</v>
      </c>
      <c r="L6977" s="8">
        <v>9752.2000000000007</v>
      </c>
      <c r="M6977" s="13">
        <f t="shared" si="141"/>
        <v>975220.00000000012</v>
      </c>
    </row>
    <row r="6978" spans="1:13" x14ac:dyDescent="0.25">
      <c r="A6978" s="9" t="s">
        <v>400</v>
      </c>
      <c r="B6978" s="10" t="s">
        <v>733</v>
      </c>
      <c r="C6978" s="5" t="s">
        <v>751</v>
      </c>
      <c r="D6978" t="s">
        <v>47</v>
      </c>
      <c r="E6978" t="s">
        <v>188</v>
      </c>
      <c r="F6978" t="s">
        <v>89</v>
      </c>
      <c r="G6978" t="s">
        <v>374</v>
      </c>
      <c r="H6978" t="s">
        <v>480</v>
      </c>
      <c r="I6978" t="s">
        <v>15</v>
      </c>
      <c r="J6978" t="s">
        <v>17</v>
      </c>
      <c r="K6978" s="13">
        <v>1022408</v>
      </c>
      <c r="L6978" s="8">
        <v>10224.08</v>
      </c>
      <c r="M6978" s="13">
        <f t="shared" si="141"/>
        <v>1022408</v>
      </c>
    </row>
    <row r="6979" spans="1:13" x14ac:dyDescent="0.25">
      <c r="A6979" s="9" t="s">
        <v>400</v>
      </c>
      <c r="B6979" s="10" t="s">
        <v>733</v>
      </c>
      <c r="C6979" s="5" t="s">
        <v>751</v>
      </c>
      <c r="D6979" t="s">
        <v>47</v>
      </c>
      <c r="E6979" t="s">
        <v>188</v>
      </c>
      <c r="F6979" t="s">
        <v>89</v>
      </c>
      <c r="G6979" t="s">
        <v>374</v>
      </c>
      <c r="H6979" t="s">
        <v>428</v>
      </c>
      <c r="I6979" t="s">
        <v>15</v>
      </c>
      <c r="J6979" t="s">
        <v>17</v>
      </c>
      <c r="K6979" s="13">
        <v>1798478</v>
      </c>
      <c r="L6979" s="8">
        <v>17984.78</v>
      </c>
      <c r="M6979" s="13">
        <f t="shared" ref="M6979:M7042" si="142">L6979*100</f>
        <v>1798478</v>
      </c>
    </row>
    <row r="6980" spans="1:13" x14ac:dyDescent="0.25">
      <c r="A6980" s="9" t="s">
        <v>400</v>
      </c>
      <c r="B6980" s="10" t="s">
        <v>733</v>
      </c>
      <c r="C6980" s="5" t="s">
        <v>751</v>
      </c>
      <c r="D6980" t="s">
        <v>47</v>
      </c>
      <c r="E6980" t="s">
        <v>188</v>
      </c>
      <c r="F6980" t="s">
        <v>89</v>
      </c>
      <c r="G6980" t="s">
        <v>374</v>
      </c>
      <c r="H6980" t="s">
        <v>482</v>
      </c>
      <c r="I6980" t="s">
        <v>15</v>
      </c>
      <c r="J6980" t="s">
        <v>17</v>
      </c>
      <c r="K6980" s="13">
        <v>150000</v>
      </c>
      <c r="L6980" s="8">
        <v>1500</v>
      </c>
      <c r="M6980" s="13">
        <f t="shared" si="142"/>
        <v>150000</v>
      </c>
    </row>
    <row r="6981" spans="1:13" x14ac:dyDescent="0.25">
      <c r="A6981" s="9" t="s">
        <v>400</v>
      </c>
      <c r="B6981" s="10" t="s">
        <v>733</v>
      </c>
      <c r="C6981" s="5" t="s">
        <v>751</v>
      </c>
      <c r="D6981" t="s">
        <v>47</v>
      </c>
      <c r="E6981" t="s">
        <v>188</v>
      </c>
      <c r="F6981" t="s">
        <v>89</v>
      </c>
      <c r="G6981" t="s">
        <v>374</v>
      </c>
      <c r="H6981" t="s">
        <v>457</v>
      </c>
      <c r="I6981" t="s">
        <v>15</v>
      </c>
      <c r="J6981" t="s">
        <v>17</v>
      </c>
      <c r="K6981" s="13">
        <v>202047</v>
      </c>
      <c r="L6981" s="8">
        <v>2020.47</v>
      </c>
      <c r="M6981" s="13">
        <f t="shared" si="142"/>
        <v>202047</v>
      </c>
    </row>
    <row r="6982" spans="1:13" x14ac:dyDescent="0.25">
      <c r="A6982" s="9" t="s">
        <v>400</v>
      </c>
      <c r="B6982" s="10" t="s">
        <v>733</v>
      </c>
      <c r="C6982" s="5" t="s">
        <v>751</v>
      </c>
      <c r="D6982" t="s">
        <v>47</v>
      </c>
      <c r="E6982" t="s">
        <v>188</v>
      </c>
      <c r="F6982" t="s">
        <v>89</v>
      </c>
      <c r="G6982" t="s">
        <v>385</v>
      </c>
      <c r="H6982" t="s">
        <v>498</v>
      </c>
      <c r="I6982" t="s">
        <v>439</v>
      </c>
      <c r="J6982" t="s">
        <v>17</v>
      </c>
      <c r="K6982" s="13">
        <v>177900</v>
      </c>
      <c r="L6982" s="8">
        <v>1779</v>
      </c>
      <c r="M6982" s="13">
        <f t="shared" si="142"/>
        <v>177900</v>
      </c>
    </row>
    <row r="6983" spans="1:13" x14ac:dyDescent="0.25">
      <c r="A6983" s="9" t="s">
        <v>400</v>
      </c>
      <c r="B6983" s="10" t="s">
        <v>733</v>
      </c>
      <c r="C6983" s="5" t="s">
        <v>751</v>
      </c>
      <c r="D6983" t="s">
        <v>47</v>
      </c>
      <c r="E6983" t="s">
        <v>188</v>
      </c>
      <c r="F6983" t="s">
        <v>89</v>
      </c>
      <c r="G6983" t="s">
        <v>385</v>
      </c>
      <c r="H6983" t="s">
        <v>444</v>
      </c>
      <c r="I6983" t="s">
        <v>439</v>
      </c>
      <c r="J6983" t="s">
        <v>17</v>
      </c>
      <c r="K6983" s="13">
        <v>38873</v>
      </c>
      <c r="L6983" s="8">
        <v>388.73</v>
      </c>
      <c r="M6983" s="13">
        <f t="shared" si="142"/>
        <v>38873</v>
      </c>
    </row>
    <row r="6984" spans="1:13" x14ac:dyDescent="0.25">
      <c r="A6984" s="9" t="s">
        <v>400</v>
      </c>
      <c r="B6984" s="10" t="s">
        <v>733</v>
      </c>
      <c r="C6984" s="5" t="s">
        <v>751</v>
      </c>
      <c r="D6984" t="s">
        <v>47</v>
      </c>
      <c r="E6984" t="s">
        <v>188</v>
      </c>
      <c r="F6984" t="s">
        <v>89</v>
      </c>
      <c r="G6984" t="s">
        <v>385</v>
      </c>
      <c r="H6984" t="s">
        <v>480</v>
      </c>
      <c r="I6984" t="s">
        <v>15</v>
      </c>
      <c r="J6984" t="s">
        <v>17</v>
      </c>
      <c r="K6984" s="13">
        <v>301554</v>
      </c>
      <c r="L6984" s="8">
        <v>3015.54</v>
      </c>
      <c r="M6984" s="13">
        <f t="shared" si="142"/>
        <v>301554</v>
      </c>
    </row>
    <row r="6985" spans="1:13" x14ac:dyDescent="0.25">
      <c r="A6985" s="9" t="s">
        <v>400</v>
      </c>
      <c r="B6985" s="10" t="s">
        <v>733</v>
      </c>
      <c r="C6985" s="5" t="s">
        <v>751</v>
      </c>
      <c r="D6985" t="s">
        <v>47</v>
      </c>
      <c r="E6985" t="s">
        <v>188</v>
      </c>
      <c r="F6985" t="s">
        <v>89</v>
      </c>
      <c r="G6985" t="s">
        <v>385</v>
      </c>
      <c r="H6985" t="s">
        <v>428</v>
      </c>
      <c r="I6985" t="s">
        <v>15</v>
      </c>
      <c r="J6985" t="s">
        <v>17</v>
      </c>
      <c r="K6985" s="13">
        <v>256894</v>
      </c>
      <c r="L6985" s="8">
        <v>2568.94</v>
      </c>
      <c r="M6985" s="13">
        <f t="shared" si="142"/>
        <v>256894</v>
      </c>
    </row>
    <row r="6986" spans="1:13" x14ac:dyDescent="0.25">
      <c r="A6986" s="9" t="s">
        <v>400</v>
      </c>
      <c r="B6986" s="10" t="s">
        <v>733</v>
      </c>
      <c r="C6986" s="5" t="s">
        <v>751</v>
      </c>
      <c r="D6986" t="s">
        <v>47</v>
      </c>
      <c r="E6986" t="s">
        <v>188</v>
      </c>
      <c r="F6986" t="s">
        <v>89</v>
      </c>
      <c r="G6986" t="s">
        <v>385</v>
      </c>
      <c r="H6986" t="s">
        <v>457</v>
      </c>
      <c r="I6986" t="s">
        <v>15</v>
      </c>
      <c r="J6986" t="s">
        <v>17</v>
      </c>
      <c r="K6986" s="13">
        <v>21586</v>
      </c>
      <c r="L6986" s="8">
        <v>215.86</v>
      </c>
      <c r="M6986" s="13">
        <f t="shared" si="142"/>
        <v>21586</v>
      </c>
    </row>
    <row r="6987" spans="1:13" x14ac:dyDescent="0.25">
      <c r="A6987" s="9" t="s">
        <v>400</v>
      </c>
      <c r="B6987" s="10" t="s">
        <v>733</v>
      </c>
      <c r="C6987" s="5" t="s">
        <v>751</v>
      </c>
      <c r="D6987" t="s">
        <v>47</v>
      </c>
      <c r="E6987" t="s">
        <v>188</v>
      </c>
      <c r="F6987" t="s">
        <v>89</v>
      </c>
      <c r="G6987" t="s">
        <v>375</v>
      </c>
      <c r="H6987" t="s">
        <v>711</v>
      </c>
      <c r="I6987" t="s">
        <v>439</v>
      </c>
      <c r="J6987" t="s">
        <v>17</v>
      </c>
      <c r="K6987" s="13">
        <v>160000</v>
      </c>
      <c r="L6987" s="8">
        <v>1600</v>
      </c>
      <c r="M6987" s="13">
        <f t="shared" si="142"/>
        <v>160000</v>
      </c>
    </row>
    <row r="6988" spans="1:13" x14ac:dyDescent="0.25">
      <c r="A6988" s="9" t="s">
        <v>400</v>
      </c>
      <c r="B6988" s="10" t="s">
        <v>733</v>
      </c>
      <c r="C6988" s="5" t="s">
        <v>751</v>
      </c>
      <c r="D6988" t="s">
        <v>47</v>
      </c>
      <c r="E6988" t="s">
        <v>188</v>
      </c>
      <c r="F6988" t="s">
        <v>89</v>
      </c>
      <c r="G6988" t="s">
        <v>375</v>
      </c>
      <c r="H6988" t="s">
        <v>444</v>
      </c>
      <c r="I6988" t="s">
        <v>439</v>
      </c>
      <c r="J6988" t="s">
        <v>17</v>
      </c>
      <c r="K6988" s="13">
        <v>34456</v>
      </c>
      <c r="L6988" s="8">
        <v>344.56</v>
      </c>
      <c r="M6988" s="13">
        <f t="shared" si="142"/>
        <v>34456</v>
      </c>
    </row>
    <row r="6989" spans="1:13" x14ac:dyDescent="0.25">
      <c r="A6989" s="9" t="s">
        <v>400</v>
      </c>
      <c r="B6989" s="10" t="s">
        <v>733</v>
      </c>
      <c r="C6989" s="5" t="s">
        <v>751</v>
      </c>
      <c r="D6989" t="s">
        <v>47</v>
      </c>
      <c r="E6989" t="s">
        <v>188</v>
      </c>
      <c r="F6989" t="s">
        <v>89</v>
      </c>
      <c r="G6989" t="s">
        <v>375</v>
      </c>
      <c r="H6989" t="s">
        <v>480</v>
      </c>
      <c r="I6989" t="s">
        <v>15</v>
      </c>
      <c r="J6989" t="s">
        <v>17</v>
      </c>
      <c r="K6989" s="13">
        <v>465.00000000000006</v>
      </c>
      <c r="L6989" s="8">
        <v>4.6500000000000004</v>
      </c>
      <c r="M6989" s="13">
        <f t="shared" si="142"/>
        <v>465.00000000000006</v>
      </c>
    </row>
    <row r="6990" spans="1:13" x14ac:dyDescent="0.25">
      <c r="A6990" s="9" t="s">
        <v>400</v>
      </c>
      <c r="B6990" s="10" t="s">
        <v>733</v>
      </c>
      <c r="C6990" s="5" t="s">
        <v>751</v>
      </c>
      <c r="D6990" t="s">
        <v>47</v>
      </c>
      <c r="E6990" t="s">
        <v>188</v>
      </c>
      <c r="F6990" t="s">
        <v>89</v>
      </c>
      <c r="G6990" t="s">
        <v>375</v>
      </c>
      <c r="H6990" t="s">
        <v>428</v>
      </c>
      <c r="I6990" t="s">
        <v>15</v>
      </c>
      <c r="J6990" t="s">
        <v>17</v>
      </c>
      <c r="K6990" s="13">
        <v>32492</v>
      </c>
      <c r="L6990" s="8">
        <v>324.92</v>
      </c>
      <c r="M6990" s="13">
        <f t="shared" si="142"/>
        <v>32492</v>
      </c>
    </row>
    <row r="6991" spans="1:13" x14ac:dyDescent="0.25">
      <c r="A6991" s="9" t="s">
        <v>400</v>
      </c>
      <c r="B6991" s="10" t="s">
        <v>733</v>
      </c>
      <c r="C6991" s="5" t="s">
        <v>751</v>
      </c>
      <c r="D6991" t="s">
        <v>47</v>
      </c>
      <c r="E6991" t="s">
        <v>188</v>
      </c>
      <c r="F6991" t="s">
        <v>89</v>
      </c>
      <c r="G6991" t="s">
        <v>375</v>
      </c>
      <c r="H6991" t="s">
        <v>457</v>
      </c>
      <c r="I6991" t="s">
        <v>15</v>
      </c>
      <c r="J6991" t="s">
        <v>17</v>
      </c>
      <c r="K6991" s="13">
        <v>127213.00000000001</v>
      </c>
      <c r="L6991" s="8">
        <v>1272.1300000000001</v>
      </c>
      <c r="M6991" s="13">
        <f t="shared" si="142"/>
        <v>127213.00000000001</v>
      </c>
    </row>
    <row r="6992" spans="1:13" x14ac:dyDescent="0.25">
      <c r="A6992" s="9" t="s">
        <v>400</v>
      </c>
      <c r="B6992" s="10" t="s">
        <v>733</v>
      </c>
      <c r="C6992" s="5" t="s">
        <v>751</v>
      </c>
      <c r="D6992" t="s">
        <v>47</v>
      </c>
      <c r="E6992" t="s">
        <v>188</v>
      </c>
      <c r="F6992" t="s">
        <v>89</v>
      </c>
      <c r="G6992" t="s">
        <v>386</v>
      </c>
      <c r="H6992" t="s">
        <v>480</v>
      </c>
      <c r="I6992" t="s">
        <v>15</v>
      </c>
      <c r="J6992" t="s">
        <v>17</v>
      </c>
      <c r="K6992" s="13">
        <v>9000</v>
      </c>
      <c r="L6992" s="8">
        <v>90</v>
      </c>
      <c r="M6992" s="13">
        <f t="shared" si="142"/>
        <v>9000</v>
      </c>
    </row>
    <row r="6993" spans="1:13" x14ac:dyDescent="0.25">
      <c r="A6993" s="9" t="s">
        <v>400</v>
      </c>
      <c r="B6993" s="10" t="s">
        <v>733</v>
      </c>
      <c r="C6993" s="5" t="s">
        <v>751</v>
      </c>
      <c r="D6993" t="s">
        <v>47</v>
      </c>
      <c r="E6993" t="s">
        <v>188</v>
      </c>
      <c r="F6993" t="s">
        <v>89</v>
      </c>
      <c r="G6993" t="s">
        <v>386</v>
      </c>
      <c r="H6993" t="s">
        <v>428</v>
      </c>
      <c r="I6993" t="s">
        <v>15</v>
      </c>
      <c r="J6993" t="s">
        <v>17</v>
      </c>
      <c r="K6993" s="13">
        <v>436466</v>
      </c>
      <c r="L6993" s="8">
        <v>4364.66</v>
      </c>
      <c r="M6993" s="13">
        <f t="shared" si="142"/>
        <v>436466</v>
      </c>
    </row>
    <row r="6994" spans="1:13" x14ac:dyDescent="0.25">
      <c r="A6994" s="9" t="s">
        <v>400</v>
      </c>
      <c r="B6994" s="10" t="s">
        <v>733</v>
      </c>
      <c r="C6994" s="5" t="s">
        <v>751</v>
      </c>
      <c r="D6994" t="s">
        <v>47</v>
      </c>
      <c r="E6994" t="s">
        <v>188</v>
      </c>
      <c r="F6994" t="s">
        <v>89</v>
      </c>
      <c r="G6994" t="s">
        <v>376</v>
      </c>
      <c r="H6994" t="s">
        <v>480</v>
      </c>
      <c r="I6994" t="s">
        <v>15</v>
      </c>
      <c r="J6994" t="s">
        <v>17</v>
      </c>
      <c r="K6994" s="13">
        <v>84000</v>
      </c>
      <c r="L6994" s="8">
        <v>840</v>
      </c>
      <c r="M6994" s="13">
        <f t="shared" si="142"/>
        <v>84000</v>
      </c>
    </row>
    <row r="6995" spans="1:13" x14ac:dyDescent="0.25">
      <c r="A6995" s="9" t="s">
        <v>400</v>
      </c>
      <c r="B6995" s="10" t="s">
        <v>733</v>
      </c>
      <c r="C6995" s="5" t="s">
        <v>751</v>
      </c>
      <c r="D6995" t="s">
        <v>47</v>
      </c>
      <c r="E6995" t="s">
        <v>188</v>
      </c>
      <c r="F6995" t="s">
        <v>89</v>
      </c>
      <c r="G6995" t="s">
        <v>377</v>
      </c>
      <c r="H6995" t="s">
        <v>441</v>
      </c>
      <c r="I6995" t="s">
        <v>439</v>
      </c>
      <c r="J6995" t="s">
        <v>17</v>
      </c>
      <c r="K6995" s="13">
        <v>24000</v>
      </c>
      <c r="L6995" s="8">
        <v>240</v>
      </c>
      <c r="M6995" s="13">
        <f t="shared" si="142"/>
        <v>24000</v>
      </c>
    </row>
    <row r="6996" spans="1:13" x14ac:dyDescent="0.25">
      <c r="A6996" s="9" t="s">
        <v>400</v>
      </c>
      <c r="B6996" s="10" t="s">
        <v>733</v>
      </c>
      <c r="C6996" s="5" t="s">
        <v>751</v>
      </c>
      <c r="D6996" t="s">
        <v>47</v>
      </c>
      <c r="E6996" t="s">
        <v>188</v>
      </c>
      <c r="F6996" t="s">
        <v>89</v>
      </c>
      <c r="G6996" t="s">
        <v>377</v>
      </c>
      <c r="H6996" t="s">
        <v>711</v>
      </c>
      <c r="I6996" t="s">
        <v>439</v>
      </c>
      <c r="J6996" t="s">
        <v>17</v>
      </c>
      <c r="K6996" s="13">
        <v>202503</v>
      </c>
      <c r="L6996" s="8">
        <v>2025.03</v>
      </c>
      <c r="M6996" s="13">
        <f t="shared" si="142"/>
        <v>202503</v>
      </c>
    </row>
    <row r="6997" spans="1:13" x14ac:dyDescent="0.25">
      <c r="A6997" s="9" t="s">
        <v>400</v>
      </c>
      <c r="B6997" s="10" t="s">
        <v>733</v>
      </c>
      <c r="C6997" s="5" t="s">
        <v>751</v>
      </c>
      <c r="D6997" t="s">
        <v>47</v>
      </c>
      <c r="E6997" t="s">
        <v>188</v>
      </c>
      <c r="F6997" t="s">
        <v>89</v>
      </c>
      <c r="G6997" t="s">
        <v>377</v>
      </c>
      <c r="H6997" t="s">
        <v>444</v>
      </c>
      <c r="I6997" t="s">
        <v>439</v>
      </c>
      <c r="J6997" t="s">
        <v>17</v>
      </c>
      <c r="K6997" s="13">
        <v>44573</v>
      </c>
      <c r="L6997" s="8">
        <v>445.73</v>
      </c>
      <c r="M6997" s="13">
        <f t="shared" si="142"/>
        <v>44573</v>
      </c>
    </row>
    <row r="6998" spans="1:13" x14ac:dyDescent="0.25">
      <c r="A6998" s="9" t="s">
        <v>400</v>
      </c>
      <c r="B6998" s="10" t="s">
        <v>733</v>
      </c>
      <c r="C6998" s="5" t="s">
        <v>751</v>
      </c>
      <c r="D6998" t="s">
        <v>47</v>
      </c>
      <c r="E6998" t="s">
        <v>188</v>
      </c>
      <c r="F6998" t="s">
        <v>89</v>
      </c>
      <c r="G6998" t="s">
        <v>377</v>
      </c>
      <c r="H6998" t="s">
        <v>445</v>
      </c>
      <c r="I6998" t="s">
        <v>439</v>
      </c>
      <c r="J6998" t="s">
        <v>17</v>
      </c>
      <c r="K6998" s="13">
        <v>4889</v>
      </c>
      <c r="L6998" s="8">
        <v>48.89</v>
      </c>
      <c r="M6998" s="13">
        <f t="shared" si="142"/>
        <v>4889</v>
      </c>
    </row>
    <row r="6999" spans="1:13" x14ac:dyDescent="0.25">
      <c r="A6999" s="9" t="s">
        <v>400</v>
      </c>
      <c r="B6999" s="10" t="s">
        <v>733</v>
      </c>
      <c r="C6999" s="5" t="s">
        <v>751</v>
      </c>
      <c r="D6999" t="s">
        <v>47</v>
      </c>
      <c r="E6999" t="s">
        <v>188</v>
      </c>
      <c r="F6999" t="s">
        <v>89</v>
      </c>
      <c r="G6999" t="s">
        <v>377</v>
      </c>
      <c r="H6999" t="s">
        <v>446</v>
      </c>
      <c r="I6999" t="s">
        <v>15</v>
      </c>
      <c r="J6999" t="s">
        <v>17</v>
      </c>
      <c r="K6999" s="13">
        <v>68725</v>
      </c>
      <c r="L6999" s="8">
        <v>687.25</v>
      </c>
      <c r="M6999" s="13">
        <f t="shared" si="142"/>
        <v>68725</v>
      </c>
    </row>
    <row r="7000" spans="1:13" x14ac:dyDescent="0.25">
      <c r="A7000" s="9" t="s">
        <v>400</v>
      </c>
      <c r="B7000" s="10" t="s">
        <v>733</v>
      </c>
      <c r="C7000" s="5" t="s">
        <v>751</v>
      </c>
      <c r="D7000" t="s">
        <v>47</v>
      </c>
      <c r="E7000" t="s">
        <v>188</v>
      </c>
      <c r="F7000" t="s">
        <v>89</v>
      </c>
      <c r="G7000" t="s">
        <v>377</v>
      </c>
      <c r="H7000" t="s">
        <v>480</v>
      </c>
      <c r="I7000" t="s">
        <v>15</v>
      </c>
      <c r="J7000" t="s">
        <v>17</v>
      </c>
      <c r="K7000" s="13">
        <v>817257</v>
      </c>
      <c r="L7000" s="8">
        <v>8172.57</v>
      </c>
      <c r="M7000" s="13">
        <f t="shared" si="142"/>
        <v>817257</v>
      </c>
    </row>
    <row r="7001" spans="1:13" x14ac:dyDescent="0.25">
      <c r="A7001" s="9" t="s">
        <v>400</v>
      </c>
      <c r="B7001" s="10" t="s">
        <v>733</v>
      </c>
      <c r="C7001" s="5" t="s">
        <v>751</v>
      </c>
      <c r="D7001" t="s">
        <v>47</v>
      </c>
      <c r="E7001" t="s">
        <v>188</v>
      </c>
      <c r="F7001" t="s">
        <v>89</v>
      </c>
      <c r="G7001" t="s">
        <v>377</v>
      </c>
      <c r="H7001" t="s">
        <v>428</v>
      </c>
      <c r="I7001" t="s">
        <v>15</v>
      </c>
      <c r="J7001" t="s">
        <v>17</v>
      </c>
      <c r="K7001" s="13">
        <v>234998.99999999997</v>
      </c>
      <c r="L7001" s="8">
        <v>2349.9899999999998</v>
      </c>
      <c r="M7001" s="13">
        <f t="shared" si="142"/>
        <v>234998.99999999997</v>
      </c>
    </row>
    <row r="7002" spans="1:13" x14ac:dyDescent="0.25">
      <c r="A7002" s="9" t="s">
        <v>400</v>
      </c>
      <c r="B7002" s="10" t="s">
        <v>733</v>
      </c>
      <c r="C7002" s="5" t="s">
        <v>751</v>
      </c>
      <c r="D7002" t="s">
        <v>47</v>
      </c>
      <c r="E7002" t="s">
        <v>188</v>
      </c>
      <c r="F7002" t="s">
        <v>89</v>
      </c>
      <c r="G7002" t="s">
        <v>377</v>
      </c>
      <c r="H7002" t="s">
        <v>457</v>
      </c>
      <c r="I7002" t="s">
        <v>15</v>
      </c>
      <c r="J7002" t="s">
        <v>17</v>
      </c>
      <c r="K7002" s="13">
        <v>98359</v>
      </c>
      <c r="L7002" s="8">
        <v>983.59</v>
      </c>
      <c r="M7002" s="13">
        <f t="shared" si="142"/>
        <v>98359</v>
      </c>
    </row>
    <row r="7003" spans="1:13" x14ac:dyDescent="0.25">
      <c r="A7003" s="9" t="s">
        <v>400</v>
      </c>
      <c r="B7003" s="10" t="s">
        <v>733</v>
      </c>
      <c r="C7003" s="5" t="s">
        <v>751</v>
      </c>
      <c r="D7003" t="s">
        <v>47</v>
      </c>
      <c r="E7003" t="s">
        <v>188</v>
      </c>
      <c r="F7003" t="s">
        <v>89</v>
      </c>
      <c r="G7003" t="s">
        <v>713</v>
      </c>
      <c r="H7003" t="s">
        <v>480</v>
      </c>
      <c r="I7003" t="s">
        <v>15</v>
      </c>
      <c r="J7003" t="s">
        <v>17</v>
      </c>
      <c r="K7003" s="13">
        <v>4110</v>
      </c>
      <c r="L7003" s="8">
        <v>41.1</v>
      </c>
      <c r="M7003" s="13">
        <f t="shared" si="142"/>
        <v>4110</v>
      </c>
    </row>
    <row r="7004" spans="1:13" x14ac:dyDescent="0.25">
      <c r="A7004" s="9" t="s">
        <v>400</v>
      </c>
      <c r="B7004" s="10" t="s">
        <v>733</v>
      </c>
      <c r="C7004" s="5" t="s">
        <v>751</v>
      </c>
      <c r="D7004" t="s">
        <v>47</v>
      </c>
      <c r="E7004" t="s">
        <v>188</v>
      </c>
      <c r="F7004" t="s">
        <v>89</v>
      </c>
      <c r="G7004" t="s">
        <v>713</v>
      </c>
      <c r="H7004" t="s">
        <v>457</v>
      </c>
      <c r="I7004" t="s">
        <v>15</v>
      </c>
      <c r="J7004" t="s">
        <v>17</v>
      </c>
      <c r="K7004" s="13">
        <v>276660</v>
      </c>
      <c r="L7004" s="8">
        <v>2766.6</v>
      </c>
      <c r="M7004" s="13">
        <f t="shared" si="142"/>
        <v>276660</v>
      </c>
    </row>
    <row r="7005" spans="1:13" x14ac:dyDescent="0.25">
      <c r="A7005" s="9" t="s">
        <v>400</v>
      </c>
      <c r="B7005" s="10" t="s">
        <v>733</v>
      </c>
      <c r="C7005" s="5" t="s">
        <v>751</v>
      </c>
      <c r="D7005" t="s">
        <v>47</v>
      </c>
      <c r="E7005" t="s">
        <v>188</v>
      </c>
      <c r="F7005" t="s">
        <v>89</v>
      </c>
      <c r="G7005" t="s">
        <v>388</v>
      </c>
      <c r="H7005" t="s">
        <v>498</v>
      </c>
      <c r="I7005" t="s">
        <v>439</v>
      </c>
      <c r="J7005" t="s">
        <v>17</v>
      </c>
      <c r="K7005" s="13">
        <v>83123</v>
      </c>
      <c r="L7005" s="8">
        <v>831.23</v>
      </c>
      <c r="M7005" s="13">
        <f t="shared" si="142"/>
        <v>83123</v>
      </c>
    </row>
    <row r="7006" spans="1:13" x14ac:dyDescent="0.25">
      <c r="A7006" s="9" t="s">
        <v>400</v>
      </c>
      <c r="B7006" s="10" t="s">
        <v>733</v>
      </c>
      <c r="C7006" s="5" t="s">
        <v>751</v>
      </c>
      <c r="D7006" t="s">
        <v>47</v>
      </c>
      <c r="E7006" t="s">
        <v>188</v>
      </c>
      <c r="F7006" t="s">
        <v>89</v>
      </c>
      <c r="G7006" t="s">
        <v>388</v>
      </c>
      <c r="H7006" t="s">
        <v>444</v>
      </c>
      <c r="I7006" t="s">
        <v>439</v>
      </c>
      <c r="J7006" t="s">
        <v>17</v>
      </c>
      <c r="K7006" s="13">
        <v>16080.000000000002</v>
      </c>
      <c r="L7006" s="8">
        <v>160.80000000000001</v>
      </c>
      <c r="M7006" s="13">
        <f t="shared" si="142"/>
        <v>16080.000000000002</v>
      </c>
    </row>
    <row r="7007" spans="1:13" x14ac:dyDescent="0.25">
      <c r="A7007" s="9" t="s">
        <v>400</v>
      </c>
      <c r="B7007" s="10" t="s">
        <v>733</v>
      </c>
      <c r="C7007" s="5" t="s">
        <v>751</v>
      </c>
      <c r="D7007" t="s">
        <v>47</v>
      </c>
      <c r="E7007" t="s">
        <v>188</v>
      </c>
      <c r="F7007" t="s">
        <v>89</v>
      </c>
      <c r="G7007" t="s">
        <v>388</v>
      </c>
      <c r="H7007" t="s">
        <v>446</v>
      </c>
      <c r="I7007" t="s">
        <v>15</v>
      </c>
      <c r="J7007" t="s">
        <v>17</v>
      </c>
      <c r="K7007" s="13">
        <v>73930</v>
      </c>
      <c r="L7007" s="8">
        <v>739.3</v>
      </c>
      <c r="M7007" s="13">
        <f t="shared" si="142"/>
        <v>73930</v>
      </c>
    </row>
    <row r="7008" spans="1:13" x14ac:dyDescent="0.25">
      <c r="A7008" s="9" t="s">
        <v>400</v>
      </c>
      <c r="B7008" s="10" t="s">
        <v>733</v>
      </c>
      <c r="C7008" s="5" t="s">
        <v>751</v>
      </c>
      <c r="D7008" t="s">
        <v>47</v>
      </c>
      <c r="E7008" t="s">
        <v>188</v>
      </c>
      <c r="F7008" t="s">
        <v>89</v>
      </c>
      <c r="G7008" t="s">
        <v>388</v>
      </c>
      <c r="H7008" t="s">
        <v>480</v>
      </c>
      <c r="I7008" t="s">
        <v>15</v>
      </c>
      <c r="J7008" t="s">
        <v>17</v>
      </c>
      <c r="K7008" s="13">
        <v>123682</v>
      </c>
      <c r="L7008" s="8">
        <v>1236.82</v>
      </c>
      <c r="M7008" s="13">
        <f t="shared" si="142"/>
        <v>123682</v>
      </c>
    </row>
    <row r="7009" spans="1:13" x14ac:dyDescent="0.25">
      <c r="A7009" s="9" t="s">
        <v>400</v>
      </c>
      <c r="B7009" s="10" t="s">
        <v>733</v>
      </c>
      <c r="C7009" s="5" t="s">
        <v>751</v>
      </c>
      <c r="D7009" t="s">
        <v>47</v>
      </c>
      <c r="E7009" t="s">
        <v>188</v>
      </c>
      <c r="F7009" t="s">
        <v>89</v>
      </c>
      <c r="G7009" t="s">
        <v>388</v>
      </c>
      <c r="H7009" t="s">
        <v>428</v>
      </c>
      <c r="I7009" t="s">
        <v>15</v>
      </c>
      <c r="J7009" t="s">
        <v>17</v>
      </c>
      <c r="K7009" s="13">
        <v>40400</v>
      </c>
      <c r="L7009" s="8">
        <v>404</v>
      </c>
      <c r="M7009" s="13">
        <f t="shared" si="142"/>
        <v>40400</v>
      </c>
    </row>
    <row r="7010" spans="1:13" x14ac:dyDescent="0.25">
      <c r="A7010" s="9" t="s">
        <v>400</v>
      </c>
      <c r="B7010" s="10" t="s">
        <v>733</v>
      </c>
      <c r="C7010" s="5" t="s">
        <v>751</v>
      </c>
      <c r="D7010" t="s">
        <v>47</v>
      </c>
      <c r="E7010" t="s">
        <v>188</v>
      </c>
      <c r="F7010" t="s">
        <v>89</v>
      </c>
      <c r="G7010" t="s">
        <v>388</v>
      </c>
      <c r="H7010" t="s">
        <v>457</v>
      </c>
      <c r="I7010" t="s">
        <v>15</v>
      </c>
      <c r="J7010" t="s">
        <v>17</v>
      </c>
      <c r="K7010" s="13">
        <v>70233</v>
      </c>
      <c r="L7010" s="8">
        <v>702.33</v>
      </c>
      <c r="M7010" s="13">
        <f t="shared" si="142"/>
        <v>70233</v>
      </c>
    </row>
    <row r="7011" spans="1:13" x14ac:dyDescent="0.25">
      <c r="A7011" s="9" t="s">
        <v>400</v>
      </c>
      <c r="B7011" s="10" t="s">
        <v>733</v>
      </c>
      <c r="C7011" s="5" t="s">
        <v>751</v>
      </c>
      <c r="D7011" t="s">
        <v>47</v>
      </c>
      <c r="E7011" t="s">
        <v>188</v>
      </c>
      <c r="F7011" t="s">
        <v>89</v>
      </c>
      <c r="G7011" t="s">
        <v>529</v>
      </c>
      <c r="H7011" t="s">
        <v>446</v>
      </c>
      <c r="I7011" t="s">
        <v>15</v>
      </c>
      <c r="J7011" t="s">
        <v>17</v>
      </c>
      <c r="K7011" s="13">
        <v>62150</v>
      </c>
      <c r="L7011" s="8">
        <v>621.5</v>
      </c>
      <c r="M7011" s="13">
        <f t="shared" si="142"/>
        <v>62150</v>
      </c>
    </row>
    <row r="7012" spans="1:13" x14ac:dyDescent="0.25">
      <c r="A7012" s="9" t="s">
        <v>400</v>
      </c>
      <c r="B7012" s="10" t="s">
        <v>733</v>
      </c>
      <c r="C7012" s="5" t="s">
        <v>751</v>
      </c>
      <c r="D7012" t="s">
        <v>47</v>
      </c>
      <c r="E7012" t="s">
        <v>188</v>
      </c>
      <c r="F7012" t="s">
        <v>89</v>
      </c>
      <c r="G7012" t="s">
        <v>529</v>
      </c>
      <c r="H7012" t="s">
        <v>494</v>
      </c>
      <c r="I7012" t="s">
        <v>15</v>
      </c>
      <c r="J7012" t="s">
        <v>17</v>
      </c>
      <c r="K7012" s="13">
        <v>13688</v>
      </c>
      <c r="L7012" s="8">
        <v>136.88</v>
      </c>
      <c r="M7012" s="13">
        <f t="shared" si="142"/>
        <v>13688</v>
      </c>
    </row>
    <row r="7013" spans="1:13" x14ac:dyDescent="0.25">
      <c r="A7013" s="9" t="s">
        <v>400</v>
      </c>
      <c r="B7013" s="10" t="s">
        <v>733</v>
      </c>
      <c r="C7013" s="5" t="s">
        <v>751</v>
      </c>
      <c r="D7013" t="s">
        <v>47</v>
      </c>
      <c r="E7013" t="s">
        <v>188</v>
      </c>
      <c r="F7013" t="s">
        <v>89</v>
      </c>
      <c r="G7013" t="s">
        <v>529</v>
      </c>
      <c r="H7013" t="s">
        <v>428</v>
      </c>
      <c r="I7013" t="s">
        <v>15</v>
      </c>
      <c r="J7013" t="s">
        <v>17</v>
      </c>
      <c r="K7013" s="13">
        <v>123171</v>
      </c>
      <c r="L7013" s="8">
        <v>1231.71</v>
      </c>
      <c r="M7013" s="13">
        <f t="shared" si="142"/>
        <v>123171</v>
      </c>
    </row>
    <row r="7014" spans="1:13" x14ac:dyDescent="0.25">
      <c r="A7014" s="9" t="s">
        <v>400</v>
      </c>
      <c r="B7014" s="10" t="s">
        <v>733</v>
      </c>
      <c r="C7014" s="5" t="s">
        <v>751</v>
      </c>
      <c r="D7014" t="s">
        <v>47</v>
      </c>
      <c r="E7014" t="s">
        <v>188</v>
      </c>
      <c r="F7014" t="s">
        <v>89</v>
      </c>
      <c r="G7014" t="s">
        <v>151</v>
      </c>
      <c r="H7014" t="s">
        <v>428</v>
      </c>
      <c r="I7014" t="s">
        <v>15</v>
      </c>
      <c r="J7014" t="s">
        <v>17</v>
      </c>
      <c r="K7014" s="14">
        <v>-3000</v>
      </c>
      <c r="L7014" s="8">
        <v>-30</v>
      </c>
      <c r="M7014" s="14">
        <f t="shared" si="142"/>
        <v>-3000</v>
      </c>
    </row>
    <row r="7015" spans="1:13" x14ac:dyDescent="0.25">
      <c r="A7015" s="9" t="s">
        <v>400</v>
      </c>
      <c r="B7015" s="10" t="s">
        <v>733</v>
      </c>
      <c r="C7015" s="5" t="s">
        <v>751</v>
      </c>
      <c r="D7015" t="s">
        <v>47</v>
      </c>
      <c r="E7015" t="s">
        <v>188</v>
      </c>
      <c r="F7015" t="s">
        <v>89</v>
      </c>
      <c r="G7015" t="s">
        <v>151</v>
      </c>
      <c r="H7015" t="s">
        <v>449</v>
      </c>
      <c r="I7015" t="s">
        <v>15</v>
      </c>
      <c r="J7015" t="s">
        <v>17</v>
      </c>
      <c r="K7015" s="13">
        <v>25625</v>
      </c>
      <c r="L7015" s="8">
        <v>256.25</v>
      </c>
      <c r="M7015" s="13">
        <f t="shared" si="142"/>
        <v>25625</v>
      </c>
    </row>
    <row r="7016" spans="1:13" x14ac:dyDescent="0.25">
      <c r="A7016" s="9" t="s">
        <v>400</v>
      </c>
      <c r="B7016" s="10" t="s">
        <v>733</v>
      </c>
      <c r="C7016" s="5" t="s">
        <v>751</v>
      </c>
      <c r="D7016" t="s">
        <v>47</v>
      </c>
      <c r="E7016" t="s">
        <v>188</v>
      </c>
      <c r="F7016" t="s">
        <v>89</v>
      </c>
      <c r="G7016" t="s">
        <v>118</v>
      </c>
      <c r="H7016" t="s">
        <v>428</v>
      </c>
      <c r="I7016" t="s">
        <v>15</v>
      </c>
      <c r="J7016" t="s">
        <v>17</v>
      </c>
      <c r="K7016" s="13">
        <v>133389</v>
      </c>
      <c r="L7016" s="8">
        <v>1333.89</v>
      </c>
      <c r="M7016" s="13">
        <f t="shared" si="142"/>
        <v>133389</v>
      </c>
    </row>
    <row r="7017" spans="1:13" x14ac:dyDescent="0.25">
      <c r="A7017" s="9" t="s">
        <v>400</v>
      </c>
      <c r="B7017" s="10" t="s">
        <v>733</v>
      </c>
      <c r="C7017" s="5" t="s">
        <v>751</v>
      </c>
      <c r="D7017" t="s">
        <v>47</v>
      </c>
      <c r="E7017" t="s">
        <v>188</v>
      </c>
      <c r="F7017" t="s">
        <v>89</v>
      </c>
      <c r="G7017" t="s">
        <v>189</v>
      </c>
      <c r="H7017" t="s">
        <v>428</v>
      </c>
      <c r="I7017" t="s">
        <v>15</v>
      </c>
      <c r="J7017" t="s">
        <v>17</v>
      </c>
      <c r="K7017" s="13">
        <v>2872</v>
      </c>
      <c r="L7017" s="8">
        <v>28.72</v>
      </c>
      <c r="M7017" s="13">
        <f t="shared" si="142"/>
        <v>2872</v>
      </c>
    </row>
    <row r="7018" spans="1:13" x14ac:dyDescent="0.25">
      <c r="A7018" s="9" t="s">
        <v>400</v>
      </c>
      <c r="B7018" s="10" t="s">
        <v>733</v>
      </c>
      <c r="C7018" s="5" t="s">
        <v>751</v>
      </c>
      <c r="D7018" t="s">
        <v>47</v>
      </c>
      <c r="E7018" t="s">
        <v>188</v>
      </c>
      <c r="F7018" t="s">
        <v>89</v>
      </c>
      <c r="G7018" t="s">
        <v>169</v>
      </c>
      <c r="H7018" t="s">
        <v>498</v>
      </c>
      <c r="I7018" t="s">
        <v>439</v>
      </c>
      <c r="J7018" t="s">
        <v>17</v>
      </c>
      <c r="K7018" s="13">
        <v>13500</v>
      </c>
      <c r="L7018" s="8">
        <v>135</v>
      </c>
      <c r="M7018" s="13">
        <f t="shared" si="142"/>
        <v>13500</v>
      </c>
    </row>
    <row r="7019" spans="1:13" x14ac:dyDescent="0.25">
      <c r="A7019" s="9" t="s">
        <v>400</v>
      </c>
      <c r="B7019" s="10" t="s">
        <v>733</v>
      </c>
      <c r="C7019" s="5" t="s">
        <v>751</v>
      </c>
      <c r="D7019" t="s">
        <v>47</v>
      </c>
      <c r="E7019" t="s">
        <v>188</v>
      </c>
      <c r="F7019" t="s">
        <v>89</v>
      </c>
      <c r="G7019" t="s">
        <v>169</v>
      </c>
      <c r="H7019" t="s">
        <v>444</v>
      </c>
      <c r="I7019" t="s">
        <v>439</v>
      </c>
      <c r="J7019" t="s">
        <v>17</v>
      </c>
      <c r="K7019" s="13">
        <v>2950</v>
      </c>
      <c r="L7019" s="8">
        <v>29.5</v>
      </c>
      <c r="M7019" s="13">
        <f t="shared" si="142"/>
        <v>2950</v>
      </c>
    </row>
    <row r="7020" spans="1:13" x14ac:dyDescent="0.25">
      <c r="A7020" s="9" t="s">
        <v>400</v>
      </c>
      <c r="B7020" s="10" t="s">
        <v>733</v>
      </c>
      <c r="C7020" s="5" t="s">
        <v>751</v>
      </c>
      <c r="D7020" t="s">
        <v>47</v>
      </c>
      <c r="E7020" t="s">
        <v>188</v>
      </c>
      <c r="F7020" t="s">
        <v>89</v>
      </c>
      <c r="G7020" t="s">
        <v>169</v>
      </c>
      <c r="H7020" t="s">
        <v>446</v>
      </c>
      <c r="I7020" t="s">
        <v>15</v>
      </c>
      <c r="J7020" t="s">
        <v>17</v>
      </c>
      <c r="K7020" s="13">
        <v>182700</v>
      </c>
      <c r="L7020" s="8">
        <v>1827</v>
      </c>
      <c r="M7020" s="13">
        <f t="shared" si="142"/>
        <v>182700</v>
      </c>
    </row>
    <row r="7021" spans="1:13" x14ac:dyDescent="0.25">
      <c r="A7021" s="9" t="s">
        <v>400</v>
      </c>
      <c r="B7021" s="10" t="s">
        <v>733</v>
      </c>
      <c r="C7021" s="5" t="s">
        <v>751</v>
      </c>
      <c r="D7021" t="s">
        <v>47</v>
      </c>
      <c r="E7021" t="s">
        <v>188</v>
      </c>
      <c r="F7021" t="s">
        <v>89</v>
      </c>
      <c r="G7021" t="s">
        <v>169</v>
      </c>
      <c r="H7021" t="s">
        <v>428</v>
      </c>
      <c r="I7021" t="s">
        <v>15</v>
      </c>
      <c r="J7021" t="s">
        <v>17</v>
      </c>
      <c r="K7021" s="13">
        <v>174867</v>
      </c>
      <c r="L7021" s="8">
        <v>1748.67</v>
      </c>
      <c r="M7021" s="13">
        <f t="shared" si="142"/>
        <v>174867</v>
      </c>
    </row>
    <row r="7022" spans="1:13" x14ac:dyDescent="0.25">
      <c r="A7022" s="9" t="s">
        <v>400</v>
      </c>
      <c r="B7022" s="10" t="s">
        <v>733</v>
      </c>
      <c r="C7022" s="5" t="s">
        <v>751</v>
      </c>
      <c r="D7022" t="s">
        <v>47</v>
      </c>
      <c r="E7022" t="s">
        <v>188</v>
      </c>
      <c r="F7022" t="s">
        <v>89</v>
      </c>
      <c r="G7022" t="s">
        <v>169</v>
      </c>
      <c r="H7022" t="s">
        <v>457</v>
      </c>
      <c r="I7022" t="s">
        <v>15</v>
      </c>
      <c r="J7022" t="s">
        <v>17</v>
      </c>
      <c r="K7022" s="13">
        <v>52190</v>
      </c>
      <c r="L7022" s="8">
        <v>521.9</v>
      </c>
      <c r="M7022" s="13">
        <f t="shared" si="142"/>
        <v>52190</v>
      </c>
    </row>
    <row r="7023" spans="1:13" x14ac:dyDescent="0.25">
      <c r="A7023" s="9" t="s">
        <v>400</v>
      </c>
      <c r="B7023" s="10" t="s">
        <v>733</v>
      </c>
      <c r="C7023" s="5" t="s">
        <v>751</v>
      </c>
      <c r="D7023" t="s">
        <v>47</v>
      </c>
      <c r="E7023" t="s">
        <v>188</v>
      </c>
      <c r="F7023" t="s">
        <v>89</v>
      </c>
      <c r="G7023" t="s">
        <v>184</v>
      </c>
      <c r="H7023" t="s">
        <v>428</v>
      </c>
      <c r="I7023" t="s">
        <v>15</v>
      </c>
      <c r="J7023" t="s">
        <v>17</v>
      </c>
      <c r="K7023" s="13">
        <v>1998.9999999999998</v>
      </c>
      <c r="L7023" s="8">
        <v>19.989999999999998</v>
      </c>
      <c r="M7023" s="13">
        <f t="shared" si="142"/>
        <v>1998.9999999999998</v>
      </c>
    </row>
    <row r="7024" spans="1:13" x14ac:dyDescent="0.25">
      <c r="A7024" s="9" t="s">
        <v>400</v>
      </c>
      <c r="B7024" s="10" t="s">
        <v>733</v>
      </c>
      <c r="C7024" s="5" t="s">
        <v>751</v>
      </c>
      <c r="D7024" t="s">
        <v>47</v>
      </c>
      <c r="E7024" t="s">
        <v>188</v>
      </c>
      <c r="F7024" t="s">
        <v>89</v>
      </c>
      <c r="G7024" t="s">
        <v>129</v>
      </c>
      <c r="H7024" t="s">
        <v>446</v>
      </c>
      <c r="I7024" t="s">
        <v>15</v>
      </c>
      <c r="J7024" t="s">
        <v>17</v>
      </c>
      <c r="K7024" s="13">
        <v>74081</v>
      </c>
      <c r="L7024" s="8">
        <v>740.81</v>
      </c>
      <c r="M7024" s="13">
        <f t="shared" si="142"/>
        <v>74081</v>
      </c>
    </row>
    <row r="7025" spans="1:13" x14ac:dyDescent="0.25">
      <c r="A7025" s="9" t="s">
        <v>400</v>
      </c>
      <c r="B7025" s="10" t="s">
        <v>733</v>
      </c>
      <c r="C7025" s="5" t="s">
        <v>751</v>
      </c>
      <c r="D7025" t="s">
        <v>47</v>
      </c>
      <c r="E7025" t="s">
        <v>188</v>
      </c>
      <c r="F7025" t="s">
        <v>89</v>
      </c>
      <c r="G7025" t="s">
        <v>129</v>
      </c>
      <c r="H7025" t="s">
        <v>480</v>
      </c>
      <c r="I7025" t="s">
        <v>15</v>
      </c>
      <c r="J7025" t="s">
        <v>17</v>
      </c>
      <c r="K7025" s="13">
        <v>27250</v>
      </c>
      <c r="L7025" s="8">
        <v>272.5</v>
      </c>
      <c r="M7025" s="13">
        <f t="shared" si="142"/>
        <v>27250</v>
      </c>
    </row>
    <row r="7026" spans="1:13" x14ac:dyDescent="0.25">
      <c r="A7026" s="9" t="s">
        <v>400</v>
      </c>
      <c r="B7026" s="10" t="s">
        <v>733</v>
      </c>
      <c r="C7026" s="5" t="s">
        <v>751</v>
      </c>
      <c r="D7026" t="s">
        <v>47</v>
      </c>
      <c r="E7026" t="s">
        <v>188</v>
      </c>
      <c r="F7026" t="s">
        <v>89</v>
      </c>
      <c r="G7026" t="s">
        <v>129</v>
      </c>
      <c r="H7026" t="s">
        <v>428</v>
      </c>
      <c r="I7026" t="s">
        <v>15</v>
      </c>
      <c r="J7026" t="s">
        <v>17</v>
      </c>
      <c r="K7026" s="13">
        <v>138250</v>
      </c>
      <c r="L7026" s="8">
        <v>1382.5</v>
      </c>
      <c r="M7026" s="13">
        <f t="shared" si="142"/>
        <v>138250</v>
      </c>
    </row>
    <row r="7027" spans="1:13" x14ac:dyDescent="0.25">
      <c r="A7027" s="9" t="s">
        <v>400</v>
      </c>
      <c r="B7027" s="10" t="s">
        <v>733</v>
      </c>
      <c r="C7027" s="5" t="s">
        <v>751</v>
      </c>
      <c r="D7027" t="s">
        <v>47</v>
      </c>
      <c r="E7027" t="s">
        <v>188</v>
      </c>
      <c r="F7027" t="s">
        <v>89</v>
      </c>
      <c r="G7027" t="s">
        <v>129</v>
      </c>
      <c r="H7027" t="s">
        <v>457</v>
      </c>
      <c r="I7027" t="s">
        <v>15</v>
      </c>
      <c r="J7027" t="s">
        <v>17</v>
      </c>
      <c r="K7027" s="13">
        <v>50357</v>
      </c>
      <c r="L7027" s="8">
        <v>503.57</v>
      </c>
      <c r="M7027" s="13">
        <f t="shared" si="142"/>
        <v>50357</v>
      </c>
    </row>
    <row r="7028" spans="1:13" x14ac:dyDescent="0.25">
      <c r="A7028" s="9" t="s">
        <v>400</v>
      </c>
      <c r="B7028" s="10" t="s">
        <v>733</v>
      </c>
      <c r="C7028" s="5" t="s">
        <v>751</v>
      </c>
      <c r="D7028" t="s">
        <v>47</v>
      </c>
      <c r="E7028" t="s">
        <v>188</v>
      </c>
      <c r="F7028" t="s">
        <v>89</v>
      </c>
      <c r="G7028" t="s">
        <v>190</v>
      </c>
      <c r="H7028" t="s">
        <v>428</v>
      </c>
      <c r="I7028" t="s">
        <v>15</v>
      </c>
      <c r="J7028" t="s">
        <v>17</v>
      </c>
      <c r="K7028" s="13">
        <v>307199</v>
      </c>
      <c r="L7028" s="8">
        <v>3071.99</v>
      </c>
      <c r="M7028" s="13">
        <f t="shared" si="142"/>
        <v>307199</v>
      </c>
    </row>
    <row r="7029" spans="1:13" x14ac:dyDescent="0.25">
      <c r="A7029" s="9" t="s">
        <v>400</v>
      </c>
      <c r="B7029" s="10" t="s">
        <v>733</v>
      </c>
      <c r="C7029" s="5" t="s">
        <v>751</v>
      </c>
      <c r="D7029" t="s">
        <v>47</v>
      </c>
      <c r="E7029" t="s">
        <v>188</v>
      </c>
      <c r="F7029" t="s">
        <v>89</v>
      </c>
      <c r="G7029" t="s">
        <v>191</v>
      </c>
      <c r="H7029" t="s">
        <v>480</v>
      </c>
      <c r="I7029" t="s">
        <v>15</v>
      </c>
      <c r="J7029" t="s">
        <v>17</v>
      </c>
      <c r="K7029" s="13">
        <v>8652</v>
      </c>
      <c r="L7029" s="8">
        <v>86.52</v>
      </c>
      <c r="M7029" s="13">
        <f t="shared" si="142"/>
        <v>8652</v>
      </c>
    </row>
    <row r="7030" spans="1:13" x14ac:dyDescent="0.25">
      <c r="A7030" s="9" t="s">
        <v>400</v>
      </c>
      <c r="B7030" s="10" t="s">
        <v>733</v>
      </c>
      <c r="C7030" s="5" t="s">
        <v>751</v>
      </c>
      <c r="D7030" t="s">
        <v>47</v>
      </c>
      <c r="E7030" t="s">
        <v>188</v>
      </c>
      <c r="F7030" t="s">
        <v>89</v>
      </c>
      <c r="G7030" t="s">
        <v>191</v>
      </c>
      <c r="H7030" t="s">
        <v>428</v>
      </c>
      <c r="I7030" t="s">
        <v>15</v>
      </c>
      <c r="J7030" t="s">
        <v>17</v>
      </c>
      <c r="K7030" s="13">
        <v>390700</v>
      </c>
      <c r="L7030" s="8">
        <v>3907</v>
      </c>
      <c r="M7030" s="13">
        <f t="shared" si="142"/>
        <v>390700</v>
      </c>
    </row>
    <row r="7031" spans="1:13" x14ac:dyDescent="0.25">
      <c r="A7031" s="9" t="s">
        <v>400</v>
      </c>
      <c r="B7031" s="10" t="s">
        <v>733</v>
      </c>
      <c r="C7031" s="5" t="s">
        <v>751</v>
      </c>
      <c r="D7031" t="s">
        <v>47</v>
      </c>
      <c r="E7031" t="s">
        <v>188</v>
      </c>
      <c r="F7031" t="s">
        <v>89</v>
      </c>
      <c r="G7031" t="s">
        <v>193</v>
      </c>
      <c r="H7031" t="s">
        <v>446</v>
      </c>
      <c r="I7031" t="s">
        <v>15</v>
      </c>
      <c r="J7031" t="s">
        <v>17</v>
      </c>
      <c r="K7031" s="13">
        <v>80550</v>
      </c>
      <c r="L7031" s="8">
        <v>805.5</v>
      </c>
      <c r="M7031" s="13">
        <f t="shared" si="142"/>
        <v>80550</v>
      </c>
    </row>
    <row r="7032" spans="1:13" x14ac:dyDescent="0.25">
      <c r="A7032" s="9" t="s">
        <v>400</v>
      </c>
      <c r="B7032" s="10" t="s">
        <v>733</v>
      </c>
      <c r="C7032" s="5" t="s">
        <v>751</v>
      </c>
      <c r="D7032" t="s">
        <v>47</v>
      </c>
      <c r="E7032" t="s">
        <v>188</v>
      </c>
      <c r="F7032" t="s">
        <v>89</v>
      </c>
      <c r="G7032" t="s">
        <v>195</v>
      </c>
      <c r="H7032" t="s">
        <v>428</v>
      </c>
      <c r="I7032" t="s">
        <v>15</v>
      </c>
      <c r="J7032" t="s">
        <v>17</v>
      </c>
      <c r="K7032" s="13">
        <v>74982</v>
      </c>
      <c r="L7032" s="8">
        <v>749.82</v>
      </c>
      <c r="M7032" s="13">
        <f t="shared" si="142"/>
        <v>74982</v>
      </c>
    </row>
    <row r="7033" spans="1:13" x14ac:dyDescent="0.25">
      <c r="A7033" s="9" t="s">
        <v>400</v>
      </c>
      <c r="B7033" s="10" t="s">
        <v>733</v>
      </c>
      <c r="C7033" s="5" t="s">
        <v>751</v>
      </c>
      <c r="D7033" t="s">
        <v>47</v>
      </c>
      <c r="E7033" t="s">
        <v>188</v>
      </c>
      <c r="F7033" t="s">
        <v>89</v>
      </c>
      <c r="G7033" t="s">
        <v>115</v>
      </c>
      <c r="H7033" t="s">
        <v>428</v>
      </c>
      <c r="I7033" t="s">
        <v>15</v>
      </c>
      <c r="J7033" t="s">
        <v>17</v>
      </c>
      <c r="K7033" s="13">
        <v>44495</v>
      </c>
      <c r="L7033" s="8">
        <v>444.95</v>
      </c>
      <c r="M7033" s="13">
        <f t="shared" si="142"/>
        <v>44495</v>
      </c>
    </row>
    <row r="7034" spans="1:13" x14ac:dyDescent="0.25">
      <c r="A7034" s="9" t="s">
        <v>400</v>
      </c>
      <c r="B7034" s="10" t="s">
        <v>733</v>
      </c>
      <c r="C7034" s="5" t="s">
        <v>751</v>
      </c>
      <c r="D7034" t="s">
        <v>47</v>
      </c>
      <c r="E7034" t="s">
        <v>188</v>
      </c>
      <c r="F7034" t="s">
        <v>89</v>
      </c>
      <c r="G7034" t="s">
        <v>196</v>
      </c>
      <c r="H7034" t="s">
        <v>498</v>
      </c>
      <c r="I7034" t="s">
        <v>368</v>
      </c>
      <c r="J7034" t="s">
        <v>17</v>
      </c>
      <c r="K7034" s="13">
        <v>100500</v>
      </c>
      <c r="L7034" s="8">
        <v>1005</v>
      </c>
      <c r="M7034" s="13">
        <f t="shared" si="142"/>
        <v>100500</v>
      </c>
    </row>
    <row r="7035" spans="1:13" x14ac:dyDescent="0.25">
      <c r="A7035" s="9" t="s">
        <v>400</v>
      </c>
      <c r="B7035" s="10" t="s">
        <v>733</v>
      </c>
      <c r="C7035" s="5" t="s">
        <v>751</v>
      </c>
      <c r="D7035" t="s">
        <v>47</v>
      </c>
      <c r="E7035" t="s">
        <v>188</v>
      </c>
      <c r="F7035" t="s">
        <v>89</v>
      </c>
      <c r="G7035" t="s">
        <v>196</v>
      </c>
      <c r="H7035" t="s">
        <v>444</v>
      </c>
      <c r="I7035" t="s">
        <v>368</v>
      </c>
      <c r="J7035" t="s">
        <v>17</v>
      </c>
      <c r="K7035" s="13">
        <v>21961</v>
      </c>
      <c r="L7035" s="8">
        <v>219.61</v>
      </c>
      <c r="M7035" s="13">
        <f t="shared" si="142"/>
        <v>21961</v>
      </c>
    </row>
    <row r="7036" spans="1:13" x14ac:dyDescent="0.25">
      <c r="A7036" s="9" t="s">
        <v>400</v>
      </c>
      <c r="B7036" s="10" t="s">
        <v>733</v>
      </c>
      <c r="C7036" s="5" t="s">
        <v>751</v>
      </c>
      <c r="D7036" t="s">
        <v>47</v>
      </c>
      <c r="E7036" t="s">
        <v>188</v>
      </c>
      <c r="F7036" t="s">
        <v>89</v>
      </c>
      <c r="G7036" t="s">
        <v>197</v>
      </c>
      <c r="H7036" t="s">
        <v>428</v>
      </c>
      <c r="I7036" t="s">
        <v>15</v>
      </c>
      <c r="J7036" t="s">
        <v>17</v>
      </c>
      <c r="K7036" s="14">
        <v>-32832</v>
      </c>
      <c r="L7036" s="8">
        <v>-328.32</v>
      </c>
      <c r="M7036" s="14">
        <f t="shared" si="142"/>
        <v>-32832</v>
      </c>
    </row>
    <row r="7037" spans="1:13" x14ac:dyDescent="0.25">
      <c r="A7037" s="9" t="s">
        <v>400</v>
      </c>
      <c r="B7037" s="10" t="s">
        <v>733</v>
      </c>
      <c r="C7037" s="5" t="s">
        <v>751</v>
      </c>
      <c r="D7037" t="s">
        <v>47</v>
      </c>
      <c r="E7037" t="s">
        <v>188</v>
      </c>
      <c r="F7037" t="s">
        <v>89</v>
      </c>
      <c r="G7037" t="s">
        <v>170</v>
      </c>
      <c r="H7037" t="s">
        <v>498</v>
      </c>
      <c r="I7037" t="s">
        <v>439</v>
      </c>
      <c r="J7037" t="s">
        <v>17</v>
      </c>
      <c r="K7037" s="13">
        <v>84000</v>
      </c>
      <c r="L7037" s="8">
        <v>840</v>
      </c>
      <c r="M7037" s="13">
        <f t="shared" si="142"/>
        <v>84000</v>
      </c>
    </row>
    <row r="7038" spans="1:13" x14ac:dyDescent="0.25">
      <c r="A7038" s="9" t="s">
        <v>400</v>
      </c>
      <c r="B7038" s="10" t="s">
        <v>733</v>
      </c>
      <c r="C7038" s="5" t="s">
        <v>751</v>
      </c>
      <c r="D7038" t="s">
        <v>47</v>
      </c>
      <c r="E7038" t="s">
        <v>188</v>
      </c>
      <c r="F7038" t="s">
        <v>89</v>
      </c>
      <c r="G7038" t="s">
        <v>170</v>
      </c>
      <c r="H7038" t="s">
        <v>444</v>
      </c>
      <c r="I7038" t="s">
        <v>439</v>
      </c>
      <c r="J7038" t="s">
        <v>17</v>
      </c>
      <c r="K7038" s="13">
        <v>18354</v>
      </c>
      <c r="L7038" s="8">
        <v>183.54</v>
      </c>
      <c r="M7038" s="13">
        <f t="shared" si="142"/>
        <v>18354</v>
      </c>
    </row>
    <row r="7039" spans="1:13" x14ac:dyDescent="0.25">
      <c r="A7039" s="9" t="s">
        <v>400</v>
      </c>
      <c r="B7039" s="10" t="s">
        <v>733</v>
      </c>
      <c r="C7039" s="5" t="s">
        <v>751</v>
      </c>
      <c r="D7039" t="s">
        <v>47</v>
      </c>
      <c r="E7039" t="s">
        <v>188</v>
      </c>
      <c r="F7039" t="s">
        <v>89</v>
      </c>
      <c r="G7039" t="s">
        <v>170</v>
      </c>
      <c r="H7039" t="s">
        <v>428</v>
      </c>
      <c r="I7039" t="s">
        <v>15</v>
      </c>
      <c r="J7039" t="s">
        <v>17</v>
      </c>
      <c r="K7039" s="13">
        <v>144269</v>
      </c>
      <c r="L7039" s="8">
        <v>1442.69</v>
      </c>
      <c r="M7039" s="13">
        <f t="shared" si="142"/>
        <v>144269</v>
      </c>
    </row>
    <row r="7040" spans="1:13" x14ac:dyDescent="0.25">
      <c r="A7040" s="9" t="s">
        <v>400</v>
      </c>
      <c r="B7040" s="10" t="s">
        <v>733</v>
      </c>
      <c r="C7040" s="5" t="s">
        <v>751</v>
      </c>
      <c r="D7040" t="s">
        <v>47</v>
      </c>
      <c r="E7040" t="s">
        <v>188</v>
      </c>
      <c r="F7040" t="s">
        <v>89</v>
      </c>
      <c r="G7040" t="s">
        <v>170</v>
      </c>
      <c r="H7040" t="s">
        <v>449</v>
      </c>
      <c r="I7040" t="s">
        <v>15</v>
      </c>
      <c r="J7040" t="s">
        <v>17</v>
      </c>
      <c r="K7040" s="13">
        <v>36975</v>
      </c>
      <c r="L7040" s="8">
        <v>369.75</v>
      </c>
      <c r="M7040" s="13">
        <f t="shared" si="142"/>
        <v>36975</v>
      </c>
    </row>
    <row r="7041" spans="1:13" x14ac:dyDescent="0.25">
      <c r="A7041" s="9" t="s">
        <v>400</v>
      </c>
      <c r="B7041" s="10" t="s">
        <v>733</v>
      </c>
      <c r="C7041" s="5" t="s">
        <v>751</v>
      </c>
      <c r="D7041" t="s">
        <v>47</v>
      </c>
      <c r="E7041" t="s">
        <v>188</v>
      </c>
      <c r="F7041" t="s">
        <v>89</v>
      </c>
      <c r="G7041" t="s">
        <v>170</v>
      </c>
      <c r="H7041" t="s">
        <v>457</v>
      </c>
      <c r="I7041" t="s">
        <v>15</v>
      </c>
      <c r="J7041" t="s">
        <v>17</v>
      </c>
      <c r="K7041" s="13">
        <v>28449</v>
      </c>
      <c r="L7041" s="8">
        <v>284.49</v>
      </c>
      <c r="M7041" s="13">
        <f t="shared" si="142"/>
        <v>28449</v>
      </c>
    </row>
    <row r="7042" spans="1:13" x14ac:dyDescent="0.25">
      <c r="A7042" s="9" t="s">
        <v>400</v>
      </c>
      <c r="B7042" s="10" t="s">
        <v>733</v>
      </c>
      <c r="C7042" s="5" t="s">
        <v>751</v>
      </c>
      <c r="D7042" t="s">
        <v>47</v>
      </c>
      <c r="E7042" t="s">
        <v>188</v>
      </c>
      <c r="F7042" t="s">
        <v>89</v>
      </c>
      <c r="G7042" t="s">
        <v>258</v>
      </c>
      <c r="H7042" t="s">
        <v>428</v>
      </c>
      <c r="I7042" t="s">
        <v>15</v>
      </c>
      <c r="J7042" t="s">
        <v>17</v>
      </c>
      <c r="K7042" s="13">
        <v>92403</v>
      </c>
      <c r="L7042" s="8">
        <v>924.03</v>
      </c>
      <c r="M7042" s="13">
        <f t="shared" si="142"/>
        <v>92403</v>
      </c>
    </row>
    <row r="7043" spans="1:13" x14ac:dyDescent="0.25">
      <c r="A7043" s="9" t="s">
        <v>400</v>
      </c>
      <c r="B7043" s="10" t="s">
        <v>733</v>
      </c>
      <c r="C7043" s="5" t="s">
        <v>751</v>
      </c>
      <c r="D7043" t="s">
        <v>47</v>
      </c>
      <c r="E7043" t="s">
        <v>188</v>
      </c>
      <c r="F7043" t="s">
        <v>89</v>
      </c>
      <c r="G7043" t="s">
        <v>179</v>
      </c>
      <c r="H7043" t="s">
        <v>480</v>
      </c>
      <c r="I7043" t="s">
        <v>15</v>
      </c>
      <c r="J7043" t="s">
        <v>17</v>
      </c>
      <c r="K7043" s="13">
        <v>608592</v>
      </c>
      <c r="L7043" s="8">
        <v>6085.92</v>
      </c>
      <c r="M7043" s="13">
        <f t="shared" ref="M7043:M7106" si="143">L7043*100</f>
        <v>608592</v>
      </c>
    </row>
    <row r="7044" spans="1:13" x14ac:dyDescent="0.25">
      <c r="A7044" s="9" t="s">
        <v>400</v>
      </c>
      <c r="B7044" s="10" t="s">
        <v>733</v>
      </c>
      <c r="C7044" s="5" t="s">
        <v>751</v>
      </c>
      <c r="D7044" t="s">
        <v>47</v>
      </c>
      <c r="E7044" t="s">
        <v>188</v>
      </c>
      <c r="F7044" t="s">
        <v>89</v>
      </c>
      <c r="G7044" t="s">
        <v>179</v>
      </c>
      <c r="H7044" t="s">
        <v>428</v>
      </c>
      <c r="I7044" t="s">
        <v>15</v>
      </c>
      <c r="J7044" t="s">
        <v>17</v>
      </c>
      <c r="K7044" s="13">
        <v>129064.00000000001</v>
      </c>
      <c r="L7044" s="8">
        <v>1290.6400000000001</v>
      </c>
      <c r="M7044" s="13">
        <f t="shared" si="143"/>
        <v>129064.00000000001</v>
      </c>
    </row>
    <row r="7045" spans="1:13" x14ac:dyDescent="0.25">
      <c r="A7045" s="9" t="s">
        <v>400</v>
      </c>
      <c r="B7045" s="10" t="s">
        <v>733</v>
      </c>
      <c r="C7045" s="5" t="s">
        <v>751</v>
      </c>
      <c r="D7045" t="s">
        <v>47</v>
      </c>
      <c r="E7045" t="s">
        <v>188</v>
      </c>
      <c r="F7045" t="s">
        <v>89</v>
      </c>
      <c r="G7045" t="s">
        <v>179</v>
      </c>
      <c r="H7045" t="s">
        <v>449</v>
      </c>
      <c r="I7045" t="s">
        <v>15</v>
      </c>
      <c r="J7045" t="s">
        <v>17</v>
      </c>
      <c r="K7045" s="13">
        <v>16463</v>
      </c>
      <c r="L7045" s="8">
        <v>164.63</v>
      </c>
      <c r="M7045" s="13">
        <f t="shared" si="143"/>
        <v>16463</v>
      </c>
    </row>
    <row r="7046" spans="1:13" x14ac:dyDescent="0.25">
      <c r="A7046" s="9" t="s">
        <v>400</v>
      </c>
      <c r="B7046" s="10" t="s">
        <v>733</v>
      </c>
      <c r="C7046" s="5" t="s">
        <v>751</v>
      </c>
      <c r="D7046" t="s">
        <v>47</v>
      </c>
      <c r="E7046" t="s">
        <v>188</v>
      </c>
      <c r="F7046" t="s">
        <v>89</v>
      </c>
      <c r="G7046" t="s">
        <v>179</v>
      </c>
      <c r="H7046" t="s">
        <v>457</v>
      </c>
      <c r="I7046" t="s">
        <v>15</v>
      </c>
      <c r="J7046" t="s">
        <v>17</v>
      </c>
      <c r="K7046" s="13">
        <v>56140</v>
      </c>
      <c r="L7046" s="8">
        <v>561.4</v>
      </c>
      <c r="M7046" s="13">
        <f t="shared" si="143"/>
        <v>56140</v>
      </c>
    </row>
    <row r="7047" spans="1:13" x14ac:dyDescent="0.25">
      <c r="A7047" s="9" t="s">
        <v>400</v>
      </c>
      <c r="B7047" s="10" t="s">
        <v>733</v>
      </c>
      <c r="C7047" s="5" t="s">
        <v>751</v>
      </c>
      <c r="D7047" t="s">
        <v>47</v>
      </c>
      <c r="E7047" t="s">
        <v>188</v>
      </c>
      <c r="F7047" t="s">
        <v>89</v>
      </c>
      <c r="G7047" t="s">
        <v>172</v>
      </c>
      <c r="H7047" t="s">
        <v>428</v>
      </c>
      <c r="I7047" t="s">
        <v>15</v>
      </c>
      <c r="J7047" t="s">
        <v>17</v>
      </c>
      <c r="K7047" s="13">
        <v>15203</v>
      </c>
      <c r="L7047" s="8">
        <v>152.03</v>
      </c>
      <c r="M7047" s="13">
        <f t="shared" si="143"/>
        <v>15203</v>
      </c>
    </row>
    <row r="7048" spans="1:13" x14ac:dyDescent="0.25">
      <c r="A7048" s="9" t="s">
        <v>400</v>
      </c>
      <c r="B7048" s="10" t="s">
        <v>733</v>
      </c>
      <c r="C7048" s="5" t="s">
        <v>751</v>
      </c>
      <c r="D7048" t="s">
        <v>47</v>
      </c>
      <c r="E7048" t="s">
        <v>188</v>
      </c>
      <c r="F7048" t="s">
        <v>89</v>
      </c>
      <c r="G7048" t="s">
        <v>199</v>
      </c>
      <c r="H7048" t="s">
        <v>428</v>
      </c>
      <c r="I7048" t="s">
        <v>15</v>
      </c>
      <c r="J7048" t="s">
        <v>17</v>
      </c>
      <c r="K7048" s="13">
        <v>5819</v>
      </c>
      <c r="L7048" s="8">
        <v>58.19</v>
      </c>
      <c r="M7048" s="13">
        <f t="shared" si="143"/>
        <v>5819</v>
      </c>
    </row>
    <row r="7049" spans="1:13" x14ac:dyDescent="0.25">
      <c r="A7049" s="9" t="s">
        <v>400</v>
      </c>
      <c r="B7049" s="10" t="s">
        <v>733</v>
      </c>
      <c r="C7049" s="5" t="s">
        <v>751</v>
      </c>
      <c r="D7049" t="s">
        <v>47</v>
      </c>
      <c r="E7049" t="s">
        <v>188</v>
      </c>
      <c r="F7049" t="s">
        <v>89</v>
      </c>
      <c r="G7049" t="s">
        <v>200</v>
      </c>
      <c r="H7049" t="s">
        <v>428</v>
      </c>
      <c r="I7049" t="s">
        <v>15</v>
      </c>
      <c r="J7049" t="s">
        <v>17</v>
      </c>
      <c r="K7049" s="13">
        <v>12800</v>
      </c>
      <c r="L7049" s="8">
        <v>128</v>
      </c>
      <c r="M7049" s="13">
        <f t="shared" si="143"/>
        <v>12800</v>
      </c>
    </row>
    <row r="7050" spans="1:13" x14ac:dyDescent="0.25">
      <c r="A7050" s="9" t="s">
        <v>400</v>
      </c>
      <c r="B7050" s="10" t="s">
        <v>733</v>
      </c>
      <c r="C7050" s="5" t="s">
        <v>751</v>
      </c>
      <c r="D7050" t="s">
        <v>47</v>
      </c>
      <c r="E7050" t="s">
        <v>188</v>
      </c>
      <c r="F7050" t="s">
        <v>89</v>
      </c>
      <c r="G7050" t="s">
        <v>173</v>
      </c>
      <c r="H7050" t="s">
        <v>446</v>
      </c>
      <c r="I7050" t="s">
        <v>15</v>
      </c>
      <c r="J7050" t="s">
        <v>17</v>
      </c>
      <c r="K7050" s="13">
        <v>324</v>
      </c>
      <c r="L7050" s="8">
        <v>3.24</v>
      </c>
      <c r="M7050" s="13">
        <f t="shared" si="143"/>
        <v>324</v>
      </c>
    </row>
    <row r="7051" spans="1:13" x14ac:dyDescent="0.25">
      <c r="A7051" s="9" t="s">
        <v>400</v>
      </c>
      <c r="B7051" s="10" t="s">
        <v>733</v>
      </c>
      <c r="C7051" s="5" t="s">
        <v>751</v>
      </c>
      <c r="D7051" t="s">
        <v>47</v>
      </c>
      <c r="E7051" t="s">
        <v>188</v>
      </c>
      <c r="F7051" t="s">
        <v>89</v>
      </c>
      <c r="G7051" t="s">
        <v>173</v>
      </c>
      <c r="H7051" t="s">
        <v>480</v>
      </c>
      <c r="I7051" t="s">
        <v>15</v>
      </c>
      <c r="J7051" t="s">
        <v>17</v>
      </c>
      <c r="K7051" s="13">
        <v>145700</v>
      </c>
      <c r="L7051" s="8">
        <v>1457</v>
      </c>
      <c r="M7051" s="13">
        <f t="shared" si="143"/>
        <v>145700</v>
      </c>
    </row>
    <row r="7052" spans="1:13" x14ac:dyDescent="0.25">
      <c r="A7052" s="9" t="s">
        <v>400</v>
      </c>
      <c r="B7052" s="10" t="s">
        <v>733</v>
      </c>
      <c r="C7052" s="5" t="s">
        <v>751</v>
      </c>
      <c r="D7052" t="s">
        <v>47</v>
      </c>
      <c r="E7052" t="s">
        <v>188</v>
      </c>
      <c r="F7052" t="s">
        <v>89</v>
      </c>
      <c r="G7052" t="s">
        <v>173</v>
      </c>
      <c r="H7052" t="s">
        <v>428</v>
      </c>
      <c r="I7052" t="s">
        <v>15</v>
      </c>
      <c r="J7052" t="s">
        <v>17</v>
      </c>
      <c r="K7052" s="13">
        <v>1300810</v>
      </c>
      <c r="L7052" s="8">
        <v>13008.1</v>
      </c>
      <c r="M7052" s="13">
        <f t="shared" si="143"/>
        <v>1300810</v>
      </c>
    </row>
    <row r="7053" spans="1:13" x14ac:dyDescent="0.25">
      <c r="A7053" s="9" t="s">
        <v>400</v>
      </c>
      <c r="B7053" s="10" t="s">
        <v>733</v>
      </c>
      <c r="C7053" s="5" t="s">
        <v>751</v>
      </c>
      <c r="D7053" t="s">
        <v>47</v>
      </c>
      <c r="E7053" t="s">
        <v>188</v>
      </c>
      <c r="F7053" t="s">
        <v>89</v>
      </c>
      <c r="G7053" t="s">
        <v>201</v>
      </c>
      <c r="H7053" t="s">
        <v>428</v>
      </c>
      <c r="I7053" t="s">
        <v>15</v>
      </c>
      <c r="J7053" t="s">
        <v>17</v>
      </c>
      <c r="K7053" s="13">
        <v>70205</v>
      </c>
      <c r="L7053" s="8">
        <v>702.05</v>
      </c>
      <c r="M7053" s="13">
        <f t="shared" si="143"/>
        <v>70205</v>
      </c>
    </row>
    <row r="7054" spans="1:13" x14ac:dyDescent="0.25">
      <c r="A7054" s="9" t="s">
        <v>400</v>
      </c>
      <c r="B7054" s="10" t="s">
        <v>733</v>
      </c>
      <c r="C7054" s="5" t="s">
        <v>751</v>
      </c>
      <c r="D7054" t="s">
        <v>47</v>
      </c>
      <c r="E7054" t="s">
        <v>188</v>
      </c>
      <c r="F7054" t="s">
        <v>89</v>
      </c>
      <c r="G7054" t="s">
        <v>201</v>
      </c>
      <c r="H7054" t="s">
        <v>450</v>
      </c>
      <c r="I7054" t="s">
        <v>15</v>
      </c>
      <c r="J7054" t="s">
        <v>17</v>
      </c>
      <c r="K7054" s="13">
        <v>815300</v>
      </c>
      <c r="L7054" s="8">
        <v>8153</v>
      </c>
      <c r="M7054" s="13">
        <f t="shared" si="143"/>
        <v>815300</v>
      </c>
    </row>
    <row r="7055" spans="1:13" x14ac:dyDescent="0.25">
      <c r="A7055" s="9" t="s">
        <v>400</v>
      </c>
      <c r="B7055" s="10" t="s">
        <v>733</v>
      </c>
      <c r="C7055" s="5" t="s">
        <v>751</v>
      </c>
      <c r="D7055" t="s">
        <v>47</v>
      </c>
      <c r="E7055" t="s">
        <v>188</v>
      </c>
      <c r="F7055" t="s">
        <v>89</v>
      </c>
      <c r="G7055" t="s">
        <v>180</v>
      </c>
      <c r="H7055" t="s">
        <v>480</v>
      </c>
      <c r="I7055" t="s">
        <v>15</v>
      </c>
      <c r="J7055" t="s">
        <v>17</v>
      </c>
      <c r="K7055" s="13">
        <v>794162</v>
      </c>
      <c r="L7055" s="8">
        <v>7941.62</v>
      </c>
      <c r="M7055" s="13">
        <f t="shared" si="143"/>
        <v>794162</v>
      </c>
    </row>
    <row r="7056" spans="1:13" x14ac:dyDescent="0.25">
      <c r="A7056" s="9" t="s">
        <v>400</v>
      </c>
      <c r="B7056" s="10" t="s">
        <v>733</v>
      </c>
      <c r="C7056" s="5" t="s">
        <v>751</v>
      </c>
      <c r="D7056" t="s">
        <v>47</v>
      </c>
      <c r="E7056" t="s">
        <v>188</v>
      </c>
      <c r="F7056" t="s">
        <v>89</v>
      </c>
      <c r="G7056" t="s">
        <v>180</v>
      </c>
      <c r="H7056" t="s">
        <v>428</v>
      </c>
      <c r="I7056" t="s">
        <v>15</v>
      </c>
      <c r="J7056" t="s">
        <v>17</v>
      </c>
      <c r="K7056" s="13">
        <v>1621321</v>
      </c>
      <c r="L7056" s="8">
        <v>16213.21</v>
      </c>
      <c r="M7056" s="13">
        <f t="shared" si="143"/>
        <v>1621321</v>
      </c>
    </row>
    <row r="7057" spans="1:13" x14ac:dyDescent="0.25">
      <c r="A7057" s="9" t="s">
        <v>400</v>
      </c>
      <c r="B7057" s="10" t="s">
        <v>733</v>
      </c>
      <c r="C7057" s="5" t="s">
        <v>751</v>
      </c>
      <c r="D7057" t="s">
        <v>47</v>
      </c>
      <c r="E7057" t="s">
        <v>188</v>
      </c>
      <c r="F7057" t="s">
        <v>89</v>
      </c>
      <c r="G7057" t="s">
        <v>180</v>
      </c>
      <c r="H7057" t="s">
        <v>449</v>
      </c>
      <c r="I7057" t="s">
        <v>15</v>
      </c>
      <c r="J7057" t="s">
        <v>17</v>
      </c>
      <c r="K7057" s="13">
        <v>22723</v>
      </c>
      <c r="L7057" s="8">
        <v>227.23</v>
      </c>
      <c r="M7057" s="13">
        <f t="shared" si="143"/>
        <v>22723</v>
      </c>
    </row>
    <row r="7058" spans="1:13" x14ac:dyDescent="0.25">
      <c r="A7058" s="9" t="s">
        <v>400</v>
      </c>
      <c r="B7058" s="10" t="s">
        <v>733</v>
      </c>
      <c r="C7058" s="5" t="s">
        <v>751</v>
      </c>
      <c r="D7058" t="s">
        <v>47</v>
      </c>
      <c r="E7058" t="s">
        <v>188</v>
      </c>
      <c r="F7058" t="s">
        <v>89</v>
      </c>
      <c r="G7058" t="s">
        <v>202</v>
      </c>
      <c r="H7058" t="s">
        <v>498</v>
      </c>
      <c r="I7058" t="s">
        <v>439</v>
      </c>
      <c r="J7058" t="s">
        <v>17</v>
      </c>
      <c r="K7058" s="13">
        <v>14500</v>
      </c>
      <c r="L7058" s="8">
        <v>145</v>
      </c>
      <c r="M7058" s="13">
        <f t="shared" si="143"/>
        <v>14500</v>
      </c>
    </row>
    <row r="7059" spans="1:13" x14ac:dyDescent="0.25">
      <c r="A7059" s="9" t="s">
        <v>400</v>
      </c>
      <c r="B7059" s="10" t="s">
        <v>733</v>
      </c>
      <c r="C7059" s="5" t="s">
        <v>751</v>
      </c>
      <c r="D7059" t="s">
        <v>47</v>
      </c>
      <c r="E7059" t="s">
        <v>188</v>
      </c>
      <c r="F7059" t="s">
        <v>89</v>
      </c>
      <c r="G7059" t="s">
        <v>202</v>
      </c>
      <c r="H7059" t="s">
        <v>444</v>
      </c>
      <c r="I7059" t="s">
        <v>439</v>
      </c>
      <c r="J7059" t="s">
        <v>17</v>
      </c>
      <c r="K7059" s="13">
        <v>3168</v>
      </c>
      <c r="L7059" s="8">
        <v>31.68</v>
      </c>
      <c r="M7059" s="13">
        <f t="shared" si="143"/>
        <v>3168</v>
      </c>
    </row>
    <row r="7060" spans="1:13" x14ac:dyDescent="0.25">
      <c r="A7060" s="9" t="s">
        <v>400</v>
      </c>
      <c r="B7060" s="10" t="s">
        <v>733</v>
      </c>
      <c r="C7060" s="5" t="s">
        <v>751</v>
      </c>
      <c r="D7060" t="s">
        <v>47</v>
      </c>
      <c r="E7060" t="s">
        <v>188</v>
      </c>
      <c r="F7060" t="s">
        <v>89</v>
      </c>
      <c r="G7060" t="s">
        <v>156</v>
      </c>
      <c r="H7060" t="s">
        <v>446</v>
      </c>
      <c r="I7060" t="s">
        <v>15</v>
      </c>
      <c r="J7060" t="s">
        <v>17</v>
      </c>
      <c r="K7060" s="13">
        <v>754690</v>
      </c>
      <c r="L7060" s="8">
        <v>7546.9</v>
      </c>
      <c r="M7060" s="13">
        <f t="shared" si="143"/>
        <v>754690</v>
      </c>
    </row>
    <row r="7061" spans="1:13" x14ac:dyDescent="0.25">
      <c r="A7061" s="9" t="s">
        <v>400</v>
      </c>
      <c r="B7061" s="10" t="s">
        <v>733</v>
      </c>
      <c r="C7061" s="5" t="s">
        <v>751</v>
      </c>
      <c r="D7061" t="s">
        <v>47</v>
      </c>
      <c r="E7061" t="s">
        <v>188</v>
      </c>
      <c r="F7061" t="s">
        <v>89</v>
      </c>
      <c r="G7061" t="s">
        <v>203</v>
      </c>
      <c r="H7061" t="s">
        <v>428</v>
      </c>
      <c r="I7061" t="s">
        <v>15</v>
      </c>
      <c r="J7061" t="s">
        <v>17</v>
      </c>
      <c r="K7061" s="13">
        <v>57569.000000000007</v>
      </c>
      <c r="L7061" s="8">
        <v>575.69000000000005</v>
      </c>
      <c r="M7061" s="13">
        <f t="shared" si="143"/>
        <v>57569.000000000007</v>
      </c>
    </row>
    <row r="7062" spans="1:13" x14ac:dyDescent="0.25">
      <c r="A7062" s="9" t="s">
        <v>400</v>
      </c>
      <c r="B7062" s="10" t="s">
        <v>733</v>
      </c>
      <c r="C7062" s="5" t="s">
        <v>751</v>
      </c>
      <c r="D7062" t="s">
        <v>47</v>
      </c>
      <c r="E7062" t="s">
        <v>188</v>
      </c>
      <c r="F7062" t="s">
        <v>89</v>
      </c>
      <c r="G7062" t="s">
        <v>203</v>
      </c>
      <c r="H7062" t="s">
        <v>450</v>
      </c>
      <c r="I7062" t="s">
        <v>15</v>
      </c>
      <c r="J7062" t="s">
        <v>17</v>
      </c>
      <c r="K7062" s="13">
        <v>88716</v>
      </c>
      <c r="L7062" s="8">
        <v>887.16</v>
      </c>
      <c r="M7062" s="13">
        <f t="shared" si="143"/>
        <v>88716</v>
      </c>
    </row>
    <row r="7063" spans="1:13" x14ac:dyDescent="0.25">
      <c r="A7063" s="9" t="s">
        <v>400</v>
      </c>
      <c r="B7063" s="10" t="s">
        <v>733</v>
      </c>
      <c r="C7063" s="5" t="s">
        <v>751</v>
      </c>
      <c r="D7063" t="s">
        <v>47</v>
      </c>
      <c r="E7063" t="s">
        <v>188</v>
      </c>
      <c r="F7063" t="s">
        <v>89</v>
      </c>
      <c r="G7063" t="s">
        <v>203</v>
      </c>
      <c r="H7063" t="s">
        <v>482</v>
      </c>
      <c r="I7063" t="s">
        <v>15</v>
      </c>
      <c r="J7063" t="s">
        <v>17</v>
      </c>
      <c r="K7063" s="13">
        <v>110000</v>
      </c>
      <c r="L7063" s="8">
        <v>1100</v>
      </c>
      <c r="M7063" s="13">
        <f t="shared" si="143"/>
        <v>110000</v>
      </c>
    </row>
    <row r="7064" spans="1:13" x14ac:dyDescent="0.25">
      <c r="A7064" s="9" t="s">
        <v>400</v>
      </c>
      <c r="B7064" s="10" t="s">
        <v>733</v>
      </c>
      <c r="C7064" s="5" t="s">
        <v>751</v>
      </c>
      <c r="D7064" t="s">
        <v>47</v>
      </c>
      <c r="E7064" t="s">
        <v>188</v>
      </c>
      <c r="F7064" t="s">
        <v>89</v>
      </c>
      <c r="G7064" t="s">
        <v>174</v>
      </c>
      <c r="H7064" t="s">
        <v>428</v>
      </c>
      <c r="I7064" t="s">
        <v>15</v>
      </c>
      <c r="J7064" t="s">
        <v>17</v>
      </c>
      <c r="K7064" s="13">
        <v>115459.99999999999</v>
      </c>
      <c r="L7064" s="8">
        <v>1154.5999999999999</v>
      </c>
      <c r="M7064" s="13">
        <f t="shared" si="143"/>
        <v>115459.99999999999</v>
      </c>
    </row>
    <row r="7065" spans="1:13" x14ac:dyDescent="0.25">
      <c r="A7065" s="9" t="s">
        <v>400</v>
      </c>
      <c r="B7065" s="10" t="s">
        <v>733</v>
      </c>
      <c r="C7065" s="5" t="s">
        <v>751</v>
      </c>
      <c r="D7065" t="s">
        <v>47</v>
      </c>
      <c r="E7065" t="s">
        <v>188</v>
      </c>
      <c r="F7065" t="s">
        <v>89</v>
      </c>
      <c r="G7065" t="s">
        <v>206</v>
      </c>
      <c r="H7065" t="s">
        <v>480</v>
      </c>
      <c r="I7065" t="s">
        <v>15</v>
      </c>
      <c r="J7065" t="s">
        <v>17</v>
      </c>
      <c r="K7065" s="13">
        <v>23300</v>
      </c>
      <c r="L7065" s="8">
        <v>233</v>
      </c>
      <c r="M7065" s="13">
        <f t="shared" si="143"/>
        <v>23300</v>
      </c>
    </row>
    <row r="7066" spans="1:13" x14ac:dyDescent="0.25">
      <c r="A7066" s="9" t="s">
        <v>400</v>
      </c>
      <c r="B7066" s="10" t="s">
        <v>733</v>
      </c>
      <c r="C7066" s="5" t="s">
        <v>751</v>
      </c>
      <c r="D7066" t="s">
        <v>47</v>
      </c>
      <c r="E7066" t="s">
        <v>188</v>
      </c>
      <c r="F7066" t="s">
        <v>89</v>
      </c>
      <c r="G7066" t="s">
        <v>95</v>
      </c>
      <c r="H7066" t="s">
        <v>428</v>
      </c>
      <c r="I7066" t="s">
        <v>15</v>
      </c>
      <c r="J7066" t="s">
        <v>17</v>
      </c>
      <c r="K7066" s="13">
        <v>41800</v>
      </c>
      <c r="L7066" s="8">
        <v>418</v>
      </c>
      <c r="M7066" s="13">
        <f t="shared" si="143"/>
        <v>41800</v>
      </c>
    </row>
    <row r="7067" spans="1:13" x14ac:dyDescent="0.25">
      <c r="A7067" s="9" t="s">
        <v>400</v>
      </c>
      <c r="B7067" s="10" t="s">
        <v>733</v>
      </c>
      <c r="C7067" s="5" t="s">
        <v>751</v>
      </c>
      <c r="D7067" t="s">
        <v>47</v>
      </c>
      <c r="E7067" t="s">
        <v>188</v>
      </c>
      <c r="F7067" t="s">
        <v>89</v>
      </c>
      <c r="G7067" t="s">
        <v>207</v>
      </c>
      <c r="H7067" t="s">
        <v>518</v>
      </c>
      <c r="I7067" t="s">
        <v>15</v>
      </c>
      <c r="J7067" t="s">
        <v>17</v>
      </c>
      <c r="K7067" s="13">
        <v>150000</v>
      </c>
      <c r="L7067" s="8">
        <v>1500</v>
      </c>
      <c r="M7067" s="13">
        <f t="shared" si="143"/>
        <v>150000</v>
      </c>
    </row>
    <row r="7068" spans="1:13" x14ac:dyDescent="0.25">
      <c r="A7068" s="9" t="s">
        <v>400</v>
      </c>
      <c r="B7068" s="10" t="s">
        <v>733</v>
      </c>
      <c r="C7068" s="5" t="s">
        <v>751</v>
      </c>
      <c r="D7068" t="s">
        <v>47</v>
      </c>
      <c r="E7068" t="s">
        <v>188</v>
      </c>
      <c r="F7068" t="s">
        <v>89</v>
      </c>
      <c r="G7068" t="s">
        <v>208</v>
      </c>
      <c r="H7068" t="s">
        <v>441</v>
      </c>
      <c r="I7068" t="s">
        <v>439</v>
      </c>
      <c r="J7068" t="s">
        <v>17</v>
      </c>
      <c r="K7068" s="13">
        <v>46592</v>
      </c>
      <c r="L7068" s="8">
        <v>465.92</v>
      </c>
      <c r="M7068" s="13">
        <f t="shared" si="143"/>
        <v>46592</v>
      </c>
    </row>
    <row r="7069" spans="1:13" x14ac:dyDescent="0.25">
      <c r="A7069" s="9" t="s">
        <v>400</v>
      </c>
      <c r="B7069" s="10" t="s">
        <v>733</v>
      </c>
      <c r="C7069" s="5" t="s">
        <v>751</v>
      </c>
      <c r="D7069" t="s">
        <v>47</v>
      </c>
      <c r="E7069" t="s">
        <v>188</v>
      </c>
      <c r="F7069" t="s">
        <v>89</v>
      </c>
      <c r="G7069" t="s">
        <v>208</v>
      </c>
      <c r="H7069" t="s">
        <v>444</v>
      </c>
      <c r="I7069" t="s">
        <v>439</v>
      </c>
      <c r="J7069" t="s">
        <v>17</v>
      </c>
      <c r="K7069" s="13">
        <v>676</v>
      </c>
      <c r="L7069" s="8">
        <v>6.76</v>
      </c>
      <c r="M7069" s="13">
        <f t="shared" si="143"/>
        <v>676</v>
      </c>
    </row>
    <row r="7070" spans="1:13" x14ac:dyDescent="0.25">
      <c r="A7070" s="9" t="s">
        <v>400</v>
      </c>
      <c r="B7070" s="10" t="s">
        <v>733</v>
      </c>
      <c r="C7070" s="5" t="s">
        <v>751</v>
      </c>
      <c r="D7070" t="s">
        <v>47</v>
      </c>
      <c r="E7070" t="s">
        <v>188</v>
      </c>
      <c r="F7070" t="s">
        <v>89</v>
      </c>
      <c r="G7070" t="s">
        <v>208</v>
      </c>
      <c r="H7070" t="s">
        <v>445</v>
      </c>
      <c r="I7070" t="s">
        <v>439</v>
      </c>
      <c r="J7070" t="s">
        <v>17</v>
      </c>
      <c r="K7070" s="13">
        <v>9505</v>
      </c>
      <c r="L7070" s="8">
        <v>95.05</v>
      </c>
      <c r="M7070" s="13">
        <f t="shared" si="143"/>
        <v>9505</v>
      </c>
    </row>
    <row r="7071" spans="1:13" x14ac:dyDescent="0.25">
      <c r="A7071" s="9" t="s">
        <v>400</v>
      </c>
      <c r="B7071" s="10" t="s">
        <v>733</v>
      </c>
      <c r="C7071" s="5" t="s">
        <v>751</v>
      </c>
      <c r="D7071" t="s">
        <v>47</v>
      </c>
      <c r="E7071" t="s">
        <v>188</v>
      </c>
      <c r="F7071" t="s">
        <v>89</v>
      </c>
      <c r="G7071" t="s">
        <v>208</v>
      </c>
      <c r="H7071" t="s">
        <v>480</v>
      </c>
      <c r="I7071" t="s">
        <v>15</v>
      </c>
      <c r="J7071" t="s">
        <v>17</v>
      </c>
      <c r="K7071" s="13">
        <v>37000</v>
      </c>
      <c r="L7071" s="8">
        <v>370</v>
      </c>
      <c r="M7071" s="13">
        <f t="shared" si="143"/>
        <v>37000</v>
      </c>
    </row>
    <row r="7072" spans="1:13" x14ac:dyDescent="0.25">
      <c r="A7072" s="9" t="s">
        <v>400</v>
      </c>
      <c r="B7072" s="10" t="s">
        <v>733</v>
      </c>
      <c r="C7072" s="5" t="s">
        <v>751</v>
      </c>
      <c r="D7072" t="s">
        <v>47</v>
      </c>
      <c r="E7072" t="s">
        <v>188</v>
      </c>
      <c r="F7072" t="s">
        <v>89</v>
      </c>
      <c r="G7072" t="s">
        <v>208</v>
      </c>
      <c r="H7072" t="s">
        <v>457</v>
      </c>
      <c r="I7072" t="s">
        <v>15</v>
      </c>
      <c r="J7072" t="s">
        <v>17</v>
      </c>
      <c r="K7072" s="13">
        <v>32531</v>
      </c>
      <c r="L7072" s="8">
        <v>325.31</v>
      </c>
      <c r="M7072" s="13">
        <f t="shared" si="143"/>
        <v>32531</v>
      </c>
    </row>
    <row r="7073" spans="1:13" x14ac:dyDescent="0.25">
      <c r="A7073" s="9" t="s">
        <v>400</v>
      </c>
      <c r="B7073" s="10" t="s">
        <v>733</v>
      </c>
      <c r="C7073" s="5" t="s">
        <v>751</v>
      </c>
      <c r="D7073" t="s">
        <v>47</v>
      </c>
      <c r="E7073" t="s">
        <v>188</v>
      </c>
      <c r="F7073" t="s">
        <v>89</v>
      </c>
      <c r="G7073" t="s">
        <v>211</v>
      </c>
      <c r="H7073" t="s">
        <v>446</v>
      </c>
      <c r="I7073" t="s">
        <v>15</v>
      </c>
      <c r="J7073" t="s">
        <v>17</v>
      </c>
      <c r="K7073" s="13">
        <v>35000</v>
      </c>
      <c r="L7073" s="8">
        <v>350</v>
      </c>
      <c r="M7073" s="13">
        <f t="shared" si="143"/>
        <v>35000</v>
      </c>
    </row>
    <row r="7074" spans="1:13" x14ac:dyDescent="0.25">
      <c r="A7074" s="9" t="s">
        <v>400</v>
      </c>
      <c r="B7074" s="10" t="s">
        <v>733</v>
      </c>
      <c r="C7074" s="5" t="s">
        <v>751</v>
      </c>
      <c r="D7074" t="s">
        <v>47</v>
      </c>
      <c r="E7074" t="s">
        <v>188</v>
      </c>
      <c r="F7074" t="s">
        <v>89</v>
      </c>
      <c r="G7074" t="s">
        <v>211</v>
      </c>
      <c r="H7074" t="s">
        <v>428</v>
      </c>
      <c r="I7074" t="s">
        <v>15</v>
      </c>
      <c r="J7074" t="s">
        <v>17</v>
      </c>
      <c r="K7074" s="13">
        <v>86855</v>
      </c>
      <c r="L7074" s="8">
        <v>868.55</v>
      </c>
      <c r="M7074" s="13">
        <f t="shared" si="143"/>
        <v>86855</v>
      </c>
    </row>
    <row r="7075" spans="1:13" x14ac:dyDescent="0.25">
      <c r="A7075" s="9" t="s">
        <v>400</v>
      </c>
      <c r="B7075" s="10" t="s">
        <v>733</v>
      </c>
      <c r="C7075" s="5" t="s">
        <v>751</v>
      </c>
      <c r="D7075" t="s">
        <v>47</v>
      </c>
      <c r="E7075" t="s">
        <v>188</v>
      </c>
      <c r="F7075" t="s">
        <v>89</v>
      </c>
      <c r="G7075" t="s">
        <v>211</v>
      </c>
      <c r="H7075" t="s">
        <v>490</v>
      </c>
      <c r="I7075" t="s">
        <v>15</v>
      </c>
      <c r="J7075" t="s">
        <v>17</v>
      </c>
      <c r="K7075" s="13">
        <v>650000</v>
      </c>
      <c r="L7075" s="8">
        <v>6500</v>
      </c>
      <c r="M7075" s="13">
        <f t="shared" si="143"/>
        <v>650000</v>
      </c>
    </row>
    <row r="7076" spans="1:13" x14ac:dyDescent="0.25">
      <c r="A7076" s="9" t="s">
        <v>400</v>
      </c>
      <c r="B7076" s="10" t="s">
        <v>733</v>
      </c>
      <c r="C7076" s="5" t="s">
        <v>751</v>
      </c>
      <c r="D7076" t="s">
        <v>47</v>
      </c>
      <c r="E7076" t="s">
        <v>188</v>
      </c>
      <c r="F7076" t="s">
        <v>89</v>
      </c>
      <c r="G7076" t="s">
        <v>263</v>
      </c>
      <c r="H7076" t="s">
        <v>428</v>
      </c>
      <c r="I7076" t="s">
        <v>15</v>
      </c>
      <c r="J7076" t="s">
        <v>17</v>
      </c>
      <c r="K7076" s="13">
        <v>159177</v>
      </c>
      <c r="L7076" s="8">
        <v>1591.77</v>
      </c>
      <c r="M7076" s="13">
        <f t="shared" si="143"/>
        <v>159177</v>
      </c>
    </row>
    <row r="7077" spans="1:13" x14ac:dyDescent="0.25">
      <c r="A7077" s="9" t="s">
        <v>400</v>
      </c>
      <c r="B7077" s="10" t="s">
        <v>733</v>
      </c>
      <c r="C7077" s="5" t="s">
        <v>751</v>
      </c>
      <c r="D7077" t="s">
        <v>47</v>
      </c>
      <c r="E7077" t="s">
        <v>188</v>
      </c>
      <c r="F7077" t="s">
        <v>89</v>
      </c>
      <c r="G7077" t="s">
        <v>127</v>
      </c>
      <c r="H7077" t="s">
        <v>428</v>
      </c>
      <c r="I7077" t="s">
        <v>15</v>
      </c>
      <c r="J7077" t="s">
        <v>17</v>
      </c>
      <c r="K7077" s="13">
        <v>499310.00000000006</v>
      </c>
      <c r="L7077" s="8">
        <v>4993.1000000000004</v>
      </c>
      <c r="M7077" s="13">
        <f t="shared" si="143"/>
        <v>499310.00000000006</v>
      </c>
    </row>
    <row r="7078" spans="1:13" x14ac:dyDescent="0.25">
      <c r="A7078" s="9" t="s">
        <v>400</v>
      </c>
      <c r="B7078" s="10" t="s">
        <v>733</v>
      </c>
      <c r="C7078" s="5" t="s">
        <v>751</v>
      </c>
      <c r="D7078" t="s">
        <v>47</v>
      </c>
      <c r="E7078" t="s">
        <v>188</v>
      </c>
      <c r="F7078" t="s">
        <v>89</v>
      </c>
      <c r="G7078" t="s">
        <v>216</v>
      </c>
      <c r="H7078" t="s">
        <v>480</v>
      </c>
      <c r="I7078" t="s">
        <v>15</v>
      </c>
      <c r="J7078" t="s">
        <v>17</v>
      </c>
      <c r="K7078" s="13">
        <v>282409</v>
      </c>
      <c r="L7078" s="8">
        <v>2824.09</v>
      </c>
      <c r="M7078" s="13">
        <f t="shared" si="143"/>
        <v>282409</v>
      </c>
    </row>
    <row r="7079" spans="1:13" x14ac:dyDescent="0.25">
      <c r="A7079" s="9" t="s">
        <v>400</v>
      </c>
      <c r="B7079" s="10" t="s">
        <v>733</v>
      </c>
      <c r="C7079" s="5" t="s">
        <v>751</v>
      </c>
      <c r="D7079" t="s">
        <v>47</v>
      </c>
      <c r="E7079" t="s">
        <v>188</v>
      </c>
      <c r="F7079" t="s">
        <v>89</v>
      </c>
      <c r="G7079" t="s">
        <v>216</v>
      </c>
      <c r="H7079" t="s">
        <v>428</v>
      </c>
      <c r="I7079" t="s">
        <v>15</v>
      </c>
      <c r="J7079" t="s">
        <v>17</v>
      </c>
      <c r="K7079" s="13">
        <v>185362</v>
      </c>
      <c r="L7079" s="8">
        <v>1853.62</v>
      </c>
      <c r="M7079" s="13">
        <f t="shared" si="143"/>
        <v>185362</v>
      </c>
    </row>
    <row r="7080" spans="1:13" x14ac:dyDescent="0.25">
      <c r="A7080" s="9" t="s">
        <v>400</v>
      </c>
      <c r="B7080" s="10" t="s">
        <v>733</v>
      </c>
      <c r="C7080" s="5" t="s">
        <v>751</v>
      </c>
      <c r="D7080" t="s">
        <v>47</v>
      </c>
      <c r="E7080" t="s">
        <v>188</v>
      </c>
      <c r="F7080" t="s">
        <v>89</v>
      </c>
      <c r="G7080" t="s">
        <v>216</v>
      </c>
      <c r="H7080" t="s">
        <v>449</v>
      </c>
      <c r="I7080" t="s">
        <v>15</v>
      </c>
      <c r="J7080" t="s">
        <v>17</v>
      </c>
      <c r="K7080" s="13">
        <v>16580</v>
      </c>
      <c r="L7080" s="8">
        <v>165.8</v>
      </c>
      <c r="M7080" s="13">
        <f t="shared" si="143"/>
        <v>16580</v>
      </c>
    </row>
    <row r="7081" spans="1:13" x14ac:dyDescent="0.25">
      <c r="A7081" s="9" t="s">
        <v>400</v>
      </c>
      <c r="B7081" s="10" t="s">
        <v>733</v>
      </c>
      <c r="C7081" s="5" t="s">
        <v>751</v>
      </c>
      <c r="D7081" t="s">
        <v>47</v>
      </c>
      <c r="E7081" t="s">
        <v>188</v>
      </c>
      <c r="F7081" t="s">
        <v>89</v>
      </c>
      <c r="G7081" t="s">
        <v>84</v>
      </c>
      <c r="H7081" t="s">
        <v>428</v>
      </c>
      <c r="I7081" t="s">
        <v>15</v>
      </c>
      <c r="J7081" t="s">
        <v>17</v>
      </c>
      <c r="K7081" s="13">
        <v>541966</v>
      </c>
      <c r="L7081" s="8">
        <v>5419.66</v>
      </c>
      <c r="M7081" s="13">
        <f t="shared" si="143"/>
        <v>541966</v>
      </c>
    </row>
    <row r="7082" spans="1:13" x14ac:dyDescent="0.25">
      <c r="A7082" s="9" t="s">
        <v>400</v>
      </c>
      <c r="B7082" s="10" t="s">
        <v>733</v>
      </c>
      <c r="C7082" s="5" t="s">
        <v>751</v>
      </c>
      <c r="D7082" t="s">
        <v>47</v>
      </c>
      <c r="E7082" t="s">
        <v>188</v>
      </c>
      <c r="F7082" t="s">
        <v>89</v>
      </c>
      <c r="G7082" t="s">
        <v>217</v>
      </c>
      <c r="H7082" t="s">
        <v>428</v>
      </c>
      <c r="I7082" t="s">
        <v>15</v>
      </c>
      <c r="J7082" t="s">
        <v>17</v>
      </c>
      <c r="K7082" s="13">
        <v>799432</v>
      </c>
      <c r="L7082" s="8">
        <v>7994.32</v>
      </c>
      <c r="M7082" s="13">
        <f t="shared" si="143"/>
        <v>799432</v>
      </c>
    </row>
    <row r="7083" spans="1:13" x14ac:dyDescent="0.25">
      <c r="A7083" s="9" t="s">
        <v>400</v>
      </c>
      <c r="B7083" s="10" t="s">
        <v>733</v>
      </c>
      <c r="C7083" s="5" t="s">
        <v>751</v>
      </c>
      <c r="D7083" t="s">
        <v>47</v>
      </c>
      <c r="E7083" t="s">
        <v>188</v>
      </c>
      <c r="F7083" t="s">
        <v>89</v>
      </c>
      <c r="G7083" t="s">
        <v>97</v>
      </c>
      <c r="H7083" t="s">
        <v>498</v>
      </c>
      <c r="I7083" t="s">
        <v>439</v>
      </c>
      <c r="J7083" t="s">
        <v>17</v>
      </c>
      <c r="K7083" s="13">
        <v>55000</v>
      </c>
      <c r="L7083" s="8">
        <v>550</v>
      </c>
      <c r="M7083" s="13">
        <f t="shared" si="143"/>
        <v>55000</v>
      </c>
    </row>
    <row r="7084" spans="1:13" x14ac:dyDescent="0.25">
      <c r="A7084" s="9" t="s">
        <v>400</v>
      </c>
      <c r="B7084" s="10" t="s">
        <v>733</v>
      </c>
      <c r="C7084" s="5" t="s">
        <v>751</v>
      </c>
      <c r="D7084" t="s">
        <v>47</v>
      </c>
      <c r="E7084" t="s">
        <v>188</v>
      </c>
      <c r="F7084" t="s">
        <v>89</v>
      </c>
      <c r="G7084" t="s">
        <v>97</v>
      </c>
      <c r="H7084" t="s">
        <v>466</v>
      </c>
      <c r="I7084" t="s">
        <v>439</v>
      </c>
      <c r="J7084" t="s">
        <v>17</v>
      </c>
      <c r="K7084" s="13">
        <v>87993</v>
      </c>
      <c r="L7084" s="8">
        <v>879.93</v>
      </c>
      <c r="M7084" s="13">
        <f t="shared" si="143"/>
        <v>87993</v>
      </c>
    </row>
    <row r="7085" spans="1:13" x14ac:dyDescent="0.25">
      <c r="A7085" s="9" t="s">
        <v>400</v>
      </c>
      <c r="B7085" s="10" t="s">
        <v>733</v>
      </c>
      <c r="C7085" s="5" t="s">
        <v>751</v>
      </c>
      <c r="D7085" t="s">
        <v>47</v>
      </c>
      <c r="E7085" t="s">
        <v>188</v>
      </c>
      <c r="F7085" t="s">
        <v>89</v>
      </c>
      <c r="G7085" t="s">
        <v>97</v>
      </c>
      <c r="H7085" t="s">
        <v>444</v>
      </c>
      <c r="I7085" t="s">
        <v>439</v>
      </c>
      <c r="J7085" t="s">
        <v>17</v>
      </c>
      <c r="K7085" s="13">
        <v>13297</v>
      </c>
      <c r="L7085" s="8">
        <v>132.97</v>
      </c>
      <c r="M7085" s="13">
        <f t="shared" si="143"/>
        <v>13297</v>
      </c>
    </row>
    <row r="7086" spans="1:13" x14ac:dyDescent="0.25">
      <c r="A7086" s="9" t="s">
        <v>400</v>
      </c>
      <c r="B7086" s="10" t="s">
        <v>733</v>
      </c>
      <c r="C7086" s="5" t="s">
        <v>751</v>
      </c>
      <c r="D7086" t="s">
        <v>47</v>
      </c>
      <c r="E7086" t="s">
        <v>188</v>
      </c>
      <c r="F7086" t="s">
        <v>89</v>
      </c>
      <c r="G7086" t="s">
        <v>97</v>
      </c>
      <c r="H7086" t="s">
        <v>445</v>
      </c>
      <c r="I7086" t="s">
        <v>439</v>
      </c>
      <c r="J7086" t="s">
        <v>17</v>
      </c>
      <c r="K7086" s="13">
        <v>17951</v>
      </c>
      <c r="L7086" s="8">
        <v>179.51</v>
      </c>
      <c r="M7086" s="13">
        <f t="shared" si="143"/>
        <v>17951</v>
      </c>
    </row>
    <row r="7087" spans="1:13" x14ac:dyDescent="0.25">
      <c r="A7087" s="9" t="s">
        <v>400</v>
      </c>
      <c r="B7087" s="10" t="s">
        <v>733</v>
      </c>
      <c r="C7087" s="5" t="s">
        <v>751</v>
      </c>
      <c r="D7087" t="s">
        <v>47</v>
      </c>
      <c r="E7087" t="s">
        <v>188</v>
      </c>
      <c r="F7087" t="s">
        <v>89</v>
      </c>
      <c r="G7087" t="s">
        <v>97</v>
      </c>
      <c r="H7087" t="s">
        <v>446</v>
      </c>
      <c r="I7087" t="s">
        <v>15</v>
      </c>
      <c r="J7087" t="s">
        <v>17</v>
      </c>
      <c r="K7087" s="13">
        <v>125600</v>
      </c>
      <c r="L7087" s="8">
        <v>1256</v>
      </c>
      <c r="M7087" s="13">
        <f t="shared" si="143"/>
        <v>125600</v>
      </c>
    </row>
    <row r="7088" spans="1:13" x14ac:dyDescent="0.25">
      <c r="A7088" s="9" t="s">
        <v>400</v>
      </c>
      <c r="B7088" s="10" t="s">
        <v>733</v>
      </c>
      <c r="C7088" s="5" t="s">
        <v>751</v>
      </c>
      <c r="D7088" t="s">
        <v>47</v>
      </c>
      <c r="E7088" t="s">
        <v>188</v>
      </c>
      <c r="F7088" t="s">
        <v>89</v>
      </c>
      <c r="G7088" t="s">
        <v>97</v>
      </c>
      <c r="H7088" t="s">
        <v>480</v>
      </c>
      <c r="I7088" t="s">
        <v>15</v>
      </c>
      <c r="J7088" t="s">
        <v>17</v>
      </c>
      <c r="K7088" s="13">
        <v>230269.99999999997</v>
      </c>
      <c r="L7088" s="8">
        <v>2302.6999999999998</v>
      </c>
      <c r="M7088" s="13">
        <f t="shared" si="143"/>
        <v>230269.99999999997</v>
      </c>
    </row>
    <row r="7089" spans="1:13" x14ac:dyDescent="0.25">
      <c r="A7089" s="9" t="s">
        <v>400</v>
      </c>
      <c r="B7089" s="10" t="s">
        <v>733</v>
      </c>
      <c r="C7089" s="5" t="s">
        <v>751</v>
      </c>
      <c r="D7089" t="s">
        <v>47</v>
      </c>
      <c r="E7089" t="s">
        <v>188</v>
      </c>
      <c r="F7089" t="s">
        <v>89</v>
      </c>
      <c r="G7089" t="s">
        <v>97</v>
      </c>
      <c r="H7089" t="s">
        <v>428</v>
      </c>
      <c r="I7089" t="s">
        <v>15</v>
      </c>
      <c r="J7089" t="s">
        <v>17</v>
      </c>
      <c r="K7089" s="13">
        <v>545460</v>
      </c>
      <c r="L7089" s="8">
        <v>5454.6</v>
      </c>
      <c r="M7089" s="13">
        <f t="shared" si="143"/>
        <v>545460</v>
      </c>
    </row>
    <row r="7090" spans="1:13" x14ac:dyDescent="0.25">
      <c r="A7090" s="9" t="s">
        <v>400</v>
      </c>
      <c r="B7090" s="10" t="s">
        <v>733</v>
      </c>
      <c r="C7090" s="5" t="s">
        <v>751</v>
      </c>
      <c r="D7090" t="s">
        <v>47</v>
      </c>
      <c r="E7090" t="s">
        <v>188</v>
      </c>
      <c r="F7090" t="s">
        <v>89</v>
      </c>
      <c r="G7090" t="s">
        <v>97</v>
      </c>
      <c r="H7090" t="s">
        <v>449</v>
      </c>
      <c r="I7090" t="s">
        <v>15</v>
      </c>
      <c r="J7090" t="s">
        <v>17</v>
      </c>
      <c r="K7090" s="13">
        <v>150443</v>
      </c>
      <c r="L7090" s="8">
        <v>1504.43</v>
      </c>
      <c r="M7090" s="13">
        <f t="shared" si="143"/>
        <v>150443</v>
      </c>
    </row>
    <row r="7091" spans="1:13" x14ac:dyDescent="0.25">
      <c r="A7091" s="9" t="s">
        <v>400</v>
      </c>
      <c r="B7091" s="10" t="s">
        <v>733</v>
      </c>
      <c r="C7091" s="5" t="s">
        <v>751</v>
      </c>
      <c r="D7091" t="s">
        <v>47</v>
      </c>
      <c r="E7091" t="s">
        <v>188</v>
      </c>
      <c r="F7091" t="s">
        <v>89</v>
      </c>
      <c r="G7091" t="s">
        <v>97</v>
      </c>
      <c r="H7091" t="s">
        <v>457</v>
      </c>
      <c r="I7091" t="s">
        <v>15</v>
      </c>
      <c r="J7091" t="s">
        <v>17</v>
      </c>
      <c r="K7091" s="13">
        <v>30066.000000000004</v>
      </c>
      <c r="L7091" s="8">
        <v>300.66000000000003</v>
      </c>
      <c r="M7091" s="13">
        <f t="shared" si="143"/>
        <v>30066.000000000004</v>
      </c>
    </row>
    <row r="7092" spans="1:13" x14ac:dyDescent="0.25">
      <c r="A7092" s="9" t="s">
        <v>400</v>
      </c>
      <c r="B7092" s="10" t="s">
        <v>733</v>
      </c>
      <c r="C7092" s="5" t="s">
        <v>751</v>
      </c>
      <c r="D7092" t="s">
        <v>47</v>
      </c>
      <c r="E7092" t="s">
        <v>188</v>
      </c>
      <c r="F7092" t="s">
        <v>89</v>
      </c>
      <c r="G7092" t="s">
        <v>134</v>
      </c>
      <c r="H7092" t="s">
        <v>428</v>
      </c>
      <c r="I7092" t="s">
        <v>15</v>
      </c>
      <c r="J7092" t="s">
        <v>17</v>
      </c>
      <c r="K7092" s="13">
        <v>100162</v>
      </c>
      <c r="L7092" s="8">
        <v>1001.62</v>
      </c>
      <c r="M7092" s="13">
        <f t="shared" si="143"/>
        <v>100162</v>
      </c>
    </row>
    <row r="7093" spans="1:13" x14ac:dyDescent="0.25">
      <c r="A7093" s="9" t="s">
        <v>400</v>
      </c>
      <c r="B7093" s="10" t="s">
        <v>733</v>
      </c>
      <c r="C7093" s="5" t="s">
        <v>751</v>
      </c>
      <c r="D7093" t="s">
        <v>47</v>
      </c>
      <c r="E7093" t="s">
        <v>188</v>
      </c>
      <c r="F7093" t="s">
        <v>89</v>
      </c>
      <c r="G7093" t="s">
        <v>134</v>
      </c>
      <c r="H7093" t="s">
        <v>449</v>
      </c>
      <c r="I7093" t="s">
        <v>15</v>
      </c>
      <c r="J7093" t="s">
        <v>17</v>
      </c>
      <c r="K7093" s="13">
        <v>3000</v>
      </c>
      <c r="L7093" s="8">
        <v>30</v>
      </c>
      <c r="M7093" s="13">
        <f t="shared" si="143"/>
        <v>3000</v>
      </c>
    </row>
    <row r="7094" spans="1:13" x14ac:dyDescent="0.25">
      <c r="A7094" s="9" t="s">
        <v>400</v>
      </c>
      <c r="B7094" s="10" t="s">
        <v>733</v>
      </c>
      <c r="C7094" s="5" t="s">
        <v>751</v>
      </c>
      <c r="D7094" t="s">
        <v>47</v>
      </c>
      <c r="E7094" t="s">
        <v>188</v>
      </c>
      <c r="F7094" t="s">
        <v>89</v>
      </c>
      <c r="G7094" t="s">
        <v>98</v>
      </c>
      <c r="H7094" t="s">
        <v>457</v>
      </c>
      <c r="I7094" t="s">
        <v>15</v>
      </c>
      <c r="J7094" t="s">
        <v>17</v>
      </c>
      <c r="K7094" s="13">
        <v>20205</v>
      </c>
      <c r="L7094" s="8">
        <v>202.05</v>
      </c>
      <c r="M7094" s="13">
        <f t="shared" si="143"/>
        <v>20205</v>
      </c>
    </row>
    <row r="7095" spans="1:13" x14ac:dyDescent="0.25">
      <c r="A7095" s="9" t="s">
        <v>400</v>
      </c>
      <c r="B7095" s="10" t="s">
        <v>733</v>
      </c>
      <c r="C7095" s="5" t="s">
        <v>751</v>
      </c>
      <c r="D7095" t="s">
        <v>47</v>
      </c>
      <c r="E7095" t="s">
        <v>188</v>
      </c>
      <c r="F7095" t="s">
        <v>89</v>
      </c>
      <c r="G7095" t="s">
        <v>219</v>
      </c>
      <c r="H7095" t="s">
        <v>446</v>
      </c>
      <c r="I7095" t="s">
        <v>15</v>
      </c>
      <c r="J7095" t="s">
        <v>17</v>
      </c>
      <c r="K7095" s="13">
        <v>664000</v>
      </c>
      <c r="L7095" s="8">
        <v>6640</v>
      </c>
      <c r="M7095" s="13">
        <f t="shared" si="143"/>
        <v>664000</v>
      </c>
    </row>
    <row r="7096" spans="1:13" x14ac:dyDescent="0.25">
      <c r="A7096" s="9" t="s">
        <v>400</v>
      </c>
      <c r="B7096" s="10" t="s">
        <v>733</v>
      </c>
      <c r="C7096" s="5" t="s">
        <v>751</v>
      </c>
      <c r="D7096" t="s">
        <v>47</v>
      </c>
      <c r="E7096" t="s">
        <v>188</v>
      </c>
      <c r="F7096" t="s">
        <v>89</v>
      </c>
      <c r="G7096" t="s">
        <v>219</v>
      </c>
      <c r="H7096" t="s">
        <v>448</v>
      </c>
      <c r="I7096" t="s">
        <v>15</v>
      </c>
      <c r="J7096" t="s">
        <v>17</v>
      </c>
      <c r="K7096" s="13">
        <v>58563</v>
      </c>
      <c r="L7096" s="8">
        <v>585.63</v>
      </c>
      <c r="M7096" s="13">
        <f t="shared" si="143"/>
        <v>58563</v>
      </c>
    </row>
    <row r="7097" spans="1:13" x14ac:dyDescent="0.25">
      <c r="A7097" s="9" t="s">
        <v>400</v>
      </c>
      <c r="B7097" s="10" t="s">
        <v>733</v>
      </c>
      <c r="C7097" s="5" t="s">
        <v>751</v>
      </c>
      <c r="D7097" t="s">
        <v>47</v>
      </c>
      <c r="E7097" t="s">
        <v>188</v>
      </c>
      <c r="F7097" t="s">
        <v>89</v>
      </c>
      <c r="G7097" t="s">
        <v>219</v>
      </c>
      <c r="H7097" t="s">
        <v>428</v>
      </c>
      <c r="I7097" t="s">
        <v>15</v>
      </c>
      <c r="J7097" t="s">
        <v>17</v>
      </c>
      <c r="K7097" s="13">
        <v>532854</v>
      </c>
      <c r="L7097" s="8">
        <v>5328.54</v>
      </c>
      <c r="M7097" s="13">
        <f t="shared" si="143"/>
        <v>532854</v>
      </c>
    </row>
    <row r="7098" spans="1:13" x14ac:dyDescent="0.25">
      <c r="A7098" s="9" t="s">
        <v>400</v>
      </c>
      <c r="B7098" s="10" t="s">
        <v>733</v>
      </c>
      <c r="C7098" s="5" t="s">
        <v>751</v>
      </c>
      <c r="D7098" t="s">
        <v>47</v>
      </c>
      <c r="E7098" t="s">
        <v>188</v>
      </c>
      <c r="F7098" t="s">
        <v>89</v>
      </c>
      <c r="G7098" t="s">
        <v>220</v>
      </c>
      <c r="H7098" t="s">
        <v>428</v>
      </c>
      <c r="I7098" t="s">
        <v>15</v>
      </c>
      <c r="J7098" t="s">
        <v>17</v>
      </c>
      <c r="K7098" s="13">
        <v>24335</v>
      </c>
      <c r="L7098" s="8">
        <v>243.35</v>
      </c>
      <c r="M7098" s="13">
        <f t="shared" si="143"/>
        <v>24335</v>
      </c>
    </row>
    <row r="7099" spans="1:13" x14ac:dyDescent="0.25">
      <c r="A7099" s="9" t="s">
        <v>400</v>
      </c>
      <c r="B7099" s="10" t="s">
        <v>733</v>
      </c>
      <c r="C7099" s="5" t="s">
        <v>751</v>
      </c>
      <c r="D7099" t="s">
        <v>47</v>
      </c>
      <c r="E7099" t="s">
        <v>188</v>
      </c>
      <c r="F7099" t="s">
        <v>89</v>
      </c>
      <c r="G7099" t="s">
        <v>286</v>
      </c>
      <c r="H7099" t="s">
        <v>446</v>
      </c>
      <c r="I7099" t="s">
        <v>15</v>
      </c>
      <c r="J7099" t="s">
        <v>17</v>
      </c>
      <c r="K7099" s="13">
        <v>41375</v>
      </c>
      <c r="L7099" s="8">
        <v>413.75</v>
      </c>
      <c r="M7099" s="13">
        <f t="shared" si="143"/>
        <v>41375</v>
      </c>
    </row>
    <row r="7100" spans="1:13" x14ac:dyDescent="0.25">
      <c r="A7100" s="9" t="s">
        <v>400</v>
      </c>
      <c r="B7100" s="10" t="s">
        <v>733</v>
      </c>
      <c r="C7100" s="5" t="s">
        <v>751</v>
      </c>
      <c r="D7100" t="s">
        <v>47</v>
      </c>
      <c r="E7100" t="s">
        <v>188</v>
      </c>
      <c r="F7100" t="s">
        <v>89</v>
      </c>
      <c r="G7100" t="s">
        <v>286</v>
      </c>
      <c r="H7100" t="s">
        <v>428</v>
      </c>
      <c r="I7100" t="s">
        <v>15</v>
      </c>
      <c r="J7100" t="s">
        <v>17</v>
      </c>
      <c r="K7100" s="13">
        <v>366908</v>
      </c>
      <c r="L7100" s="8">
        <v>3669.08</v>
      </c>
      <c r="M7100" s="13">
        <f t="shared" si="143"/>
        <v>366908</v>
      </c>
    </row>
    <row r="7101" spans="1:13" x14ac:dyDescent="0.25">
      <c r="A7101" s="9" t="s">
        <v>400</v>
      </c>
      <c r="B7101" s="10" t="s">
        <v>733</v>
      </c>
      <c r="C7101" s="5" t="s">
        <v>751</v>
      </c>
      <c r="D7101" t="s">
        <v>47</v>
      </c>
      <c r="E7101" t="s">
        <v>188</v>
      </c>
      <c r="F7101" t="s">
        <v>89</v>
      </c>
      <c r="G7101" t="s">
        <v>123</v>
      </c>
      <c r="H7101" t="s">
        <v>480</v>
      </c>
      <c r="I7101" t="s">
        <v>15</v>
      </c>
      <c r="J7101" t="s">
        <v>17</v>
      </c>
      <c r="K7101" s="13">
        <v>416920</v>
      </c>
      <c r="L7101" s="8">
        <v>4169.2</v>
      </c>
      <c r="M7101" s="13">
        <f t="shared" si="143"/>
        <v>416920</v>
      </c>
    </row>
    <row r="7102" spans="1:13" x14ac:dyDescent="0.25">
      <c r="A7102" s="9" t="s">
        <v>400</v>
      </c>
      <c r="B7102" s="10" t="s">
        <v>733</v>
      </c>
      <c r="C7102" s="5" t="s">
        <v>751</v>
      </c>
      <c r="D7102" t="s">
        <v>47</v>
      </c>
      <c r="E7102" t="s">
        <v>188</v>
      </c>
      <c r="F7102" t="s">
        <v>89</v>
      </c>
      <c r="G7102" t="s">
        <v>123</v>
      </c>
      <c r="H7102" t="s">
        <v>428</v>
      </c>
      <c r="I7102" t="s">
        <v>15</v>
      </c>
      <c r="J7102" t="s">
        <v>17</v>
      </c>
      <c r="K7102" s="14">
        <v>-18000</v>
      </c>
      <c r="L7102" s="8">
        <v>-180</v>
      </c>
      <c r="M7102" s="14">
        <f t="shared" si="143"/>
        <v>-18000</v>
      </c>
    </row>
    <row r="7103" spans="1:13" x14ac:dyDescent="0.25">
      <c r="A7103" s="9" t="s">
        <v>400</v>
      </c>
      <c r="B7103" s="10" t="s">
        <v>733</v>
      </c>
      <c r="C7103" s="5" t="s">
        <v>751</v>
      </c>
      <c r="D7103" t="s">
        <v>47</v>
      </c>
      <c r="E7103" t="s">
        <v>188</v>
      </c>
      <c r="F7103" t="s">
        <v>89</v>
      </c>
      <c r="G7103" t="s">
        <v>221</v>
      </c>
      <c r="H7103" t="s">
        <v>498</v>
      </c>
      <c r="I7103" t="s">
        <v>368</v>
      </c>
      <c r="J7103" t="s">
        <v>17</v>
      </c>
      <c r="K7103" s="13">
        <v>28000</v>
      </c>
      <c r="L7103" s="8">
        <v>280</v>
      </c>
      <c r="M7103" s="13">
        <f t="shared" si="143"/>
        <v>28000</v>
      </c>
    </row>
    <row r="7104" spans="1:13" x14ac:dyDescent="0.25">
      <c r="A7104" s="9" t="s">
        <v>400</v>
      </c>
      <c r="B7104" s="10" t="s">
        <v>733</v>
      </c>
      <c r="C7104" s="5" t="s">
        <v>751</v>
      </c>
      <c r="D7104" t="s">
        <v>47</v>
      </c>
      <c r="E7104" t="s">
        <v>188</v>
      </c>
      <c r="F7104" t="s">
        <v>89</v>
      </c>
      <c r="G7104" t="s">
        <v>221</v>
      </c>
      <c r="H7104" t="s">
        <v>498</v>
      </c>
      <c r="I7104" t="s">
        <v>439</v>
      </c>
      <c r="J7104" t="s">
        <v>17</v>
      </c>
      <c r="K7104" s="14">
        <v>-28000</v>
      </c>
      <c r="L7104" s="8">
        <v>-280</v>
      </c>
      <c r="M7104" s="14">
        <f t="shared" si="143"/>
        <v>-28000</v>
      </c>
    </row>
    <row r="7105" spans="1:13" x14ac:dyDescent="0.25">
      <c r="A7105" s="9" t="s">
        <v>400</v>
      </c>
      <c r="B7105" s="10" t="s">
        <v>733</v>
      </c>
      <c r="C7105" s="5" t="s">
        <v>751</v>
      </c>
      <c r="D7105" t="s">
        <v>47</v>
      </c>
      <c r="E7105" t="s">
        <v>188</v>
      </c>
      <c r="F7105" t="s">
        <v>89</v>
      </c>
      <c r="G7105" t="s">
        <v>221</v>
      </c>
      <c r="H7105" t="s">
        <v>444</v>
      </c>
      <c r="I7105" t="s">
        <v>368</v>
      </c>
      <c r="J7105" t="s">
        <v>17</v>
      </c>
      <c r="K7105" s="13">
        <v>6118</v>
      </c>
      <c r="L7105" s="8">
        <v>61.18</v>
      </c>
      <c r="M7105" s="13">
        <f t="shared" si="143"/>
        <v>6118</v>
      </c>
    </row>
    <row r="7106" spans="1:13" x14ac:dyDescent="0.25">
      <c r="A7106" s="9" t="s">
        <v>400</v>
      </c>
      <c r="B7106" s="10" t="s">
        <v>733</v>
      </c>
      <c r="C7106" s="5" t="s">
        <v>751</v>
      </c>
      <c r="D7106" t="s">
        <v>47</v>
      </c>
      <c r="E7106" t="s">
        <v>188</v>
      </c>
      <c r="F7106" t="s">
        <v>89</v>
      </c>
      <c r="G7106" t="s">
        <v>221</v>
      </c>
      <c r="H7106" t="s">
        <v>444</v>
      </c>
      <c r="I7106" t="s">
        <v>439</v>
      </c>
      <c r="J7106" t="s">
        <v>17</v>
      </c>
      <c r="K7106" s="14">
        <v>-6118</v>
      </c>
      <c r="L7106" s="8">
        <v>-61.18</v>
      </c>
      <c r="M7106" s="14">
        <f t="shared" si="143"/>
        <v>-6118</v>
      </c>
    </row>
    <row r="7107" spans="1:13" x14ac:dyDescent="0.25">
      <c r="A7107" s="9" t="s">
        <v>400</v>
      </c>
      <c r="B7107" s="10" t="s">
        <v>733</v>
      </c>
      <c r="C7107" s="5" t="s">
        <v>751</v>
      </c>
      <c r="D7107" t="s">
        <v>47</v>
      </c>
      <c r="E7107" t="s">
        <v>188</v>
      </c>
      <c r="F7107" t="s">
        <v>89</v>
      </c>
      <c r="G7107" t="s">
        <v>223</v>
      </c>
      <c r="H7107" t="s">
        <v>494</v>
      </c>
      <c r="I7107" t="s">
        <v>15</v>
      </c>
      <c r="J7107" t="s">
        <v>17</v>
      </c>
      <c r="K7107" s="14">
        <v>-2520</v>
      </c>
      <c r="L7107" s="8">
        <v>-25.2</v>
      </c>
      <c r="M7107" s="14">
        <f t="shared" ref="M7107" si="144">L7107*100</f>
        <v>-2520</v>
      </c>
    </row>
    <row r="7108" spans="1:13" x14ac:dyDescent="0.25">
      <c r="A7108" s="9" t="s">
        <v>400</v>
      </c>
      <c r="B7108" s="10" t="s">
        <v>733</v>
      </c>
      <c r="C7108" s="5" t="s">
        <v>751</v>
      </c>
      <c r="D7108" t="s">
        <v>47</v>
      </c>
      <c r="E7108" t="s">
        <v>188</v>
      </c>
      <c r="F7108" t="s">
        <v>89</v>
      </c>
      <c r="G7108" t="s">
        <v>224</v>
      </c>
      <c r="H7108" t="s">
        <v>446</v>
      </c>
      <c r="I7108" t="s">
        <v>15</v>
      </c>
      <c r="J7108" t="s">
        <v>17</v>
      </c>
      <c r="K7108" s="13">
        <v>871685</v>
      </c>
      <c r="L7108" s="8">
        <v>8716.85</v>
      </c>
      <c r="M7108" s="13">
        <f t="shared" ref="M7108:M7170" si="145">L7108*100</f>
        <v>871685</v>
      </c>
    </row>
    <row r="7109" spans="1:13" x14ac:dyDescent="0.25">
      <c r="A7109" s="9" t="s">
        <v>400</v>
      </c>
      <c r="B7109" s="10" t="s">
        <v>733</v>
      </c>
      <c r="C7109" s="5" t="s">
        <v>751</v>
      </c>
      <c r="D7109" t="s">
        <v>47</v>
      </c>
      <c r="E7109" t="s">
        <v>188</v>
      </c>
      <c r="F7109" t="s">
        <v>89</v>
      </c>
      <c r="G7109" t="s">
        <v>224</v>
      </c>
      <c r="H7109" t="s">
        <v>448</v>
      </c>
      <c r="I7109" t="s">
        <v>15</v>
      </c>
      <c r="J7109" t="s">
        <v>17</v>
      </c>
      <c r="K7109" s="13">
        <v>180639</v>
      </c>
      <c r="L7109" s="8">
        <v>1806.39</v>
      </c>
      <c r="M7109" s="13">
        <f t="shared" si="145"/>
        <v>180639</v>
      </c>
    </row>
    <row r="7110" spans="1:13" x14ac:dyDescent="0.25">
      <c r="A7110" s="9" t="s">
        <v>400</v>
      </c>
      <c r="B7110" s="10" t="s">
        <v>733</v>
      </c>
      <c r="C7110" s="5" t="s">
        <v>751</v>
      </c>
      <c r="D7110" t="s">
        <v>47</v>
      </c>
      <c r="E7110" t="s">
        <v>188</v>
      </c>
      <c r="F7110" t="s">
        <v>89</v>
      </c>
      <c r="G7110" t="s">
        <v>224</v>
      </c>
      <c r="H7110" t="s">
        <v>428</v>
      </c>
      <c r="I7110" t="s">
        <v>15</v>
      </c>
      <c r="J7110" t="s">
        <v>17</v>
      </c>
      <c r="K7110" s="13">
        <v>1380615</v>
      </c>
      <c r="L7110" s="8">
        <v>13806.15</v>
      </c>
      <c r="M7110" s="13">
        <f t="shared" si="145"/>
        <v>1380615</v>
      </c>
    </row>
    <row r="7111" spans="1:13" x14ac:dyDescent="0.25">
      <c r="A7111" s="9" t="s">
        <v>400</v>
      </c>
      <c r="B7111" s="10" t="s">
        <v>733</v>
      </c>
      <c r="C7111" s="5" t="s">
        <v>751</v>
      </c>
      <c r="D7111" t="s">
        <v>47</v>
      </c>
      <c r="E7111" t="s">
        <v>188</v>
      </c>
      <c r="F7111" t="s">
        <v>89</v>
      </c>
      <c r="G7111" t="s">
        <v>225</v>
      </c>
      <c r="H7111" t="s">
        <v>498</v>
      </c>
      <c r="I7111" t="s">
        <v>368</v>
      </c>
      <c r="J7111" t="s">
        <v>17</v>
      </c>
      <c r="K7111" s="13">
        <v>56000</v>
      </c>
      <c r="L7111" s="8">
        <v>560</v>
      </c>
      <c r="M7111" s="13">
        <f t="shared" si="145"/>
        <v>56000</v>
      </c>
    </row>
    <row r="7112" spans="1:13" x14ac:dyDescent="0.25">
      <c r="A7112" s="9" t="s">
        <v>400</v>
      </c>
      <c r="B7112" s="10" t="s">
        <v>733</v>
      </c>
      <c r="C7112" s="5" t="s">
        <v>751</v>
      </c>
      <c r="D7112" t="s">
        <v>47</v>
      </c>
      <c r="E7112" t="s">
        <v>188</v>
      </c>
      <c r="F7112" t="s">
        <v>89</v>
      </c>
      <c r="G7112" t="s">
        <v>225</v>
      </c>
      <c r="H7112" t="s">
        <v>444</v>
      </c>
      <c r="I7112" t="s">
        <v>368</v>
      </c>
      <c r="J7112" t="s">
        <v>17</v>
      </c>
      <c r="K7112" s="13">
        <v>12236</v>
      </c>
      <c r="L7112" s="8">
        <v>122.36</v>
      </c>
      <c r="M7112" s="13">
        <f t="shared" si="145"/>
        <v>12236</v>
      </c>
    </row>
    <row r="7113" spans="1:13" x14ac:dyDescent="0.25">
      <c r="A7113" s="9" t="s">
        <v>400</v>
      </c>
      <c r="B7113" s="10" t="s">
        <v>733</v>
      </c>
      <c r="C7113" s="5" t="s">
        <v>751</v>
      </c>
      <c r="D7113" t="s">
        <v>47</v>
      </c>
      <c r="E7113" t="s">
        <v>188</v>
      </c>
      <c r="F7113" t="s">
        <v>89</v>
      </c>
      <c r="G7113" t="s">
        <v>225</v>
      </c>
      <c r="H7113" t="s">
        <v>446</v>
      </c>
      <c r="I7113" t="s">
        <v>15</v>
      </c>
      <c r="J7113" t="s">
        <v>17</v>
      </c>
      <c r="K7113" s="13">
        <v>41375</v>
      </c>
      <c r="L7113" s="8">
        <v>413.75</v>
      </c>
      <c r="M7113" s="13">
        <f t="shared" si="145"/>
        <v>41375</v>
      </c>
    </row>
    <row r="7114" spans="1:13" x14ac:dyDescent="0.25">
      <c r="A7114" s="9" t="s">
        <v>400</v>
      </c>
      <c r="B7114" s="10" t="s">
        <v>733</v>
      </c>
      <c r="C7114" s="5" t="s">
        <v>751</v>
      </c>
      <c r="D7114" t="s">
        <v>47</v>
      </c>
      <c r="E7114" t="s">
        <v>188</v>
      </c>
      <c r="F7114" t="s">
        <v>89</v>
      </c>
      <c r="G7114" t="s">
        <v>225</v>
      </c>
      <c r="H7114" t="s">
        <v>428</v>
      </c>
      <c r="I7114" t="s">
        <v>15</v>
      </c>
      <c r="J7114" t="s">
        <v>17</v>
      </c>
      <c r="K7114" s="13">
        <v>487655</v>
      </c>
      <c r="L7114" s="8">
        <v>4876.55</v>
      </c>
      <c r="M7114" s="13">
        <f t="shared" si="145"/>
        <v>487655</v>
      </c>
    </row>
    <row r="7115" spans="1:13" x14ac:dyDescent="0.25">
      <c r="A7115" s="9" t="s">
        <v>400</v>
      </c>
      <c r="B7115" s="10" t="s">
        <v>733</v>
      </c>
      <c r="C7115" s="5" t="s">
        <v>751</v>
      </c>
      <c r="D7115" t="s">
        <v>47</v>
      </c>
      <c r="E7115" t="s">
        <v>188</v>
      </c>
      <c r="F7115" t="s">
        <v>89</v>
      </c>
      <c r="G7115" t="s">
        <v>226</v>
      </c>
      <c r="H7115" t="s">
        <v>446</v>
      </c>
      <c r="I7115" t="s">
        <v>15</v>
      </c>
      <c r="J7115" t="s">
        <v>17</v>
      </c>
      <c r="K7115" s="13">
        <v>41375</v>
      </c>
      <c r="L7115" s="8">
        <v>413.75</v>
      </c>
      <c r="M7115" s="13">
        <f t="shared" si="145"/>
        <v>41375</v>
      </c>
    </row>
    <row r="7116" spans="1:13" x14ac:dyDescent="0.25">
      <c r="A7116" s="9" t="s">
        <v>400</v>
      </c>
      <c r="B7116" s="10" t="s">
        <v>733</v>
      </c>
      <c r="C7116" s="5" t="s">
        <v>751</v>
      </c>
      <c r="D7116" t="s">
        <v>47</v>
      </c>
      <c r="E7116" t="s">
        <v>188</v>
      </c>
      <c r="F7116" t="s">
        <v>89</v>
      </c>
      <c r="G7116" t="s">
        <v>226</v>
      </c>
      <c r="H7116" t="s">
        <v>428</v>
      </c>
      <c r="I7116" t="s">
        <v>15</v>
      </c>
      <c r="J7116" t="s">
        <v>17</v>
      </c>
      <c r="K7116" s="13">
        <v>297487</v>
      </c>
      <c r="L7116" s="8">
        <v>2974.87</v>
      </c>
      <c r="M7116" s="13">
        <f t="shared" si="145"/>
        <v>297487</v>
      </c>
    </row>
    <row r="7117" spans="1:13" x14ac:dyDescent="0.25">
      <c r="A7117" s="9" t="s">
        <v>400</v>
      </c>
      <c r="B7117" s="10" t="s">
        <v>733</v>
      </c>
      <c r="C7117" s="5" t="s">
        <v>751</v>
      </c>
      <c r="D7117" t="s">
        <v>47</v>
      </c>
      <c r="E7117" t="s">
        <v>188</v>
      </c>
      <c r="F7117" t="s">
        <v>89</v>
      </c>
      <c r="G7117" t="s">
        <v>227</v>
      </c>
      <c r="H7117" t="s">
        <v>480</v>
      </c>
      <c r="I7117" t="s">
        <v>15</v>
      </c>
      <c r="J7117" t="s">
        <v>17</v>
      </c>
      <c r="K7117" s="13">
        <v>15500</v>
      </c>
      <c r="L7117" s="8">
        <v>155</v>
      </c>
      <c r="M7117" s="13">
        <f t="shared" si="145"/>
        <v>15500</v>
      </c>
    </row>
    <row r="7118" spans="1:13" x14ac:dyDescent="0.25">
      <c r="A7118" s="9" t="s">
        <v>400</v>
      </c>
      <c r="B7118" s="10" t="s">
        <v>733</v>
      </c>
      <c r="C7118" s="5" t="s">
        <v>751</v>
      </c>
      <c r="D7118" t="s">
        <v>47</v>
      </c>
      <c r="E7118" t="s">
        <v>188</v>
      </c>
      <c r="F7118" t="s">
        <v>89</v>
      </c>
      <c r="G7118" t="s">
        <v>227</v>
      </c>
      <c r="H7118" t="s">
        <v>428</v>
      </c>
      <c r="I7118" t="s">
        <v>15</v>
      </c>
      <c r="J7118" t="s">
        <v>17</v>
      </c>
      <c r="K7118" s="13">
        <v>1333722</v>
      </c>
      <c r="L7118" s="8">
        <v>13337.22</v>
      </c>
      <c r="M7118" s="13">
        <f t="shared" si="145"/>
        <v>1333722</v>
      </c>
    </row>
    <row r="7119" spans="1:13" x14ac:dyDescent="0.25">
      <c r="A7119" s="9" t="s">
        <v>400</v>
      </c>
      <c r="B7119" s="10" t="s">
        <v>733</v>
      </c>
      <c r="C7119" s="5" t="s">
        <v>751</v>
      </c>
      <c r="D7119" t="s">
        <v>47</v>
      </c>
      <c r="E7119" t="s">
        <v>188</v>
      </c>
      <c r="F7119" t="s">
        <v>89</v>
      </c>
      <c r="G7119" t="s">
        <v>228</v>
      </c>
      <c r="H7119" t="s">
        <v>446</v>
      </c>
      <c r="I7119" t="s">
        <v>15</v>
      </c>
      <c r="J7119" t="s">
        <v>17</v>
      </c>
      <c r="K7119" s="13">
        <v>240800</v>
      </c>
      <c r="L7119" s="8">
        <v>2408</v>
      </c>
      <c r="M7119" s="13">
        <f t="shared" si="145"/>
        <v>240800</v>
      </c>
    </row>
    <row r="7120" spans="1:13" x14ac:dyDescent="0.25">
      <c r="A7120" s="9" t="s">
        <v>400</v>
      </c>
      <c r="B7120" s="10" t="s">
        <v>733</v>
      </c>
      <c r="C7120" s="5" t="s">
        <v>751</v>
      </c>
      <c r="D7120" t="s">
        <v>47</v>
      </c>
      <c r="E7120" t="s">
        <v>188</v>
      </c>
      <c r="F7120" t="s">
        <v>89</v>
      </c>
      <c r="G7120" t="s">
        <v>228</v>
      </c>
      <c r="H7120" t="s">
        <v>480</v>
      </c>
      <c r="I7120" t="s">
        <v>15</v>
      </c>
      <c r="J7120" t="s">
        <v>17</v>
      </c>
      <c r="K7120" s="13">
        <v>3134375</v>
      </c>
      <c r="L7120" s="8">
        <v>31343.75</v>
      </c>
      <c r="M7120" s="13">
        <f t="shared" si="145"/>
        <v>3134375</v>
      </c>
    </row>
    <row r="7121" spans="1:13" x14ac:dyDescent="0.25">
      <c r="A7121" s="9" t="s">
        <v>400</v>
      </c>
      <c r="B7121" s="10" t="s">
        <v>733</v>
      </c>
      <c r="C7121" s="5" t="s">
        <v>751</v>
      </c>
      <c r="D7121" t="s">
        <v>47</v>
      </c>
      <c r="E7121" t="s">
        <v>188</v>
      </c>
      <c r="F7121" t="s">
        <v>89</v>
      </c>
      <c r="G7121" t="s">
        <v>228</v>
      </c>
      <c r="H7121" t="s">
        <v>428</v>
      </c>
      <c r="I7121" t="s">
        <v>15</v>
      </c>
      <c r="J7121" t="s">
        <v>17</v>
      </c>
      <c r="K7121" s="13">
        <v>809466</v>
      </c>
      <c r="L7121" s="8">
        <v>8094.66</v>
      </c>
      <c r="M7121" s="13">
        <f t="shared" si="145"/>
        <v>809466</v>
      </c>
    </row>
    <row r="7122" spans="1:13" x14ac:dyDescent="0.25">
      <c r="A7122" s="9" t="s">
        <v>400</v>
      </c>
      <c r="B7122" s="10" t="s">
        <v>733</v>
      </c>
      <c r="C7122" s="5" t="s">
        <v>751</v>
      </c>
      <c r="D7122" t="s">
        <v>47</v>
      </c>
      <c r="E7122" t="s">
        <v>188</v>
      </c>
      <c r="F7122" t="s">
        <v>89</v>
      </c>
      <c r="G7122" t="s">
        <v>228</v>
      </c>
      <c r="H7122" t="s">
        <v>449</v>
      </c>
      <c r="I7122" t="s">
        <v>15</v>
      </c>
      <c r="J7122" t="s">
        <v>17</v>
      </c>
      <c r="K7122" s="13">
        <v>10398</v>
      </c>
      <c r="L7122" s="8">
        <v>103.98</v>
      </c>
      <c r="M7122" s="13">
        <f t="shared" si="145"/>
        <v>10398</v>
      </c>
    </row>
    <row r="7123" spans="1:13" x14ac:dyDescent="0.25">
      <c r="A7123" s="9" t="s">
        <v>400</v>
      </c>
      <c r="B7123" s="10" t="s">
        <v>733</v>
      </c>
      <c r="C7123" s="5" t="s">
        <v>751</v>
      </c>
      <c r="D7123" t="s">
        <v>47</v>
      </c>
      <c r="E7123" t="s">
        <v>188</v>
      </c>
      <c r="F7123" t="s">
        <v>89</v>
      </c>
      <c r="G7123" t="s">
        <v>228</v>
      </c>
      <c r="H7123" t="s">
        <v>457</v>
      </c>
      <c r="I7123" t="s">
        <v>15</v>
      </c>
      <c r="J7123" t="s">
        <v>17</v>
      </c>
      <c r="K7123" s="13">
        <v>92113</v>
      </c>
      <c r="L7123" s="8">
        <v>921.13</v>
      </c>
      <c r="M7123" s="13">
        <f t="shared" si="145"/>
        <v>92113</v>
      </c>
    </row>
    <row r="7124" spans="1:13" x14ac:dyDescent="0.25">
      <c r="A7124" s="9" t="s">
        <v>400</v>
      </c>
      <c r="B7124" s="10" t="s">
        <v>733</v>
      </c>
      <c r="C7124" s="5" t="s">
        <v>751</v>
      </c>
      <c r="D7124" t="s">
        <v>47</v>
      </c>
      <c r="E7124" t="s">
        <v>188</v>
      </c>
      <c r="F7124" t="s">
        <v>89</v>
      </c>
      <c r="G7124" t="s">
        <v>231</v>
      </c>
      <c r="H7124" t="s">
        <v>446</v>
      </c>
      <c r="I7124" t="s">
        <v>15</v>
      </c>
      <c r="J7124" t="s">
        <v>17</v>
      </c>
      <c r="K7124" s="13">
        <v>38000</v>
      </c>
      <c r="L7124" s="8">
        <v>380</v>
      </c>
      <c r="M7124" s="13">
        <f t="shared" si="145"/>
        <v>38000</v>
      </c>
    </row>
    <row r="7125" spans="1:13" x14ac:dyDescent="0.25">
      <c r="A7125" s="9" t="s">
        <v>400</v>
      </c>
      <c r="B7125" s="10" t="s">
        <v>733</v>
      </c>
      <c r="C7125" s="5" t="s">
        <v>751</v>
      </c>
      <c r="D7125" t="s">
        <v>47</v>
      </c>
      <c r="E7125" t="s">
        <v>188</v>
      </c>
      <c r="F7125" t="s">
        <v>89</v>
      </c>
      <c r="G7125" t="s">
        <v>231</v>
      </c>
      <c r="H7125" t="s">
        <v>480</v>
      </c>
      <c r="I7125" t="s">
        <v>15</v>
      </c>
      <c r="J7125" t="s">
        <v>17</v>
      </c>
      <c r="K7125" s="13">
        <v>276971</v>
      </c>
      <c r="L7125" s="8">
        <v>2769.71</v>
      </c>
      <c r="M7125" s="13">
        <f t="shared" si="145"/>
        <v>276971</v>
      </c>
    </row>
    <row r="7126" spans="1:13" x14ac:dyDescent="0.25">
      <c r="A7126" s="9" t="s">
        <v>400</v>
      </c>
      <c r="B7126" s="10" t="s">
        <v>733</v>
      </c>
      <c r="C7126" s="5" t="s">
        <v>751</v>
      </c>
      <c r="D7126" t="s">
        <v>47</v>
      </c>
      <c r="E7126" t="s">
        <v>188</v>
      </c>
      <c r="F7126" t="s">
        <v>89</v>
      </c>
      <c r="G7126" t="s">
        <v>231</v>
      </c>
      <c r="H7126" t="s">
        <v>428</v>
      </c>
      <c r="I7126" t="s">
        <v>15</v>
      </c>
      <c r="J7126" t="s">
        <v>17</v>
      </c>
      <c r="K7126" s="13">
        <v>310996</v>
      </c>
      <c r="L7126" s="8">
        <v>3109.96</v>
      </c>
      <c r="M7126" s="13">
        <f t="shared" si="145"/>
        <v>310996</v>
      </c>
    </row>
    <row r="7127" spans="1:13" x14ac:dyDescent="0.25">
      <c r="A7127" s="9" t="s">
        <v>400</v>
      </c>
      <c r="B7127" s="10" t="s">
        <v>733</v>
      </c>
      <c r="C7127" s="5" t="s">
        <v>751</v>
      </c>
      <c r="D7127" t="s">
        <v>47</v>
      </c>
      <c r="E7127" t="s">
        <v>188</v>
      </c>
      <c r="F7127" t="s">
        <v>89</v>
      </c>
      <c r="G7127" t="s">
        <v>231</v>
      </c>
      <c r="H7127" t="s">
        <v>449</v>
      </c>
      <c r="I7127" t="s">
        <v>15</v>
      </c>
      <c r="J7127" t="s">
        <v>17</v>
      </c>
      <c r="K7127" s="13">
        <v>139948</v>
      </c>
      <c r="L7127" s="8">
        <v>1399.48</v>
      </c>
      <c r="M7127" s="13">
        <f t="shared" si="145"/>
        <v>139948</v>
      </c>
    </row>
    <row r="7128" spans="1:13" x14ac:dyDescent="0.25">
      <c r="A7128" s="9" t="s">
        <v>400</v>
      </c>
      <c r="B7128" s="10" t="s">
        <v>733</v>
      </c>
      <c r="C7128" s="5" t="s">
        <v>751</v>
      </c>
      <c r="D7128" t="s">
        <v>47</v>
      </c>
      <c r="E7128" t="s">
        <v>188</v>
      </c>
      <c r="F7128" t="s">
        <v>89</v>
      </c>
      <c r="G7128" t="s">
        <v>231</v>
      </c>
      <c r="H7128" t="s">
        <v>482</v>
      </c>
      <c r="I7128" t="s">
        <v>15</v>
      </c>
      <c r="J7128" t="s">
        <v>17</v>
      </c>
      <c r="K7128" s="13">
        <v>131000</v>
      </c>
      <c r="L7128" s="8">
        <v>1310</v>
      </c>
      <c r="M7128" s="13">
        <f t="shared" si="145"/>
        <v>131000</v>
      </c>
    </row>
    <row r="7129" spans="1:13" x14ac:dyDescent="0.25">
      <c r="A7129" s="9" t="s">
        <v>400</v>
      </c>
      <c r="B7129" s="10" t="s">
        <v>733</v>
      </c>
      <c r="C7129" s="5" t="s">
        <v>751</v>
      </c>
      <c r="D7129" t="s">
        <v>47</v>
      </c>
      <c r="E7129" t="s">
        <v>188</v>
      </c>
      <c r="F7129" t="s">
        <v>89</v>
      </c>
      <c r="G7129" t="s">
        <v>231</v>
      </c>
      <c r="H7129" t="s">
        <v>457</v>
      </c>
      <c r="I7129" t="s">
        <v>15</v>
      </c>
      <c r="J7129" t="s">
        <v>17</v>
      </c>
      <c r="K7129" s="13">
        <v>124208.99999999999</v>
      </c>
      <c r="L7129" s="8">
        <v>1242.0899999999999</v>
      </c>
      <c r="M7129" s="13">
        <f t="shared" si="145"/>
        <v>124208.99999999999</v>
      </c>
    </row>
    <row r="7130" spans="1:13" x14ac:dyDescent="0.25">
      <c r="A7130" s="9" t="s">
        <v>400</v>
      </c>
      <c r="B7130" s="10" t="s">
        <v>733</v>
      </c>
      <c r="C7130" s="5" t="s">
        <v>751</v>
      </c>
      <c r="D7130" t="s">
        <v>47</v>
      </c>
      <c r="E7130" t="s">
        <v>188</v>
      </c>
      <c r="F7130" t="s">
        <v>89</v>
      </c>
      <c r="G7130" t="s">
        <v>232</v>
      </c>
      <c r="H7130" t="s">
        <v>428</v>
      </c>
      <c r="I7130" t="s">
        <v>15</v>
      </c>
      <c r="J7130" t="s">
        <v>17</v>
      </c>
      <c r="K7130" s="13">
        <v>39581</v>
      </c>
      <c r="L7130" s="8">
        <v>395.81</v>
      </c>
      <c r="M7130" s="13">
        <f t="shared" si="145"/>
        <v>39581</v>
      </c>
    </row>
    <row r="7131" spans="1:13" x14ac:dyDescent="0.25">
      <c r="A7131" s="9" t="s">
        <v>400</v>
      </c>
      <c r="B7131" s="10" t="s">
        <v>733</v>
      </c>
      <c r="C7131" s="5" t="s">
        <v>751</v>
      </c>
      <c r="D7131" t="s">
        <v>47</v>
      </c>
      <c r="E7131" t="s">
        <v>188</v>
      </c>
      <c r="F7131" t="s">
        <v>89</v>
      </c>
      <c r="G7131" t="s">
        <v>232</v>
      </c>
      <c r="H7131" t="s">
        <v>449</v>
      </c>
      <c r="I7131" t="s">
        <v>15</v>
      </c>
      <c r="J7131" t="s">
        <v>17</v>
      </c>
      <c r="K7131" s="13">
        <v>4383</v>
      </c>
      <c r="L7131" s="8">
        <v>43.83</v>
      </c>
      <c r="M7131" s="13">
        <f t="shared" si="145"/>
        <v>4383</v>
      </c>
    </row>
    <row r="7132" spans="1:13" x14ac:dyDescent="0.25">
      <c r="A7132" s="9" t="s">
        <v>400</v>
      </c>
      <c r="B7132" s="10" t="s">
        <v>733</v>
      </c>
      <c r="C7132" s="5" t="s">
        <v>751</v>
      </c>
      <c r="D7132" t="s">
        <v>47</v>
      </c>
      <c r="E7132" t="s">
        <v>188</v>
      </c>
      <c r="F7132" t="s">
        <v>89</v>
      </c>
      <c r="G7132" t="s">
        <v>112</v>
      </c>
      <c r="H7132" t="s">
        <v>446</v>
      </c>
      <c r="I7132" t="s">
        <v>15</v>
      </c>
      <c r="J7132" t="s">
        <v>17</v>
      </c>
      <c r="K7132" s="13">
        <v>19700</v>
      </c>
      <c r="L7132" s="8">
        <v>197</v>
      </c>
      <c r="M7132" s="13">
        <f t="shared" si="145"/>
        <v>19700</v>
      </c>
    </row>
    <row r="7133" spans="1:13" x14ac:dyDescent="0.25">
      <c r="A7133" s="9" t="s">
        <v>400</v>
      </c>
      <c r="B7133" s="10" t="s">
        <v>733</v>
      </c>
      <c r="C7133" s="5" t="s">
        <v>751</v>
      </c>
      <c r="D7133" t="s">
        <v>47</v>
      </c>
      <c r="E7133" t="s">
        <v>188</v>
      </c>
      <c r="F7133" t="s">
        <v>89</v>
      </c>
      <c r="G7133" t="s">
        <v>112</v>
      </c>
      <c r="H7133" t="s">
        <v>480</v>
      </c>
      <c r="I7133" t="s">
        <v>15</v>
      </c>
      <c r="J7133" t="s">
        <v>17</v>
      </c>
      <c r="K7133" s="13">
        <v>297188</v>
      </c>
      <c r="L7133" s="8">
        <v>2971.88</v>
      </c>
      <c r="M7133" s="13">
        <f t="shared" si="145"/>
        <v>297188</v>
      </c>
    </row>
    <row r="7134" spans="1:13" x14ac:dyDescent="0.25">
      <c r="A7134" s="9" t="s">
        <v>400</v>
      </c>
      <c r="B7134" s="10" t="s">
        <v>733</v>
      </c>
      <c r="C7134" s="5" t="s">
        <v>751</v>
      </c>
      <c r="D7134" t="s">
        <v>47</v>
      </c>
      <c r="E7134" t="s">
        <v>188</v>
      </c>
      <c r="F7134" t="s">
        <v>89</v>
      </c>
      <c r="G7134" t="s">
        <v>112</v>
      </c>
      <c r="H7134" t="s">
        <v>428</v>
      </c>
      <c r="I7134" t="s">
        <v>15</v>
      </c>
      <c r="J7134" t="s">
        <v>17</v>
      </c>
      <c r="K7134" s="13">
        <v>29139.999999999996</v>
      </c>
      <c r="L7134" s="8">
        <v>291.39999999999998</v>
      </c>
      <c r="M7134" s="13">
        <f t="shared" si="145"/>
        <v>29139.999999999996</v>
      </c>
    </row>
    <row r="7135" spans="1:13" x14ac:dyDescent="0.25">
      <c r="A7135" s="9" t="s">
        <v>400</v>
      </c>
      <c r="B7135" s="10" t="s">
        <v>733</v>
      </c>
      <c r="C7135" s="5" t="s">
        <v>751</v>
      </c>
      <c r="D7135" t="s">
        <v>47</v>
      </c>
      <c r="E7135" t="s">
        <v>188</v>
      </c>
      <c r="F7135" t="s">
        <v>89</v>
      </c>
      <c r="G7135" t="s">
        <v>112</v>
      </c>
      <c r="H7135" t="s">
        <v>449</v>
      </c>
      <c r="I7135" t="s">
        <v>15</v>
      </c>
      <c r="J7135" t="s">
        <v>17</v>
      </c>
      <c r="K7135" s="13">
        <v>10614</v>
      </c>
      <c r="L7135" s="8">
        <v>106.14</v>
      </c>
      <c r="M7135" s="13">
        <f t="shared" si="145"/>
        <v>10614</v>
      </c>
    </row>
    <row r="7136" spans="1:13" x14ac:dyDescent="0.25">
      <c r="A7136" s="9" t="s">
        <v>400</v>
      </c>
      <c r="B7136" s="10" t="s">
        <v>733</v>
      </c>
      <c r="C7136" s="5" t="s">
        <v>751</v>
      </c>
      <c r="D7136" t="s">
        <v>47</v>
      </c>
      <c r="E7136" t="s">
        <v>188</v>
      </c>
      <c r="F7136" t="s">
        <v>89</v>
      </c>
      <c r="G7136" t="s">
        <v>235</v>
      </c>
      <c r="H7136" t="s">
        <v>428</v>
      </c>
      <c r="I7136" t="s">
        <v>15</v>
      </c>
      <c r="J7136" t="s">
        <v>17</v>
      </c>
      <c r="K7136" s="13">
        <v>40436</v>
      </c>
      <c r="L7136" s="8">
        <v>404.36</v>
      </c>
      <c r="M7136" s="13">
        <f t="shared" si="145"/>
        <v>40436</v>
      </c>
    </row>
    <row r="7137" spans="1:13" x14ac:dyDescent="0.25">
      <c r="A7137" s="9" t="s">
        <v>400</v>
      </c>
      <c r="B7137" s="10" t="s">
        <v>733</v>
      </c>
      <c r="C7137" s="5" t="s">
        <v>751</v>
      </c>
      <c r="D7137" t="s">
        <v>47</v>
      </c>
      <c r="E7137" t="s">
        <v>188</v>
      </c>
      <c r="F7137" t="s">
        <v>89</v>
      </c>
      <c r="G7137" t="s">
        <v>235</v>
      </c>
      <c r="H7137" t="s">
        <v>449</v>
      </c>
      <c r="I7137" t="s">
        <v>15</v>
      </c>
      <c r="J7137" t="s">
        <v>17</v>
      </c>
      <c r="K7137" s="13">
        <v>18298</v>
      </c>
      <c r="L7137" s="8">
        <v>182.98</v>
      </c>
      <c r="M7137" s="13">
        <f t="shared" si="145"/>
        <v>18298</v>
      </c>
    </row>
    <row r="7138" spans="1:13" x14ac:dyDescent="0.25">
      <c r="A7138" s="9" t="s">
        <v>400</v>
      </c>
      <c r="B7138" s="10" t="s">
        <v>733</v>
      </c>
      <c r="C7138" s="5" t="s">
        <v>751</v>
      </c>
      <c r="D7138" t="s">
        <v>47</v>
      </c>
      <c r="E7138" t="s">
        <v>188</v>
      </c>
      <c r="F7138" t="s">
        <v>89</v>
      </c>
      <c r="G7138" t="s">
        <v>236</v>
      </c>
      <c r="H7138" t="s">
        <v>428</v>
      </c>
      <c r="I7138" t="s">
        <v>15</v>
      </c>
      <c r="J7138" t="s">
        <v>17</v>
      </c>
      <c r="K7138" s="13">
        <v>26682</v>
      </c>
      <c r="L7138" s="8">
        <v>266.82</v>
      </c>
      <c r="M7138" s="13">
        <f t="shared" si="145"/>
        <v>26682</v>
      </c>
    </row>
    <row r="7139" spans="1:13" x14ac:dyDescent="0.25">
      <c r="A7139" s="9" t="s">
        <v>400</v>
      </c>
      <c r="B7139" s="10" t="s">
        <v>733</v>
      </c>
      <c r="C7139" s="5" t="s">
        <v>751</v>
      </c>
      <c r="D7139" t="s">
        <v>47</v>
      </c>
      <c r="E7139" t="s">
        <v>188</v>
      </c>
      <c r="F7139" t="s">
        <v>89</v>
      </c>
      <c r="G7139" t="s">
        <v>237</v>
      </c>
      <c r="H7139" t="s">
        <v>428</v>
      </c>
      <c r="I7139" t="s">
        <v>15</v>
      </c>
      <c r="J7139" t="s">
        <v>17</v>
      </c>
      <c r="K7139" s="13">
        <v>745582</v>
      </c>
      <c r="L7139" s="8">
        <v>7455.82</v>
      </c>
      <c r="M7139" s="13">
        <f t="shared" si="145"/>
        <v>745582</v>
      </c>
    </row>
    <row r="7140" spans="1:13" x14ac:dyDescent="0.25">
      <c r="A7140" s="9" t="s">
        <v>400</v>
      </c>
      <c r="B7140" s="10" t="s">
        <v>733</v>
      </c>
      <c r="C7140" s="5" t="s">
        <v>751</v>
      </c>
      <c r="D7140" t="s">
        <v>47</v>
      </c>
      <c r="E7140" t="s">
        <v>188</v>
      </c>
      <c r="F7140" t="s">
        <v>89</v>
      </c>
      <c r="G7140" t="s">
        <v>238</v>
      </c>
      <c r="H7140" t="s">
        <v>480</v>
      </c>
      <c r="I7140" t="s">
        <v>15</v>
      </c>
      <c r="J7140" t="s">
        <v>17</v>
      </c>
      <c r="K7140" s="13">
        <v>784600</v>
      </c>
      <c r="L7140" s="8">
        <v>7846</v>
      </c>
      <c r="M7140" s="13">
        <f t="shared" si="145"/>
        <v>784600</v>
      </c>
    </row>
    <row r="7141" spans="1:13" x14ac:dyDescent="0.25">
      <c r="A7141" s="9" t="s">
        <v>400</v>
      </c>
      <c r="B7141" s="10" t="s">
        <v>733</v>
      </c>
      <c r="C7141" s="5" t="s">
        <v>751</v>
      </c>
      <c r="D7141" t="s">
        <v>47</v>
      </c>
      <c r="E7141" t="s">
        <v>188</v>
      </c>
      <c r="F7141" t="s">
        <v>89</v>
      </c>
      <c r="G7141" t="s">
        <v>238</v>
      </c>
      <c r="H7141" t="s">
        <v>428</v>
      </c>
      <c r="I7141" t="s">
        <v>15</v>
      </c>
      <c r="J7141" t="s">
        <v>17</v>
      </c>
      <c r="K7141" s="13">
        <v>812082</v>
      </c>
      <c r="L7141" s="8">
        <v>8120.82</v>
      </c>
      <c r="M7141" s="13">
        <f t="shared" si="145"/>
        <v>812082</v>
      </c>
    </row>
    <row r="7142" spans="1:13" x14ac:dyDescent="0.25">
      <c r="A7142" s="9" t="s">
        <v>400</v>
      </c>
      <c r="B7142" s="10" t="s">
        <v>733</v>
      </c>
      <c r="C7142" s="5" t="s">
        <v>751</v>
      </c>
      <c r="D7142" t="s">
        <v>47</v>
      </c>
      <c r="E7142" t="s">
        <v>188</v>
      </c>
      <c r="F7142" t="s">
        <v>89</v>
      </c>
      <c r="G7142" t="s">
        <v>239</v>
      </c>
      <c r="H7142" t="s">
        <v>446</v>
      </c>
      <c r="I7142" t="s">
        <v>15</v>
      </c>
      <c r="J7142" t="s">
        <v>17</v>
      </c>
      <c r="K7142" s="13">
        <v>75000</v>
      </c>
      <c r="L7142" s="8">
        <v>750</v>
      </c>
      <c r="M7142" s="13">
        <f t="shared" si="145"/>
        <v>75000</v>
      </c>
    </row>
    <row r="7143" spans="1:13" x14ac:dyDescent="0.25">
      <c r="A7143" s="9" t="s">
        <v>400</v>
      </c>
      <c r="B7143" s="10" t="s">
        <v>733</v>
      </c>
      <c r="C7143" s="5" t="s">
        <v>751</v>
      </c>
      <c r="D7143" t="s">
        <v>47</v>
      </c>
      <c r="E7143" t="s">
        <v>188</v>
      </c>
      <c r="F7143" t="s">
        <v>89</v>
      </c>
      <c r="G7143" t="s">
        <v>239</v>
      </c>
      <c r="H7143" t="s">
        <v>480</v>
      </c>
      <c r="I7143" t="s">
        <v>15</v>
      </c>
      <c r="J7143" t="s">
        <v>17</v>
      </c>
      <c r="K7143" s="13">
        <v>470610.00000000006</v>
      </c>
      <c r="L7143" s="8">
        <v>4706.1000000000004</v>
      </c>
      <c r="M7143" s="13">
        <f t="shared" si="145"/>
        <v>470610.00000000006</v>
      </c>
    </row>
    <row r="7144" spans="1:13" x14ac:dyDescent="0.25">
      <c r="A7144" s="9" t="s">
        <v>400</v>
      </c>
      <c r="B7144" s="10" t="s">
        <v>733</v>
      </c>
      <c r="C7144" s="5" t="s">
        <v>751</v>
      </c>
      <c r="D7144" t="s">
        <v>47</v>
      </c>
      <c r="E7144" t="s">
        <v>188</v>
      </c>
      <c r="F7144" t="s">
        <v>89</v>
      </c>
      <c r="G7144" t="s">
        <v>239</v>
      </c>
      <c r="H7144" t="s">
        <v>428</v>
      </c>
      <c r="I7144" t="s">
        <v>15</v>
      </c>
      <c r="J7144" t="s">
        <v>17</v>
      </c>
      <c r="K7144" s="13">
        <v>391367</v>
      </c>
      <c r="L7144" s="8">
        <v>3913.67</v>
      </c>
      <c r="M7144" s="13">
        <f t="shared" si="145"/>
        <v>391367</v>
      </c>
    </row>
    <row r="7145" spans="1:13" x14ac:dyDescent="0.25">
      <c r="A7145" s="9" t="s">
        <v>400</v>
      </c>
      <c r="B7145" s="10" t="s">
        <v>733</v>
      </c>
      <c r="C7145" s="5" t="s">
        <v>751</v>
      </c>
      <c r="D7145" t="s">
        <v>47</v>
      </c>
      <c r="E7145" t="s">
        <v>188</v>
      </c>
      <c r="F7145" t="s">
        <v>89</v>
      </c>
      <c r="G7145" t="s">
        <v>239</v>
      </c>
      <c r="H7145" t="s">
        <v>449</v>
      </c>
      <c r="I7145" t="s">
        <v>15</v>
      </c>
      <c r="J7145" t="s">
        <v>17</v>
      </c>
      <c r="K7145" s="13">
        <v>55050</v>
      </c>
      <c r="L7145" s="8">
        <v>550.5</v>
      </c>
      <c r="M7145" s="13">
        <f t="shared" si="145"/>
        <v>55050</v>
      </c>
    </row>
    <row r="7146" spans="1:13" x14ac:dyDescent="0.25">
      <c r="A7146" s="9" t="s">
        <v>400</v>
      </c>
      <c r="B7146" s="10" t="s">
        <v>733</v>
      </c>
      <c r="C7146" s="5" t="s">
        <v>751</v>
      </c>
      <c r="D7146" t="s">
        <v>47</v>
      </c>
      <c r="E7146" t="s">
        <v>188</v>
      </c>
      <c r="F7146" t="s">
        <v>89</v>
      </c>
      <c r="G7146" t="s">
        <v>240</v>
      </c>
      <c r="H7146" t="s">
        <v>446</v>
      </c>
      <c r="I7146" t="s">
        <v>15</v>
      </c>
      <c r="J7146" t="s">
        <v>17</v>
      </c>
      <c r="K7146" s="13">
        <v>286600</v>
      </c>
      <c r="L7146" s="8">
        <v>2866</v>
      </c>
      <c r="M7146" s="13">
        <f t="shared" si="145"/>
        <v>286600</v>
      </c>
    </row>
    <row r="7147" spans="1:13" x14ac:dyDescent="0.25">
      <c r="A7147" s="9" t="s">
        <v>400</v>
      </c>
      <c r="B7147" s="10" t="s">
        <v>733</v>
      </c>
      <c r="C7147" s="5" t="s">
        <v>751</v>
      </c>
      <c r="D7147" t="s">
        <v>47</v>
      </c>
      <c r="E7147" t="s">
        <v>188</v>
      </c>
      <c r="F7147" t="s">
        <v>89</v>
      </c>
      <c r="G7147" t="s">
        <v>241</v>
      </c>
      <c r="H7147" t="s">
        <v>446</v>
      </c>
      <c r="I7147" t="s">
        <v>15</v>
      </c>
      <c r="J7147" t="s">
        <v>17</v>
      </c>
      <c r="K7147" s="13">
        <v>106269</v>
      </c>
      <c r="L7147" s="8">
        <v>1062.69</v>
      </c>
      <c r="M7147" s="13">
        <f t="shared" si="145"/>
        <v>106269</v>
      </c>
    </row>
    <row r="7148" spans="1:13" x14ac:dyDescent="0.25">
      <c r="A7148" s="9" t="s">
        <v>400</v>
      </c>
      <c r="B7148" s="10" t="s">
        <v>733</v>
      </c>
      <c r="C7148" s="5" t="s">
        <v>751</v>
      </c>
      <c r="D7148" t="s">
        <v>47</v>
      </c>
      <c r="E7148" t="s">
        <v>188</v>
      </c>
      <c r="F7148" t="s">
        <v>89</v>
      </c>
      <c r="G7148" t="s">
        <v>241</v>
      </c>
      <c r="H7148" t="s">
        <v>480</v>
      </c>
      <c r="I7148" t="s">
        <v>15</v>
      </c>
      <c r="J7148" t="s">
        <v>17</v>
      </c>
      <c r="K7148" s="13">
        <v>5000</v>
      </c>
      <c r="L7148" s="8">
        <v>50</v>
      </c>
      <c r="M7148" s="13">
        <f t="shared" si="145"/>
        <v>5000</v>
      </c>
    </row>
    <row r="7149" spans="1:13" x14ac:dyDescent="0.25">
      <c r="A7149" s="9" t="s">
        <v>400</v>
      </c>
      <c r="B7149" s="10" t="s">
        <v>733</v>
      </c>
      <c r="C7149" s="5" t="s">
        <v>751</v>
      </c>
      <c r="D7149" t="s">
        <v>47</v>
      </c>
      <c r="E7149" t="s">
        <v>188</v>
      </c>
      <c r="F7149" t="s">
        <v>89</v>
      </c>
      <c r="G7149" t="s">
        <v>241</v>
      </c>
      <c r="H7149" t="s">
        <v>428</v>
      </c>
      <c r="I7149" t="s">
        <v>15</v>
      </c>
      <c r="J7149" t="s">
        <v>17</v>
      </c>
      <c r="K7149" s="13">
        <v>127475</v>
      </c>
      <c r="L7149" s="8">
        <v>1274.75</v>
      </c>
      <c r="M7149" s="13">
        <f t="shared" si="145"/>
        <v>127475</v>
      </c>
    </row>
    <row r="7150" spans="1:13" x14ac:dyDescent="0.25">
      <c r="A7150" s="9" t="s">
        <v>400</v>
      </c>
      <c r="B7150" s="10" t="s">
        <v>733</v>
      </c>
      <c r="C7150" s="5" t="s">
        <v>751</v>
      </c>
      <c r="D7150" t="s">
        <v>47</v>
      </c>
      <c r="E7150" t="s">
        <v>188</v>
      </c>
      <c r="F7150" t="s">
        <v>89</v>
      </c>
      <c r="G7150" t="s">
        <v>242</v>
      </c>
      <c r="H7150" t="s">
        <v>446</v>
      </c>
      <c r="I7150" t="s">
        <v>15</v>
      </c>
      <c r="J7150" t="s">
        <v>17</v>
      </c>
      <c r="K7150" s="13">
        <v>274900</v>
      </c>
      <c r="L7150" s="8">
        <v>2749</v>
      </c>
      <c r="M7150" s="13">
        <f t="shared" si="145"/>
        <v>274900</v>
      </c>
    </row>
    <row r="7151" spans="1:13" x14ac:dyDescent="0.25">
      <c r="A7151" s="9" t="s">
        <v>400</v>
      </c>
      <c r="B7151" s="10" t="s">
        <v>733</v>
      </c>
      <c r="C7151" s="5" t="s">
        <v>751</v>
      </c>
      <c r="D7151" t="s">
        <v>47</v>
      </c>
      <c r="E7151" t="s">
        <v>188</v>
      </c>
      <c r="F7151" t="s">
        <v>89</v>
      </c>
      <c r="G7151" t="s">
        <v>242</v>
      </c>
      <c r="H7151" t="s">
        <v>480</v>
      </c>
      <c r="I7151" t="s">
        <v>15</v>
      </c>
      <c r="J7151" t="s">
        <v>17</v>
      </c>
      <c r="K7151" s="13">
        <v>246473</v>
      </c>
      <c r="L7151" s="8">
        <v>2464.73</v>
      </c>
      <c r="M7151" s="13">
        <f t="shared" si="145"/>
        <v>246473</v>
      </c>
    </row>
    <row r="7152" spans="1:13" x14ac:dyDescent="0.25">
      <c r="A7152" s="9" t="s">
        <v>400</v>
      </c>
      <c r="B7152" s="10" t="s">
        <v>733</v>
      </c>
      <c r="C7152" s="5" t="s">
        <v>751</v>
      </c>
      <c r="D7152" t="s">
        <v>47</v>
      </c>
      <c r="E7152" t="s">
        <v>188</v>
      </c>
      <c r="F7152" t="s">
        <v>89</v>
      </c>
      <c r="G7152" t="s">
        <v>242</v>
      </c>
      <c r="H7152" t="s">
        <v>428</v>
      </c>
      <c r="I7152" t="s">
        <v>15</v>
      </c>
      <c r="J7152" t="s">
        <v>17</v>
      </c>
      <c r="K7152" s="13">
        <v>1808661</v>
      </c>
      <c r="L7152" s="8">
        <v>18086.61</v>
      </c>
      <c r="M7152" s="13">
        <f t="shared" si="145"/>
        <v>1808661</v>
      </c>
    </row>
    <row r="7153" spans="1:13" x14ac:dyDescent="0.25">
      <c r="A7153" s="9" t="s">
        <v>400</v>
      </c>
      <c r="B7153" s="10" t="s">
        <v>733</v>
      </c>
      <c r="C7153" s="5" t="s">
        <v>751</v>
      </c>
      <c r="D7153" t="s">
        <v>47</v>
      </c>
      <c r="E7153" t="s">
        <v>188</v>
      </c>
      <c r="F7153" t="s">
        <v>89</v>
      </c>
      <c r="G7153" t="s">
        <v>243</v>
      </c>
      <c r="H7153" t="s">
        <v>446</v>
      </c>
      <c r="I7153" t="s">
        <v>15</v>
      </c>
      <c r="J7153" t="s">
        <v>17</v>
      </c>
      <c r="K7153" s="13">
        <v>90000</v>
      </c>
      <c r="L7153" s="8">
        <v>900</v>
      </c>
      <c r="M7153" s="13">
        <f t="shared" si="145"/>
        <v>90000</v>
      </c>
    </row>
    <row r="7154" spans="1:13" x14ac:dyDescent="0.25">
      <c r="A7154" s="9" t="s">
        <v>400</v>
      </c>
      <c r="B7154" s="10" t="s">
        <v>733</v>
      </c>
      <c r="C7154" s="5" t="s">
        <v>751</v>
      </c>
      <c r="D7154" t="s">
        <v>47</v>
      </c>
      <c r="E7154" t="s">
        <v>188</v>
      </c>
      <c r="F7154" t="s">
        <v>89</v>
      </c>
      <c r="G7154" t="s">
        <v>243</v>
      </c>
      <c r="H7154" t="s">
        <v>428</v>
      </c>
      <c r="I7154" t="s">
        <v>15</v>
      </c>
      <c r="J7154" t="s">
        <v>17</v>
      </c>
      <c r="K7154" s="13">
        <v>83377</v>
      </c>
      <c r="L7154" s="8">
        <v>833.77</v>
      </c>
      <c r="M7154" s="13">
        <f t="shared" si="145"/>
        <v>83377</v>
      </c>
    </row>
    <row r="7155" spans="1:13" x14ac:dyDescent="0.25">
      <c r="A7155" s="9" t="s">
        <v>400</v>
      </c>
      <c r="B7155" s="10" t="s">
        <v>733</v>
      </c>
      <c r="C7155" s="5" t="s">
        <v>751</v>
      </c>
      <c r="D7155" t="s">
        <v>47</v>
      </c>
      <c r="E7155" t="s">
        <v>188</v>
      </c>
      <c r="F7155" t="s">
        <v>89</v>
      </c>
      <c r="G7155" t="s">
        <v>244</v>
      </c>
      <c r="H7155" t="s">
        <v>480</v>
      </c>
      <c r="I7155" t="s">
        <v>15</v>
      </c>
      <c r="J7155" t="s">
        <v>17</v>
      </c>
      <c r="K7155" s="13">
        <v>15000</v>
      </c>
      <c r="L7155" s="8">
        <v>150</v>
      </c>
      <c r="M7155" s="13">
        <f t="shared" si="145"/>
        <v>15000</v>
      </c>
    </row>
    <row r="7156" spans="1:13" x14ac:dyDescent="0.25">
      <c r="A7156" s="9" t="s">
        <v>400</v>
      </c>
      <c r="B7156" s="10" t="s">
        <v>733</v>
      </c>
      <c r="C7156" s="5" t="s">
        <v>751</v>
      </c>
      <c r="D7156" t="s">
        <v>47</v>
      </c>
      <c r="E7156" t="s">
        <v>188</v>
      </c>
      <c r="F7156" t="s">
        <v>89</v>
      </c>
      <c r="G7156" t="s">
        <v>244</v>
      </c>
      <c r="H7156" t="s">
        <v>428</v>
      </c>
      <c r="I7156" t="s">
        <v>15</v>
      </c>
      <c r="J7156" t="s">
        <v>17</v>
      </c>
      <c r="K7156" s="13">
        <v>524710</v>
      </c>
      <c r="L7156" s="8">
        <v>5247.1</v>
      </c>
      <c r="M7156" s="13">
        <f t="shared" si="145"/>
        <v>524710</v>
      </c>
    </row>
    <row r="7157" spans="1:13" x14ac:dyDescent="0.25">
      <c r="A7157" s="9" t="s">
        <v>400</v>
      </c>
      <c r="B7157" s="10" t="s">
        <v>733</v>
      </c>
      <c r="C7157" s="5" t="s">
        <v>751</v>
      </c>
      <c r="D7157" t="s">
        <v>47</v>
      </c>
      <c r="E7157" t="s">
        <v>188</v>
      </c>
      <c r="F7157" t="s">
        <v>89</v>
      </c>
      <c r="G7157" t="s">
        <v>245</v>
      </c>
      <c r="H7157" t="s">
        <v>480</v>
      </c>
      <c r="I7157" t="s">
        <v>15</v>
      </c>
      <c r="J7157" t="s">
        <v>17</v>
      </c>
      <c r="K7157" s="13">
        <v>178646</v>
      </c>
      <c r="L7157" s="8">
        <v>1786.46</v>
      </c>
      <c r="M7157" s="13">
        <f t="shared" si="145"/>
        <v>178646</v>
      </c>
    </row>
    <row r="7158" spans="1:13" x14ac:dyDescent="0.25">
      <c r="A7158" s="9" t="s">
        <v>400</v>
      </c>
      <c r="B7158" s="10" t="s">
        <v>733</v>
      </c>
      <c r="C7158" s="5" t="s">
        <v>751</v>
      </c>
      <c r="D7158" t="s">
        <v>47</v>
      </c>
      <c r="E7158" t="s">
        <v>188</v>
      </c>
      <c r="F7158" t="s">
        <v>89</v>
      </c>
      <c r="G7158" t="s">
        <v>245</v>
      </c>
      <c r="H7158" t="s">
        <v>428</v>
      </c>
      <c r="I7158" t="s">
        <v>15</v>
      </c>
      <c r="J7158" t="s">
        <v>17</v>
      </c>
      <c r="K7158" s="13">
        <v>111282</v>
      </c>
      <c r="L7158" s="8">
        <v>1112.82</v>
      </c>
      <c r="M7158" s="13">
        <f t="shared" si="145"/>
        <v>111282</v>
      </c>
    </row>
    <row r="7159" spans="1:13" x14ac:dyDescent="0.25">
      <c r="A7159" s="9" t="s">
        <v>400</v>
      </c>
      <c r="B7159" s="10" t="s">
        <v>733</v>
      </c>
      <c r="C7159" s="5" t="s">
        <v>751</v>
      </c>
      <c r="D7159" t="s">
        <v>47</v>
      </c>
      <c r="E7159" t="s">
        <v>188</v>
      </c>
      <c r="F7159" t="s">
        <v>89</v>
      </c>
      <c r="G7159" t="s">
        <v>246</v>
      </c>
      <c r="H7159" t="s">
        <v>428</v>
      </c>
      <c r="I7159" t="s">
        <v>15</v>
      </c>
      <c r="J7159" t="s">
        <v>17</v>
      </c>
      <c r="K7159" s="13">
        <v>130215.00000000001</v>
      </c>
      <c r="L7159" s="8">
        <v>1302.1500000000001</v>
      </c>
      <c r="M7159" s="13">
        <f t="shared" si="145"/>
        <v>130215.00000000001</v>
      </c>
    </row>
    <row r="7160" spans="1:13" x14ac:dyDescent="0.25">
      <c r="A7160" s="9" t="s">
        <v>400</v>
      </c>
      <c r="B7160" s="10" t="s">
        <v>733</v>
      </c>
      <c r="C7160" s="5" t="s">
        <v>751</v>
      </c>
      <c r="D7160" t="s">
        <v>47</v>
      </c>
      <c r="E7160" t="s">
        <v>188</v>
      </c>
      <c r="F7160" t="s">
        <v>89</v>
      </c>
      <c r="G7160" t="s">
        <v>247</v>
      </c>
      <c r="H7160" t="s">
        <v>446</v>
      </c>
      <c r="I7160" t="s">
        <v>15</v>
      </c>
      <c r="J7160" t="s">
        <v>17</v>
      </c>
      <c r="K7160" s="13">
        <v>300000</v>
      </c>
      <c r="L7160" s="8">
        <v>3000</v>
      </c>
      <c r="M7160" s="13">
        <f t="shared" si="145"/>
        <v>300000</v>
      </c>
    </row>
    <row r="7161" spans="1:13" x14ac:dyDescent="0.25">
      <c r="A7161" s="9" t="s">
        <v>400</v>
      </c>
      <c r="B7161" s="10" t="s">
        <v>733</v>
      </c>
      <c r="C7161" s="5" t="s">
        <v>751</v>
      </c>
      <c r="D7161" t="s">
        <v>47</v>
      </c>
      <c r="E7161" t="s">
        <v>188</v>
      </c>
      <c r="F7161" t="s">
        <v>89</v>
      </c>
      <c r="G7161" t="s">
        <v>247</v>
      </c>
      <c r="H7161" t="s">
        <v>480</v>
      </c>
      <c r="I7161" t="s">
        <v>15</v>
      </c>
      <c r="J7161" t="s">
        <v>17</v>
      </c>
      <c r="K7161" s="13">
        <v>254746.99999999997</v>
      </c>
      <c r="L7161" s="8">
        <v>2547.4699999999998</v>
      </c>
      <c r="M7161" s="13">
        <f t="shared" si="145"/>
        <v>254746.99999999997</v>
      </c>
    </row>
    <row r="7162" spans="1:13" x14ac:dyDescent="0.25">
      <c r="A7162" s="9" t="s">
        <v>400</v>
      </c>
      <c r="B7162" s="10" t="s">
        <v>733</v>
      </c>
      <c r="C7162" s="5" t="s">
        <v>751</v>
      </c>
      <c r="D7162" t="s">
        <v>47</v>
      </c>
      <c r="E7162" t="s">
        <v>188</v>
      </c>
      <c r="F7162" t="s">
        <v>89</v>
      </c>
      <c r="G7162" t="s">
        <v>247</v>
      </c>
      <c r="H7162" t="s">
        <v>428</v>
      </c>
      <c r="I7162" t="s">
        <v>15</v>
      </c>
      <c r="J7162" t="s">
        <v>17</v>
      </c>
      <c r="K7162" s="13">
        <v>140900</v>
      </c>
      <c r="L7162" s="8">
        <v>1409</v>
      </c>
      <c r="M7162" s="13">
        <f t="shared" si="145"/>
        <v>140900</v>
      </c>
    </row>
    <row r="7163" spans="1:13" x14ac:dyDescent="0.25">
      <c r="A7163" s="9" t="s">
        <v>400</v>
      </c>
      <c r="B7163" s="10" t="s">
        <v>733</v>
      </c>
      <c r="C7163" s="5" t="s">
        <v>751</v>
      </c>
      <c r="D7163" t="s">
        <v>47</v>
      </c>
      <c r="E7163" t="s">
        <v>188</v>
      </c>
      <c r="F7163" t="s">
        <v>89</v>
      </c>
      <c r="G7163" t="s">
        <v>248</v>
      </c>
      <c r="H7163" t="s">
        <v>480</v>
      </c>
      <c r="I7163" t="s">
        <v>15</v>
      </c>
      <c r="J7163" t="s">
        <v>17</v>
      </c>
      <c r="K7163" s="13">
        <v>4204</v>
      </c>
      <c r="L7163" s="8">
        <v>42.04</v>
      </c>
      <c r="M7163" s="13">
        <f t="shared" si="145"/>
        <v>4204</v>
      </c>
    </row>
    <row r="7164" spans="1:13" x14ac:dyDescent="0.25">
      <c r="A7164" s="9" t="s">
        <v>400</v>
      </c>
      <c r="B7164" s="10" t="s">
        <v>733</v>
      </c>
      <c r="C7164" s="5" t="s">
        <v>751</v>
      </c>
      <c r="D7164" t="s">
        <v>47</v>
      </c>
      <c r="E7164" t="s">
        <v>188</v>
      </c>
      <c r="F7164" t="s">
        <v>89</v>
      </c>
      <c r="G7164" t="s">
        <v>248</v>
      </c>
      <c r="H7164" t="s">
        <v>428</v>
      </c>
      <c r="I7164" t="s">
        <v>15</v>
      </c>
      <c r="J7164" t="s">
        <v>17</v>
      </c>
      <c r="K7164" s="13">
        <v>131034.99999999999</v>
      </c>
      <c r="L7164" s="8">
        <v>1310.3499999999999</v>
      </c>
      <c r="M7164" s="13">
        <f t="shared" si="145"/>
        <v>131034.99999999999</v>
      </c>
    </row>
    <row r="7165" spans="1:13" x14ac:dyDescent="0.25">
      <c r="A7165" s="9" t="s">
        <v>400</v>
      </c>
      <c r="B7165" s="10" t="s">
        <v>733</v>
      </c>
      <c r="C7165" s="5" t="s">
        <v>751</v>
      </c>
      <c r="D7165" t="s">
        <v>47</v>
      </c>
      <c r="E7165" t="s">
        <v>188</v>
      </c>
      <c r="F7165" t="s">
        <v>89</v>
      </c>
      <c r="G7165" t="s">
        <v>248</v>
      </c>
      <c r="H7165" t="s">
        <v>449</v>
      </c>
      <c r="I7165" t="s">
        <v>15</v>
      </c>
      <c r="J7165" t="s">
        <v>17</v>
      </c>
      <c r="K7165" s="13">
        <v>9645</v>
      </c>
      <c r="L7165" s="8">
        <v>96.45</v>
      </c>
      <c r="M7165" s="13">
        <f t="shared" si="145"/>
        <v>9645</v>
      </c>
    </row>
    <row r="7166" spans="1:13" x14ac:dyDescent="0.25">
      <c r="A7166" s="9" t="s">
        <v>400</v>
      </c>
      <c r="B7166" s="10" t="s">
        <v>733</v>
      </c>
      <c r="C7166" s="5" t="s">
        <v>751</v>
      </c>
      <c r="D7166" t="s">
        <v>47</v>
      </c>
      <c r="E7166" t="s">
        <v>188</v>
      </c>
      <c r="F7166" t="s">
        <v>89</v>
      </c>
      <c r="G7166" t="s">
        <v>249</v>
      </c>
      <c r="H7166" t="s">
        <v>480</v>
      </c>
      <c r="I7166" t="s">
        <v>15</v>
      </c>
      <c r="J7166" t="s">
        <v>17</v>
      </c>
      <c r="K7166" s="13">
        <v>614101</v>
      </c>
      <c r="L7166" s="8">
        <v>6141.01</v>
      </c>
      <c r="M7166" s="13">
        <f t="shared" si="145"/>
        <v>614101</v>
      </c>
    </row>
    <row r="7167" spans="1:13" x14ac:dyDescent="0.25">
      <c r="A7167" s="9" t="s">
        <v>400</v>
      </c>
      <c r="B7167" s="10" t="s">
        <v>733</v>
      </c>
      <c r="C7167" s="5" t="s">
        <v>751</v>
      </c>
      <c r="D7167" t="s">
        <v>47</v>
      </c>
      <c r="E7167" t="s">
        <v>188</v>
      </c>
      <c r="F7167" t="s">
        <v>89</v>
      </c>
      <c r="G7167" t="s">
        <v>249</v>
      </c>
      <c r="H7167" t="s">
        <v>428</v>
      </c>
      <c r="I7167" t="s">
        <v>15</v>
      </c>
      <c r="J7167" t="s">
        <v>17</v>
      </c>
      <c r="K7167" s="13">
        <v>133800</v>
      </c>
      <c r="L7167" s="8">
        <v>1338</v>
      </c>
      <c r="M7167" s="13">
        <f t="shared" si="145"/>
        <v>133800</v>
      </c>
    </row>
    <row r="7168" spans="1:13" x14ac:dyDescent="0.25">
      <c r="A7168" s="9" t="s">
        <v>400</v>
      </c>
      <c r="B7168" s="10" t="s">
        <v>733</v>
      </c>
      <c r="C7168" s="5" t="s">
        <v>751</v>
      </c>
      <c r="D7168" t="s">
        <v>47</v>
      </c>
      <c r="E7168" t="s">
        <v>188</v>
      </c>
      <c r="F7168" t="s">
        <v>89</v>
      </c>
      <c r="G7168" t="s">
        <v>249</v>
      </c>
      <c r="H7168" t="s">
        <v>449</v>
      </c>
      <c r="I7168" t="s">
        <v>15</v>
      </c>
      <c r="J7168" t="s">
        <v>17</v>
      </c>
      <c r="K7168" s="13">
        <v>8376</v>
      </c>
      <c r="L7168" s="8">
        <v>83.76</v>
      </c>
      <c r="M7168" s="13">
        <f t="shared" si="145"/>
        <v>8376</v>
      </c>
    </row>
    <row r="7169" spans="1:13" x14ac:dyDescent="0.25">
      <c r="A7169" s="9" t="s">
        <v>400</v>
      </c>
      <c r="B7169" s="10" t="s">
        <v>733</v>
      </c>
      <c r="C7169" s="5" t="s">
        <v>751</v>
      </c>
      <c r="D7169" t="s">
        <v>47</v>
      </c>
      <c r="E7169" t="s">
        <v>188</v>
      </c>
      <c r="F7169" t="s">
        <v>89</v>
      </c>
      <c r="G7169" t="s">
        <v>166</v>
      </c>
      <c r="H7169" t="s">
        <v>428</v>
      </c>
      <c r="I7169" t="s">
        <v>15</v>
      </c>
      <c r="J7169" t="s">
        <v>17</v>
      </c>
      <c r="K7169" s="13">
        <v>197100</v>
      </c>
      <c r="L7169" s="8">
        <v>1971</v>
      </c>
      <c r="M7169" s="13">
        <f t="shared" si="145"/>
        <v>197100</v>
      </c>
    </row>
    <row r="7170" spans="1:13" x14ac:dyDescent="0.25">
      <c r="A7170" s="9" t="s">
        <v>400</v>
      </c>
      <c r="B7170" s="10" t="s">
        <v>733</v>
      </c>
      <c r="C7170" s="5" t="s">
        <v>751</v>
      </c>
      <c r="D7170" t="s">
        <v>47</v>
      </c>
      <c r="E7170" t="s">
        <v>188</v>
      </c>
      <c r="F7170" t="s">
        <v>89</v>
      </c>
      <c r="G7170" t="s">
        <v>250</v>
      </c>
      <c r="H7170" t="s">
        <v>480</v>
      </c>
      <c r="I7170" t="s">
        <v>15</v>
      </c>
      <c r="J7170" t="s">
        <v>17</v>
      </c>
      <c r="K7170" s="13">
        <v>32064</v>
      </c>
      <c r="L7170" s="8">
        <v>320.64</v>
      </c>
      <c r="M7170" s="13">
        <f t="shared" si="145"/>
        <v>32064</v>
      </c>
    </row>
    <row r="7171" spans="1:13" x14ac:dyDescent="0.25">
      <c r="A7171" s="9" t="s">
        <v>400</v>
      </c>
      <c r="B7171" s="10" t="s">
        <v>733</v>
      </c>
      <c r="C7171" s="5" t="s">
        <v>751</v>
      </c>
      <c r="D7171" t="s">
        <v>47</v>
      </c>
      <c r="E7171" t="s">
        <v>188</v>
      </c>
      <c r="F7171" t="s">
        <v>89</v>
      </c>
      <c r="G7171" t="s">
        <v>251</v>
      </c>
      <c r="H7171" t="s">
        <v>446</v>
      </c>
      <c r="I7171" t="s">
        <v>15</v>
      </c>
      <c r="J7171" t="s">
        <v>17</v>
      </c>
      <c r="K7171" s="13">
        <v>1905000</v>
      </c>
      <c r="L7171" s="8">
        <v>19050</v>
      </c>
      <c r="M7171" s="13">
        <f t="shared" ref="M7171:M7234" si="146">L7171*100</f>
        <v>1905000</v>
      </c>
    </row>
    <row r="7172" spans="1:13" x14ac:dyDescent="0.25">
      <c r="A7172" s="9" t="s">
        <v>400</v>
      </c>
      <c r="B7172" s="10" t="s">
        <v>733</v>
      </c>
      <c r="C7172" s="5" t="s">
        <v>751</v>
      </c>
      <c r="D7172" t="s">
        <v>47</v>
      </c>
      <c r="E7172" t="s">
        <v>188</v>
      </c>
      <c r="F7172" t="s">
        <v>89</v>
      </c>
      <c r="G7172" t="s">
        <v>251</v>
      </c>
      <c r="H7172" t="s">
        <v>428</v>
      </c>
      <c r="I7172" t="s">
        <v>15</v>
      </c>
      <c r="J7172" t="s">
        <v>17</v>
      </c>
      <c r="K7172" s="13">
        <v>335950</v>
      </c>
      <c r="L7172" s="8">
        <v>3359.5</v>
      </c>
      <c r="M7172" s="13">
        <f t="shared" si="146"/>
        <v>335950</v>
      </c>
    </row>
    <row r="7173" spans="1:13" x14ac:dyDescent="0.25">
      <c r="A7173" s="9" t="s">
        <v>400</v>
      </c>
      <c r="B7173" s="10" t="s">
        <v>733</v>
      </c>
      <c r="C7173" s="5" t="s">
        <v>751</v>
      </c>
      <c r="D7173" t="s">
        <v>47</v>
      </c>
      <c r="E7173" t="s">
        <v>188</v>
      </c>
      <c r="F7173" t="s">
        <v>89</v>
      </c>
      <c r="G7173" t="s">
        <v>252</v>
      </c>
      <c r="H7173" t="s">
        <v>446</v>
      </c>
      <c r="I7173" t="s">
        <v>15</v>
      </c>
      <c r="J7173" t="s">
        <v>17</v>
      </c>
      <c r="K7173" s="13">
        <v>24000</v>
      </c>
      <c r="L7173" s="8">
        <v>240</v>
      </c>
      <c r="M7173" s="13">
        <f t="shared" si="146"/>
        <v>24000</v>
      </c>
    </row>
    <row r="7174" spans="1:13" x14ac:dyDescent="0.25">
      <c r="A7174" s="9" t="s">
        <v>400</v>
      </c>
      <c r="B7174" s="10" t="s">
        <v>733</v>
      </c>
      <c r="C7174" s="5" t="s">
        <v>751</v>
      </c>
      <c r="D7174" t="s">
        <v>47</v>
      </c>
      <c r="E7174" t="s">
        <v>188</v>
      </c>
      <c r="F7174" t="s">
        <v>89</v>
      </c>
      <c r="G7174" t="s">
        <v>252</v>
      </c>
      <c r="H7174" t="s">
        <v>480</v>
      </c>
      <c r="I7174" t="s">
        <v>15</v>
      </c>
      <c r="J7174" t="s">
        <v>17</v>
      </c>
      <c r="K7174" s="14">
        <v>-7011</v>
      </c>
      <c r="L7174" s="8">
        <v>-70.11</v>
      </c>
      <c r="M7174" s="14">
        <f t="shared" si="146"/>
        <v>-7011</v>
      </c>
    </row>
    <row r="7175" spans="1:13" x14ac:dyDescent="0.25">
      <c r="A7175" s="9" t="s">
        <v>400</v>
      </c>
      <c r="B7175" s="10" t="s">
        <v>733</v>
      </c>
      <c r="C7175" s="5" t="s">
        <v>751</v>
      </c>
      <c r="D7175" t="s">
        <v>47</v>
      </c>
      <c r="E7175" t="s">
        <v>188</v>
      </c>
      <c r="F7175" t="s">
        <v>89</v>
      </c>
      <c r="G7175" t="s">
        <v>252</v>
      </c>
      <c r="H7175" t="s">
        <v>494</v>
      </c>
      <c r="I7175" t="s">
        <v>15</v>
      </c>
      <c r="J7175" t="s">
        <v>17</v>
      </c>
      <c r="K7175" s="13">
        <v>13966</v>
      </c>
      <c r="L7175" s="8">
        <v>139.66</v>
      </c>
      <c r="M7175" s="13">
        <f t="shared" si="146"/>
        <v>13966</v>
      </c>
    </row>
    <row r="7176" spans="1:13" x14ac:dyDescent="0.25">
      <c r="A7176" s="9" t="s">
        <v>400</v>
      </c>
      <c r="B7176" s="10" t="s">
        <v>733</v>
      </c>
      <c r="C7176" s="5" t="s">
        <v>751</v>
      </c>
      <c r="D7176" t="s">
        <v>47</v>
      </c>
      <c r="E7176" t="s">
        <v>188</v>
      </c>
      <c r="F7176" t="s">
        <v>89</v>
      </c>
      <c r="G7176" t="s">
        <v>252</v>
      </c>
      <c r="H7176" t="s">
        <v>428</v>
      </c>
      <c r="I7176" t="s">
        <v>15</v>
      </c>
      <c r="J7176" t="s">
        <v>17</v>
      </c>
      <c r="K7176" s="13">
        <v>276950</v>
      </c>
      <c r="L7176" s="8">
        <v>2769.5</v>
      </c>
      <c r="M7176" s="13">
        <f t="shared" si="146"/>
        <v>276950</v>
      </c>
    </row>
    <row r="7177" spans="1:13" x14ac:dyDescent="0.25">
      <c r="A7177" s="9" t="s">
        <v>400</v>
      </c>
      <c r="B7177" s="10" t="s">
        <v>733</v>
      </c>
      <c r="C7177" s="5" t="s">
        <v>751</v>
      </c>
      <c r="D7177" t="s">
        <v>47</v>
      </c>
      <c r="E7177" t="s">
        <v>188</v>
      </c>
      <c r="F7177" t="s">
        <v>89</v>
      </c>
      <c r="G7177" t="s">
        <v>253</v>
      </c>
      <c r="H7177" t="s">
        <v>428</v>
      </c>
      <c r="I7177" t="s">
        <v>15</v>
      </c>
      <c r="J7177" t="s">
        <v>17</v>
      </c>
      <c r="K7177" s="13">
        <v>146789</v>
      </c>
      <c r="L7177" s="8">
        <v>1467.89</v>
      </c>
      <c r="M7177" s="13">
        <f t="shared" si="146"/>
        <v>146789</v>
      </c>
    </row>
    <row r="7178" spans="1:13" x14ac:dyDescent="0.25">
      <c r="A7178" s="9" t="s">
        <v>400</v>
      </c>
      <c r="B7178" s="10" t="s">
        <v>733</v>
      </c>
      <c r="C7178" s="5" t="s">
        <v>751</v>
      </c>
      <c r="D7178" t="s">
        <v>47</v>
      </c>
      <c r="E7178" t="s">
        <v>188</v>
      </c>
      <c r="F7178" t="s">
        <v>89</v>
      </c>
      <c r="G7178" t="s">
        <v>254</v>
      </c>
      <c r="H7178" t="s">
        <v>446</v>
      </c>
      <c r="I7178" t="s">
        <v>15</v>
      </c>
      <c r="J7178" t="s">
        <v>17</v>
      </c>
      <c r="K7178" s="13">
        <v>8500</v>
      </c>
      <c r="L7178" s="8">
        <v>85</v>
      </c>
      <c r="M7178" s="13">
        <f t="shared" si="146"/>
        <v>8500</v>
      </c>
    </row>
    <row r="7179" spans="1:13" x14ac:dyDescent="0.25">
      <c r="A7179" s="9" t="s">
        <v>400</v>
      </c>
      <c r="B7179" s="10" t="s">
        <v>733</v>
      </c>
      <c r="C7179" s="5" t="s">
        <v>751</v>
      </c>
      <c r="D7179" t="s">
        <v>47</v>
      </c>
      <c r="E7179" t="s">
        <v>188</v>
      </c>
      <c r="F7179" t="s">
        <v>89</v>
      </c>
      <c r="G7179" t="s">
        <v>254</v>
      </c>
      <c r="H7179" t="s">
        <v>480</v>
      </c>
      <c r="I7179" t="s">
        <v>15</v>
      </c>
      <c r="J7179" t="s">
        <v>17</v>
      </c>
      <c r="K7179" s="13">
        <v>6500</v>
      </c>
      <c r="L7179" s="8">
        <v>65</v>
      </c>
      <c r="M7179" s="13">
        <f t="shared" si="146"/>
        <v>6500</v>
      </c>
    </row>
    <row r="7180" spans="1:13" x14ac:dyDescent="0.25">
      <c r="A7180" s="9" t="s">
        <v>400</v>
      </c>
      <c r="B7180" s="10" t="s">
        <v>733</v>
      </c>
      <c r="C7180" s="5" t="s">
        <v>752</v>
      </c>
      <c r="D7180" t="s">
        <v>47</v>
      </c>
      <c r="E7180" t="s">
        <v>255</v>
      </c>
      <c r="F7180" t="s">
        <v>89</v>
      </c>
      <c r="G7180" t="s">
        <v>150</v>
      </c>
      <c r="H7180" t="s">
        <v>498</v>
      </c>
      <c r="I7180" t="s">
        <v>439</v>
      </c>
      <c r="J7180" t="s">
        <v>17</v>
      </c>
      <c r="K7180" s="13">
        <v>28000</v>
      </c>
      <c r="L7180" s="8">
        <v>280</v>
      </c>
      <c r="M7180" s="13">
        <f t="shared" si="146"/>
        <v>28000</v>
      </c>
    </row>
    <row r="7181" spans="1:13" x14ac:dyDescent="0.25">
      <c r="A7181" s="9" t="s">
        <v>400</v>
      </c>
      <c r="B7181" s="10" t="s">
        <v>733</v>
      </c>
      <c r="C7181" s="5" t="s">
        <v>752</v>
      </c>
      <c r="D7181" t="s">
        <v>47</v>
      </c>
      <c r="E7181" t="s">
        <v>255</v>
      </c>
      <c r="F7181" t="s">
        <v>89</v>
      </c>
      <c r="G7181" t="s">
        <v>150</v>
      </c>
      <c r="H7181" t="s">
        <v>466</v>
      </c>
      <c r="I7181" t="s">
        <v>439</v>
      </c>
      <c r="J7181" t="s">
        <v>17</v>
      </c>
      <c r="K7181" s="13">
        <v>40758</v>
      </c>
      <c r="L7181" s="8">
        <v>407.58</v>
      </c>
      <c r="M7181" s="13">
        <f t="shared" si="146"/>
        <v>40758</v>
      </c>
    </row>
    <row r="7182" spans="1:13" x14ac:dyDescent="0.25">
      <c r="A7182" s="9" t="s">
        <v>400</v>
      </c>
      <c r="B7182" s="10" t="s">
        <v>733</v>
      </c>
      <c r="C7182" s="5" t="s">
        <v>752</v>
      </c>
      <c r="D7182" t="s">
        <v>47</v>
      </c>
      <c r="E7182" t="s">
        <v>255</v>
      </c>
      <c r="F7182" t="s">
        <v>89</v>
      </c>
      <c r="G7182" t="s">
        <v>150</v>
      </c>
      <c r="H7182" t="s">
        <v>711</v>
      </c>
      <c r="I7182" t="s">
        <v>439</v>
      </c>
      <c r="J7182" t="s">
        <v>17</v>
      </c>
      <c r="K7182" s="13">
        <v>100695</v>
      </c>
      <c r="L7182" s="8">
        <v>1006.95</v>
      </c>
      <c r="M7182" s="13">
        <f t="shared" si="146"/>
        <v>100695</v>
      </c>
    </row>
    <row r="7183" spans="1:13" x14ac:dyDescent="0.25">
      <c r="A7183" s="9" t="s">
        <v>400</v>
      </c>
      <c r="B7183" s="10" t="s">
        <v>733</v>
      </c>
      <c r="C7183" s="5" t="s">
        <v>752</v>
      </c>
      <c r="D7183" t="s">
        <v>47</v>
      </c>
      <c r="E7183" t="s">
        <v>255</v>
      </c>
      <c r="F7183" t="s">
        <v>89</v>
      </c>
      <c r="G7183" t="s">
        <v>150</v>
      </c>
      <c r="H7183" t="s">
        <v>444</v>
      </c>
      <c r="I7183" t="s">
        <v>439</v>
      </c>
      <c r="J7183" t="s">
        <v>17</v>
      </c>
      <c r="K7183" s="13">
        <v>28713</v>
      </c>
      <c r="L7183" s="8">
        <v>287.13</v>
      </c>
      <c r="M7183" s="13">
        <f t="shared" si="146"/>
        <v>28713</v>
      </c>
    </row>
    <row r="7184" spans="1:13" x14ac:dyDescent="0.25">
      <c r="A7184" s="9" t="s">
        <v>400</v>
      </c>
      <c r="B7184" s="10" t="s">
        <v>733</v>
      </c>
      <c r="C7184" s="5" t="s">
        <v>752</v>
      </c>
      <c r="D7184" t="s">
        <v>47</v>
      </c>
      <c r="E7184" t="s">
        <v>255</v>
      </c>
      <c r="F7184" t="s">
        <v>89</v>
      </c>
      <c r="G7184" t="s">
        <v>150</v>
      </c>
      <c r="H7184" t="s">
        <v>445</v>
      </c>
      <c r="I7184" t="s">
        <v>439</v>
      </c>
      <c r="J7184" t="s">
        <v>17</v>
      </c>
      <c r="K7184" s="13">
        <v>8314</v>
      </c>
      <c r="L7184" s="8">
        <v>83.14</v>
      </c>
      <c r="M7184" s="13">
        <f t="shared" si="146"/>
        <v>8314</v>
      </c>
    </row>
    <row r="7185" spans="1:13" x14ac:dyDescent="0.25">
      <c r="A7185" s="9" t="s">
        <v>400</v>
      </c>
      <c r="B7185" s="10" t="s">
        <v>733</v>
      </c>
      <c r="C7185" s="5" t="s">
        <v>752</v>
      </c>
      <c r="D7185" t="s">
        <v>47</v>
      </c>
      <c r="E7185" t="s">
        <v>255</v>
      </c>
      <c r="F7185" t="s">
        <v>89</v>
      </c>
      <c r="G7185" t="s">
        <v>150</v>
      </c>
      <c r="H7185" t="s">
        <v>427</v>
      </c>
      <c r="I7185" t="s">
        <v>15</v>
      </c>
      <c r="J7185" t="s">
        <v>17</v>
      </c>
      <c r="K7185" s="13">
        <v>1000000</v>
      </c>
      <c r="L7185" s="8">
        <v>10000</v>
      </c>
      <c r="M7185" s="13">
        <f t="shared" si="146"/>
        <v>1000000</v>
      </c>
    </row>
    <row r="7186" spans="1:13" x14ac:dyDescent="0.25">
      <c r="A7186" s="9" t="s">
        <v>400</v>
      </c>
      <c r="B7186" s="10" t="s">
        <v>733</v>
      </c>
      <c r="C7186" s="5" t="s">
        <v>752</v>
      </c>
      <c r="D7186" t="s">
        <v>47</v>
      </c>
      <c r="E7186" t="s">
        <v>255</v>
      </c>
      <c r="F7186" t="s">
        <v>89</v>
      </c>
      <c r="G7186" t="s">
        <v>150</v>
      </c>
      <c r="H7186" t="s">
        <v>446</v>
      </c>
      <c r="I7186" t="s">
        <v>15</v>
      </c>
      <c r="J7186" t="s">
        <v>17</v>
      </c>
      <c r="K7186" s="13">
        <v>1405074</v>
      </c>
      <c r="L7186" s="8">
        <v>14050.74</v>
      </c>
      <c r="M7186" s="13">
        <f t="shared" si="146"/>
        <v>1405074</v>
      </c>
    </row>
    <row r="7187" spans="1:13" x14ac:dyDescent="0.25">
      <c r="A7187" s="9" t="s">
        <v>400</v>
      </c>
      <c r="B7187" s="10" t="s">
        <v>733</v>
      </c>
      <c r="C7187" s="5" t="s">
        <v>752</v>
      </c>
      <c r="D7187" t="s">
        <v>47</v>
      </c>
      <c r="E7187" t="s">
        <v>255</v>
      </c>
      <c r="F7187" t="s">
        <v>89</v>
      </c>
      <c r="G7187" t="s">
        <v>150</v>
      </c>
      <c r="H7187" t="s">
        <v>480</v>
      </c>
      <c r="I7187" t="s">
        <v>15</v>
      </c>
      <c r="J7187" t="s">
        <v>17</v>
      </c>
      <c r="K7187" s="13">
        <v>730705</v>
      </c>
      <c r="L7187" s="8">
        <v>7307.05</v>
      </c>
      <c r="M7187" s="13">
        <f t="shared" si="146"/>
        <v>730705</v>
      </c>
    </row>
    <row r="7188" spans="1:13" x14ac:dyDescent="0.25">
      <c r="A7188" s="9" t="s">
        <v>400</v>
      </c>
      <c r="B7188" s="10" t="s">
        <v>733</v>
      </c>
      <c r="C7188" s="5" t="s">
        <v>752</v>
      </c>
      <c r="D7188" t="s">
        <v>47</v>
      </c>
      <c r="E7188" t="s">
        <v>255</v>
      </c>
      <c r="F7188" t="s">
        <v>89</v>
      </c>
      <c r="G7188" t="s">
        <v>150</v>
      </c>
      <c r="H7188" t="s">
        <v>428</v>
      </c>
      <c r="I7188" t="s">
        <v>15</v>
      </c>
      <c r="J7188" t="s">
        <v>17</v>
      </c>
      <c r="K7188" s="13">
        <v>7057564</v>
      </c>
      <c r="L7188" s="8">
        <v>70575.64</v>
      </c>
      <c r="M7188" s="13">
        <f t="shared" si="146"/>
        <v>7057564</v>
      </c>
    </row>
    <row r="7189" spans="1:13" x14ac:dyDescent="0.25">
      <c r="A7189" s="9" t="s">
        <v>400</v>
      </c>
      <c r="B7189" s="10" t="s">
        <v>733</v>
      </c>
      <c r="C7189" s="5" t="s">
        <v>752</v>
      </c>
      <c r="D7189" t="s">
        <v>47</v>
      </c>
      <c r="E7189" t="s">
        <v>255</v>
      </c>
      <c r="F7189" t="s">
        <v>89</v>
      </c>
      <c r="G7189" t="s">
        <v>150</v>
      </c>
      <c r="H7189" t="s">
        <v>450</v>
      </c>
      <c r="I7189" t="s">
        <v>15</v>
      </c>
      <c r="J7189" t="s">
        <v>17</v>
      </c>
      <c r="K7189" s="13">
        <v>49230</v>
      </c>
      <c r="L7189" s="8">
        <v>492.3</v>
      </c>
      <c r="M7189" s="13">
        <f t="shared" si="146"/>
        <v>49230</v>
      </c>
    </row>
    <row r="7190" spans="1:13" x14ac:dyDescent="0.25">
      <c r="A7190" s="9" t="s">
        <v>400</v>
      </c>
      <c r="B7190" s="10" t="s">
        <v>733</v>
      </c>
      <c r="C7190" s="5" t="s">
        <v>752</v>
      </c>
      <c r="D7190" t="s">
        <v>47</v>
      </c>
      <c r="E7190" t="s">
        <v>255</v>
      </c>
      <c r="F7190" t="s">
        <v>89</v>
      </c>
      <c r="G7190" t="s">
        <v>150</v>
      </c>
      <c r="H7190" t="s">
        <v>490</v>
      </c>
      <c r="I7190" t="s">
        <v>15</v>
      </c>
      <c r="J7190" t="s">
        <v>17</v>
      </c>
      <c r="K7190" s="13">
        <v>875500</v>
      </c>
      <c r="L7190" s="8">
        <v>8755</v>
      </c>
      <c r="M7190" s="13">
        <f t="shared" si="146"/>
        <v>875500</v>
      </c>
    </row>
    <row r="7191" spans="1:13" x14ac:dyDescent="0.25">
      <c r="A7191" s="9" t="s">
        <v>400</v>
      </c>
      <c r="B7191" s="10" t="s">
        <v>733</v>
      </c>
      <c r="C7191" s="5" t="s">
        <v>752</v>
      </c>
      <c r="D7191" t="s">
        <v>47</v>
      </c>
      <c r="E7191" t="s">
        <v>255</v>
      </c>
      <c r="F7191" t="s">
        <v>89</v>
      </c>
      <c r="G7191" t="s">
        <v>150</v>
      </c>
      <c r="H7191" t="s">
        <v>482</v>
      </c>
      <c r="I7191" t="s">
        <v>15</v>
      </c>
      <c r="J7191" t="s">
        <v>17</v>
      </c>
      <c r="K7191" s="13">
        <v>580800</v>
      </c>
      <c r="L7191" s="8">
        <v>5808</v>
      </c>
      <c r="M7191" s="13">
        <f t="shared" si="146"/>
        <v>580800</v>
      </c>
    </row>
    <row r="7192" spans="1:13" x14ac:dyDescent="0.25">
      <c r="A7192" s="9" t="s">
        <v>400</v>
      </c>
      <c r="B7192" s="10" t="s">
        <v>733</v>
      </c>
      <c r="C7192" s="5" t="s">
        <v>752</v>
      </c>
      <c r="D7192" t="s">
        <v>47</v>
      </c>
      <c r="E7192" t="s">
        <v>255</v>
      </c>
      <c r="F7192" t="s">
        <v>89</v>
      </c>
      <c r="G7192" t="s">
        <v>369</v>
      </c>
      <c r="H7192" t="s">
        <v>466</v>
      </c>
      <c r="I7192" t="s">
        <v>439</v>
      </c>
      <c r="J7192" t="s">
        <v>17</v>
      </c>
      <c r="K7192" s="13">
        <v>123404</v>
      </c>
      <c r="L7192" s="8">
        <v>1234.04</v>
      </c>
      <c r="M7192" s="13">
        <f t="shared" si="146"/>
        <v>123404</v>
      </c>
    </row>
    <row r="7193" spans="1:13" x14ac:dyDescent="0.25">
      <c r="A7193" s="9" t="s">
        <v>400</v>
      </c>
      <c r="B7193" s="10" t="s">
        <v>733</v>
      </c>
      <c r="C7193" s="5" t="s">
        <v>752</v>
      </c>
      <c r="D7193" t="s">
        <v>47</v>
      </c>
      <c r="E7193" t="s">
        <v>255</v>
      </c>
      <c r="F7193" t="s">
        <v>89</v>
      </c>
      <c r="G7193" t="s">
        <v>369</v>
      </c>
      <c r="H7193" t="s">
        <v>441</v>
      </c>
      <c r="I7193" t="s">
        <v>439</v>
      </c>
      <c r="J7193" t="s">
        <v>17</v>
      </c>
      <c r="K7193" s="13">
        <v>18550</v>
      </c>
      <c r="L7193" s="8">
        <v>185.5</v>
      </c>
      <c r="M7193" s="13">
        <f t="shared" si="146"/>
        <v>18550</v>
      </c>
    </row>
    <row r="7194" spans="1:13" x14ac:dyDescent="0.25">
      <c r="A7194" s="9" t="s">
        <v>400</v>
      </c>
      <c r="B7194" s="10" t="s">
        <v>733</v>
      </c>
      <c r="C7194" s="5" t="s">
        <v>752</v>
      </c>
      <c r="D7194" t="s">
        <v>47</v>
      </c>
      <c r="E7194" t="s">
        <v>255</v>
      </c>
      <c r="F7194" t="s">
        <v>89</v>
      </c>
      <c r="G7194" t="s">
        <v>369</v>
      </c>
      <c r="H7194" t="s">
        <v>711</v>
      </c>
      <c r="I7194" t="s">
        <v>439</v>
      </c>
      <c r="J7194" t="s">
        <v>17</v>
      </c>
      <c r="K7194" s="13">
        <v>293440</v>
      </c>
      <c r="L7194" s="8">
        <v>2934.4</v>
      </c>
      <c r="M7194" s="13">
        <f t="shared" si="146"/>
        <v>293440</v>
      </c>
    </row>
    <row r="7195" spans="1:13" x14ac:dyDescent="0.25">
      <c r="A7195" s="9" t="s">
        <v>400</v>
      </c>
      <c r="B7195" s="10" t="s">
        <v>733</v>
      </c>
      <c r="C7195" s="5" t="s">
        <v>752</v>
      </c>
      <c r="D7195" t="s">
        <v>47</v>
      </c>
      <c r="E7195" t="s">
        <v>255</v>
      </c>
      <c r="F7195" t="s">
        <v>89</v>
      </c>
      <c r="G7195" t="s">
        <v>369</v>
      </c>
      <c r="H7195" t="s">
        <v>444</v>
      </c>
      <c r="I7195" t="s">
        <v>439</v>
      </c>
      <c r="J7195" t="s">
        <v>17</v>
      </c>
      <c r="K7195" s="13">
        <v>66172</v>
      </c>
      <c r="L7195" s="8">
        <v>661.72</v>
      </c>
      <c r="M7195" s="13">
        <f t="shared" si="146"/>
        <v>66172</v>
      </c>
    </row>
    <row r="7196" spans="1:13" x14ac:dyDescent="0.25">
      <c r="A7196" s="9" t="s">
        <v>400</v>
      </c>
      <c r="B7196" s="10" t="s">
        <v>733</v>
      </c>
      <c r="C7196" s="5" t="s">
        <v>752</v>
      </c>
      <c r="D7196" t="s">
        <v>47</v>
      </c>
      <c r="E7196" t="s">
        <v>255</v>
      </c>
      <c r="F7196" t="s">
        <v>89</v>
      </c>
      <c r="G7196" t="s">
        <v>369</v>
      </c>
      <c r="H7196" t="s">
        <v>445</v>
      </c>
      <c r="I7196" t="s">
        <v>439</v>
      </c>
      <c r="J7196" t="s">
        <v>17</v>
      </c>
      <c r="K7196" s="13">
        <v>28958.999999999996</v>
      </c>
      <c r="L7196" s="8">
        <v>289.58999999999997</v>
      </c>
      <c r="M7196" s="13">
        <f t="shared" si="146"/>
        <v>28958.999999999996</v>
      </c>
    </row>
    <row r="7197" spans="1:13" x14ac:dyDescent="0.25">
      <c r="A7197" s="9" t="s">
        <v>400</v>
      </c>
      <c r="B7197" s="10" t="s">
        <v>733</v>
      </c>
      <c r="C7197" s="5" t="s">
        <v>752</v>
      </c>
      <c r="D7197" t="s">
        <v>47</v>
      </c>
      <c r="E7197" t="s">
        <v>255</v>
      </c>
      <c r="F7197" t="s">
        <v>89</v>
      </c>
      <c r="G7197" t="s">
        <v>369</v>
      </c>
      <c r="H7197" t="s">
        <v>480</v>
      </c>
      <c r="I7197" t="s">
        <v>15</v>
      </c>
      <c r="J7197" t="s">
        <v>17</v>
      </c>
      <c r="K7197" s="13">
        <v>18000</v>
      </c>
      <c r="L7197" s="8">
        <v>180</v>
      </c>
      <c r="M7197" s="13">
        <f t="shared" si="146"/>
        <v>18000</v>
      </c>
    </row>
    <row r="7198" spans="1:13" x14ac:dyDescent="0.25">
      <c r="A7198" s="9" t="s">
        <v>400</v>
      </c>
      <c r="B7198" s="10" t="s">
        <v>733</v>
      </c>
      <c r="C7198" s="5" t="s">
        <v>752</v>
      </c>
      <c r="D7198" t="s">
        <v>47</v>
      </c>
      <c r="E7198" t="s">
        <v>255</v>
      </c>
      <c r="F7198" t="s">
        <v>89</v>
      </c>
      <c r="G7198" t="s">
        <v>369</v>
      </c>
      <c r="H7198" t="s">
        <v>428</v>
      </c>
      <c r="I7198" t="s">
        <v>15</v>
      </c>
      <c r="J7198" t="s">
        <v>17</v>
      </c>
      <c r="K7198" s="13">
        <v>121099</v>
      </c>
      <c r="L7198" s="8">
        <v>1210.99</v>
      </c>
      <c r="M7198" s="13">
        <f t="shared" si="146"/>
        <v>121099</v>
      </c>
    </row>
    <row r="7199" spans="1:13" x14ac:dyDescent="0.25">
      <c r="A7199" s="9" t="s">
        <v>400</v>
      </c>
      <c r="B7199" s="10" t="s">
        <v>733</v>
      </c>
      <c r="C7199" s="5" t="s">
        <v>752</v>
      </c>
      <c r="D7199" t="s">
        <v>47</v>
      </c>
      <c r="E7199" t="s">
        <v>255</v>
      </c>
      <c r="F7199" t="s">
        <v>89</v>
      </c>
      <c r="G7199" t="s">
        <v>369</v>
      </c>
      <c r="H7199" t="s">
        <v>457</v>
      </c>
      <c r="I7199" t="s">
        <v>15</v>
      </c>
      <c r="J7199" t="s">
        <v>17</v>
      </c>
      <c r="K7199" s="13">
        <v>299969</v>
      </c>
      <c r="L7199" s="8">
        <v>2999.69</v>
      </c>
      <c r="M7199" s="13">
        <f t="shared" si="146"/>
        <v>299969</v>
      </c>
    </row>
    <row r="7200" spans="1:13" x14ac:dyDescent="0.25">
      <c r="A7200" s="9" t="s">
        <v>400</v>
      </c>
      <c r="B7200" s="10" t="s">
        <v>733</v>
      </c>
      <c r="C7200" s="5" t="s">
        <v>752</v>
      </c>
      <c r="D7200" t="s">
        <v>47</v>
      </c>
      <c r="E7200" t="s">
        <v>255</v>
      </c>
      <c r="F7200" t="s">
        <v>89</v>
      </c>
      <c r="G7200" t="s">
        <v>378</v>
      </c>
      <c r="H7200" t="s">
        <v>711</v>
      </c>
      <c r="I7200" t="s">
        <v>439</v>
      </c>
      <c r="J7200" t="s">
        <v>17</v>
      </c>
      <c r="K7200" s="13">
        <v>2250</v>
      </c>
      <c r="L7200" s="8">
        <v>22.5</v>
      </c>
      <c r="M7200" s="13">
        <f t="shared" si="146"/>
        <v>2250</v>
      </c>
    </row>
    <row r="7201" spans="1:13" x14ac:dyDescent="0.25">
      <c r="A7201" s="9" t="s">
        <v>400</v>
      </c>
      <c r="B7201" s="10" t="s">
        <v>733</v>
      </c>
      <c r="C7201" s="5" t="s">
        <v>752</v>
      </c>
      <c r="D7201" t="s">
        <v>47</v>
      </c>
      <c r="E7201" t="s">
        <v>255</v>
      </c>
      <c r="F7201" t="s">
        <v>89</v>
      </c>
      <c r="G7201" t="s">
        <v>378</v>
      </c>
      <c r="H7201" t="s">
        <v>444</v>
      </c>
      <c r="I7201" t="s">
        <v>439</v>
      </c>
      <c r="J7201" t="s">
        <v>17</v>
      </c>
      <c r="K7201" s="13">
        <v>491</v>
      </c>
      <c r="L7201" s="8">
        <v>4.91</v>
      </c>
      <c r="M7201" s="13">
        <f t="shared" si="146"/>
        <v>491</v>
      </c>
    </row>
    <row r="7202" spans="1:13" x14ac:dyDescent="0.25">
      <c r="A7202" s="9" t="s">
        <v>400</v>
      </c>
      <c r="B7202" s="10" t="s">
        <v>733</v>
      </c>
      <c r="C7202" s="5" t="s">
        <v>752</v>
      </c>
      <c r="D7202" t="s">
        <v>47</v>
      </c>
      <c r="E7202" t="s">
        <v>255</v>
      </c>
      <c r="F7202" t="s">
        <v>89</v>
      </c>
      <c r="G7202" t="s">
        <v>378</v>
      </c>
      <c r="H7202" t="s">
        <v>480</v>
      </c>
      <c r="I7202" t="s">
        <v>15</v>
      </c>
      <c r="J7202" t="s">
        <v>17</v>
      </c>
      <c r="K7202" s="13">
        <v>12500</v>
      </c>
      <c r="L7202" s="8">
        <v>125</v>
      </c>
      <c r="M7202" s="13">
        <f t="shared" si="146"/>
        <v>12500</v>
      </c>
    </row>
    <row r="7203" spans="1:13" x14ac:dyDescent="0.25">
      <c r="A7203" s="9" t="s">
        <v>400</v>
      </c>
      <c r="B7203" s="10" t="s">
        <v>733</v>
      </c>
      <c r="C7203" s="5" t="s">
        <v>752</v>
      </c>
      <c r="D7203" t="s">
        <v>47</v>
      </c>
      <c r="E7203" t="s">
        <v>255</v>
      </c>
      <c r="F7203" t="s">
        <v>89</v>
      </c>
      <c r="G7203" t="s">
        <v>378</v>
      </c>
      <c r="H7203" t="s">
        <v>457</v>
      </c>
      <c r="I7203" t="s">
        <v>15</v>
      </c>
      <c r="J7203" t="s">
        <v>17</v>
      </c>
      <c r="K7203" s="13">
        <v>69343</v>
      </c>
      <c r="L7203" s="8">
        <v>693.43</v>
      </c>
      <c r="M7203" s="13">
        <f t="shared" si="146"/>
        <v>69343</v>
      </c>
    </row>
    <row r="7204" spans="1:13" x14ac:dyDescent="0.25">
      <c r="A7204" s="9" t="s">
        <v>400</v>
      </c>
      <c r="B7204" s="10" t="s">
        <v>733</v>
      </c>
      <c r="C7204" s="5" t="s">
        <v>752</v>
      </c>
      <c r="D7204" t="s">
        <v>47</v>
      </c>
      <c r="E7204" t="s">
        <v>255</v>
      </c>
      <c r="F7204" t="s">
        <v>89</v>
      </c>
      <c r="G7204" t="s">
        <v>379</v>
      </c>
      <c r="H7204" t="s">
        <v>711</v>
      </c>
      <c r="I7204" t="s">
        <v>439</v>
      </c>
      <c r="J7204" t="s">
        <v>17</v>
      </c>
      <c r="K7204" s="13">
        <v>2250</v>
      </c>
      <c r="L7204" s="8">
        <v>22.5</v>
      </c>
      <c r="M7204" s="13">
        <f t="shared" si="146"/>
        <v>2250</v>
      </c>
    </row>
    <row r="7205" spans="1:13" x14ac:dyDescent="0.25">
      <c r="A7205" s="9" t="s">
        <v>400</v>
      </c>
      <c r="B7205" s="10" t="s">
        <v>733</v>
      </c>
      <c r="C7205" s="5" t="s">
        <v>752</v>
      </c>
      <c r="D7205" t="s">
        <v>47</v>
      </c>
      <c r="E7205" t="s">
        <v>255</v>
      </c>
      <c r="F7205" t="s">
        <v>89</v>
      </c>
      <c r="G7205" t="s">
        <v>379</v>
      </c>
      <c r="H7205" t="s">
        <v>444</v>
      </c>
      <c r="I7205" t="s">
        <v>439</v>
      </c>
      <c r="J7205" t="s">
        <v>17</v>
      </c>
      <c r="K7205" s="13">
        <v>491</v>
      </c>
      <c r="L7205" s="8">
        <v>4.91</v>
      </c>
      <c r="M7205" s="13">
        <f t="shared" si="146"/>
        <v>491</v>
      </c>
    </row>
    <row r="7206" spans="1:13" x14ac:dyDescent="0.25">
      <c r="A7206" s="9" t="s">
        <v>400</v>
      </c>
      <c r="B7206" s="10" t="s">
        <v>733</v>
      </c>
      <c r="C7206" s="5" t="s">
        <v>752</v>
      </c>
      <c r="D7206" t="s">
        <v>47</v>
      </c>
      <c r="E7206" t="s">
        <v>255</v>
      </c>
      <c r="F7206" t="s">
        <v>89</v>
      </c>
      <c r="G7206" t="s">
        <v>379</v>
      </c>
      <c r="H7206" t="s">
        <v>480</v>
      </c>
      <c r="I7206" t="s">
        <v>15</v>
      </c>
      <c r="J7206" t="s">
        <v>17</v>
      </c>
      <c r="K7206" s="13">
        <v>2500</v>
      </c>
      <c r="L7206" s="8">
        <v>25</v>
      </c>
      <c r="M7206" s="13">
        <f t="shared" si="146"/>
        <v>2500</v>
      </c>
    </row>
    <row r="7207" spans="1:13" x14ac:dyDescent="0.25">
      <c r="A7207" s="9" t="s">
        <v>400</v>
      </c>
      <c r="B7207" s="10" t="s">
        <v>733</v>
      </c>
      <c r="C7207" s="5" t="s">
        <v>752</v>
      </c>
      <c r="D7207" t="s">
        <v>47</v>
      </c>
      <c r="E7207" t="s">
        <v>255</v>
      </c>
      <c r="F7207" t="s">
        <v>89</v>
      </c>
      <c r="G7207" t="s">
        <v>380</v>
      </c>
      <c r="H7207" t="s">
        <v>480</v>
      </c>
      <c r="I7207" t="s">
        <v>15</v>
      </c>
      <c r="J7207" t="s">
        <v>17</v>
      </c>
      <c r="K7207" s="14">
        <v>-14500</v>
      </c>
      <c r="L7207" s="8">
        <v>-145</v>
      </c>
      <c r="M7207" s="14">
        <f t="shared" si="146"/>
        <v>-14500</v>
      </c>
    </row>
    <row r="7208" spans="1:13" x14ac:dyDescent="0.25">
      <c r="A7208" s="9" t="s">
        <v>400</v>
      </c>
      <c r="B7208" s="10" t="s">
        <v>733</v>
      </c>
      <c r="C7208" s="5" t="s">
        <v>752</v>
      </c>
      <c r="D7208" t="s">
        <v>47</v>
      </c>
      <c r="E7208" t="s">
        <v>255</v>
      </c>
      <c r="F7208" t="s">
        <v>89</v>
      </c>
      <c r="G7208" t="s">
        <v>370</v>
      </c>
      <c r="H7208" t="s">
        <v>428</v>
      </c>
      <c r="I7208" t="s">
        <v>15</v>
      </c>
      <c r="J7208" t="s">
        <v>17</v>
      </c>
      <c r="K7208" s="13">
        <v>41195</v>
      </c>
      <c r="L7208" s="8">
        <v>411.95</v>
      </c>
      <c r="M7208" s="13">
        <f t="shared" si="146"/>
        <v>41195</v>
      </c>
    </row>
    <row r="7209" spans="1:13" x14ac:dyDescent="0.25">
      <c r="A7209" s="9" t="s">
        <v>400</v>
      </c>
      <c r="B7209" s="10" t="s">
        <v>733</v>
      </c>
      <c r="C7209" s="5" t="s">
        <v>752</v>
      </c>
      <c r="D7209" t="s">
        <v>47</v>
      </c>
      <c r="E7209" t="s">
        <v>255</v>
      </c>
      <c r="F7209" t="s">
        <v>89</v>
      </c>
      <c r="G7209" t="s">
        <v>381</v>
      </c>
      <c r="H7209" t="s">
        <v>466</v>
      </c>
      <c r="I7209" t="s">
        <v>439</v>
      </c>
      <c r="J7209" t="s">
        <v>17</v>
      </c>
      <c r="K7209" s="13">
        <v>58145.000000000007</v>
      </c>
      <c r="L7209" s="8">
        <v>581.45000000000005</v>
      </c>
      <c r="M7209" s="13">
        <f t="shared" si="146"/>
        <v>58145.000000000007</v>
      </c>
    </row>
    <row r="7210" spans="1:13" x14ac:dyDescent="0.25">
      <c r="A7210" s="9" t="s">
        <v>400</v>
      </c>
      <c r="B7210" s="10" t="s">
        <v>733</v>
      </c>
      <c r="C7210" s="5" t="s">
        <v>752</v>
      </c>
      <c r="D7210" t="s">
        <v>47</v>
      </c>
      <c r="E7210" t="s">
        <v>255</v>
      </c>
      <c r="F7210" t="s">
        <v>89</v>
      </c>
      <c r="G7210" t="s">
        <v>381</v>
      </c>
      <c r="H7210" t="s">
        <v>711</v>
      </c>
      <c r="I7210" t="s">
        <v>439</v>
      </c>
      <c r="J7210" t="s">
        <v>17</v>
      </c>
      <c r="K7210" s="13">
        <v>16695</v>
      </c>
      <c r="L7210" s="8">
        <v>166.95</v>
      </c>
      <c r="M7210" s="13">
        <f t="shared" si="146"/>
        <v>16695</v>
      </c>
    </row>
    <row r="7211" spans="1:13" x14ac:dyDescent="0.25">
      <c r="A7211" s="9" t="s">
        <v>400</v>
      </c>
      <c r="B7211" s="10" t="s">
        <v>733</v>
      </c>
      <c r="C7211" s="5" t="s">
        <v>752</v>
      </c>
      <c r="D7211" t="s">
        <v>47</v>
      </c>
      <c r="E7211" t="s">
        <v>255</v>
      </c>
      <c r="F7211" t="s">
        <v>89</v>
      </c>
      <c r="G7211" t="s">
        <v>381</v>
      </c>
      <c r="H7211" t="s">
        <v>444</v>
      </c>
      <c r="I7211" t="s">
        <v>439</v>
      </c>
      <c r="J7211" t="s">
        <v>17</v>
      </c>
      <c r="K7211" s="13">
        <v>4490</v>
      </c>
      <c r="L7211" s="8">
        <v>44.9</v>
      </c>
      <c r="M7211" s="13">
        <f t="shared" si="146"/>
        <v>4490</v>
      </c>
    </row>
    <row r="7212" spans="1:13" x14ac:dyDescent="0.25">
      <c r="A7212" s="9" t="s">
        <v>400</v>
      </c>
      <c r="B7212" s="10" t="s">
        <v>733</v>
      </c>
      <c r="C7212" s="5" t="s">
        <v>752</v>
      </c>
      <c r="D7212" t="s">
        <v>47</v>
      </c>
      <c r="E7212" t="s">
        <v>255</v>
      </c>
      <c r="F7212" t="s">
        <v>89</v>
      </c>
      <c r="G7212" t="s">
        <v>381</v>
      </c>
      <c r="H7212" t="s">
        <v>445</v>
      </c>
      <c r="I7212" t="s">
        <v>439</v>
      </c>
      <c r="J7212" t="s">
        <v>17</v>
      </c>
      <c r="K7212" s="13">
        <v>11862</v>
      </c>
      <c r="L7212" s="8">
        <v>118.62</v>
      </c>
      <c r="M7212" s="13">
        <f t="shared" si="146"/>
        <v>11862</v>
      </c>
    </row>
    <row r="7213" spans="1:13" x14ac:dyDescent="0.25">
      <c r="A7213" s="9" t="s">
        <v>400</v>
      </c>
      <c r="B7213" s="10" t="s">
        <v>733</v>
      </c>
      <c r="C7213" s="5" t="s">
        <v>752</v>
      </c>
      <c r="D7213" t="s">
        <v>47</v>
      </c>
      <c r="E7213" t="s">
        <v>255</v>
      </c>
      <c r="F7213" t="s">
        <v>89</v>
      </c>
      <c r="G7213" t="s">
        <v>381</v>
      </c>
      <c r="H7213" t="s">
        <v>427</v>
      </c>
      <c r="I7213" t="s">
        <v>15</v>
      </c>
      <c r="J7213" t="s">
        <v>17</v>
      </c>
      <c r="K7213" s="13">
        <v>127400</v>
      </c>
      <c r="L7213" s="8">
        <v>1274</v>
      </c>
      <c r="M7213" s="13">
        <f t="shared" si="146"/>
        <v>127400</v>
      </c>
    </row>
    <row r="7214" spans="1:13" x14ac:dyDescent="0.25">
      <c r="A7214" s="9" t="s">
        <v>400</v>
      </c>
      <c r="B7214" s="10" t="s">
        <v>733</v>
      </c>
      <c r="C7214" s="5" t="s">
        <v>752</v>
      </c>
      <c r="D7214" t="s">
        <v>47</v>
      </c>
      <c r="E7214" t="s">
        <v>255</v>
      </c>
      <c r="F7214" t="s">
        <v>89</v>
      </c>
      <c r="G7214" t="s">
        <v>381</v>
      </c>
      <c r="H7214" t="s">
        <v>480</v>
      </c>
      <c r="I7214" t="s">
        <v>15</v>
      </c>
      <c r="J7214" t="s">
        <v>17</v>
      </c>
      <c r="K7214" s="13">
        <v>73250</v>
      </c>
      <c r="L7214" s="8">
        <v>732.5</v>
      </c>
      <c r="M7214" s="13">
        <f t="shared" si="146"/>
        <v>73250</v>
      </c>
    </row>
    <row r="7215" spans="1:13" x14ac:dyDescent="0.25">
      <c r="A7215" s="9" t="s">
        <v>400</v>
      </c>
      <c r="B7215" s="10" t="s">
        <v>733</v>
      </c>
      <c r="C7215" s="5" t="s">
        <v>752</v>
      </c>
      <c r="D7215" t="s">
        <v>47</v>
      </c>
      <c r="E7215" t="s">
        <v>255</v>
      </c>
      <c r="F7215" t="s">
        <v>89</v>
      </c>
      <c r="G7215" t="s">
        <v>381</v>
      </c>
      <c r="H7215" t="s">
        <v>428</v>
      </c>
      <c r="I7215" t="s">
        <v>15</v>
      </c>
      <c r="J7215" t="s">
        <v>17</v>
      </c>
      <c r="K7215" s="13">
        <v>244800</v>
      </c>
      <c r="L7215" s="8">
        <v>2448</v>
      </c>
      <c r="M7215" s="13">
        <f t="shared" si="146"/>
        <v>244800</v>
      </c>
    </row>
    <row r="7216" spans="1:13" x14ac:dyDescent="0.25">
      <c r="A7216" s="9" t="s">
        <v>400</v>
      </c>
      <c r="B7216" s="10" t="s">
        <v>733</v>
      </c>
      <c r="C7216" s="5" t="s">
        <v>752</v>
      </c>
      <c r="D7216" t="s">
        <v>47</v>
      </c>
      <c r="E7216" t="s">
        <v>255</v>
      </c>
      <c r="F7216" t="s">
        <v>89</v>
      </c>
      <c r="G7216" t="s">
        <v>381</v>
      </c>
      <c r="H7216" t="s">
        <v>457</v>
      </c>
      <c r="I7216" t="s">
        <v>15</v>
      </c>
      <c r="J7216" t="s">
        <v>17</v>
      </c>
      <c r="K7216" s="13">
        <v>133376</v>
      </c>
      <c r="L7216" s="8">
        <v>1333.76</v>
      </c>
      <c r="M7216" s="13">
        <f t="shared" si="146"/>
        <v>133376</v>
      </c>
    </row>
    <row r="7217" spans="1:13" x14ac:dyDescent="0.25">
      <c r="A7217" s="9" t="s">
        <v>400</v>
      </c>
      <c r="B7217" s="10" t="s">
        <v>733</v>
      </c>
      <c r="C7217" s="5" t="s">
        <v>752</v>
      </c>
      <c r="D7217" t="s">
        <v>47</v>
      </c>
      <c r="E7217" t="s">
        <v>255</v>
      </c>
      <c r="F7217" t="s">
        <v>89</v>
      </c>
      <c r="G7217" t="s">
        <v>383</v>
      </c>
      <c r="H7217" t="s">
        <v>480</v>
      </c>
      <c r="I7217" t="s">
        <v>15</v>
      </c>
      <c r="J7217" t="s">
        <v>17</v>
      </c>
      <c r="K7217" s="13">
        <v>5000</v>
      </c>
      <c r="L7217" s="8">
        <v>50</v>
      </c>
      <c r="M7217" s="13">
        <f t="shared" si="146"/>
        <v>5000</v>
      </c>
    </row>
    <row r="7218" spans="1:13" x14ac:dyDescent="0.25">
      <c r="A7218" s="9" t="s">
        <v>400</v>
      </c>
      <c r="B7218" s="10" t="s">
        <v>733</v>
      </c>
      <c r="C7218" s="5" t="s">
        <v>752</v>
      </c>
      <c r="D7218" t="s">
        <v>47</v>
      </c>
      <c r="E7218" t="s">
        <v>255</v>
      </c>
      <c r="F7218" t="s">
        <v>89</v>
      </c>
      <c r="G7218" t="s">
        <v>383</v>
      </c>
      <c r="H7218" t="s">
        <v>428</v>
      </c>
      <c r="I7218" t="s">
        <v>15</v>
      </c>
      <c r="J7218" t="s">
        <v>17</v>
      </c>
      <c r="K7218" s="13">
        <v>84630</v>
      </c>
      <c r="L7218" s="8">
        <v>846.3</v>
      </c>
      <c r="M7218" s="13">
        <f t="shared" si="146"/>
        <v>84630</v>
      </c>
    </row>
    <row r="7219" spans="1:13" x14ac:dyDescent="0.25">
      <c r="A7219" s="9" t="s">
        <v>400</v>
      </c>
      <c r="B7219" s="10" t="s">
        <v>733</v>
      </c>
      <c r="C7219" s="5" t="s">
        <v>752</v>
      </c>
      <c r="D7219" t="s">
        <v>47</v>
      </c>
      <c r="E7219" t="s">
        <v>255</v>
      </c>
      <c r="F7219" t="s">
        <v>89</v>
      </c>
      <c r="G7219" t="s">
        <v>371</v>
      </c>
      <c r="H7219" t="s">
        <v>466</v>
      </c>
      <c r="I7219" t="s">
        <v>439</v>
      </c>
      <c r="J7219" t="s">
        <v>17</v>
      </c>
      <c r="K7219" s="13">
        <v>34868</v>
      </c>
      <c r="L7219" s="8">
        <v>348.68</v>
      </c>
      <c r="M7219" s="13">
        <f t="shared" si="146"/>
        <v>34868</v>
      </c>
    </row>
    <row r="7220" spans="1:13" x14ac:dyDescent="0.25">
      <c r="A7220" s="9" t="s">
        <v>400</v>
      </c>
      <c r="B7220" s="10" t="s">
        <v>733</v>
      </c>
      <c r="C7220" s="5" t="s">
        <v>752</v>
      </c>
      <c r="D7220" t="s">
        <v>47</v>
      </c>
      <c r="E7220" t="s">
        <v>255</v>
      </c>
      <c r="F7220" t="s">
        <v>89</v>
      </c>
      <c r="G7220" t="s">
        <v>371</v>
      </c>
      <c r="H7220" t="s">
        <v>711</v>
      </c>
      <c r="I7220" t="s">
        <v>439</v>
      </c>
      <c r="J7220" t="s">
        <v>17</v>
      </c>
      <c r="K7220" s="13">
        <v>291626</v>
      </c>
      <c r="L7220" s="8">
        <v>2916.26</v>
      </c>
      <c r="M7220" s="13">
        <f t="shared" si="146"/>
        <v>291626</v>
      </c>
    </row>
    <row r="7221" spans="1:13" x14ac:dyDescent="0.25">
      <c r="A7221" s="9" t="s">
        <v>400</v>
      </c>
      <c r="B7221" s="10" t="s">
        <v>733</v>
      </c>
      <c r="C7221" s="5" t="s">
        <v>752</v>
      </c>
      <c r="D7221" t="s">
        <v>47</v>
      </c>
      <c r="E7221" t="s">
        <v>255</v>
      </c>
      <c r="F7221" t="s">
        <v>89</v>
      </c>
      <c r="G7221" t="s">
        <v>371</v>
      </c>
      <c r="H7221" t="s">
        <v>444</v>
      </c>
      <c r="I7221" t="s">
        <v>439</v>
      </c>
      <c r="J7221" t="s">
        <v>17</v>
      </c>
      <c r="K7221" s="13">
        <v>64217.999999999993</v>
      </c>
      <c r="L7221" s="8">
        <v>642.17999999999995</v>
      </c>
      <c r="M7221" s="13">
        <f t="shared" si="146"/>
        <v>64217.999999999993</v>
      </c>
    </row>
    <row r="7222" spans="1:13" x14ac:dyDescent="0.25">
      <c r="A7222" s="9" t="s">
        <v>400</v>
      </c>
      <c r="B7222" s="10" t="s">
        <v>733</v>
      </c>
      <c r="C7222" s="5" t="s">
        <v>752</v>
      </c>
      <c r="D7222" t="s">
        <v>47</v>
      </c>
      <c r="E7222" t="s">
        <v>255</v>
      </c>
      <c r="F7222" t="s">
        <v>89</v>
      </c>
      <c r="G7222" t="s">
        <v>371</v>
      </c>
      <c r="H7222" t="s">
        <v>445</v>
      </c>
      <c r="I7222" t="s">
        <v>439</v>
      </c>
      <c r="J7222" t="s">
        <v>17</v>
      </c>
      <c r="K7222" s="13">
        <v>7113</v>
      </c>
      <c r="L7222" s="8">
        <v>71.13</v>
      </c>
      <c r="M7222" s="13">
        <f t="shared" si="146"/>
        <v>7113</v>
      </c>
    </row>
    <row r="7223" spans="1:13" x14ac:dyDescent="0.25">
      <c r="A7223" s="9" t="s">
        <v>400</v>
      </c>
      <c r="B7223" s="10" t="s">
        <v>733</v>
      </c>
      <c r="C7223" s="5" t="s">
        <v>752</v>
      </c>
      <c r="D7223" t="s">
        <v>47</v>
      </c>
      <c r="E7223" t="s">
        <v>255</v>
      </c>
      <c r="F7223" t="s">
        <v>89</v>
      </c>
      <c r="G7223" t="s">
        <v>371</v>
      </c>
      <c r="H7223" t="s">
        <v>480</v>
      </c>
      <c r="I7223" t="s">
        <v>15</v>
      </c>
      <c r="J7223" t="s">
        <v>17</v>
      </c>
      <c r="K7223" s="13">
        <v>45000</v>
      </c>
      <c r="L7223" s="8">
        <v>450</v>
      </c>
      <c r="M7223" s="13">
        <f t="shared" si="146"/>
        <v>45000</v>
      </c>
    </row>
    <row r="7224" spans="1:13" x14ac:dyDescent="0.25">
      <c r="A7224" s="9" t="s">
        <v>400</v>
      </c>
      <c r="B7224" s="10" t="s">
        <v>733</v>
      </c>
      <c r="C7224" s="5" t="s">
        <v>752</v>
      </c>
      <c r="D7224" t="s">
        <v>47</v>
      </c>
      <c r="E7224" t="s">
        <v>255</v>
      </c>
      <c r="F7224" t="s">
        <v>89</v>
      </c>
      <c r="G7224" t="s">
        <v>371</v>
      </c>
      <c r="H7224" t="s">
        <v>457</v>
      </c>
      <c r="I7224" t="s">
        <v>15</v>
      </c>
      <c r="J7224" t="s">
        <v>17</v>
      </c>
      <c r="K7224" s="13">
        <v>207946</v>
      </c>
      <c r="L7224" s="8">
        <v>2079.46</v>
      </c>
      <c r="M7224" s="13">
        <f t="shared" si="146"/>
        <v>207946</v>
      </c>
    </row>
    <row r="7225" spans="1:13" x14ac:dyDescent="0.25">
      <c r="A7225" s="9" t="s">
        <v>400</v>
      </c>
      <c r="B7225" s="10" t="s">
        <v>733</v>
      </c>
      <c r="C7225" s="5" t="s">
        <v>752</v>
      </c>
      <c r="D7225" t="s">
        <v>47</v>
      </c>
      <c r="E7225" t="s">
        <v>255</v>
      </c>
      <c r="F7225" t="s">
        <v>89</v>
      </c>
      <c r="G7225" t="s">
        <v>384</v>
      </c>
      <c r="H7225" t="s">
        <v>480</v>
      </c>
      <c r="I7225" t="s">
        <v>15</v>
      </c>
      <c r="J7225" t="s">
        <v>17</v>
      </c>
      <c r="K7225" s="13">
        <v>28000</v>
      </c>
      <c r="L7225" s="8">
        <v>280</v>
      </c>
      <c r="M7225" s="13">
        <f t="shared" si="146"/>
        <v>28000</v>
      </c>
    </row>
    <row r="7226" spans="1:13" x14ac:dyDescent="0.25">
      <c r="A7226" s="9" t="s">
        <v>400</v>
      </c>
      <c r="B7226" s="10" t="s">
        <v>733</v>
      </c>
      <c r="C7226" s="5" t="s">
        <v>752</v>
      </c>
      <c r="D7226" t="s">
        <v>47</v>
      </c>
      <c r="E7226" t="s">
        <v>255</v>
      </c>
      <c r="F7226" t="s">
        <v>89</v>
      </c>
      <c r="G7226" t="s">
        <v>384</v>
      </c>
      <c r="H7226" t="s">
        <v>428</v>
      </c>
      <c r="I7226" t="s">
        <v>15</v>
      </c>
      <c r="J7226" t="s">
        <v>17</v>
      </c>
      <c r="K7226" s="13">
        <v>400000</v>
      </c>
      <c r="L7226" s="8">
        <v>4000</v>
      </c>
      <c r="M7226" s="13">
        <f t="shared" si="146"/>
        <v>400000</v>
      </c>
    </row>
    <row r="7227" spans="1:13" x14ac:dyDescent="0.25">
      <c r="A7227" s="9" t="s">
        <v>400</v>
      </c>
      <c r="B7227" s="10" t="s">
        <v>733</v>
      </c>
      <c r="C7227" s="5" t="s">
        <v>752</v>
      </c>
      <c r="D7227" t="s">
        <v>47</v>
      </c>
      <c r="E7227" t="s">
        <v>255</v>
      </c>
      <c r="F7227" t="s">
        <v>89</v>
      </c>
      <c r="G7227" t="s">
        <v>373</v>
      </c>
      <c r="H7227" t="s">
        <v>466</v>
      </c>
      <c r="I7227" t="s">
        <v>439</v>
      </c>
      <c r="J7227" t="s">
        <v>17</v>
      </c>
      <c r="K7227" s="13">
        <v>364274</v>
      </c>
      <c r="L7227" s="8">
        <v>3642.74</v>
      </c>
      <c r="M7227" s="13">
        <f t="shared" si="146"/>
        <v>364274</v>
      </c>
    </row>
    <row r="7228" spans="1:13" x14ac:dyDescent="0.25">
      <c r="A7228" s="9" t="s">
        <v>400</v>
      </c>
      <c r="B7228" s="10" t="s">
        <v>733</v>
      </c>
      <c r="C7228" s="5" t="s">
        <v>752</v>
      </c>
      <c r="D7228" t="s">
        <v>47</v>
      </c>
      <c r="E7228" t="s">
        <v>255</v>
      </c>
      <c r="F7228" t="s">
        <v>89</v>
      </c>
      <c r="G7228" t="s">
        <v>373</v>
      </c>
      <c r="H7228" t="s">
        <v>711</v>
      </c>
      <c r="I7228" t="s">
        <v>439</v>
      </c>
      <c r="J7228" t="s">
        <v>17</v>
      </c>
      <c r="K7228" s="13">
        <v>303402</v>
      </c>
      <c r="L7228" s="8">
        <v>3034.02</v>
      </c>
      <c r="M7228" s="13">
        <f t="shared" si="146"/>
        <v>303402</v>
      </c>
    </row>
    <row r="7229" spans="1:13" x14ac:dyDescent="0.25">
      <c r="A7229" s="9" t="s">
        <v>400</v>
      </c>
      <c r="B7229" s="10" t="s">
        <v>733</v>
      </c>
      <c r="C7229" s="5" t="s">
        <v>752</v>
      </c>
      <c r="D7229" t="s">
        <v>47</v>
      </c>
      <c r="E7229" t="s">
        <v>255</v>
      </c>
      <c r="F7229" t="s">
        <v>89</v>
      </c>
      <c r="G7229" t="s">
        <v>373</v>
      </c>
      <c r="H7229" t="s">
        <v>444</v>
      </c>
      <c r="I7229" t="s">
        <v>439</v>
      </c>
      <c r="J7229" t="s">
        <v>17</v>
      </c>
      <c r="K7229" s="13">
        <v>71375</v>
      </c>
      <c r="L7229" s="8">
        <v>713.75</v>
      </c>
      <c r="M7229" s="13">
        <f t="shared" si="146"/>
        <v>71375</v>
      </c>
    </row>
    <row r="7230" spans="1:13" x14ac:dyDescent="0.25">
      <c r="A7230" s="9" t="s">
        <v>400</v>
      </c>
      <c r="B7230" s="10" t="s">
        <v>733</v>
      </c>
      <c r="C7230" s="5" t="s">
        <v>752</v>
      </c>
      <c r="D7230" t="s">
        <v>47</v>
      </c>
      <c r="E7230" t="s">
        <v>255</v>
      </c>
      <c r="F7230" t="s">
        <v>89</v>
      </c>
      <c r="G7230" t="s">
        <v>373</v>
      </c>
      <c r="H7230" t="s">
        <v>445</v>
      </c>
      <c r="I7230" t="s">
        <v>439</v>
      </c>
      <c r="J7230" t="s">
        <v>17</v>
      </c>
      <c r="K7230" s="13">
        <v>74309</v>
      </c>
      <c r="L7230" s="8">
        <v>743.09</v>
      </c>
      <c r="M7230" s="13">
        <f t="shared" si="146"/>
        <v>74309</v>
      </c>
    </row>
    <row r="7231" spans="1:13" x14ac:dyDescent="0.25">
      <c r="A7231" s="9" t="s">
        <v>400</v>
      </c>
      <c r="B7231" s="10" t="s">
        <v>733</v>
      </c>
      <c r="C7231" s="5" t="s">
        <v>752</v>
      </c>
      <c r="D7231" t="s">
        <v>47</v>
      </c>
      <c r="E7231" t="s">
        <v>255</v>
      </c>
      <c r="F7231" t="s">
        <v>89</v>
      </c>
      <c r="G7231" t="s">
        <v>373</v>
      </c>
      <c r="H7231" t="s">
        <v>480</v>
      </c>
      <c r="I7231" t="s">
        <v>15</v>
      </c>
      <c r="J7231" t="s">
        <v>17</v>
      </c>
      <c r="K7231" s="13">
        <v>117500</v>
      </c>
      <c r="L7231" s="8">
        <v>1175</v>
      </c>
      <c r="M7231" s="13">
        <f t="shared" si="146"/>
        <v>117500</v>
      </c>
    </row>
    <row r="7232" spans="1:13" x14ac:dyDescent="0.25">
      <c r="A7232" s="9" t="s">
        <v>400</v>
      </c>
      <c r="B7232" s="10" t="s">
        <v>733</v>
      </c>
      <c r="C7232" s="5" t="s">
        <v>752</v>
      </c>
      <c r="D7232" t="s">
        <v>47</v>
      </c>
      <c r="E7232" t="s">
        <v>255</v>
      </c>
      <c r="F7232" t="s">
        <v>89</v>
      </c>
      <c r="G7232" t="s">
        <v>373</v>
      </c>
      <c r="H7232" t="s">
        <v>428</v>
      </c>
      <c r="I7232" t="s">
        <v>15</v>
      </c>
      <c r="J7232" t="s">
        <v>17</v>
      </c>
      <c r="K7232" s="13">
        <v>194100</v>
      </c>
      <c r="L7232" s="8">
        <v>1941</v>
      </c>
      <c r="M7232" s="13">
        <f t="shared" si="146"/>
        <v>194100</v>
      </c>
    </row>
    <row r="7233" spans="1:13" x14ac:dyDescent="0.25">
      <c r="A7233" s="9" t="s">
        <v>400</v>
      </c>
      <c r="B7233" s="10" t="s">
        <v>733</v>
      </c>
      <c r="C7233" s="5" t="s">
        <v>752</v>
      </c>
      <c r="D7233" t="s">
        <v>47</v>
      </c>
      <c r="E7233" t="s">
        <v>255</v>
      </c>
      <c r="F7233" t="s">
        <v>89</v>
      </c>
      <c r="G7233" t="s">
        <v>373</v>
      </c>
      <c r="H7233" t="s">
        <v>457</v>
      </c>
      <c r="I7233" t="s">
        <v>15</v>
      </c>
      <c r="J7233" t="s">
        <v>17</v>
      </c>
      <c r="K7233" s="13">
        <v>284572</v>
      </c>
      <c r="L7233" s="8">
        <v>2845.72</v>
      </c>
      <c r="M7233" s="13">
        <f t="shared" si="146"/>
        <v>284572</v>
      </c>
    </row>
    <row r="7234" spans="1:13" x14ac:dyDescent="0.25">
      <c r="A7234" s="9" t="s">
        <v>400</v>
      </c>
      <c r="B7234" s="10" t="s">
        <v>733</v>
      </c>
      <c r="C7234" s="5" t="s">
        <v>752</v>
      </c>
      <c r="D7234" t="s">
        <v>47</v>
      </c>
      <c r="E7234" t="s">
        <v>255</v>
      </c>
      <c r="F7234" t="s">
        <v>89</v>
      </c>
      <c r="G7234" t="s">
        <v>374</v>
      </c>
      <c r="H7234" t="s">
        <v>466</v>
      </c>
      <c r="I7234" t="s">
        <v>439</v>
      </c>
      <c r="J7234" t="s">
        <v>17</v>
      </c>
      <c r="K7234" s="13">
        <v>265287</v>
      </c>
      <c r="L7234" s="8">
        <v>2652.87</v>
      </c>
      <c r="M7234" s="13">
        <f t="shared" si="146"/>
        <v>265287</v>
      </c>
    </row>
    <row r="7235" spans="1:13" x14ac:dyDescent="0.25">
      <c r="A7235" s="9" t="s">
        <v>400</v>
      </c>
      <c r="B7235" s="10" t="s">
        <v>733</v>
      </c>
      <c r="C7235" s="5" t="s">
        <v>752</v>
      </c>
      <c r="D7235" t="s">
        <v>47</v>
      </c>
      <c r="E7235" t="s">
        <v>255</v>
      </c>
      <c r="F7235" t="s">
        <v>89</v>
      </c>
      <c r="G7235" t="s">
        <v>374</v>
      </c>
      <c r="H7235" t="s">
        <v>711</v>
      </c>
      <c r="I7235" t="s">
        <v>439</v>
      </c>
      <c r="J7235" t="s">
        <v>17</v>
      </c>
      <c r="K7235" s="13">
        <v>254150</v>
      </c>
      <c r="L7235" s="8">
        <v>2541.5</v>
      </c>
      <c r="M7235" s="13">
        <f t="shared" ref="M7235:M7298" si="147">L7235*100</f>
        <v>254150</v>
      </c>
    </row>
    <row r="7236" spans="1:13" x14ac:dyDescent="0.25">
      <c r="A7236" s="9" t="s">
        <v>400</v>
      </c>
      <c r="B7236" s="10" t="s">
        <v>733</v>
      </c>
      <c r="C7236" s="5" t="s">
        <v>752</v>
      </c>
      <c r="D7236" t="s">
        <v>47</v>
      </c>
      <c r="E7236" t="s">
        <v>255</v>
      </c>
      <c r="F7236" t="s">
        <v>89</v>
      </c>
      <c r="G7236" t="s">
        <v>374</v>
      </c>
      <c r="H7236" t="s">
        <v>444</v>
      </c>
      <c r="I7236" t="s">
        <v>439</v>
      </c>
      <c r="J7236" t="s">
        <v>17</v>
      </c>
      <c r="K7236" s="13">
        <v>59328</v>
      </c>
      <c r="L7236" s="8">
        <v>593.28</v>
      </c>
      <c r="M7236" s="13">
        <f t="shared" si="147"/>
        <v>59328</v>
      </c>
    </row>
    <row r="7237" spans="1:13" x14ac:dyDescent="0.25">
      <c r="A7237" s="9" t="s">
        <v>400</v>
      </c>
      <c r="B7237" s="10" t="s">
        <v>733</v>
      </c>
      <c r="C7237" s="5" t="s">
        <v>752</v>
      </c>
      <c r="D7237" t="s">
        <v>47</v>
      </c>
      <c r="E7237" t="s">
        <v>255</v>
      </c>
      <c r="F7237" t="s">
        <v>89</v>
      </c>
      <c r="G7237" t="s">
        <v>374</v>
      </c>
      <c r="H7237" t="s">
        <v>445</v>
      </c>
      <c r="I7237" t="s">
        <v>439</v>
      </c>
      <c r="J7237" t="s">
        <v>17</v>
      </c>
      <c r="K7237" s="13">
        <v>53920.000000000007</v>
      </c>
      <c r="L7237" s="8">
        <v>539.20000000000005</v>
      </c>
      <c r="M7237" s="13">
        <f t="shared" si="147"/>
        <v>53920.000000000007</v>
      </c>
    </row>
    <row r="7238" spans="1:13" x14ac:dyDescent="0.25">
      <c r="A7238" s="9" t="s">
        <v>400</v>
      </c>
      <c r="B7238" s="10" t="s">
        <v>733</v>
      </c>
      <c r="C7238" s="5" t="s">
        <v>752</v>
      </c>
      <c r="D7238" t="s">
        <v>47</v>
      </c>
      <c r="E7238" t="s">
        <v>255</v>
      </c>
      <c r="F7238" t="s">
        <v>89</v>
      </c>
      <c r="G7238" t="s">
        <v>374</v>
      </c>
      <c r="H7238" t="s">
        <v>428</v>
      </c>
      <c r="I7238" t="s">
        <v>15</v>
      </c>
      <c r="J7238" t="s">
        <v>17</v>
      </c>
      <c r="K7238" s="13">
        <v>500000</v>
      </c>
      <c r="L7238" s="8">
        <v>5000</v>
      </c>
      <c r="M7238" s="13">
        <f t="shared" si="147"/>
        <v>500000</v>
      </c>
    </row>
    <row r="7239" spans="1:13" x14ac:dyDescent="0.25">
      <c r="A7239" s="9" t="s">
        <v>400</v>
      </c>
      <c r="B7239" s="10" t="s">
        <v>733</v>
      </c>
      <c r="C7239" s="5" t="s">
        <v>752</v>
      </c>
      <c r="D7239" t="s">
        <v>47</v>
      </c>
      <c r="E7239" t="s">
        <v>255</v>
      </c>
      <c r="F7239" t="s">
        <v>89</v>
      </c>
      <c r="G7239" t="s">
        <v>374</v>
      </c>
      <c r="H7239" t="s">
        <v>457</v>
      </c>
      <c r="I7239" t="s">
        <v>15</v>
      </c>
      <c r="J7239" t="s">
        <v>17</v>
      </c>
      <c r="K7239" s="13">
        <v>440316</v>
      </c>
      <c r="L7239" s="8">
        <v>4403.16</v>
      </c>
      <c r="M7239" s="13">
        <f t="shared" si="147"/>
        <v>440316</v>
      </c>
    </row>
    <row r="7240" spans="1:13" x14ac:dyDescent="0.25">
      <c r="A7240" s="9" t="s">
        <v>400</v>
      </c>
      <c r="B7240" s="10" t="s">
        <v>733</v>
      </c>
      <c r="C7240" s="5" t="s">
        <v>752</v>
      </c>
      <c r="D7240" t="s">
        <v>47</v>
      </c>
      <c r="E7240" t="s">
        <v>255</v>
      </c>
      <c r="F7240" t="s">
        <v>89</v>
      </c>
      <c r="G7240" t="s">
        <v>385</v>
      </c>
      <c r="H7240" t="s">
        <v>498</v>
      </c>
      <c r="I7240" t="s">
        <v>439</v>
      </c>
      <c r="J7240" t="s">
        <v>17</v>
      </c>
      <c r="K7240" s="13">
        <v>157868</v>
      </c>
      <c r="L7240" s="8">
        <v>1578.68</v>
      </c>
      <c r="M7240" s="13">
        <f t="shared" si="147"/>
        <v>157868</v>
      </c>
    </row>
    <row r="7241" spans="1:13" x14ac:dyDescent="0.25">
      <c r="A7241" s="9" t="s">
        <v>400</v>
      </c>
      <c r="B7241" s="10" t="s">
        <v>733</v>
      </c>
      <c r="C7241" s="5" t="s">
        <v>752</v>
      </c>
      <c r="D7241" t="s">
        <v>47</v>
      </c>
      <c r="E7241" t="s">
        <v>255</v>
      </c>
      <c r="F7241" t="s">
        <v>89</v>
      </c>
      <c r="G7241" t="s">
        <v>385</v>
      </c>
      <c r="H7241" t="s">
        <v>441</v>
      </c>
      <c r="I7241" t="s">
        <v>368</v>
      </c>
      <c r="J7241" t="s">
        <v>17</v>
      </c>
      <c r="K7241" s="13">
        <v>8736</v>
      </c>
      <c r="L7241" s="8">
        <v>87.36</v>
      </c>
      <c r="M7241" s="13">
        <f t="shared" si="147"/>
        <v>8736</v>
      </c>
    </row>
    <row r="7242" spans="1:13" x14ac:dyDescent="0.25">
      <c r="A7242" s="9" t="s">
        <v>400</v>
      </c>
      <c r="B7242" s="10" t="s">
        <v>733</v>
      </c>
      <c r="C7242" s="5" t="s">
        <v>752</v>
      </c>
      <c r="D7242" t="s">
        <v>47</v>
      </c>
      <c r="E7242" t="s">
        <v>255</v>
      </c>
      <c r="F7242" t="s">
        <v>89</v>
      </c>
      <c r="G7242" t="s">
        <v>385</v>
      </c>
      <c r="H7242" t="s">
        <v>444</v>
      </c>
      <c r="I7242" t="s">
        <v>368</v>
      </c>
      <c r="J7242" t="s">
        <v>17</v>
      </c>
      <c r="K7242" s="13">
        <v>125</v>
      </c>
      <c r="L7242" s="8">
        <v>1.25</v>
      </c>
      <c r="M7242" s="13">
        <f t="shared" si="147"/>
        <v>125</v>
      </c>
    </row>
    <row r="7243" spans="1:13" x14ac:dyDescent="0.25">
      <c r="A7243" s="9" t="s">
        <v>400</v>
      </c>
      <c r="B7243" s="10" t="s">
        <v>733</v>
      </c>
      <c r="C7243" s="5" t="s">
        <v>752</v>
      </c>
      <c r="D7243" t="s">
        <v>47</v>
      </c>
      <c r="E7243" t="s">
        <v>255</v>
      </c>
      <c r="F7243" t="s">
        <v>89</v>
      </c>
      <c r="G7243" t="s">
        <v>385</v>
      </c>
      <c r="H7243" t="s">
        <v>444</v>
      </c>
      <c r="I7243" t="s">
        <v>439</v>
      </c>
      <c r="J7243" t="s">
        <v>17</v>
      </c>
      <c r="K7243" s="13">
        <v>34350</v>
      </c>
      <c r="L7243" s="8">
        <v>343.5</v>
      </c>
      <c r="M7243" s="13">
        <f t="shared" si="147"/>
        <v>34350</v>
      </c>
    </row>
    <row r="7244" spans="1:13" x14ac:dyDescent="0.25">
      <c r="A7244" s="9" t="s">
        <v>400</v>
      </c>
      <c r="B7244" s="10" t="s">
        <v>733</v>
      </c>
      <c r="C7244" s="5" t="s">
        <v>752</v>
      </c>
      <c r="D7244" t="s">
        <v>47</v>
      </c>
      <c r="E7244" t="s">
        <v>255</v>
      </c>
      <c r="F7244" t="s">
        <v>89</v>
      </c>
      <c r="G7244" t="s">
        <v>385</v>
      </c>
      <c r="H7244" t="s">
        <v>445</v>
      </c>
      <c r="I7244" t="s">
        <v>368</v>
      </c>
      <c r="J7244" t="s">
        <v>17</v>
      </c>
      <c r="K7244" s="13">
        <v>1748</v>
      </c>
      <c r="L7244" s="8">
        <v>17.48</v>
      </c>
      <c r="M7244" s="13">
        <f t="shared" si="147"/>
        <v>1748</v>
      </c>
    </row>
    <row r="7245" spans="1:13" x14ac:dyDescent="0.25">
      <c r="A7245" s="9" t="s">
        <v>400</v>
      </c>
      <c r="B7245" s="10" t="s">
        <v>733</v>
      </c>
      <c r="C7245" s="5" t="s">
        <v>752</v>
      </c>
      <c r="D7245" t="s">
        <v>47</v>
      </c>
      <c r="E7245" t="s">
        <v>255</v>
      </c>
      <c r="F7245" t="s">
        <v>89</v>
      </c>
      <c r="G7245" t="s">
        <v>385</v>
      </c>
      <c r="H7245" t="s">
        <v>480</v>
      </c>
      <c r="I7245" t="s">
        <v>15</v>
      </c>
      <c r="J7245" t="s">
        <v>17</v>
      </c>
      <c r="K7245" s="13">
        <v>179000</v>
      </c>
      <c r="L7245" s="8">
        <v>1790</v>
      </c>
      <c r="M7245" s="13">
        <f t="shared" si="147"/>
        <v>179000</v>
      </c>
    </row>
    <row r="7246" spans="1:13" x14ac:dyDescent="0.25">
      <c r="A7246" s="9" t="s">
        <v>400</v>
      </c>
      <c r="B7246" s="10" t="s">
        <v>733</v>
      </c>
      <c r="C7246" s="5" t="s">
        <v>752</v>
      </c>
      <c r="D7246" t="s">
        <v>47</v>
      </c>
      <c r="E7246" t="s">
        <v>255</v>
      </c>
      <c r="F7246" t="s">
        <v>89</v>
      </c>
      <c r="G7246" t="s">
        <v>385</v>
      </c>
      <c r="H7246" t="s">
        <v>428</v>
      </c>
      <c r="I7246" t="s">
        <v>15</v>
      </c>
      <c r="J7246" t="s">
        <v>17</v>
      </c>
      <c r="K7246" s="13">
        <v>10000</v>
      </c>
      <c r="L7246" s="8">
        <v>100</v>
      </c>
      <c r="M7246" s="13">
        <f t="shared" si="147"/>
        <v>10000</v>
      </c>
    </row>
    <row r="7247" spans="1:13" x14ac:dyDescent="0.25">
      <c r="A7247" s="9" t="s">
        <v>400</v>
      </c>
      <c r="B7247" s="10" t="s">
        <v>733</v>
      </c>
      <c r="C7247" s="5" t="s">
        <v>752</v>
      </c>
      <c r="D7247" t="s">
        <v>47</v>
      </c>
      <c r="E7247" t="s">
        <v>255</v>
      </c>
      <c r="F7247" t="s">
        <v>89</v>
      </c>
      <c r="G7247" t="s">
        <v>385</v>
      </c>
      <c r="H7247" t="s">
        <v>457</v>
      </c>
      <c r="I7247" t="s">
        <v>15</v>
      </c>
      <c r="J7247" t="s">
        <v>17</v>
      </c>
      <c r="K7247" s="13">
        <v>30429.000000000004</v>
      </c>
      <c r="L7247" s="8">
        <v>304.29000000000002</v>
      </c>
      <c r="M7247" s="13">
        <f t="shared" si="147"/>
        <v>30429.000000000004</v>
      </c>
    </row>
    <row r="7248" spans="1:13" x14ac:dyDescent="0.25">
      <c r="A7248" s="9" t="s">
        <v>400</v>
      </c>
      <c r="B7248" s="10" t="s">
        <v>733</v>
      </c>
      <c r="C7248" s="5" t="s">
        <v>752</v>
      </c>
      <c r="D7248" t="s">
        <v>47</v>
      </c>
      <c r="E7248" t="s">
        <v>255</v>
      </c>
      <c r="F7248" t="s">
        <v>89</v>
      </c>
      <c r="G7248" t="s">
        <v>375</v>
      </c>
      <c r="H7248" t="s">
        <v>466</v>
      </c>
      <c r="I7248" t="s">
        <v>439</v>
      </c>
      <c r="J7248" t="s">
        <v>17</v>
      </c>
      <c r="K7248" s="13">
        <v>102854</v>
      </c>
      <c r="L7248" s="8">
        <v>1028.54</v>
      </c>
      <c r="M7248" s="13">
        <f t="shared" si="147"/>
        <v>102854</v>
      </c>
    </row>
    <row r="7249" spans="1:13" x14ac:dyDescent="0.25">
      <c r="A7249" s="9" t="s">
        <v>400</v>
      </c>
      <c r="B7249" s="10" t="s">
        <v>733</v>
      </c>
      <c r="C7249" s="5" t="s">
        <v>752</v>
      </c>
      <c r="D7249" t="s">
        <v>47</v>
      </c>
      <c r="E7249" t="s">
        <v>255</v>
      </c>
      <c r="F7249" t="s">
        <v>89</v>
      </c>
      <c r="G7249" t="s">
        <v>375</v>
      </c>
      <c r="H7249" t="s">
        <v>441</v>
      </c>
      <c r="I7249" t="s">
        <v>368</v>
      </c>
      <c r="J7249" t="s">
        <v>17</v>
      </c>
      <c r="K7249" s="13">
        <v>39312</v>
      </c>
      <c r="L7249" s="8">
        <v>393.12</v>
      </c>
      <c r="M7249" s="13">
        <f t="shared" si="147"/>
        <v>39312</v>
      </c>
    </row>
    <row r="7250" spans="1:13" x14ac:dyDescent="0.25">
      <c r="A7250" s="9" t="s">
        <v>400</v>
      </c>
      <c r="B7250" s="10" t="s">
        <v>733</v>
      </c>
      <c r="C7250" s="5" t="s">
        <v>752</v>
      </c>
      <c r="D7250" t="s">
        <v>47</v>
      </c>
      <c r="E7250" t="s">
        <v>255</v>
      </c>
      <c r="F7250" t="s">
        <v>89</v>
      </c>
      <c r="G7250" t="s">
        <v>375</v>
      </c>
      <c r="H7250" t="s">
        <v>711</v>
      </c>
      <c r="I7250" t="s">
        <v>439</v>
      </c>
      <c r="J7250" t="s">
        <v>17</v>
      </c>
      <c r="K7250" s="13">
        <v>144849</v>
      </c>
      <c r="L7250" s="8">
        <v>1448.49</v>
      </c>
      <c r="M7250" s="13">
        <f t="shared" si="147"/>
        <v>144849</v>
      </c>
    </row>
    <row r="7251" spans="1:13" x14ac:dyDescent="0.25">
      <c r="A7251" s="9" t="s">
        <v>400</v>
      </c>
      <c r="B7251" s="10" t="s">
        <v>733</v>
      </c>
      <c r="C7251" s="5" t="s">
        <v>752</v>
      </c>
      <c r="D7251" t="s">
        <v>47</v>
      </c>
      <c r="E7251" t="s">
        <v>255</v>
      </c>
      <c r="F7251" t="s">
        <v>89</v>
      </c>
      <c r="G7251" t="s">
        <v>375</v>
      </c>
      <c r="H7251" t="s">
        <v>444</v>
      </c>
      <c r="I7251" t="s">
        <v>368</v>
      </c>
      <c r="J7251" t="s">
        <v>17</v>
      </c>
      <c r="K7251" s="13">
        <v>547</v>
      </c>
      <c r="L7251" s="8">
        <v>5.47</v>
      </c>
      <c r="M7251" s="13">
        <f t="shared" si="147"/>
        <v>547</v>
      </c>
    </row>
    <row r="7252" spans="1:13" x14ac:dyDescent="0.25">
      <c r="A7252" s="9" t="s">
        <v>400</v>
      </c>
      <c r="B7252" s="10" t="s">
        <v>733</v>
      </c>
      <c r="C7252" s="5" t="s">
        <v>752</v>
      </c>
      <c r="D7252" t="s">
        <v>47</v>
      </c>
      <c r="E7252" t="s">
        <v>255</v>
      </c>
      <c r="F7252" t="s">
        <v>89</v>
      </c>
      <c r="G7252" t="s">
        <v>375</v>
      </c>
      <c r="H7252" t="s">
        <v>444</v>
      </c>
      <c r="I7252" t="s">
        <v>439</v>
      </c>
      <c r="J7252" t="s">
        <v>17</v>
      </c>
      <c r="K7252" s="13">
        <v>33031</v>
      </c>
      <c r="L7252" s="8">
        <v>330.31</v>
      </c>
      <c r="M7252" s="13">
        <f t="shared" si="147"/>
        <v>33031</v>
      </c>
    </row>
    <row r="7253" spans="1:13" x14ac:dyDescent="0.25">
      <c r="A7253" s="9" t="s">
        <v>400</v>
      </c>
      <c r="B7253" s="10" t="s">
        <v>733</v>
      </c>
      <c r="C7253" s="5" t="s">
        <v>752</v>
      </c>
      <c r="D7253" t="s">
        <v>47</v>
      </c>
      <c r="E7253" t="s">
        <v>255</v>
      </c>
      <c r="F7253" t="s">
        <v>89</v>
      </c>
      <c r="G7253" t="s">
        <v>375</v>
      </c>
      <c r="H7253" t="s">
        <v>445</v>
      </c>
      <c r="I7253" t="s">
        <v>368</v>
      </c>
      <c r="J7253" t="s">
        <v>17</v>
      </c>
      <c r="K7253" s="13">
        <v>7677</v>
      </c>
      <c r="L7253" s="8">
        <v>76.77</v>
      </c>
      <c r="M7253" s="13">
        <f t="shared" si="147"/>
        <v>7677</v>
      </c>
    </row>
    <row r="7254" spans="1:13" x14ac:dyDescent="0.25">
      <c r="A7254" s="9" t="s">
        <v>400</v>
      </c>
      <c r="B7254" s="10" t="s">
        <v>733</v>
      </c>
      <c r="C7254" s="5" t="s">
        <v>752</v>
      </c>
      <c r="D7254" t="s">
        <v>47</v>
      </c>
      <c r="E7254" t="s">
        <v>255</v>
      </c>
      <c r="F7254" t="s">
        <v>89</v>
      </c>
      <c r="G7254" t="s">
        <v>375</v>
      </c>
      <c r="H7254" t="s">
        <v>445</v>
      </c>
      <c r="I7254" t="s">
        <v>439</v>
      </c>
      <c r="J7254" t="s">
        <v>17</v>
      </c>
      <c r="K7254" s="13">
        <v>20766</v>
      </c>
      <c r="L7254" s="8">
        <v>207.66</v>
      </c>
      <c r="M7254" s="13">
        <f t="shared" si="147"/>
        <v>20766</v>
      </c>
    </row>
    <row r="7255" spans="1:13" x14ac:dyDescent="0.25">
      <c r="A7255" s="9" t="s">
        <v>400</v>
      </c>
      <c r="B7255" s="10" t="s">
        <v>733</v>
      </c>
      <c r="C7255" s="5" t="s">
        <v>752</v>
      </c>
      <c r="D7255" t="s">
        <v>47</v>
      </c>
      <c r="E7255" t="s">
        <v>255</v>
      </c>
      <c r="F7255" t="s">
        <v>89</v>
      </c>
      <c r="G7255" t="s">
        <v>375</v>
      </c>
      <c r="H7255" t="s">
        <v>428</v>
      </c>
      <c r="I7255" t="s">
        <v>15</v>
      </c>
      <c r="J7255" t="s">
        <v>17</v>
      </c>
      <c r="K7255" s="13">
        <v>13019.999999999998</v>
      </c>
      <c r="L7255" s="8">
        <v>130.19999999999999</v>
      </c>
      <c r="M7255" s="13">
        <f t="shared" si="147"/>
        <v>13019.999999999998</v>
      </c>
    </row>
    <row r="7256" spans="1:13" x14ac:dyDescent="0.25">
      <c r="A7256" s="9" t="s">
        <v>400</v>
      </c>
      <c r="B7256" s="10" t="s">
        <v>733</v>
      </c>
      <c r="C7256" s="5" t="s">
        <v>752</v>
      </c>
      <c r="D7256" t="s">
        <v>47</v>
      </c>
      <c r="E7256" t="s">
        <v>255</v>
      </c>
      <c r="F7256" t="s">
        <v>89</v>
      </c>
      <c r="G7256" t="s">
        <v>375</v>
      </c>
      <c r="H7256" t="s">
        <v>457</v>
      </c>
      <c r="I7256" t="s">
        <v>15</v>
      </c>
      <c r="J7256" t="s">
        <v>17</v>
      </c>
      <c r="K7256" s="13">
        <v>192474</v>
      </c>
      <c r="L7256" s="8">
        <v>1924.74</v>
      </c>
      <c r="M7256" s="13">
        <f t="shared" si="147"/>
        <v>192474</v>
      </c>
    </row>
    <row r="7257" spans="1:13" x14ac:dyDescent="0.25">
      <c r="A7257" s="9" t="s">
        <v>400</v>
      </c>
      <c r="B7257" s="10" t="s">
        <v>733</v>
      </c>
      <c r="C7257" s="5" t="s">
        <v>752</v>
      </c>
      <c r="D7257" t="s">
        <v>47</v>
      </c>
      <c r="E7257" t="s">
        <v>255</v>
      </c>
      <c r="F7257" t="s">
        <v>89</v>
      </c>
      <c r="G7257" t="s">
        <v>376</v>
      </c>
      <c r="H7257" t="s">
        <v>480</v>
      </c>
      <c r="I7257" t="s">
        <v>15</v>
      </c>
      <c r="J7257" t="s">
        <v>17</v>
      </c>
      <c r="K7257" s="13">
        <v>140000</v>
      </c>
      <c r="L7257" s="8">
        <v>1400</v>
      </c>
      <c r="M7257" s="13">
        <f t="shared" si="147"/>
        <v>140000</v>
      </c>
    </row>
    <row r="7258" spans="1:13" x14ac:dyDescent="0.25">
      <c r="A7258" s="9" t="s">
        <v>400</v>
      </c>
      <c r="B7258" s="10" t="s">
        <v>733</v>
      </c>
      <c r="C7258" s="5" t="s">
        <v>752</v>
      </c>
      <c r="D7258" t="s">
        <v>47</v>
      </c>
      <c r="E7258" t="s">
        <v>255</v>
      </c>
      <c r="F7258" t="s">
        <v>89</v>
      </c>
      <c r="G7258" t="s">
        <v>377</v>
      </c>
      <c r="H7258" t="s">
        <v>498</v>
      </c>
      <c r="I7258" t="s">
        <v>439</v>
      </c>
      <c r="J7258" t="s">
        <v>17</v>
      </c>
      <c r="K7258" s="13">
        <v>57700</v>
      </c>
      <c r="L7258" s="8">
        <v>577</v>
      </c>
      <c r="M7258" s="13">
        <f t="shared" si="147"/>
        <v>57700</v>
      </c>
    </row>
    <row r="7259" spans="1:13" x14ac:dyDescent="0.25">
      <c r="A7259" s="9" t="s">
        <v>400</v>
      </c>
      <c r="B7259" s="10" t="s">
        <v>733</v>
      </c>
      <c r="C7259" s="5" t="s">
        <v>752</v>
      </c>
      <c r="D7259" t="s">
        <v>47</v>
      </c>
      <c r="E7259" t="s">
        <v>255</v>
      </c>
      <c r="F7259" t="s">
        <v>89</v>
      </c>
      <c r="G7259" t="s">
        <v>377</v>
      </c>
      <c r="H7259" t="s">
        <v>466</v>
      </c>
      <c r="I7259" t="s">
        <v>439</v>
      </c>
      <c r="J7259" t="s">
        <v>17</v>
      </c>
      <c r="K7259" s="13">
        <v>55805.999999999993</v>
      </c>
      <c r="L7259" s="8">
        <v>558.05999999999995</v>
      </c>
      <c r="M7259" s="13">
        <f t="shared" si="147"/>
        <v>55805.999999999993</v>
      </c>
    </row>
    <row r="7260" spans="1:13" x14ac:dyDescent="0.25">
      <c r="A7260" s="9" t="s">
        <v>400</v>
      </c>
      <c r="B7260" s="10" t="s">
        <v>733</v>
      </c>
      <c r="C7260" s="5" t="s">
        <v>752</v>
      </c>
      <c r="D7260" t="s">
        <v>47</v>
      </c>
      <c r="E7260" t="s">
        <v>255</v>
      </c>
      <c r="F7260" t="s">
        <v>89</v>
      </c>
      <c r="G7260" t="s">
        <v>377</v>
      </c>
      <c r="H7260" t="s">
        <v>441</v>
      </c>
      <c r="I7260" t="s">
        <v>368</v>
      </c>
      <c r="J7260" t="s">
        <v>17</v>
      </c>
      <c r="K7260" s="13">
        <v>2912</v>
      </c>
      <c r="L7260" s="8">
        <v>29.12</v>
      </c>
      <c r="M7260" s="13">
        <f t="shared" si="147"/>
        <v>2912</v>
      </c>
    </row>
    <row r="7261" spans="1:13" x14ac:dyDescent="0.25">
      <c r="A7261" s="9" t="s">
        <v>400</v>
      </c>
      <c r="B7261" s="10" t="s">
        <v>733</v>
      </c>
      <c r="C7261" s="5" t="s">
        <v>752</v>
      </c>
      <c r="D7261" t="s">
        <v>47</v>
      </c>
      <c r="E7261" t="s">
        <v>255</v>
      </c>
      <c r="F7261" t="s">
        <v>89</v>
      </c>
      <c r="G7261" t="s">
        <v>377</v>
      </c>
      <c r="H7261" t="s">
        <v>711</v>
      </c>
      <c r="I7261" t="s">
        <v>439</v>
      </c>
      <c r="J7261" t="s">
        <v>17</v>
      </c>
      <c r="K7261" s="13">
        <v>160500</v>
      </c>
      <c r="L7261" s="8">
        <v>1605</v>
      </c>
      <c r="M7261" s="13">
        <f t="shared" si="147"/>
        <v>160500</v>
      </c>
    </row>
    <row r="7262" spans="1:13" x14ac:dyDescent="0.25">
      <c r="A7262" s="9" t="s">
        <v>400</v>
      </c>
      <c r="B7262" s="10" t="s">
        <v>733</v>
      </c>
      <c r="C7262" s="5" t="s">
        <v>752</v>
      </c>
      <c r="D7262" t="s">
        <v>47</v>
      </c>
      <c r="E7262" t="s">
        <v>255</v>
      </c>
      <c r="F7262" t="s">
        <v>89</v>
      </c>
      <c r="G7262" t="s">
        <v>377</v>
      </c>
      <c r="H7262" t="s">
        <v>444</v>
      </c>
      <c r="I7262" t="s">
        <v>368</v>
      </c>
      <c r="J7262" t="s">
        <v>17</v>
      </c>
      <c r="K7262" s="13">
        <v>39</v>
      </c>
      <c r="L7262" s="8">
        <v>0.39</v>
      </c>
      <c r="M7262" s="13">
        <f t="shared" si="147"/>
        <v>39</v>
      </c>
    </row>
    <row r="7263" spans="1:13" x14ac:dyDescent="0.25">
      <c r="A7263" s="9" t="s">
        <v>400</v>
      </c>
      <c r="B7263" s="10" t="s">
        <v>733</v>
      </c>
      <c r="C7263" s="5" t="s">
        <v>752</v>
      </c>
      <c r="D7263" t="s">
        <v>47</v>
      </c>
      <c r="E7263" t="s">
        <v>255</v>
      </c>
      <c r="F7263" t="s">
        <v>89</v>
      </c>
      <c r="G7263" t="s">
        <v>377</v>
      </c>
      <c r="H7263" t="s">
        <v>444</v>
      </c>
      <c r="I7263" t="s">
        <v>439</v>
      </c>
      <c r="J7263" t="s">
        <v>17</v>
      </c>
      <c r="K7263" s="13">
        <v>48276</v>
      </c>
      <c r="L7263" s="8">
        <v>482.76</v>
      </c>
      <c r="M7263" s="13">
        <f t="shared" si="147"/>
        <v>48276</v>
      </c>
    </row>
    <row r="7264" spans="1:13" x14ac:dyDescent="0.25">
      <c r="A7264" s="9" t="s">
        <v>400</v>
      </c>
      <c r="B7264" s="10" t="s">
        <v>733</v>
      </c>
      <c r="C7264" s="5" t="s">
        <v>752</v>
      </c>
      <c r="D7264" t="s">
        <v>47</v>
      </c>
      <c r="E7264" t="s">
        <v>255</v>
      </c>
      <c r="F7264" t="s">
        <v>89</v>
      </c>
      <c r="G7264" t="s">
        <v>377</v>
      </c>
      <c r="H7264" t="s">
        <v>445</v>
      </c>
      <c r="I7264" t="s">
        <v>368</v>
      </c>
      <c r="J7264" t="s">
        <v>17</v>
      </c>
      <c r="K7264" s="13">
        <v>594</v>
      </c>
      <c r="L7264" s="8">
        <v>5.94</v>
      </c>
      <c r="M7264" s="13">
        <f t="shared" si="147"/>
        <v>594</v>
      </c>
    </row>
    <row r="7265" spans="1:13" x14ac:dyDescent="0.25">
      <c r="A7265" s="9" t="s">
        <v>400</v>
      </c>
      <c r="B7265" s="10" t="s">
        <v>733</v>
      </c>
      <c r="C7265" s="5" t="s">
        <v>752</v>
      </c>
      <c r="D7265" t="s">
        <v>47</v>
      </c>
      <c r="E7265" t="s">
        <v>255</v>
      </c>
      <c r="F7265" t="s">
        <v>89</v>
      </c>
      <c r="G7265" t="s">
        <v>377</v>
      </c>
      <c r="H7265" t="s">
        <v>445</v>
      </c>
      <c r="I7265" t="s">
        <v>439</v>
      </c>
      <c r="J7265" t="s">
        <v>17</v>
      </c>
      <c r="K7265" s="13">
        <v>11385</v>
      </c>
      <c r="L7265" s="8">
        <v>113.85</v>
      </c>
      <c r="M7265" s="13">
        <f t="shared" si="147"/>
        <v>11385</v>
      </c>
    </row>
    <row r="7266" spans="1:13" x14ac:dyDescent="0.25">
      <c r="A7266" s="9" t="s">
        <v>400</v>
      </c>
      <c r="B7266" s="10" t="s">
        <v>733</v>
      </c>
      <c r="C7266" s="5" t="s">
        <v>752</v>
      </c>
      <c r="D7266" t="s">
        <v>47</v>
      </c>
      <c r="E7266" t="s">
        <v>255</v>
      </c>
      <c r="F7266" t="s">
        <v>89</v>
      </c>
      <c r="G7266" t="s">
        <v>377</v>
      </c>
      <c r="H7266" t="s">
        <v>446</v>
      </c>
      <c r="I7266" t="s">
        <v>15</v>
      </c>
      <c r="J7266" t="s">
        <v>17</v>
      </c>
      <c r="K7266" s="13">
        <v>13500</v>
      </c>
      <c r="L7266" s="8">
        <v>135</v>
      </c>
      <c r="M7266" s="13">
        <f t="shared" si="147"/>
        <v>13500</v>
      </c>
    </row>
    <row r="7267" spans="1:13" x14ac:dyDescent="0.25">
      <c r="A7267" s="9" t="s">
        <v>400</v>
      </c>
      <c r="B7267" s="10" t="s">
        <v>733</v>
      </c>
      <c r="C7267" s="5" t="s">
        <v>752</v>
      </c>
      <c r="D7267" t="s">
        <v>47</v>
      </c>
      <c r="E7267" t="s">
        <v>255</v>
      </c>
      <c r="F7267" t="s">
        <v>89</v>
      </c>
      <c r="G7267" t="s">
        <v>377</v>
      </c>
      <c r="H7267" t="s">
        <v>480</v>
      </c>
      <c r="I7267" t="s">
        <v>15</v>
      </c>
      <c r="J7267" t="s">
        <v>17</v>
      </c>
      <c r="K7267" s="13">
        <v>377600</v>
      </c>
      <c r="L7267" s="8">
        <v>3776</v>
      </c>
      <c r="M7267" s="13">
        <f t="shared" si="147"/>
        <v>377600</v>
      </c>
    </row>
    <row r="7268" spans="1:13" x14ac:dyDescent="0.25">
      <c r="A7268" s="9" t="s">
        <v>400</v>
      </c>
      <c r="B7268" s="10" t="s">
        <v>733</v>
      </c>
      <c r="C7268" s="5" t="s">
        <v>752</v>
      </c>
      <c r="D7268" t="s">
        <v>47</v>
      </c>
      <c r="E7268" t="s">
        <v>255</v>
      </c>
      <c r="F7268" t="s">
        <v>89</v>
      </c>
      <c r="G7268" t="s">
        <v>377</v>
      </c>
      <c r="H7268" t="s">
        <v>428</v>
      </c>
      <c r="I7268" t="s">
        <v>15</v>
      </c>
      <c r="J7268" t="s">
        <v>17</v>
      </c>
      <c r="K7268" s="13">
        <v>1100</v>
      </c>
      <c r="L7268" s="8">
        <v>11</v>
      </c>
      <c r="M7268" s="13">
        <f t="shared" si="147"/>
        <v>1100</v>
      </c>
    </row>
    <row r="7269" spans="1:13" x14ac:dyDescent="0.25">
      <c r="A7269" s="9" t="s">
        <v>400</v>
      </c>
      <c r="B7269" s="10" t="s">
        <v>733</v>
      </c>
      <c r="C7269" s="5" t="s">
        <v>752</v>
      </c>
      <c r="D7269" t="s">
        <v>47</v>
      </c>
      <c r="E7269" t="s">
        <v>255</v>
      </c>
      <c r="F7269" t="s">
        <v>89</v>
      </c>
      <c r="G7269" t="s">
        <v>377</v>
      </c>
      <c r="H7269" t="s">
        <v>457</v>
      </c>
      <c r="I7269" t="s">
        <v>15</v>
      </c>
      <c r="J7269" t="s">
        <v>17</v>
      </c>
      <c r="K7269" s="13">
        <v>458233</v>
      </c>
      <c r="L7269" s="8">
        <v>4582.33</v>
      </c>
      <c r="M7269" s="13">
        <f t="shared" si="147"/>
        <v>458233</v>
      </c>
    </row>
    <row r="7270" spans="1:13" x14ac:dyDescent="0.25">
      <c r="A7270" s="9" t="s">
        <v>400</v>
      </c>
      <c r="B7270" s="10" t="s">
        <v>733</v>
      </c>
      <c r="C7270" s="5" t="s">
        <v>752</v>
      </c>
      <c r="D7270" t="s">
        <v>47</v>
      </c>
      <c r="E7270" t="s">
        <v>255</v>
      </c>
      <c r="F7270" t="s">
        <v>89</v>
      </c>
      <c r="G7270" t="s">
        <v>388</v>
      </c>
      <c r="H7270" t="s">
        <v>480</v>
      </c>
      <c r="I7270" t="s">
        <v>15</v>
      </c>
      <c r="J7270" t="s">
        <v>17</v>
      </c>
      <c r="K7270" s="13">
        <v>195000</v>
      </c>
      <c r="L7270" s="8">
        <v>1950</v>
      </c>
      <c r="M7270" s="13">
        <f t="shared" si="147"/>
        <v>195000</v>
      </c>
    </row>
    <row r="7271" spans="1:13" x14ac:dyDescent="0.25">
      <c r="A7271" s="9" t="s">
        <v>400</v>
      </c>
      <c r="B7271" s="10" t="s">
        <v>733</v>
      </c>
      <c r="C7271" s="5" t="s">
        <v>752</v>
      </c>
      <c r="D7271" t="s">
        <v>47</v>
      </c>
      <c r="E7271" t="s">
        <v>255</v>
      </c>
      <c r="F7271" t="s">
        <v>89</v>
      </c>
      <c r="G7271" t="s">
        <v>388</v>
      </c>
      <c r="H7271" t="s">
        <v>457</v>
      </c>
      <c r="I7271" t="s">
        <v>15</v>
      </c>
      <c r="J7271" t="s">
        <v>17</v>
      </c>
      <c r="K7271" s="13">
        <v>207841</v>
      </c>
      <c r="L7271" s="8">
        <v>2078.41</v>
      </c>
      <c r="M7271" s="13">
        <f t="shared" si="147"/>
        <v>207841</v>
      </c>
    </row>
    <row r="7272" spans="1:13" x14ac:dyDescent="0.25">
      <c r="A7272" s="9" t="s">
        <v>400</v>
      </c>
      <c r="B7272" s="10" t="s">
        <v>733</v>
      </c>
      <c r="C7272" s="5" t="s">
        <v>752</v>
      </c>
      <c r="D7272" t="s">
        <v>47</v>
      </c>
      <c r="E7272" t="s">
        <v>255</v>
      </c>
      <c r="F7272" t="s">
        <v>89</v>
      </c>
      <c r="G7272" t="s">
        <v>529</v>
      </c>
      <c r="H7272" t="s">
        <v>428</v>
      </c>
      <c r="I7272" t="s">
        <v>15</v>
      </c>
      <c r="J7272" t="s">
        <v>17</v>
      </c>
      <c r="K7272" s="13">
        <v>24785</v>
      </c>
      <c r="L7272" s="8">
        <v>247.85</v>
      </c>
      <c r="M7272" s="13">
        <f t="shared" si="147"/>
        <v>24785</v>
      </c>
    </row>
    <row r="7273" spans="1:13" x14ac:dyDescent="0.25">
      <c r="A7273" s="9" t="s">
        <v>400</v>
      </c>
      <c r="B7273" s="10" t="s">
        <v>733</v>
      </c>
      <c r="C7273" s="5" t="s">
        <v>752</v>
      </c>
      <c r="D7273" t="s">
        <v>47</v>
      </c>
      <c r="E7273" t="s">
        <v>255</v>
      </c>
      <c r="F7273" t="s">
        <v>89</v>
      </c>
      <c r="G7273" t="s">
        <v>151</v>
      </c>
      <c r="H7273" t="s">
        <v>428</v>
      </c>
      <c r="I7273" t="s">
        <v>15</v>
      </c>
      <c r="J7273" t="s">
        <v>17</v>
      </c>
      <c r="K7273" s="13">
        <v>967969</v>
      </c>
      <c r="L7273" s="8">
        <v>9679.69</v>
      </c>
      <c r="M7273" s="13">
        <f t="shared" si="147"/>
        <v>967969</v>
      </c>
    </row>
    <row r="7274" spans="1:13" x14ac:dyDescent="0.25">
      <c r="A7274" s="9" t="s">
        <v>400</v>
      </c>
      <c r="B7274" s="10" t="s">
        <v>733</v>
      </c>
      <c r="C7274" s="5" t="s">
        <v>752</v>
      </c>
      <c r="D7274" t="s">
        <v>47</v>
      </c>
      <c r="E7274" t="s">
        <v>255</v>
      </c>
      <c r="F7274" t="s">
        <v>89</v>
      </c>
      <c r="G7274" t="s">
        <v>151</v>
      </c>
      <c r="H7274" t="s">
        <v>449</v>
      </c>
      <c r="I7274" t="s">
        <v>15</v>
      </c>
      <c r="J7274" t="s">
        <v>17</v>
      </c>
      <c r="K7274" s="13">
        <v>54111</v>
      </c>
      <c r="L7274" s="8">
        <v>541.11</v>
      </c>
      <c r="M7274" s="13">
        <f t="shared" si="147"/>
        <v>54111</v>
      </c>
    </row>
    <row r="7275" spans="1:13" x14ac:dyDescent="0.25">
      <c r="A7275" s="9" t="s">
        <v>400</v>
      </c>
      <c r="B7275" s="10" t="s">
        <v>733</v>
      </c>
      <c r="C7275" s="5" t="s">
        <v>752</v>
      </c>
      <c r="D7275" t="s">
        <v>47</v>
      </c>
      <c r="E7275" t="s">
        <v>255</v>
      </c>
      <c r="F7275" t="s">
        <v>89</v>
      </c>
      <c r="G7275" t="s">
        <v>118</v>
      </c>
      <c r="H7275" t="s">
        <v>446</v>
      </c>
      <c r="I7275" t="s">
        <v>15</v>
      </c>
      <c r="J7275" t="s">
        <v>17</v>
      </c>
      <c r="K7275" s="13">
        <v>19258</v>
      </c>
      <c r="L7275" s="8">
        <v>192.58</v>
      </c>
      <c r="M7275" s="13">
        <f t="shared" si="147"/>
        <v>19258</v>
      </c>
    </row>
    <row r="7276" spans="1:13" x14ac:dyDescent="0.25">
      <c r="A7276" s="9" t="s">
        <v>400</v>
      </c>
      <c r="B7276" s="10" t="s">
        <v>733</v>
      </c>
      <c r="C7276" s="5" t="s">
        <v>752</v>
      </c>
      <c r="D7276" t="s">
        <v>47</v>
      </c>
      <c r="E7276" t="s">
        <v>255</v>
      </c>
      <c r="F7276" t="s">
        <v>89</v>
      </c>
      <c r="G7276" t="s">
        <v>118</v>
      </c>
      <c r="H7276" t="s">
        <v>480</v>
      </c>
      <c r="I7276" t="s">
        <v>15</v>
      </c>
      <c r="J7276" t="s">
        <v>17</v>
      </c>
      <c r="K7276" s="13">
        <v>29350</v>
      </c>
      <c r="L7276" s="8">
        <v>293.5</v>
      </c>
      <c r="M7276" s="13">
        <f t="shared" si="147"/>
        <v>29350</v>
      </c>
    </row>
    <row r="7277" spans="1:13" x14ac:dyDescent="0.25">
      <c r="A7277" s="9" t="s">
        <v>400</v>
      </c>
      <c r="B7277" s="10" t="s">
        <v>733</v>
      </c>
      <c r="C7277" s="5" t="s">
        <v>752</v>
      </c>
      <c r="D7277" t="s">
        <v>47</v>
      </c>
      <c r="E7277" t="s">
        <v>255</v>
      </c>
      <c r="F7277" t="s">
        <v>89</v>
      </c>
      <c r="G7277" t="s">
        <v>118</v>
      </c>
      <c r="H7277" t="s">
        <v>428</v>
      </c>
      <c r="I7277" t="s">
        <v>15</v>
      </c>
      <c r="J7277" t="s">
        <v>17</v>
      </c>
      <c r="K7277" s="13">
        <v>698458</v>
      </c>
      <c r="L7277" s="8">
        <v>6984.58</v>
      </c>
      <c r="M7277" s="13">
        <f t="shared" si="147"/>
        <v>698458</v>
      </c>
    </row>
    <row r="7278" spans="1:13" x14ac:dyDescent="0.25">
      <c r="A7278" s="9" t="s">
        <v>400</v>
      </c>
      <c r="B7278" s="10" t="s">
        <v>733</v>
      </c>
      <c r="C7278" s="5" t="s">
        <v>752</v>
      </c>
      <c r="D7278" t="s">
        <v>47</v>
      </c>
      <c r="E7278" t="s">
        <v>255</v>
      </c>
      <c r="F7278" t="s">
        <v>89</v>
      </c>
      <c r="G7278" t="s">
        <v>118</v>
      </c>
      <c r="H7278" t="s">
        <v>457</v>
      </c>
      <c r="I7278" t="s">
        <v>15</v>
      </c>
      <c r="J7278" t="s">
        <v>17</v>
      </c>
      <c r="K7278" s="13">
        <v>38989</v>
      </c>
      <c r="L7278" s="8">
        <v>389.89</v>
      </c>
      <c r="M7278" s="13">
        <f t="shared" si="147"/>
        <v>38989</v>
      </c>
    </row>
    <row r="7279" spans="1:13" x14ac:dyDescent="0.25">
      <c r="A7279" s="9" t="s">
        <v>400</v>
      </c>
      <c r="B7279" s="10" t="s">
        <v>733</v>
      </c>
      <c r="C7279" s="5" t="s">
        <v>752</v>
      </c>
      <c r="D7279" t="s">
        <v>47</v>
      </c>
      <c r="E7279" t="s">
        <v>255</v>
      </c>
      <c r="F7279" t="s">
        <v>89</v>
      </c>
      <c r="G7279" t="s">
        <v>189</v>
      </c>
      <c r="H7279" t="s">
        <v>446</v>
      </c>
      <c r="I7279" t="s">
        <v>15</v>
      </c>
      <c r="J7279" t="s">
        <v>17</v>
      </c>
      <c r="K7279" s="13">
        <v>133453</v>
      </c>
      <c r="L7279" s="8">
        <v>1334.53</v>
      </c>
      <c r="M7279" s="13">
        <f t="shared" si="147"/>
        <v>133453</v>
      </c>
    </row>
    <row r="7280" spans="1:13" x14ac:dyDescent="0.25">
      <c r="A7280" s="9" t="s">
        <v>400</v>
      </c>
      <c r="B7280" s="10" t="s">
        <v>733</v>
      </c>
      <c r="C7280" s="5" t="s">
        <v>752</v>
      </c>
      <c r="D7280" t="s">
        <v>47</v>
      </c>
      <c r="E7280" t="s">
        <v>255</v>
      </c>
      <c r="F7280" t="s">
        <v>89</v>
      </c>
      <c r="G7280" t="s">
        <v>189</v>
      </c>
      <c r="H7280" t="s">
        <v>428</v>
      </c>
      <c r="I7280" t="s">
        <v>15</v>
      </c>
      <c r="J7280" t="s">
        <v>17</v>
      </c>
      <c r="K7280" s="13">
        <v>47510</v>
      </c>
      <c r="L7280" s="8">
        <v>475.1</v>
      </c>
      <c r="M7280" s="13">
        <f t="shared" si="147"/>
        <v>47510</v>
      </c>
    </row>
    <row r="7281" spans="1:13" x14ac:dyDescent="0.25">
      <c r="A7281" s="9" t="s">
        <v>400</v>
      </c>
      <c r="B7281" s="10" t="s">
        <v>733</v>
      </c>
      <c r="C7281" s="5" t="s">
        <v>752</v>
      </c>
      <c r="D7281" t="s">
        <v>47</v>
      </c>
      <c r="E7281" t="s">
        <v>255</v>
      </c>
      <c r="F7281" t="s">
        <v>89</v>
      </c>
      <c r="G7281" t="s">
        <v>189</v>
      </c>
      <c r="H7281" t="s">
        <v>482</v>
      </c>
      <c r="I7281" t="s">
        <v>15</v>
      </c>
      <c r="J7281" t="s">
        <v>17</v>
      </c>
      <c r="K7281" s="13">
        <v>18000</v>
      </c>
      <c r="L7281" s="8">
        <v>180</v>
      </c>
      <c r="M7281" s="13">
        <f t="shared" si="147"/>
        <v>18000</v>
      </c>
    </row>
    <row r="7282" spans="1:13" x14ac:dyDescent="0.25">
      <c r="A7282" s="9" t="s">
        <v>400</v>
      </c>
      <c r="B7282" s="10" t="s">
        <v>733</v>
      </c>
      <c r="C7282" s="5" t="s">
        <v>752</v>
      </c>
      <c r="D7282" t="s">
        <v>47</v>
      </c>
      <c r="E7282" t="s">
        <v>255</v>
      </c>
      <c r="F7282" t="s">
        <v>89</v>
      </c>
      <c r="G7282" t="s">
        <v>169</v>
      </c>
      <c r="H7282" t="s">
        <v>498</v>
      </c>
      <c r="I7282" t="s">
        <v>439</v>
      </c>
      <c r="J7282" t="s">
        <v>17</v>
      </c>
      <c r="K7282" s="13">
        <v>41500</v>
      </c>
      <c r="L7282" s="8">
        <v>415</v>
      </c>
      <c r="M7282" s="13">
        <f t="shared" si="147"/>
        <v>41500</v>
      </c>
    </row>
    <row r="7283" spans="1:13" x14ac:dyDescent="0.25">
      <c r="A7283" s="9" t="s">
        <v>400</v>
      </c>
      <c r="B7283" s="10" t="s">
        <v>733</v>
      </c>
      <c r="C7283" s="5" t="s">
        <v>752</v>
      </c>
      <c r="D7283" t="s">
        <v>47</v>
      </c>
      <c r="E7283" t="s">
        <v>255</v>
      </c>
      <c r="F7283" t="s">
        <v>89</v>
      </c>
      <c r="G7283" t="s">
        <v>169</v>
      </c>
      <c r="H7283" t="s">
        <v>444</v>
      </c>
      <c r="I7283" t="s">
        <v>439</v>
      </c>
      <c r="J7283" t="s">
        <v>17</v>
      </c>
      <c r="K7283" s="13">
        <v>9068</v>
      </c>
      <c r="L7283" s="8">
        <v>90.68</v>
      </c>
      <c r="M7283" s="13">
        <f t="shared" si="147"/>
        <v>9068</v>
      </c>
    </row>
    <row r="7284" spans="1:13" x14ac:dyDescent="0.25">
      <c r="A7284" s="9" t="s">
        <v>400</v>
      </c>
      <c r="B7284" s="10" t="s">
        <v>733</v>
      </c>
      <c r="C7284" s="5" t="s">
        <v>752</v>
      </c>
      <c r="D7284" t="s">
        <v>47</v>
      </c>
      <c r="E7284" t="s">
        <v>255</v>
      </c>
      <c r="F7284" t="s">
        <v>89</v>
      </c>
      <c r="G7284" t="s">
        <v>169</v>
      </c>
      <c r="H7284" t="s">
        <v>446</v>
      </c>
      <c r="I7284" t="s">
        <v>15</v>
      </c>
      <c r="J7284" t="s">
        <v>17</v>
      </c>
      <c r="K7284" s="13">
        <v>13658.000000000002</v>
      </c>
      <c r="L7284" s="8">
        <v>136.58000000000001</v>
      </c>
      <c r="M7284" s="13">
        <f t="shared" si="147"/>
        <v>13658.000000000002</v>
      </c>
    </row>
    <row r="7285" spans="1:13" x14ac:dyDescent="0.25">
      <c r="A7285" s="9" t="s">
        <v>400</v>
      </c>
      <c r="B7285" s="10" t="s">
        <v>733</v>
      </c>
      <c r="C7285" s="5" t="s">
        <v>752</v>
      </c>
      <c r="D7285" t="s">
        <v>47</v>
      </c>
      <c r="E7285" t="s">
        <v>255</v>
      </c>
      <c r="F7285" t="s">
        <v>89</v>
      </c>
      <c r="G7285" t="s">
        <v>169</v>
      </c>
      <c r="H7285" t="s">
        <v>480</v>
      </c>
      <c r="I7285" t="s">
        <v>15</v>
      </c>
      <c r="J7285" t="s">
        <v>17</v>
      </c>
      <c r="K7285" s="13">
        <v>70000</v>
      </c>
      <c r="L7285" s="8">
        <v>700</v>
      </c>
      <c r="M7285" s="13">
        <f t="shared" si="147"/>
        <v>70000</v>
      </c>
    </row>
    <row r="7286" spans="1:13" x14ac:dyDescent="0.25">
      <c r="A7286" s="9" t="s">
        <v>400</v>
      </c>
      <c r="B7286" s="10" t="s">
        <v>733</v>
      </c>
      <c r="C7286" s="5" t="s">
        <v>752</v>
      </c>
      <c r="D7286" t="s">
        <v>47</v>
      </c>
      <c r="E7286" t="s">
        <v>255</v>
      </c>
      <c r="F7286" t="s">
        <v>89</v>
      </c>
      <c r="G7286" t="s">
        <v>169</v>
      </c>
      <c r="H7286" t="s">
        <v>428</v>
      </c>
      <c r="I7286" t="s">
        <v>15</v>
      </c>
      <c r="J7286" t="s">
        <v>17</v>
      </c>
      <c r="K7286" s="13">
        <v>1118330</v>
      </c>
      <c r="L7286" s="8">
        <v>11183.3</v>
      </c>
      <c r="M7286" s="13">
        <f t="shared" si="147"/>
        <v>1118330</v>
      </c>
    </row>
    <row r="7287" spans="1:13" x14ac:dyDescent="0.25">
      <c r="A7287" s="9" t="s">
        <v>400</v>
      </c>
      <c r="B7287" s="10" t="s">
        <v>733</v>
      </c>
      <c r="C7287" s="5" t="s">
        <v>752</v>
      </c>
      <c r="D7287" t="s">
        <v>47</v>
      </c>
      <c r="E7287" t="s">
        <v>255</v>
      </c>
      <c r="F7287" t="s">
        <v>89</v>
      </c>
      <c r="G7287" t="s">
        <v>169</v>
      </c>
      <c r="H7287" t="s">
        <v>482</v>
      </c>
      <c r="I7287" t="s">
        <v>15</v>
      </c>
      <c r="J7287" t="s">
        <v>17</v>
      </c>
      <c r="K7287" s="13">
        <v>192000</v>
      </c>
      <c r="L7287" s="8">
        <v>1920</v>
      </c>
      <c r="M7287" s="13">
        <f t="shared" si="147"/>
        <v>192000</v>
      </c>
    </row>
    <row r="7288" spans="1:13" x14ac:dyDescent="0.25">
      <c r="A7288" s="9" t="s">
        <v>400</v>
      </c>
      <c r="B7288" s="10" t="s">
        <v>733</v>
      </c>
      <c r="C7288" s="5" t="s">
        <v>752</v>
      </c>
      <c r="D7288" t="s">
        <v>47</v>
      </c>
      <c r="E7288" t="s">
        <v>255</v>
      </c>
      <c r="F7288" t="s">
        <v>89</v>
      </c>
      <c r="G7288" t="s">
        <v>169</v>
      </c>
      <c r="H7288" t="s">
        <v>457</v>
      </c>
      <c r="I7288" t="s">
        <v>15</v>
      </c>
      <c r="J7288" t="s">
        <v>17</v>
      </c>
      <c r="K7288" s="13">
        <v>362956</v>
      </c>
      <c r="L7288" s="8">
        <v>3629.56</v>
      </c>
      <c r="M7288" s="13">
        <f t="shared" si="147"/>
        <v>362956</v>
      </c>
    </row>
    <row r="7289" spans="1:13" x14ac:dyDescent="0.25">
      <c r="A7289" s="9" t="s">
        <v>400</v>
      </c>
      <c r="B7289" s="10" t="s">
        <v>733</v>
      </c>
      <c r="C7289" s="5" t="s">
        <v>752</v>
      </c>
      <c r="D7289" t="s">
        <v>47</v>
      </c>
      <c r="E7289" t="s">
        <v>255</v>
      </c>
      <c r="F7289" t="s">
        <v>89</v>
      </c>
      <c r="G7289" t="s">
        <v>256</v>
      </c>
      <c r="H7289" t="s">
        <v>480</v>
      </c>
      <c r="I7289" t="s">
        <v>15</v>
      </c>
      <c r="J7289" t="s">
        <v>17</v>
      </c>
      <c r="K7289" s="13">
        <v>20852</v>
      </c>
      <c r="L7289" s="8">
        <v>208.52</v>
      </c>
      <c r="M7289" s="13">
        <f t="shared" si="147"/>
        <v>20852</v>
      </c>
    </row>
    <row r="7290" spans="1:13" x14ac:dyDescent="0.25">
      <c r="A7290" s="9" t="s">
        <v>400</v>
      </c>
      <c r="B7290" s="10" t="s">
        <v>733</v>
      </c>
      <c r="C7290" s="5" t="s">
        <v>752</v>
      </c>
      <c r="D7290" t="s">
        <v>47</v>
      </c>
      <c r="E7290" t="s">
        <v>255</v>
      </c>
      <c r="F7290" t="s">
        <v>89</v>
      </c>
      <c r="G7290" t="s">
        <v>256</v>
      </c>
      <c r="H7290" t="s">
        <v>428</v>
      </c>
      <c r="I7290" t="s">
        <v>15</v>
      </c>
      <c r="J7290" t="s">
        <v>17</v>
      </c>
      <c r="K7290" s="13">
        <v>478885.00000000006</v>
      </c>
      <c r="L7290" s="8">
        <v>4788.8500000000004</v>
      </c>
      <c r="M7290" s="13">
        <f t="shared" si="147"/>
        <v>478885.00000000006</v>
      </c>
    </row>
    <row r="7291" spans="1:13" x14ac:dyDescent="0.25">
      <c r="A7291" s="9" t="s">
        <v>400</v>
      </c>
      <c r="B7291" s="10" t="s">
        <v>733</v>
      </c>
      <c r="C7291" s="5" t="s">
        <v>752</v>
      </c>
      <c r="D7291" t="s">
        <v>47</v>
      </c>
      <c r="E7291" t="s">
        <v>255</v>
      </c>
      <c r="F7291" t="s">
        <v>89</v>
      </c>
      <c r="G7291" t="s">
        <v>256</v>
      </c>
      <c r="H7291" t="s">
        <v>482</v>
      </c>
      <c r="I7291" t="s">
        <v>15</v>
      </c>
      <c r="J7291" t="s">
        <v>17</v>
      </c>
      <c r="K7291" s="13">
        <v>21400</v>
      </c>
      <c r="L7291" s="8">
        <v>214</v>
      </c>
      <c r="M7291" s="13">
        <f t="shared" si="147"/>
        <v>21400</v>
      </c>
    </row>
    <row r="7292" spans="1:13" x14ac:dyDescent="0.25">
      <c r="A7292" s="9" t="s">
        <v>400</v>
      </c>
      <c r="B7292" s="10" t="s">
        <v>733</v>
      </c>
      <c r="C7292" s="5" t="s">
        <v>752</v>
      </c>
      <c r="D7292" t="s">
        <v>47</v>
      </c>
      <c r="E7292" t="s">
        <v>255</v>
      </c>
      <c r="F7292" t="s">
        <v>89</v>
      </c>
      <c r="G7292" t="s">
        <v>184</v>
      </c>
      <c r="H7292" t="s">
        <v>446</v>
      </c>
      <c r="I7292" t="s">
        <v>15</v>
      </c>
      <c r="J7292" t="s">
        <v>17</v>
      </c>
      <c r="K7292" s="13">
        <v>87009</v>
      </c>
      <c r="L7292" s="8">
        <v>870.09</v>
      </c>
      <c r="M7292" s="13">
        <f t="shared" si="147"/>
        <v>87009</v>
      </c>
    </row>
    <row r="7293" spans="1:13" x14ac:dyDescent="0.25">
      <c r="A7293" s="9" t="s">
        <v>400</v>
      </c>
      <c r="B7293" s="10" t="s">
        <v>733</v>
      </c>
      <c r="C7293" s="5" t="s">
        <v>752</v>
      </c>
      <c r="D7293" t="s">
        <v>47</v>
      </c>
      <c r="E7293" t="s">
        <v>255</v>
      </c>
      <c r="F7293" t="s">
        <v>89</v>
      </c>
      <c r="G7293" t="s">
        <v>184</v>
      </c>
      <c r="H7293" t="s">
        <v>428</v>
      </c>
      <c r="I7293" t="s">
        <v>15</v>
      </c>
      <c r="J7293" t="s">
        <v>17</v>
      </c>
      <c r="K7293" s="13">
        <v>3865</v>
      </c>
      <c r="L7293" s="8">
        <v>38.65</v>
      </c>
      <c r="M7293" s="13">
        <f t="shared" si="147"/>
        <v>3865</v>
      </c>
    </row>
    <row r="7294" spans="1:13" x14ac:dyDescent="0.25">
      <c r="A7294" s="9" t="s">
        <v>400</v>
      </c>
      <c r="B7294" s="10" t="s">
        <v>733</v>
      </c>
      <c r="C7294" s="5" t="s">
        <v>752</v>
      </c>
      <c r="D7294" t="s">
        <v>47</v>
      </c>
      <c r="E7294" t="s">
        <v>255</v>
      </c>
      <c r="F7294" t="s">
        <v>89</v>
      </c>
      <c r="G7294" t="s">
        <v>184</v>
      </c>
      <c r="H7294" t="s">
        <v>450</v>
      </c>
      <c r="I7294" t="s">
        <v>15</v>
      </c>
      <c r="J7294" t="s">
        <v>17</v>
      </c>
      <c r="K7294" s="13">
        <v>360631</v>
      </c>
      <c r="L7294" s="8">
        <v>3606.31</v>
      </c>
      <c r="M7294" s="13">
        <f t="shared" si="147"/>
        <v>360631</v>
      </c>
    </row>
    <row r="7295" spans="1:13" x14ac:dyDescent="0.25">
      <c r="A7295" s="9" t="s">
        <v>400</v>
      </c>
      <c r="B7295" s="10" t="s">
        <v>733</v>
      </c>
      <c r="C7295" s="5" t="s">
        <v>752</v>
      </c>
      <c r="D7295" t="s">
        <v>47</v>
      </c>
      <c r="E7295" t="s">
        <v>255</v>
      </c>
      <c r="F7295" t="s">
        <v>89</v>
      </c>
      <c r="G7295" t="s">
        <v>129</v>
      </c>
      <c r="H7295" t="s">
        <v>498</v>
      </c>
      <c r="I7295" t="s">
        <v>439</v>
      </c>
      <c r="J7295" t="s">
        <v>17</v>
      </c>
      <c r="K7295" s="13">
        <v>48100</v>
      </c>
      <c r="L7295" s="8">
        <v>481</v>
      </c>
      <c r="M7295" s="13">
        <f t="shared" si="147"/>
        <v>48100</v>
      </c>
    </row>
    <row r="7296" spans="1:13" x14ac:dyDescent="0.25">
      <c r="A7296" s="9" t="s">
        <v>400</v>
      </c>
      <c r="B7296" s="10" t="s">
        <v>733</v>
      </c>
      <c r="C7296" s="5" t="s">
        <v>752</v>
      </c>
      <c r="D7296" t="s">
        <v>47</v>
      </c>
      <c r="E7296" t="s">
        <v>255</v>
      </c>
      <c r="F7296" t="s">
        <v>89</v>
      </c>
      <c r="G7296" t="s">
        <v>129</v>
      </c>
      <c r="H7296" t="s">
        <v>444</v>
      </c>
      <c r="I7296" t="s">
        <v>439</v>
      </c>
      <c r="J7296" t="s">
        <v>17</v>
      </c>
      <c r="K7296" s="13">
        <v>10510</v>
      </c>
      <c r="L7296" s="8">
        <v>105.1</v>
      </c>
      <c r="M7296" s="13">
        <f t="shared" si="147"/>
        <v>10510</v>
      </c>
    </row>
    <row r="7297" spans="1:13" x14ac:dyDescent="0.25">
      <c r="A7297" s="9" t="s">
        <v>400</v>
      </c>
      <c r="B7297" s="10" t="s">
        <v>733</v>
      </c>
      <c r="C7297" s="5" t="s">
        <v>752</v>
      </c>
      <c r="D7297" t="s">
        <v>47</v>
      </c>
      <c r="E7297" t="s">
        <v>255</v>
      </c>
      <c r="F7297" t="s">
        <v>89</v>
      </c>
      <c r="G7297" t="s">
        <v>129</v>
      </c>
      <c r="H7297" t="s">
        <v>446</v>
      </c>
      <c r="I7297" t="s">
        <v>15</v>
      </c>
      <c r="J7297" t="s">
        <v>17</v>
      </c>
      <c r="K7297" s="13">
        <v>9800</v>
      </c>
      <c r="L7297" s="8">
        <v>98</v>
      </c>
      <c r="M7297" s="13">
        <f t="shared" si="147"/>
        <v>9800</v>
      </c>
    </row>
    <row r="7298" spans="1:13" x14ac:dyDescent="0.25">
      <c r="A7298" s="9" t="s">
        <v>400</v>
      </c>
      <c r="B7298" s="10" t="s">
        <v>733</v>
      </c>
      <c r="C7298" s="5" t="s">
        <v>752</v>
      </c>
      <c r="D7298" t="s">
        <v>47</v>
      </c>
      <c r="E7298" t="s">
        <v>255</v>
      </c>
      <c r="F7298" t="s">
        <v>89</v>
      </c>
      <c r="G7298" t="s">
        <v>129</v>
      </c>
      <c r="H7298" t="s">
        <v>428</v>
      </c>
      <c r="I7298" t="s">
        <v>15</v>
      </c>
      <c r="J7298" t="s">
        <v>17</v>
      </c>
      <c r="K7298" s="13">
        <v>373793</v>
      </c>
      <c r="L7298" s="8">
        <v>3737.93</v>
      </c>
      <c r="M7298" s="13">
        <f t="shared" si="147"/>
        <v>373793</v>
      </c>
    </row>
    <row r="7299" spans="1:13" x14ac:dyDescent="0.25">
      <c r="A7299" s="9" t="s">
        <v>400</v>
      </c>
      <c r="B7299" s="10" t="s">
        <v>733</v>
      </c>
      <c r="C7299" s="5" t="s">
        <v>752</v>
      </c>
      <c r="D7299" t="s">
        <v>47</v>
      </c>
      <c r="E7299" t="s">
        <v>255</v>
      </c>
      <c r="F7299" t="s">
        <v>89</v>
      </c>
      <c r="G7299" t="s">
        <v>129</v>
      </c>
      <c r="H7299" t="s">
        <v>482</v>
      </c>
      <c r="I7299" t="s">
        <v>15</v>
      </c>
      <c r="J7299" t="s">
        <v>17</v>
      </c>
      <c r="K7299" s="13">
        <v>27500</v>
      </c>
      <c r="L7299" s="8">
        <v>275</v>
      </c>
      <c r="M7299" s="13">
        <f t="shared" ref="M7299:M7362" si="148">L7299*100</f>
        <v>27500</v>
      </c>
    </row>
    <row r="7300" spans="1:13" x14ac:dyDescent="0.25">
      <c r="A7300" s="9" t="s">
        <v>400</v>
      </c>
      <c r="B7300" s="10" t="s">
        <v>733</v>
      </c>
      <c r="C7300" s="5" t="s">
        <v>752</v>
      </c>
      <c r="D7300" t="s">
        <v>47</v>
      </c>
      <c r="E7300" t="s">
        <v>255</v>
      </c>
      <c r="F7300" t="s">
        <v>89</v>
      </c>
      <c r="G7300" t="s">
        <v>129</v>
      </c>
      <c r="H7300" t="s">
        <v>457</v>
      </c>
      <c r="I7300" t="s">
        <v>15</v>
      </c>
      <c r="J7300" t="s">
        <v>17</v>
      </c>
      <c r="K7300" s="13">
        <v>87133</v>
      </c>
      <c r="L7300" s="8">
        <v>871.33</v>
      </c>
      <c r="M7300" s="13">
        <f t="shared" si="148"/>
        <v>87133</v>
      </c>
    </row>
    <row r="7301" spans="1:13" x14ac:dyDescent="0.25">
      <c r="A7301" s="9" t="s">
        <v>400</v>
      </c>
      <c r="B7301" s="10" t="s">
        <v>733</v>
      </c>
      <c r="C7301" s="5" t="s">
        <v>752</v>
      </c>
      <c r="D7301" t="s">
        <v>47</v>
      </c>
      <c r="E7301" t="s">
        <v>255</v>
      </c>
      <c r="F7301" t="s">
        <v>89</v>
      </c>
      <c r="G7301" t="s">
        <v>257</v>
      </c>
      <c r="H7301" t="s">
        <v>428</v>
      </c>
      <c r="I7301" t="s">
        <v>15</v>
      </c>
      <c r="J7301" t="s">
        <v>17</v>
      </c>
      <c r="K7301" s="13">
        <v>12999</v>
      </c>
      <c r="L7301" s="8">
        <v>129.99</v>
      </c>
      <c r="M7301" s="13">
        <f t="shared" si="148"/>
        <v>12999</v>
      </c>
    </row>
    <row r="7302" spans="1:13" x14ac:dyDescent="0.25">
      <c r="A7302" s="9" t="s">
        <v>400</v>
      </c>
      <c r="B7302" s="10" t="s">
        <v>733</v>
      </c>
      <c r="C7302" s="5" t="s">
        <v>752</v>
      </c>
      <c r="D7302" t="s">
        <v>47</v>
      </c>
      <c r="E7302" t="s">
        <v>255</v>
      </c>
      <c r="F7302" t="s">
        <v>89</v>
      </c>
      <c r="G7302" t="s">
        <v>193</v>
      </c>
      <c r="H7302" t="s">
        <v>446</v>
      </c>
      <c r="I7302" t="s">
        <v>15</v>
      </c>
      <c r="J7302" t="s">
        <v>17</v>
      </c>
      <c r="K7302" s="13">
        <v>72000</v>
      </c>
      <c r="L7302" s="8">
        <v>720</v>
      </c>
      <c r="M7302" s="13">
        <f t="shared" si="148"/>
        <v>72000</v>
      </c>
    </row>
    <row r="7303" spans="1:13" x14ac:dyDescent="0.25">
      <c r="A7303" s="9" t="s">
        <v>400</v>
      </c>
      <c r="B7303" s="10" t="s">
        <v>733</v>
      </c>
      <c r="C7303" s="5" t="s">
        <v>752</v>
      </c>
      <c r="D7303" t="s">
        <v>47</v>
      </c>
      <c r="E7303" t="s">
        <v>255</v>
      </c>
      <c r="F7303" t="s">
        <v>89</v>
      </c>
      <c r="G7303" t="s">
        <v>194</v>
      </c>
      <c r="H7303" t="s">
        <v>428</v>
      </c>
      <c r="I7303" t="s">
        <v>15</v>
      </c>
      <c r="J7303" t="s">
        <v>17</v>
      </c>
      <c r="K7303" s="13">
        <v>901471.99999999988</v>
      </c>
      <c r="L7303" s="8">
        <v>9014.7199999999993</v>
      </c>
      <c r="M7303" s="13">
        <f t="shared" si="148"/>
        <v>901471.99999999988</v>
      </c>
    </row>
    <row r="7304" spans="1:13" x14ac:dyDescent="0.25">
      <c r="A7304" s="9" t="s">
        <v>400</v>
      </c>
      <c r="B7304" s="10" t="s">
        <v>733</v>
      </c>
      <c r="C7304" s="5" t="s">
        <v>752</v>
      </c>
      <c r="D7304" t="s">
        <v>47</v>
      </c>
      <c r="E7304" t="s">
        <v>255</v>
      </c>
      <c r="F7304" t="s">
        <v>89</v>
      </c>
      <c r="G7304" t="s">
        <v>195</v>
      </c>
      <c r="H7304" t="s">
        <v>446</v>
      </c>
      <c r="I7304" t="s">
        <v>15</v>
      </c>
      <c r="J7304" t="s">
        <v>17</v>
      </c>
      <c r="K7304" s="13">
        <v>10500</v>
      </c>
      <c r="L7304" s="8">
        <v>105</v>
      </c>
      <c r="M7304" s="13">
        <f t="shared" si="148"/>
        <v>10500</v>
      </c>
    </row>
    <row r="7305" spans="1:13" x14ac:dyDescent="0.25">
      <c r="A7305" s="9" t="s">
        <v>400</v>
      </c>
      <c r="B7305" s="10" t="s">
        <v>733</v>
      </c>
      <c r="C7305" s="5" t="s">
        <v>752</v>
      </c>
      <c r="D7305" t="s">
        <v>47</v>
      </c>
      <c r="E7305" t="s">
        <v>255</v>
      </c>
      <c r="F7305" t="s">
        <v>89</v>
      </c>
      <c r="G7305" t="s">
        <v>196</v>
      </c>
      <c r="H7305" t="s">
        <v>446</v>
      </c>
      <c r="I7305" t="s">
        <v>15</v>
      </c>
      <c r="J7305" t="s">
        <v>17</v>
      </c>
      <c r="K7305" s="13">
        <v>4713</v>
      </c>
      <c r="L7305" s="8">
        <v>47.13</v>
      </c>
      <c r="M7305" s="13">
        <f t="shared" si="148"/>
        <v>4713</v>
      </c>
    </row>
    <row r="7306" spans="1:13" x14ac:dyDescent="0.25">
      <c r="A7306" s="9" t="s">
        <v>400</v>
      </c>
      <c r="B7306" s="10" t="s">
        <v>733</v>
      </c>
      <c r="C7306" s="5" t="s">
        <v>752</v>
      </c>
      <c r="D7306" t="s">
        <v>47</v>
      </c>
      <c r="E7306" t="s">
        <v>255</v>
      </c>
      <c r="F7306" t="s">
        <v>89</v>
      </c>
      <c r="G7306" t="s">
        <v>196</v>
      </c>
      <c r="H7306" t="s">
        <v>428</v>
      </c>
      <c r="I7306" t="s">
        <v>15</v>
      </c>
      <c r="J7306" t="s">
        <v>17</v>
      </c>
      <c r="K7306" s="14">
        <v>-12963</v>
      </c>
      <c r="L7306" s="8">
        <v>-129.63</v>
      </c>
      <c r="M7306" s="14">
        <f t="shared" si="148"/>
        <v>-12963</v>
      </c>
    </row>
    <row r="7307" spans="1:13" x14ac:dyDescent="0.25">
      <c r="A7307" s="9" t="s">
        <v>400</v>
      </c>
      <c r="B7307" s="10" t="s">
        <v>733</v>
      </c>
      <c r="C7307" s="5" t="s">
        <v>752</v>
      </c>
      <c r="D7307" t="s">
        <v>47</v>
      </c>
      <c r="E7307" t="s">
        <v>255</v>
      </c>
      <c r="F7307" t="s">
        <v>89</v>
      </c>
      <c r="G7307" t="s">
        <v>170</v>
      </c>
      <c r="H7307" t="s">
        <v>498</v>
      </c>
      <c r="I7307" t="s">
        <v>439</v>
      </c>
      <c r="J7307" t="s">
        <v>17</v>
      </c>
      <c r="K7307" s="13">
        <v>54000</v>
      </c>
      <c r="L7307" s="8">
        <v>540</v>
      </c>
      <c r="M7307" s="13">
        <f t="shared" si="148"/>
        <v>54000</v>
      </c>
    </row>
    <row r="7308" spans="1:13" x14ac:dyDescent="0.25">
      <c r="A7308" s="9" t="s">
        <v>400</v>
      </c>
      <c r="B7308" s="10" t="s">
        <v>733</v>
      </c>
      <c r="C7308" s="5" t="s">
        <v>752</v>
      </c>
      <c r="D7308" t="s">
        <v>47</v>
      </c>
      <c r="E7308" t="s">
        <v>255</v>
      </c>
      <c r="F7308" t="s">
        <v>89</v>
      </c>
      <c r="G7308" t="s">
        <v>170</v>
      </c>
      <c r="H7308" t="s">
        <v>444</v>
      </c>
      <c r="I7308" t="s">
        <v>439</v>
      </c>
      <c r="J7308" t="s">
        <v>17</v>
      </c>
      <c r="K7308" s="13">
        <v>11800</v>
      </c>
      <c r="L7308" s="8">
        <v>118</v>
      </c>
      <c r="M7308" s="13">
        <f t="shared" si="148"/>
        <v>11800</v>
      </c>
    </row>
    <row r="7309" spans="1:13" x14ac:dyDescent="0.25">
      <c r="A7309" s="9" t="s">
        <v>400</v>
      </c>
      <c r="B7309" s="10" t="s">
        <v>733</v>
      </c>
      <c r="C7309" s="5" t="s">
        <v>752</v>
      </c>
      <c r="D7309" t="s">
        <v>47</v>
      </c>
      <c r="E7309" t="s">
        <v>255</v>
      </c>
      <c r="F7309" t="s">
        <v>89</v>
      </c>
      <c r="G7309" t="s">
        <v>170</v>
      </c>
      <c r="H7309" t="s">
        <v>446</v>
      </c>
      <c r="I7309" t="s">
        <v>15</v>
      </c>
      <c r="J7309" t="s">
        <v>17</v>
      </c>
      <c r="K7309" s="13">
        <v>4717</v>
      </c>
      <c r="L7309" s="8">
        <v>47.17</v>
      </c>
      <c r="M7309" s="13">
        <f t="shared" si="148"/>
        <v>4717</v>
      </c>
    </row>
    <row r="7310" spans="1:13" x14ac:dyDescent="0.25">
      <c r="A7310" s="9" t="s">
        <v>400</v>
      </c>
      <c r="B7310" s="10" t="s">
        <v>733</v>
      </c>
      <c r="C7310" s="5" t="s">
        <v>752</v>
      </c>
      <c r="D7310" t="s">
        <v>47</v>
      </c>
      <c r="E7310" t="s">
        <v>255</v>
      </c>
      <c r="F7310" t="s">
        <v>89</v>
      </c>
      <c r="G7310" t="s">
        <v>170</v>
      </c>
      <c r="H7310" t="s">
        <v>480</v>
      </c>
      <c r="I7310" t="s">
        <v>15</v>
      </c>
      <c r="J7310" t="s">
        <v>17</v>
      </c>
      <c r="K7310" s="13">
        <v>73800</v>
      </c>
      <c r="L7310" s="8">
        <v>738</v>
      </c>
      <c r="M7310" s="13">
        <f t="shared" si="148"/>
        <v>73800</v>
      </c>
    </row>
    <row r="7311" spans="1:13" x14ac:dyDescent="0.25">
      <c r="A7311" s="9" t="s">
        <v>400</v>
      </c>
      <c r="B7311" s="10" t="s">
        <v>733</v>
      </c>
      <c r="C7311" s="5" t="s">
        <v>752</v>
      </c>
      <c r="D7311" t="s">
        <v>47</v>
      </c>
      <c r="E7311" t="s">
        <v>255</v>
      </c>
      <c r="F7311" t="s">
        <v>89</v>
      </c>
      <c r="G7311" t="s">
        <v>170</v>
      </c>
      <c r="H7311" t="s">
        <v>428</v>
      </c>
      <c r="I7311" t="s">
        <v>15</v>
      </c>
      <c r="J7311" t="s">
        <v>17</v>
      </c>
      <c r="K7311" s="13">
        <v>123471</v>
      </c>
      <c r="L7311" s="8">
        <v>1234.71</v>
      </c>
      <c r="M7311" s="13">
        <f t="shared" si="148"/>
        <v>123471</v>
      </c>
    </row>
    <row r="7312" spans="1:13" x14ac:dyDescent="0.25">
      <c r="A7312" s="9" t="s">
        <v>400</v>
      </c>
      <c r="B7312" s="10" t="s">
        <v>733</v>
      </c>
      <c r="C7312" s="5" t="s">
        <v>752</v>
      </c>
      <c r="D7312" t="s">
        <v>47</v>
      </c>
      <c r="E7312" t="s">
        <v>255</v>
      </c>
      <c r="F7312" t="s">
        <v>89</v>
      </c>
      <c r="G7312" t="s">
        <v>170</v>
      </c>
      <c r="H7312" t="s">
        <v>457</v>
      </c>
      <c r="I7312" t="s">
        <v>15</v>
      </c>
      <c r="J7312" t="s">
        <v>17</v>
      </c>
      <c r="K7312" s="13">
        <v>34066</v>
      </c>
      <c r="L7312" s="8">
        <v>340.66</v>
      </c>
      <c r="M7312" s="13">
        <f t="shared" si="148"/>
        <v>34066</v>
      </c>
    </row>
    <row r="7313" spans="1:13" x14ac:dyDescent="0.25">
      <c r="A7313" s="9" t="s">
        <v>400</v>
      </c>
      <c r="B7313" s="10" t="s">
        <v>733</v>
      </c>
      <c r="C7313" s="5" t="s">
        <v>752</v>
      </c>
      <c r="D7313" t="s">
        <v>47</v>
      </c>
      <c r="E7313" t="s">
        <v>255</v>
      </c>
      <c r="F7313" t="s">
        <v>89</v>
      </c>
      <c r="G7313" t="s">
        <v>170</v>
      </c>
      <c r="H7313" t="s">
        <v>518</v>
      </c>
      <c r="I7313" t="s">
        <v>15</v>
      </c>
      <c r="J7313" t="s">
        <v>17</v>
      </c>
      <c r="K7313" s="13">
        <v>15000</v>
      </c>
      <c r="L7313" s="8">
        <v>150</v>
      </c>
      <c r="M7313" s="13">
        <f t="shared" si="148"/>
        <v>15000</v>
      </c>
    </row>
    <row r="7314" spans="1:13" x14ac:dyDescent="0.25">
      <c r="A7314" s="9" t="s">
        <v>400</v>
      </c>
      <c r="B7314" s="10" t="s">
        <v>733</v>
      </c>
      <c r="C7314" s="5" t="s">
        <v>752</v>
      </c>
      <c r="D7314" t="s">
        <v>47</v>
      </c>
      <c r="E7314" t="s">
        <v>255</v>
      </c>
      <c r="F7314" t="s">
        <v>89</v>
      </c>
      <c r="G7314" t="s">
        <v>258</v>
      </c>
      <c r="H7314" t="s">
        <v>498</v>
      </c>
      <c r="I7314" t="s">
        <v>439</v>
      </c>
      <c r="J7314" t="s">
        <v>17</v>
      </c>
      <c r="K7314" s="13">
        <v>13500</v>
      </c>
      <c r="L7314" s="8">
        <v>135</v>
      </c>
      <c r="M7314" s="13">
        <f t="shared" si="148"/>
        <v>13500</v>
      </c>
    </row>
    <row r="7315" spans="1:13" x14ac:dyDescent="0.25">
      <c r="A7315" s="9" t="s">
        <v>400</v>
      </c>
      <c r="B7315" s="10" t="s">
        <v>733</v>
      </c>
      <c r="C7315" s="5" t="s">
        <v>752</v>
      </c>
      <c r="D7315" t="s">
        <v>47</v>
      </c>
      <c r="E7315" t="s">
        <v>255</v>
      </c>
      <c r="F7315" t="s">
        <v>89</v>
      </c>
      <c r="G7315" t="s">
        <v>258</v>
      </c>
      <c r="H7315" t="s">
        <v>444</v>
      </c>
      <c r="I7315" t="s">
        <v>439</v>
      </c>
      <c r="J7315" t="s">
        <v>17</v>
      </c>
      <c r="K7315" s="13">
        <v>2947</v>
      </c>
      <c r="L7315" s="8">
        <v>29.47</v>
      </c>
      <c r="M7315" s="13">
        <f t="shared" si="148"/>
        <v>2947</v>
      </c>
    </row>
    <row r="7316" spans="1:13" x14ac:dyDescent="0.25">
      <c r="A7316" s="9" t="s">
        <v>400</v>
      </c>
      <c r="B7316" s="10" t="s">
        <v>733</v>
      </c>
      <c r="C7316" s="5" t="s">
        <v>752</v>
      </c>
      <c r="D7316" t="s">
        <v>47</v>
      </c>
      <c r="E7316" t="s">
        <v>255</v>
      </c>
      <c r="F7316" t="s">
        <v>89</v>
      </c>
      <c r="G7316" t="s">
        <v>258</v>
      </c>
      <c r="H7316" t="s">
        <v>446</v>
      </c>
      <c r="I7316" t="s">
        <v>15</v>
      </c>
      <c r="J7316" t="s">
        <v>17</v>
      </c>
      <c r="K7316" s="13">
        <v>8543</v>
      </c>
      <c r="L7316" s="8">
        <v>85.43</v>
      </c>
      <c r="M7316" s="13">
        <f t="shared" si="148"/>
        <v>8543</v>
      </c>
    </row>
    <row r="7317" spans="1:13" x14ac:dyDescent="0.25">
      <c r="A7317" s="9" t="s">
        <v>400</v>
      </c>
      <c r="B7317" s="10" t="s">
        <v>733</v>
      </c>
      <c r="C7317" s="5" t="s">
        <v>752</v>
      </c>
      <c r="D7317" t="s">
        <v>47</v>
      </c>
      <c r="E7317" t="s">
        <v>255</v>
      </c>
      <c r="F7317" t="s">
        <v>89</v>
      </c>
      <c r="G7317" t="s">
        <v>258</v>
      </c>
      <c r="H7317" t="s">
        <v>480</v>
      </c>
      <c r="I7317" t="s">
        <v>15</v>
      </c>
      <c r="J7317" t="s">
        <v>17</v>
      </c>
      <c r="K7317" s="13">
        <v>51100</v>
      </c>
      <c r="L7317" s="8">
        <v>511</v>
      </c>
      <c r="M7317" s="13">
        <f t="shared" si="148"/>
        <v>51100</v>
      </c>
    </row>
    <row r="7318" spans="1:13" x14ac:dyDescent="0.25">
      <c r="A7318" s="9" t="s">
        <v>400</v>
      </c>
      <c r="B7318" s="10" t="s">
        <v>733</v>
      </c>
      <c r="C7318" s="5" t="s">
        <v>752</v>
      </c>
      <c r="D7318" t="s">
        <v>47</v>
      </c>
      <c r="E7318" t="s">
        <v>255</v>
      </c>
      <c r="F7318" t="s">
        <v>89</v>
      </c>
      <c r="G7318" t="s">
        <v>258</v>
      </c>
      <c r="H7318" t="s">
        <v>428</v>
      </c>
      <c r="I7318" t="s">
        <v>15</v>
      </c>
      <c r="J7318" t="s">
        <v>17</v>
      </c>
      <c r="K7318" s="13">
        <v>3788.0000000000005</v>
      </c>
      <c r="L7318" s="8">
        <v>37.880000000000003</v>
      </c>
      <c r="M7318" s="13">
        <f t="shared" si="148"/>
        <v>3788.0000000000005</v>
      </c>
    </row>
    <row r="7319" spans="1:13" x14ac:dyDescent="0.25">
      <c r="A7319" s="9" t="s">
        <v>400</v>
      </c>
      <c r="B7319" s="10" t="s">
        <v>733</v>
      </c>
      <c r="C7319" s="5" t="s">
        <v>752</v>
      </c>
      <c r="D7319" t="s">
        <v>47</v>
      </c>
      <c r="E7319" t="s">
        <v>255</v>
      </c>
      <c r="F7319" t="s">
        <v>89</v>
      </c>
      <c r="G7319" t="s">
        <v>258</v>
      </c>
      <c r="H7319" t="s">
        <v>457</v>
      </c>
      <c r="I7319" t="s">
        <v>15</v>
      </c>
      <c r="J7319" t="s">
        <v>17</v>
      </c>
      <c r="K7319" s="13">
        <v>19865</v>
      </c>
      <c r="L7319" s="8">
        <v>198.65</v>
      </c>
      <c r="M7319" s="13">
        <f t="shared" si="148"/>
        <v>19865</v>
      </c>
    </row>
    <row r="7320" spans="1:13" x14ac:dyDescent="0.25">
      <c r="A7320" s="9" t="s">
        <v>400</v>
      </c>
      <c r="B7320" s="10" t="s">
        <v>733</v>
      </c>
      <c r="C7320" s="5" t="s">
        <v>752</v>
      </c>
      <c r="D7320" t="s">
        <v>47</v>
      </c>
      <c r="E7320" t="s">
        <v>255</v>
      </c>
      <c r="F7320" t="s">
        <v>89</v>
      </c>
      <c r="G7320" t="s">
        <v>172</v>
      </c>
      <c r="H7320" t="s">
        <v>446</v>
      </c>
      <c r="I7320" t="s">
        <v>15</v>
      </c>
      <c r="J7320" t="s">
        <v>17</v>
      </c>
      <c r="K7320" s="13">
        <v>189044</v>
      </c>
      <c r="L7320" s="8">
        <v>1890.44</v>
      </c>
      <c r="M7320" s="13">
        <f t="shared" si="148"/>
        <v>189044</v>
      </c>
    </row>
    <row r="7321" spans="1:13" x14ac:dyDescent="0.25">
      <c r="A7321" s="9" t="s">
        <v>400</v>
      </c>
      <c r="B7321" s="10" t="s">
        <v>733</v>
      </c>
      <c r="C7321" s="5" t="s">
        <v>752</v>
      </c>
      <c r="D7321" t="s">
        <v>47</v>
      </c>
      <c r="E7321" t="s">
        <v>255</v>
      </c>
      <c r="F7321" t="s">
        <v>89</v>
      </c>
      <c r="G7321" t="s">
        <v>172</v>
      </c>
      <c r="H7321" t="s">
        <v>428</v>
      </c>
      <c r="I7321" t="s">
        <v>15</v>
      </c>
      <c r="J7321" t="s">
        <v>17</v>
      </c>
      <c r="K7321" s="13">
        <v>1607</v>
      </c>
      <c r="L7321" s="8">
        <v>16.07</v>
      </c>
      <c r="M7321" s="13">
        <f t="shared" si="148"/>
        <v>1607</v>
      </c>
    </row>
    <row r="7322" spans="1:13" x14ac:dyDescent="0.25">
      <c r="A7322" s="9" t="s">
        <v>400</v>
      </c>
      <c r="B7322" s="10" t="s">
        <v>733</v>
      </c>
      <c r="C7322" s="5" t="s">
        <v>752</v>
      </c>
      <c r="D7322" t="s">
        <v>47</v>
      </c>
      <c r="E7322" t="s">
        <v>255</v>
      </c>
      <c r="F7322" t="s">
        <v>89</v>
      </c>
      <c r="G7322" t="s">
        <v>199</v>
      </c>
      <c r="H7322" t="s">
        <v>428</v>
      </c>
      <c r="I7322" t="s">
        <v>15</v>
      </c>
      <c r="J7322" t="s">
        <v>17</v>
      </c>
      <c r="K7322" s="13">
        <v>24482</v>
      </c>
      <c r="L7322" s="8">
        <v>244.82</v>
      </c>
      <c r="M7322" s="13">
        <f t="shared" si="148"/>
        <v>24482</v>
      </c>
    </row>
    <row r="7323" spans="1:13" x14ac:dyDescent="0.25">
      <c r="A7323" s="9" t="s">
        <v>400</v>
      </c>
      <c r="B7323" s="10" t="s">
        <v>733</v>
      </c>
      <c r="C7323" s="5" t="s">
        <v>752</v>
      </c>
      <c r="D7323" t="s">
        <v>47</v>
      </c>
      <c r="E7323" t="s">
        <v>255</v>
      </c>
      <c r="F7323" t="s">
        <v>89</v>
      </c>
      <c r="G7323" t="s">
        <v>173</v>
      </c>
      <c r="H7323" t="s">
        <v>498</v>
      </c>
      <c r="I7323" t="s">
        <v>439</v>
      </c>
      <c r="J7323" t="s">
        <v>17</v>
      </c>
      <c r="K7323" s="13">
        <v>14500</v>
      </c>
      <c r="L7323" s="8">
        <v>145</v>
      </c>
      <c r="M7323" s="13">
        <f t="shared" si="148"/>
        <v>14500</v>
      </c>
    </row>
    <row r="7324" spans="1:13" x14ac:dyDescent="0.25">
      <c r="A7324" s="9" t="s">
        <v>400</v>
      </c>
      <c r="B7324" s="10" t="s">
        <v>733</v>
      </c>
      <c r="C7324" s="5" t="s">
        <v>752</v>
      </c>
      <c r="D7324" t="s">
        <v>47</v>
      </c>
      <c r="E7324" t="s">
        <v>255</v>
      </c>
      <c r="F7324" t="s">
        <v>89</v>
      </c>
      <c r="G7324" t="s">
        <v>173</v>
      </c>
      <c r="H7324" t="s">
        <v>444</v>
      </c>
      <c r="I7324" t="s">
        <v>439</v>
      </c>
      <c r="J7324" t="s">
        <v>17</v>
      </c>
      <c r="K7324" s="13">
        <v>3168</v>
      </c>
      <c r="L7324" s="8">
        <v>31.68</v>
      </c>
      <c r="M7324" s="13">
        <f t="shared" si="148"/>
        <v>3168</v>
      </c>
    </row>
    <row r="7325" spans="1:13" x14ac:dyDescent="0.25">
      <c r="A7325" s="9" t="s">
        <v>400</v>
      </c>
      <c r="B7325" s="10" t="s">
        <v>733</v>
      </c>
      <c r="C7325" s="5" t="s">
        <v>752</v>
      </c>
      <c r="D7325" t="s">
        <v>47</v>
      </c>
      <c r="E7325" t="s">
        <v>255</v>
      </c>
      <c r="F7325" t="s">
        <v>89</v>
      </c>
      <c r="G7325" t="s">
        <v>173</v>
      </c>
      <c r="H7325" t="s">
        <v>446</v>
      </c>
      <c r="I7325" t="s">
        <v>15</v>
      </c>
      <c r="J7325" t="s">
        <v>17</v>
      </c>
      <c r="K7325" s="13">
        <v>124638.00000000001</v>
      </c>
      <c r="L7325" s="8">
        <v>1246.3800000000001</v>
      </c>
      <c r="M7325" s="13">
        <f t="shared" si="148"/>
        <v>124638.00000000001</v>
      </c>
    </row>
    <row r="7326" spans="1:13" x14ac:dyDescent="0.25">
      <c r="A7326" s="9" t="s">
        <v>400</v>
      </c>
      <c r="B7326" s="10" t="s">
        <v>733</v>
      </c>
      <c r="C7326" s="5" t="s">
        <v>752</v>
      </c>
      <c r="D7326" t="s">
        <v>47</v>
      </c>
      <c r="E7326" t="s">
        <v>255</v>
      </c>
      <c r="F7326" t="s">
        <v>89</v>
      </c>
      <c r="G7326" t="s">
        <v>173</v>
      </c>
      <c r="H7326" t="s">
        <v>480</v>
      </c>
      <c r="I7326" t="s">
        <v>15</v>
      </c>
      <c r="J7326" t="s">
        <v>17</v>
      </c>
      <c r="K7326" s="13">
        <v>16500</v>
      </c>
      <c r="L7326" s="8">
        <v>165</v>
      </c>
      <c r="M7326" s="13">
        <f t="shared" si="148"/>
        <v>16500</v>
      </c>
    </row>
    <row r="7327" spans="1:13" x14ac:dyDescent="0.25">
      <c r="A7327" s="9" t="s">
        <v>400</v>
      </c>
      <c r="B7327" s="10" t="s">
        <v>733</v>
      </c>
      <c r="C7327" s="5" t="s">
        <v>752</v>
      </c>
      <c r="D7327" t="s">
        <v>47</v>
      </c>
      <c r="E7327" t="s">
        <v>255</v>
      </c>
      <c r="F7327" t="s">
        <v>89</v>
      </c>
      <c r="G7327" t="s">
        <v>173</v>
      </c>
      <c r="H7327" t="s">
        <v>428</v>
      </c>
      <c r="I7327" t="s">
        <v>15</v>
      </c>
      <c r="J7327" t="s">
        <v>17</v>
      </c>
      <c r="K7327" s="13">
        <v>1495252</v>
      </c>
      <c r="L7327" s="8">
        <v>14952.52</v>
      </c>
      <c r="M7327" s="13">
        <f t="shared" si="148"/>
        <v>1495252</v>
      </c>
    </row>
    <row r="7328" spans="1:13" x14ac:dyDescent="0.25">
      <c r="A7328" s="9" t="s">
        <v>400</v>
      </c>
      <c r="B7328" s="10" t="s">
        <v>733</v>
      </c>
      <c r="C7328" s="5" t="s">
        <v>752</v>
      </c>
      <c r="D7328" t="s">
        <v>47</v>
      </c>
      <c r="E7328" t="s">
        <v>255</v>
      </c>
      <c r="F7328" t="s">
        <v>89</v>
      </c>
      <c r="G7328" t="s">
        <v>201</v>
      </c>
      <c r="H7328" t="s">
        <v>446</v>
      </c>
      <c r="I7328" t="s">
        <v>15</v>
      </c>
      <c r="J7328" t="s">
        <v>17</v>
      </c>
      <c r="K7328" s="13">
        <v>71752</v>
      </c>
      <c r="L7328" s="8">
        <v>717.52</v>
      </c>
      <c r="M7328" s="13">
        <f t="shared" si="148"/>
        <v>71752</v>
      </c>
    </row>
    <row r="7329" spans="1:13" x14ac:dyDescent="0.25">
      <c r="A7329" s="9" t="s">
        <v>400</v>
      </c>
      <c r="B7329" s="10" t="s">
        <v>733</v>
      </c>
      <c r="C7329" s="5" t="s">
        <v>752</v>
      </c>
      <c r="D7329" t="s">
        <v>47</v>
      </c>
      <c r="E7329" t="s">
        <v>255</v>
      </c>
      <c r="F7329" t="s">
        <v>89</v>
      </c>
      <c r="G7329" t="s">
        <v>201</v>
      </c>
      <c r="H7329" t="s">
        <v>428</v>
      </c>
      <c r="I7329" t="s">
        <v>15</v>
      </c>
      <c r="J7329" t="s">
        <v>17</v>
      </c>
      <c r="K7329" s="13">
        <v>7502</v>
      </c>
      <c r="L7329" s="8">
        <v>75.02</v>
      </c>
      <c r="M7329" s="13">
        <f t="shared" si="148"/>
        <v>7502</v>
      </c>
    </row>
    <row r="7330" spans="1:13" x14ac:dyDescent="0.25">
      <c r="A7330" s="9" t="s">
        <v>400</v>
      </c>
      <c r="B7330" s="10" t="s">
        <v>733</v>
      </c>
      <c r="C7330" s="5" t="s">
        <v>752</v>
      </c>
      <c r="D7330" t="s">
        <v>47</v>
      </c>
      <c r="E7330" t="s">
        <v>255</v>
      </c>
      <c r="F7330" t="s">
        <v>89</v>
      </c>
      <c r="G7330" t="s">
        <v>201</v>
      </c>
      <c r="H7330" t="s">
        <v>450</v>
      </c>
      <c r="I7330" t="s">
        <v>15</v>
      </c>
      <c r="J7330" t="s">
        <v>17</v>
      </c>
      <c r="K7330" s="13">
        <v>35804</v>
      </c>
      <c r="L7330" s="8">
        <v>358.04</v>
      </c>
      <c r="M7330" s="13">
        <f t="shared" si="148"/>
        <v>35804</v>
      </c>
    </row>
    <row r="7331" spans="1:13" x14ac:dyDescent="0.25">
      <c r="A7331" s="9" t="s">
        <v>400</v>
      </c>
      <c r="B7331" s="10" t="s">
        <v>733</v>
      </c>
      <c r="C7331" s="5" t="s">
        <v>752</v>
      </c>
      <c r="D7331" t="s">
        <v>47</v>
      </c>
      <c r="E7331" t="s">
        <v>255</v>
      </c>
      <c r="F7331" t="s">
        <v>89</v>
      </c>
      <c r="G7331" t="s">
        <v>202</v>
      </c>
      <c r="H7331" t="s">
        <v>498</v>
      </c>
      <c r="I7331" t="s">
        <v>368</v>
      </c>
      <c r="J7331" t="s">
        <v>17</v>
      </c>
      <c r="K7331" s="13">
        <v>57400</v>
      </c>
      <c r="L7331" s="8">
        <v>574</v>
      </c>
      <c r="M7331" s="13">
        <f t="shared" si="148"/>
        <v>57400</v>
      </c>
    </row>
    <row r="7332" spans="1:13" x14ac:dyDescent="0.25">
      <c r="A7332" s="9" t="s">
        <v>400</v>
      </c>
      <c r="B7332" s="10" t="s">
        <v>733</v>
      </c>
      <c r="C7332" s="5" t="s">
        <v>752</v>
      </c>
      <c r="D7332" t="s">
        <v>47</v>
      </c>
      <c r="E7332" t="s">
        <v>255</v>
      </c>
      <c r="F7332" t="s">
        <v>89</v>
      </c>
      <c r="G7332" t="s">
        <v>202</v>
      </c>
      <c r="H7332" t="s">
        <v>466</v>
      </c>
      <c r="I7332" t="s">
        <v>439</v>
      </c>
      <c r="J7332" t="s">
        <v>17</v>
      </c>
      <c r="K7332" s="13">
        <v>7609.9999999999991</v>
      </c>
      <c r="L7332" s="8">
        <v>76.099999999999994</v>
      </c>
      <c r="M7332" s="13">
        <f t="shared" si="148"/>
        <v>7609.9999999999991</v>
      </c>
    </row>
    <row r="7333" spans="1:13" x14ac:dyDescent="0.25">
      <c r="A7333" s="9" t="s">
        <v>400</v>
      </c>
      <c r="B7333" s="10" t="s">
        <v>733</v>
      </c>
      <c r="C7333" s="5" t="s">
        <v>752</v>
      </c>
      <c r="D7333" t="s">
        <v>47</v>
      </c>
      <c r="E7333" t="s">
        <v>255</v>
      </c>
      <c r="F7333" t="s">
        <v>89</v>
      </c>
      <c r="G7333" t="s">
        <v>202</v>
      </c>
      <c r="H7333" t="s">
        <v>444</v>
      </c>
      <c r="I7333" t="s">
        <v>368</v>
      </c>
      <c r="J7333" t="s">
        <v>17</v>
      </c>
      <c r="K7333" s="13">
        <v>12537</v>
      </c>
      <c r="L7333" s="8">
        <v>125.37</v>
      </c>
      <c r="M7333" s="13">
        <f t="shared" si="148"/>
        <v>12537</v>
      </c>
    </row>
    <row r="7334" spans="1:13" x14ac:dyDescent="0.25">
      <c r="A7334" s="9" t="s">
        <v>400</v>
      </c>
      <c r="B7334" s="10" t="s">
        <v>733</v>
      </c>
      <c r="C7334" s="5" t="s">
        <v>752</v>
      </c>
      <c r="D7334" t="s">
        <v>47</v>
      </c>
      <c r="E7334" t="s">
        <v>255</v>
      </c>
      <c r="F7334" t="s">
        <v>89</v>
      </c>
      <c r="G7334" t="s">
        <v>202</v>
      </c>
      <c r="H7334" t="s">
        <v>444</v>
      </c>
      <c r="I7334" t="s">
        <v>439</v>
      </c>
      <c r="J7334" t="s">
        <v>17</v>
      </c>
      <c r="K7334" s="13">
        <v>110.00000000000001</v>
      </c>
      <c r="L7334" s="8">
        <v>1.1000000000000001</v>
      </c>
      <c r="M7334" s="13">
        <f t="shared" si="148"/>
        <v>110.00000000000001</v>
      </c>
    </row>
    <row r="7335" spans="1:13" x14ac:dyDescent="0.25">
      <c r="A7335" s="9" t="s">
        <v>400</v>
      </c>
      <c r="B7335" s="10" t="s">
        <v>733</v>
      </c>
      <c r="C7335" s="5" t="s">
        <v>752</v>
      </c>
      <c r="D7335" t="s">
        <v>47</v>
      </c>
      <c r="E7335" t="s">
        <v>255</v>
      </c>
      <c r="F7335" t="s">
        <v>89</v>
      </c>
      <c r="G7335" t="s">
        <v>202</v>
      </c>
      <c r="H7335" t="s">
        <v>445</v>
      </c>
      <c r="I7335" t="s">
        <v>439</v>
      </c>
      <c r="J7335" t="s">
        <v>17</v>
      </c>
      <c r="K7335" s="13">
        <v>1552</v>
      </c>
      <c r="L7335" s="8">
        <v>15.52</v>
      </c>
      <c r="M7335" s="13">
        <f t="shared" si="148"/>
        <v>1552</v>
      </c>
    </row>
    <row r="7336" spans="1:13" x14ac:dyDescent="0.25">
      <c r="A7336" s="9" t="s">
        <v>400</v>
      </c>
      <c r="B7336" s="10" t="s">
        <v>733</v>
      </c>
      <c r="C7336" s="5" t="s">
        <v>752</v>
      </c>
      <c r="D7336" t="s">
        <v>47</v>
      </c>
      <c r="E7336" t="s">
        <v>255</v>
      </c>
      <c r="F7336" t="s">
        <v>89</v>
      </c>
      <c r="G7336" t="s">
        <v>202</v>
      </c>
      <c r="H7336" t="s">
        <v>446</v>
      </c>
      <c r="I7336" t="s">
        <v>15</v>
      </c>
      <c r="J7336" t="s">
        <v>17</v>
      </c>
      <c r="K7336" s="13">
        <v>21084</v>
      </c>
      <c r="L7336" s="8">
        <v>210.84</v>
      </c>
      <c r="M7336" s="13">
        <f t="shared" si="148"/>
        <v>21084</v>
      </c>
    </row>
    <row r="7337" spans="1:13" x14ac:dyDescent="0.25">
      <c r="A7337" s="9" t="s">
        <v>400</v>
      </c>
      <c r="B7337" s="10" t="s">
        <v>733</v>
      </c>
      <c r="C7337" s="5" t="s">
        <v>752</v>
      </c>
      <c r="D7337" t="s">
        <v>47</v>
      </c>
      <c r="E7337" t="s">
        <v>255</v>
      </c>
      <c r="F7337" t="s">
        <v>89</v>
      </c>
      <c r="G7337" t="s">
        <v>202</v>
      </c>
      <c r="H7337" t="s">
        <v>480</v>
      </c>
      <c r="I7337" t="s">
        <v>439</v>
      </c>
      <c r="J7337" t="s">
        <v>17</v>
      </c>
      <c r="K7337" s="13">
        <v>100000</v>
      </c>
      <c r="L7337" s="8">
        <v>1000</v>
      </c>
      <c r="M7337" s="13">
        <f t="shared" si="148"/>
        <v>100000</v>
      </c>
    </row>
    <row r="7338" spans="1:13" x14ac:dyDescent="0.25">
      <c r="A7338" s="9" t="s">
        <v>400</v>
      </c>
      <c r="B7338" s="10" t="s">
        <v>733</v>
      </c>
      <c r="C7338" s="5" t="s">
        <v>752</v>
      </c>
      <c r="D7338" t="s">
        <v>47</v>
      </c>
      <c r="E7338" t="s">
        <v>255</v>
      </c>
      <c r="F7338" t="s">
        <v>89</v>
      </c>
      <c r="G7338" t="s">
        <v>202</v>
      </c>
      <c r="H7338" t="s">
        <v>428</v>
      </c>
      <c r="I7338" t="s">
        <v>15</v>
      </c>
      <c r="J7338" t="s">
        <v>17</v>
      </c>
      <c r="K7338" s="13">
        <v>4056747</v>
      </c>
      <c r="L7338" s="8">
        <v>40567.47</v>
      </c>
      <c r="M7338" s="13">
        <f t="shared" si="148"/>
        <v>4056747</v>
      </c>
    </row>
    <row r="7339" spans="1:13" x14ac:dyDescent="0.25">
      <c r="A7339" s="9" t="s">
        <v>400</v>
      </c>
      <c r="B7339" s="10" t="s">
        <v>733</v>
      </c>
      <c r="C7339" s="5" t="s">
        <v>752</v>
      </c>
      <c r="D7339" t="s">
        <v>47</v>
      </c>
      <c r="E7339" t="s">
        <v>255</v>
      </c>
      <c r="F7339" t="s">
        <v>89</v>
      </c>
      <c r="G7339" t="s">
        <v>156</v>
      </c>
      <c r="H7339" t="s">
        <v>446</v>
      </c>
      <c r="I7339" t="s">
        <v>15</v>
      </c>
      <c r="J7339" t="s">
        <v>17</v>
      </c>
      <c r="K7339" s="13">
        <v>694616</v>
      </c>
      <c r="L7339" s="8">
        <v>6946.16</v>
      </c>
      <c r="M7339" s="13">
        <f t="shared" si="148"/>
        <v>694616</v>
      </c>
    </row>
    <row r="7340" spans="1:13" x14ac:dyDescent="0.25">
      <c r="A7340" s="9" t="s">
        <v>400</v>
      </c>
      <c r="B7340" s="10" t="s">
        <v>733</v>
      </c>
      <c r="C7340" s="5" t="s">
        <v>752</v>
      </c>
      <c r="D7340" t="s">
        <v>47</v>
      </c>
      <c r="E7340" t="s">
        <v>255</v>
      </c>
      <c r="F7340" t="s">
        <v>89</v>
      </c>
      <c r="G7340" t="s">
        <v>156</v>
      </c>
      <c r="H7340" t="s">
        <v>457</v>
      </c>
      <c r="I7340" t="s">
        <v>15</v>
      </c>
      <c r="J7340" t="s">
        <v>17</v>
      </c>
      <c r="K7340" s="13">
        <v>3336</v>
      </c>
      <c r="L7340" s="8">
        <v>33.36</v>
      </c>
      <c r="M7340" s="13">
        <f t="shared" si="148"/>
        <v>3336</v>
      </c>
    </row>
    <row r="7341" spans="1:13" x14ac:dyDescent="0.25">
      <c r="A7341" s="9" t="s">
        <v>400</v>
      </c>
      <c r="B7341" s="10" t="s">
        <v>733</v>
      </c>
      <c r="C7341" s="5" t="s">
        <v>752</v>
      </c>
      <c r="D7341" t="s">
        <v>47</v>
      </c>
      <c r="E7341" t="s">
        <v>255</v>
      </c>
      <c r="F7341" t="s">
        <v>89</v>
      </c>
      <c r="G7341" t="s">
        <v>174</v>
      </c>
      <c r="H7341" t="s">
        <v>446</v>
      </c>
      <c r="I7341" t="s">
        <v>15</v>
      </c>
      <c r="J7341" t="s">
        <v>17</v>
      </c>
      <c r="K7341" s="13">
        <v>12488</v>
      </c>
      <c r="L7341" s="8">
        <v>124.88</v>
      </c>
      <c r="M7341" s="13">
        <f t="shared" si="148"/>
        <v>12488</v>
      </c>
    </row>
    <row r="7342" spans="1:13" x14ac:dyDescent="0.25">
      <c r="A7342" s="9" t="s">
        <v>400</v>
      </c>
      <c r="B7342" s="10" t="s">
        <v>733</v>
      </c>
      <c r="C7342" s="5" t="s">
        <v>752</v>
      </c>
      <c r="D7342" t="s">
        <v>47</v>
      </c>
      <c r="E7342" t="s">
        <v>255</v>
      </c>
      <c r="F7342" t="s">
        <v>89</v>
      </c>
      <c r="G7342" t="s">
        <v>174</v>
      </c>
      <c r="H7342" t="s">
        <v>428</v>
      </c>
      <c r="I7342" t="s">
        <v>15</v>
      </c>
      <c r="J7342" t="s">
        <v>17</v>
      </c>
      <c r="K7342" s="13">
        <v>324804</v>
      </c>
      <c r="L7342" s="8">
        <v>3248.04</v>
      </c>
      <c r="M7342" s="13">
        <f t="shared" si="148"/>
        <v>324804</v>
      </c>
    </row>
    <row r="7343" spans="1:13" x14ac:dyDescent="0.25">
      <c r="A7343" s="9" t="s">
        <v>400</v>
      </c>
      <c r="B7343" s="10" t="s">
        <v>733</v>
      </c>
      <c r="C7343" s="5" t="s">
        <v>752</v>
      </c>
      <c r="D7343" t="s">
        <v>47</v>
      </c>
      <c r="E7343" t="s">
        <v>255</v>
      </c>
      <c r="F7343" t="s">
        <v>89</v>
      </c>
      <c r="G7343" t="s">
        <v>260</v>
      </c>
      <c r="H7343" t="s">
        <v>428</v>
      </c>
      <c r="I7343" t="s">
        <v>15</v>
      </c>
      <c r="J7343" t="s">
        <v>17</v>
      </c>
      <c r="K7343" s="13">
        <v>7839</v>
      </c>
      <c r="L7343" s="8">
        <v>78.39</v>
      </c>
      <c r="M7343" s="13">
        <f t="shared" si="148"/>
        <v>7839</v>
      </c>
    </row>
    <row r="7344" spans="1:13" x14ac:dyDescent="0.25">
      <c r="A7344" s="9" t="s">
        <v>400</v>
      </c>
      <c r="B7344" s="10" t="s">
        <v>733</v>
      </c>
      <c r="C7344" s="5" t="s">
        <v>752</v>
      </c>
      <c r="D7344" t="s">
        <v>47</v>
      </c>
      <c r="E7344" t="s">
        <v>255</v>
      </c>
      <c r="F7344" t="s">
        <v>89</v>
      </c>
      <c r="G7344" t="s">
        <v>95</v>
      </c>
      <c r="H7344" t="s">
        <v>446</v>
      </c>
      <c r="I7344" t="s">
        <v>15</v>
      </c>
      <c r="J7344" t="s">
        <v>17</v>
      </c>
      <c r="K7344" s="13">
        <v>5080</v>
      </c>
      <c r="L7344" s="8">
        <v>50.8</v>
      </c>
      <c r="M7344" s="13">
        <f t="shared" si="148"/>
        <v>5080</v>
      </c>
    </row>
    <row r="7345" spans="1:13" x14ac:dyDescent="0.25">
      <c r="A7345" s="9" t="s">
        <v>400</v>
      </c>
      <c r="B7345" s="10" t="s">
        <v>733</v>
      </c>
      <c r="C7345" s="5" t="s">
        <v>752</v>
      </c>
      <c r="D7345" t="s">
        <v>47</v>
      </c>
      <c r="E7345" t="s">
        <v>255</v>
      </c>
      <c r="F7345" t="s">
        <v>89</v>
      </c>
      <c r="G7345" t="s">
        <v>95</v>
      </c>
      <c r="H7345" t="s">
        <v>428</v>
      </c>
      <c r="I7345" t="s">
        <v>15</v>
      </c>
      <c r="J7345" t="s">
        <v>17</v>
      </c>
      <c r="K7345" s="13">
        <v>1429</v>
      </c>
      <c r="L7345" s="8">
        <v>14.29</v>
      </c>
      <c r="M7345" s="13">
        <f t="shared" si="148"/>
        <v>1429</v>
      </c>
    </row>
    <row r="7346" spans="1:13" x14ac:dyDescent="0.25">
      <c r="A7346" s="9" t="s">
        <v>400</v>
      </c>
      <c r="B7346" s="10" t="s">
        <v>733</v>
      </c>
      <c r="C7346" s="5" t="s">
        <v>752</v>
      </c>
      <c r="D7346" t="s">
        <v>47</v>
      </c>
      <c r="E7346" t="s">
        <v>255</v>
      </c>
      <c r="F7346" t="s">
        <v>89</v>
      </c>
      <c r="G7346" t="s">
        <v>207</v>
      </c>
      <c r="H7346" t="s">
        <v>428</v>
      </c>
      <c r="I7346" t="s">
        <v>15</v>
      </c>
      <c r="J7346" t="s">
        <v>17</v>
      </c>
      <c r="K7346" s="14">
        <v>-21400</v>
      </c>
      <c r="L7346" s="8">
        <v>-214</v>
      </c>
      <c r="M7346" s="14">
        <f t="shared" si="148"/>
        <v>-21400</v>
      </c>
    </row>
    <row r="7347" spans="1:13" x14ac:dyDescent="0.25">
      <c r="A7347" s="9" t="s">
        <v>400</v>
      </c>
      <c r="B7347" s="10" t="s">
        <v>733</v>
      </c>
      <c r="C7347" s="5" t="s">
        <v>752</v>
      </c>
      <c r="D7347" t="s">
        <v>47</v>
      </c>
      <c r="E7347" t="s">
        <v>255</v>
      </c>
      <c r="F7347" t="s">
        <v>89</v>
      </c>
      <c r="G7347" t="s">
        <v>209</v>
      </c>
      <c r="H7347" t="s">
        <v>428</v>
      </c>
      <c r="I7347" t="s">
        <v>15</v>
      </c>
      <c r="J7347" t="s">
        <v>17</v>
      </c>
      <c r="K7347" s="13">
        <v>45170</v>
      </c>
      <c r="L7347" s="8">
        <v>451.7</v>
      </c>
      <c r="M7347" s="13">
        <f t="shared" si="148"/>
        <v>45170</v>
      </c>
    </row>
    <row r="7348" spans="1:13" x14ac:dyDescent="0.25">
      <c r="A7348" s="9" t="s">
        <v>400</v>
      </c>
      <c r="B7348" s="10" t="s">
        <v>733</v>
      </c>
      <c r="C7348" s="5" t="s">
        <v>752</v>
      </c>
      <c r="D7348" t="s">
        <v>47</v>
      </c>
      <c r="E7348" t="s">
        <v>255</v>
      </c>
      <c r="F7348" t="s">
        <v>89</v>
      </c>
      <c r="G7348" t="s">
        <v>261</v>
      </c>
      <c r="H7348" t="s">
        <v>480</v>
      </c>
      <c r="I7348" t="s">
        <v>15</v>
      </c>
      <c r="J7348" t="s">
        <v>17</v>
      </c>
      <c r="K7348" s="13">
        <v>62707.000000000007</v>
      </c>
      <c r="L7348" s="8">
        <v>627.07000000000005</v>
      </c>
      <c r="M7348" s="13">
        <f t="shared" si="148"/>
        <v>62707.000000000007</v>
      </c>
    </row>
    <row r="7349" spans="1:13" x14ac:dyDescent="0.25">
      <c r="A7349" s="9" t="s">
        <v>400</v>
      </c>
      <c r="B7349" s="10" t="s">
        <v>733</v>
      </c>
      <c r="C7349" s="5" t="s">
        <v>752</v>
      </c>
      <c r="D7349" t="s">
        <v>47</v>
      </c>
      <c r="E7349" t="s">
        <v>255</v>
      </c>
      <c r="F7349" t="s">
        <v>89</v>
      </c>
      <c r="G7349" t="s">
        <v>261</v>
      </c>
      <c r="H7349" t="s">
        <v>428</v>
      </c>
      <c r="I7349" t="s">
        <v>15</v>
      </c>
      <c r="J7349" t="s">
        <v>17</v>
      </c>
      <c r="K7349" s="13">
        <v>142554</v>
      </c>
      <c r="L7349" s="8">
        <v>1425.54</v>
      </c>
      <c r="M7349" s="13">
        <f t="shared" si="148"/>
        <v>142554</v>
      </c>
    </row>
    <row r="7350" spans="1:13" x14ac:dyDescent="0.25">
      <c r="A7350" s="9" t="s">
        <v>400</v>
      </c>
      <c r="B7350" s="10" t="s">
        <v>733</v>
      </c>
      <c r="C7350" s="5" t="s">
        <v>752</v>
      </c>
      <c r="D7350" t="s">
        <v>47</v>
      </c>
      <c r="E7350" t="s">
        <v>255</v>
      </c>
      <c r="F7350" t="s">
        <v>89</v>
      </c>
      <c r="G7350" t="s">
        <v>211</v>
      </c>
      <c r="H7350" t="s">
        <v>446</v>
      </c>
      <c r="I7350" t="s">
        <v>15</v>
      </c>
      <c r="J7350" t="s">
        <v>17</v>
      </c>
      <c r="K7350" s="13">
        <v>662</v>
      </c>
      <c r="L7350" s="8">
        <v>6.62</v>
      </c>
      <c r="M7350" s="13">
        <f t="shared" si="148"/>
        <v>662</v>
      </c>
    </row>
    <row r="7351" spans="1:13" x14ac:dyDescent="0.25">
      <c r="A7351" s="9" t="s">
        <v>400</v>
      </c>
      <c r="B7351" s="10" t="s">
        <v>733</v>
      </c>
      <c r="C7351" s="5" t="s">
        <v>752</v>
      </c>
      <c r="D7351" t="s">
        <v>47</v>
      </c>
      <c r="E7351" t="s">
        <v>255</v>
      </c>
      <c r="F7351" t="s">
        <v>89</v>
      </c>
      <c r="G7351" t="s">
        <v>211</v>
      </c>
      <c r="H7351" t="s">
        <v>428</v>
      </c>
      <c r="I7351" t="s">
        <v>15</v>
      </c>
      <c r="J7351" t="s">
        <v>17</v>
      </c>
      <c r="K7351" s="13">
        <v>421052.00000000006</v>
      </c>
      <c r="L7351" s="8">
        <v>4210.5200000000004</v>
      </c>
      <c r="M7351" s="13">
        <f t="shared" si="148"/>
        <v>421052.00000000006</v>
      </c>
    </row>
    <row r="7352" spans="1:13" x14ac:dyDescent="0.25">
      <c r="A7352" s="9" t="s">
        <v>400</v>
      </c>
      <c r="B7352" s="10" t="s">
        <v>733</v>
      </c>
      <c r="C7352" s="5" t="s">
        <v>752</v>
      </c>
      <c r="D7352" t="s">
        <v>47</v>
      </c>
      <c r="E7352" t="s">
        <v>255</v>
      </c>
      <c r="F7352" t="s">
        <v>89</v>
      </c>
      <c r="G7352" t="s">
        <v>212</v>
      </c>
      <c r="H7352" t="s">
        <v>446</v>
      </c>
      <c r="I7352" t="s">
        <v>15</v>
      </c>
      <c r="J7352" t="s">
        <v>17</v>
      </c>
      <c r="K7352" s="13">
        <v>19351</v>
      </c>
      <c r="L7352" s="8">
        <v>193.51</v>
      </c>
      <c r="M7352" s="13">
        <f t="shared" si="148"/>
        <v>19351</v>
      </c>
    </row>
    <row r="7353" spans="1:13" x14ac:dyDescent="0.25">
      <c r="A7353" s="9" t="s">
        <v>400</v>
      </c>
      <c r="B7353" s="10" t="s">
        <v>733</v>
      </c>
      <c r="C7353" s="5" t="s">
        <v>752</v>
      </c>
      <c r="D7353" t="s">
        <v>47</v>
      </c>
      <c r="E7353" t="s">
        <v>255</v>
      </c>
      <c r="F7353" t="s">
        <v>89</v>
      </c>
      <c r="G7353" t="s">
        <v>262</v>
      </c>
      <c r="H7353" t="s">
        <v>446</v>
      </c>
      <c r="I7353" t="s">
        <v>15</v>
      </c>
      <c r="J7353" t="s">
        <v>17</v>
      </c>
      <c r="K7353" s="13">
        <v>126000</v>
      </c>
      <c r="L7353" s="8">
        <v>1260</v>
      </c>
      <c r="M7353" s="13">
        <f t="shared" si="148"/>
        <v>126000</v>
      </c>
    </row>
    <row r="7354" spans="1:13" x14ac:dyDescent="0.25">
      <c r="A7354" s="9" t="s">
        <v>400</v>
      </c>
      <c r="B7354" s="10" t="s">
        <v>733</v>
      </c>
      <c r="C7354" s="5" t="s">
        <v>752</v>
      </c>
      <c r="D7354" t="s">
        <v>47</v>
      </c>
      <c r="E7354" t="s">
        <v>255</v>
      </c>
      <c r="F7354" t="s">
        <v>89</v>
      </c>
      <c r="G7354" t="s">
        <v>262</v>
      </c>
      <c r="H7354" t="s">
        <v>480</v>
      </c>
      <c r="I7354" t="s">
        <v>15</v>
      </c>
      <c r="J7354" t="s">
        <v>17</v>
      </c>
      <c r="K7354" s="13">
        <v>472725</v>
      </c>
      <c r="L7354" s="8">
        <v>4727.25</v>
      </c>
      <c r="M7354" s="13">
        <f t="shared" si="148"/>
        <v>472725</v>
      </c>
    </row>
    <row r="7355" spans="1:13" x14ac:dyDescent="0.25">
      <c r="A7355" s="9" t="s">
        <v>400</v>
      </c>
      <c r="B7355" s="10" t="s">
        <v>733</v>
      </c>
      <c r="C7355" s="5" t="s">
        <v>752</v>
      </c>
      <c r="D7355" t="s">
        <v>47</v>
      </c>
      <c r="E7355" t="s">
        <v>255</v>
      </c>
      <c r="F7355" t="s">
        <v>89</v>
      </c>
      <c r="G7355" t="s">
        <v>262</v>
      </c>
      <c r="H7355" t="s">
        <v>428</v>
      </c>
      <c r="I7355" t="s">
        <v>15</v>
      </c>
      <c r="J7355" t="s">
        <v>17</v>
      </c>
      <c r="K7355" s="13">
        <v>142106</v>
      </c>
      <c r="L7355" s="8">
        <v>1421.06</v>
      </c>
      <c r="M7355" s="13">
        <f t="shared" si="148"/>
        <v>142106</v>
      </c>
    </row>
    <row r="7356" spans="1:13" x14ac:dyDescent="0.25">
      <c r="A7356" s="9" t="s">
        <v>400</v>
      </c>
      <c r="B7356" s="10" t="s">
        <v>733</v>
      </c>
      <c r="C7356" s="5" t="s">
        <v>752</v>
      </c>
      <c r="D7356" t="s">
        <v>47</v>
      </c>
      <c r="E7356" t="s">
        <v>255</v>
      </c>
      <c r="F7356" t="s">
        <v>89</v>
      </c>
      <c r="G7356" t="s">
        <v>262</v>
      </c>
      <c r="H7356" t="s">
        <v>482</v>
      </c>
      <c r="I7356" t="s">
        <v>15</v>
      </c>
      <c r="J7356" t="s">
        <v>17</v>
      </c>
      <c r="K7356" s="13">
        <v>531000</v>
      </c>
      <c r="L7356" s="8">
        <v>5310</v>
      </c>
      <c r="M7356" s="13">
        <f t="shared" si="148"/>
        <v>531000</v>
      </c>
    </row>
    <row r="7357" spans="1:13" x14ac:dyDescent="0.25">
      <c r="A7357" s="9" t="s">
        <v>400</v>
      </c>
      <c r="B7357" s="10" t="s">
        <v>733</v>
      </c>
      <c r="C7357" s="5" t="s">
        <v>752</v>
      </c>
      <c r="D7357" t="s">
        <v>47</v>
      </c>
      <c r="E7357" t="s">
        <v>255</v>
      </c>
      <c r="F7357" t="s">
        <v>89</v>
      </c>
      <c r="G7357" t="s">
        <v>263</v>
      </c>
      <c r="H7357" t="s">
        <v>446</v>
      </c>
      <c r="I7357" t="s">
        <v>15</v>
      </c>
      <c r="J7357" t="s">
        <v>17</v>
      </c>
      <c r="K7357" s="13">
        <v>13866.999999999998</v>
      </c>
      <c r="L7357" s="8">
        <v>138.66999999999999</v>
      </c>
      <c r="M7357" s="13">
        <f t="shared" si="148"/>
        <v>13866.999999999998</v>
      </c>
    </row>
    <row r="7358" spans="1:13" x14ac:dyDescent="0.25">
      <c r="A7358" s="9" t="s">
        <v>400</v>
      </c>
      <c r="B7358" s="10" t="s">
        <v>733</v>
      </c>
      <c r="C7358" s="5" t="s">
        <v>752</v>
      </c>
      <c r="D7358" t="s">
        <v>47</v>
      </c>
      <c r="E7358" t="s">
        <v>255</v>
      </c>
      <c r="F7358" t="s">
        <v>89</v>
      </c>
      <c r="G7358" t="s">
        <v>263</v>
      </c>
      <c r="H7358" t="s">
        <v>428</v>
      </c>
      <c r="I7358" t="s">
        <v>15</v>
      </c>
      <c r="J7358" t="s">
        <v>17</v>
      </c>
      <c r="K7358" s="13">
        <v>1081918</v>
      </c>
      <c r="L7358" s="8">
        <v>10819.18</v>
      </c>
      <c r="M7358" s="13">
        <f t="shared" si="148"/>
        <v>1081918</v>
      </c>
    </row>
    <row r="7359" spans="1:13" x14ac:dyDescent="0.25">
      <c r="A7359" s="9" t="s">
        <v>400</v>
      </c>
      <c r="B7359" s="10" t="s">
        <v>733</v>
      </c>
      <c r="C7359" s="5" t="s">
        <v>752</v>
      </c>
      <c r="D7359" t="s">
        <v>47</v>
      </c>
      <c r="E7359" t="s">
        <v>255</v>
      </c>
      <c r="F7359" t="s">
        <v>89</v>
      </c>
      <c r="G7359" t="s">
        <v>214</v>
      </c>
      <c r="H7359" t="s">
        <v>428</v>
      </c>
      <c r="I7359" t="s">
        <v>15</v>
      </c>
      <c r="J7359" t="s">
        <v>17</v>
      </c>
      <c r="K7359" s="13">
        <v>5982</v>
      </c>
      <c r="L7359" s="8">
        <v>59.82</v>
      </c>
      <c r="M7359" s="13">
        <f t="shared" si="148"/>
        <v>5982</v>
      </c>
    </row>
    <row r="7360" spans="1:13" x14ac:dyDescent="0.25">
      <c r="A7360" s="9" t="s">
        <v>400</v>
      </c>
      <c r="B7360" s="10" t="s">
        <v>733</v>
      </c>
      <c r="C7360" s="5" t="s">
        <v>752</v>
      </c>
      <c r="D7360" t="s">
        <v>47</v>
      </c>
      <c r="E7360" t="s">
        <v>255</v>
      </c>
      <c r="F7360" t="s">
        <v>89</v>
      </c>
      <c r="G7360" t="s">
        <v>127</v>
      </c>
      <c r="H7360" t="s">
        <v>446</v>
      </c>
      <c r="I7360" t="s">
        <v>15</v>
      </c>
      <c r="J7360" t="s">
        <v>17</v>
      </c>
      <c r="K7360" s="13">
        <v>23907</v>
      </c>
      <c r="L7360" s="8">
        <v>239.07</v>
      </c>
      <c r="M7360" s="13">
        <f t="shared" si="148"/>
        <v>23907</v>
      </c>
    </row>
    <row r="7361" spans="1:13" x14ac:dyDescent="0.25">
      <c r="A7361" s="9" t="s">
        <v>400</v>
      </c>
      <c r="B7361" s="10" t="s">
        <v>733</v>
      </c>
      <c r="C7361" s="5" t="s">
        <v>752</v>
      </c>
      <c r="D7361" t="s">
        <v>47</v>
      </c>
      <c r="E7361" t="s">
        <v>255</v>
      </c>
      <c r="F7361" t="s">
        <v>89</v>
      </c>
      <c r="G7361" t="s">
        <v>127</v>
      </c>
      <c r="H7361" t="s">
        <v>428</v>
      </c>
      <c r="I7361" t="s">
        <v>15</v>
      </c>
      <c r="J7361" t="s">
        <v>17</v>
      </c>
      <c r="K7361" s="13">
        <v>555</v>
      </c>
      <c r="L7361" s="8">
        <v>5.55</v>
      </c>
      <c r="M7361" s="13">
        <f t="shared" si="148"/>
        <v>555</v>
      </c>
    </row>
    <row r="7362" spans="1:13" x14ac:dyDescent="0.25">
      <c r="A7362" s="9" t="s">
        <v>400</v>
      </c>
      <c r="B7362" s="10" t="s">
        <v>733</v>
      </c>
      <c r="C7362" s="5" t="s">
        <v>752</v>
      </c>
      <c r="D7362" t="s">
        <v>47</v>
      </c>
      <c r="E7362" t="s">
        <v>255</v>
      </c>
      <c r="F7362" t="s">
        <v>89</v>
      </c>
      <c r="G7362" t="s">
        <v>216</v>
      </c>
      <c r="H7362" t="s">
        <v>428</v>
      </c>
      <c r="I7362" t="s">
        <v>15</v>
      </c>
      <c r="J7362" t="s">
        <v>17</v>
      </c>
      <c r="K7362" s="13">
        <v>52984</v>
      </c>
      <c r="L7362" s="8">
        <v>529.84</v>
      </c>
      <c r="M7362" s="13">
        <f t="shared" si="148"/>
        <v>52984</v>
      </c>
    </row>
    <row r="7363" spans="1:13" x14ac:dyDescent="0.25">
      <c r="A7363" s="9" t="s">
        <v>400</v>
      </c>
      <c r="B7363" s="10" t="s">
        <v>733</v>
      </c>
      <c r="C7363" s="5" t="s">
        <v>752</v>
      </c>
      <c r="D7363" t="s">
        <v>47</v>
      </c>
      <c r="E7363" t="s">
        <v>255</v>
      </c>
      <c r="F7363" t="s">
        <v>89</v>
      </c>
      <c r="G7363" t="s">
        <v>84</v>
      </c>
      <c r="H7363" t="s">
        <v>428</v>
      </c>
      <c r="I7363" t="s">
        <v>15</v>
      </c>
      <c r="J7363" t="s">
        <v>17</v>
      </c>
      <c r="K7363" s="13">
        <v>991367</v>
      </c>
      <c r="L7363" s="8">
        <v>9913.67</v>
      </c>
      <c r="M7363" s="13">
        <f t="shared" ref="M7363:M7426" si="149">L7363*100</f>
        <v>991367</v>
      </c>
    </row>
    <row r="7364" spans="1:13" x14ac:dyDescent="0.25">
      <c r="A7364" s="9" t="s">
        <v>400</v>
      </c>
      <c r="B7364" s="10" t="s">
        <v>733</v>
      </c>
      <c r="C7364" s="5" t="s">
        <v>752</v>
      </c>
      <c r="D7364" t="s">
        <v>47</v>
      </c>
      <c r="E7364" t="s">
        <v>255</v>
      </c>
      <c r="F7364" t="s">
        <v>89</v>
      </c>
      <c r="G7364" t="s">
        <v>97</v>
      </c>
      <c r="H7364" t="s">
        <v>466</v>
      </c>
      <c r="I7364" t="s">
        <v>439</v>
      </c>
      <c r="J7364" t="s">
        <v>17</v>
      </c>
      <c r="K7364" s="13">
        <v>78858</v>
      </c>
      <c r="L7364" s="8">
        <v>788.58</v>
      </c>
      <c r="M7364" s="13">
        <f t="shared" si="149"/>
        <v>78858</v>
      </c>
    </row>
    <row r="7365" spans="1:13" x14ac:dyDescent="0.25">
      <c r="A7365" s="9" t="s">
        <v>400</v>
      </c>
      <c r="B7365" s="10" t="s">
        <v>733</v>
      </c>
      <c r="C7365" s="5" t="s">
        <v>752</v>
      </c>
      <c r="D7365" t="s">
        <v>47</v>
      </c>
      <c r="E7365" t="s">
        <v>255</v>
      </c>
      <c r="F7365" t="s">
        <v>89</v>
      </c>
      <c r="G7365" t="s">
        <v>97</v>
      </c>
      <c r="H7365" t="s">
        <v>444</v>
      </c>
      <c r="I7365" t="s">
        <v>439</v>
      </c>
      <c r="J7365" t="s">
        <v>17</v>
      </c>
      <c r="K7365" s="13">
        <v>1140</v>
      </c>
      <c r="L7365" s="8">
        <v>11.4</v>
      </c>
      <c r="M7365" s="13">
        <f t="shared" si="149"/>
        <v>1140</v>
      </c>
    </row>
    <row r="7366" spans="1:13" x14ac:dyDescent="0.25">
      <c r="A7366" s="9" t="s">
        <v>400</v>
      </c>
      <c r="B7366" s="10" t="s">
        <v>733</v>
      </c>
      <c r="C7366" s="5" t="s">
        <v>752</v>
      </c>
      <c r="D7366" t="s">
        <v>47</v>
      </c>
      <c r="E7366" t="s">
        <v>255</v>
      </c>
      <c r="F7366" t="s">
        <v>89</v>
      </c>
      <c r="G7366" t="s">
        <v>97</v>
      </c>
      <c r="H7366" t="s">
        <v>445</v>
      </c>
      <c r="I7366" t="s">
        <v>439</v>
      </c>
      <c r="J7366" t="s">
        <v>17</v>
      </c>
      <c r="K7366" s="13">
        <v>16022.999999999998</v>
      </c>
      <c r="L7366" s="8">
        <v>160.22999999999999</v>
      </c>
      <c r="M7366" s="13">
        <f t="shared" si="149"/>
        <v>16022.999999999998</v>
      </c>
    </row>
    <row r="7367" spans="1:13" x14ac:dyDescent="0.25">
      <c r="A7367" s="9" t="s">
        <v>400</v>
      </c>
      <c r="B7367" s="10" t="s">
        <v>733</v>
      </c>
      <c r="C7367" s="5" t="s">
        <v>752</v>
      </c>
      <c r="D7367" t="s">
        <v>47</v>
      </c>
      <c r="E7367" t="s">
        <v>255</v>
      </c>
      <c r="F7367" t="s">
        <v>89</v>
      </c>
      <c r="G7367" t="s">
        <v>97</v>
      </c>
      <c r="H7367" t="s">
        <v>446</v>
      </c>
      <c r="I7367" t="s">
        <v>15</v>
      </c>
      <c r="J7367" t="s">
        <v>17</v>
      </c>
      <c r="K7367" s="13">
        <v>211871</v>
      </c>
      <c r="L7367" s="8">
        <v>2118.71</v>
      </c>
      <c r="M7367" s="13">
        <f t="shared" si="149"/>
        <v>211871</v>
      </c>
    </row>
    <row r="7368" spans="1:13" x14ac:dyDescent="0.25">
      <c r="A7368" s="9" t="s">
        <v>400</v>
      </c>
      <c r="B7368" s="10" t="s">
        <v>733</v>
      </c>
      <c r="C7368" s="5" t="s">
        <v>752</v>
      </c>
      <c r="D7368" t="s">
        <v>47</v>
      </c>
      <c r="E7368" t="s">
        <v>255</v>
      </c>
      <c r="F7368" t="s">
        <v>89</v>
      </c>
      <c r="G7368" t="s">
        <v>97</v>
      </c>
      <c r="H7368" t="s">
        <v>480</v>
      </c>
      <c r="I7368" t="s">
        <v>15</v>
      </c>
      <c r="J7368" t="s">
        <v>17</v>
      </c>
      <c r="K7368" s="13">
        <v>249473</v>
      </c>
      <c r="L7368" s="8">
        <v>2494.73</v>
      </c>
      <c r="M7368" s="13">
        <f t="shared" si="149"/>
        <v>249473</v>
      </c>
    </row>
    <row r="7369" spans="1:13" x14ac:dyDescent="0.25">
      <c r="A7369" s="9" t="s">
        <v>400</v>
      </c>
      <c r="B7369" s="10" t="s">
        <v>733</v>
      </c>
      <c r="C7369" s="5" t="s">
        <v>752</v>
      </c>
      <c r="D7369" t="s">
        <v>47</v>
      </c>
      <c r="E7369" t="s">
        <v>255</v>
      </c>
      <c r="F7369" t="s">
        <v>89</v>
      </c>
      <c r="G7369" t="s">
        <v>97</v>
      </c>
      <c r="H7369" t="s">
        <v>428</v>
      </c>
      <c r="I7369" t="s">
        <v>15</v>
      </c>
      <c r="J7369" t="s">
        <v>17</v>
      </c>
      <c r="K7369" s="13">
        <v>1105570</v>
      </c>
      <c r="L7369" s="8">
        <v>11055.7</v>
      </c>
      <c r="M7369" s="13">
        <f t="shared" si="149"/>
        <v>1105570</v>
      </c>
    </row>
    <row r="7370" spans="1:13" x14ac:dyDescent="0.25">
      <c r="A7370" s="9" t="s">
        <v>400</v>
      </c>
      <c r="B7370" s="10" t="s">
        <v>733</v>
      </c>
      <c r="C7370" s="5" t="s">
        <v>752</v>
      </c>
      <c r="D7370" t="s">
        <v>47</v>
      </c>
      <c r="E7370" t="s">
        <v>255</v>
      </c>
      <c r="F7370" t="s">
        <v>89</v>
      </c>
      <c r="G7370" t="s">
        <v>97</v>
      </c>
      <c r="H7370" t="s">
        <v>457</v>
      </c>
      <c r="I7370" t="s">
        <v>15</v>
      </c>
      <c r="J7370" t="s">
        <v>17</v>
      </c>
      <c r="K7370" s="13">
        <v>256475</v>
      </c>
      <c r="L7370" s="8">
        <v>2564.75</v>
      </c>
      <c r="M7370" s="13">
        <f t="shared" si="149"/>
        <v>256475</v>
      </c>
    </row>
    <row r="7371" spans="1:13" x14ac:dyDescent="0.25">
      <c r="A7371" s="9" t="s">
        <v>400</v>
      </c>
      <c r="B7371" s="10" t="s">
        <v>733</v>
      </c>
      <c r="C7371" s="5" t="s">
        <v>752</v>
      </c>
      <c r="D7371" t="s">
        <v>47</v>
      </c>
      <c r="E7371" t="s">
        <v>255</v>
      </c>
      <c r="F7371" t="s">
        <v>89</v>
      </c>
      <c r="G7371" t="s">
        <v>134</v>
      </c>
      <c r="H7371" t="s">
        <v>446</v>
      </c>
      <c r="I7371" t="s">
        <v>15</v>
      </c>
      <c r="J7371" t="s">
        <v>17</v>
      </c>
      <c r="K7371" s="13">
        <v>229</v>
      </c>
      <c r="L7371" s="8">
        <v>2.29</v>
      </c>
      <c r="M7371" s="13">
        <f t="shared" si="149"/>
        <v>229</v>
      </c>
    </row>
    <row r="7372" spans="1:13" x14ac:dyDescent="0.25">
      <c r="A7372" s="9" t="s">
        <v>400</v>
      </c>
      <c r="B7372" s="10" t="s">
        <v>733</v>
      </c>
      <c r="C7372" s="5" t="s">
        <v>752</v>
      </c>
      <c r="D7372" t="s">
        <v>47</v>
      </c>
      <c r="E7372" t="s">
        <v>255</v>
      </c>
      <c r="F7372" t="s">
        <v>89</v>
      </c>
      <c r="G7372" t="s">
        <v>134</v>
      </c>
      <c r="H7372" t="s">
        <v>428</v>
      </c>
      <c r="I7372" t="s">
        <v>15</v>
      </c>
      <c r="J7372" t="s">
        <v>17</v>
      </c>
      <c r="K7372" s="13">
        <v>224656</v>
      </c>
      <c r="L7372" s="8">
        <v>2246.56</v>
      </c>
      <c r="M7372" s="13">
        <f t="shared" si="149"/>
        <v>224656</v>
      </c>
    </row>
    <row r="7373" spans="1:13" x14ac:dyDescent="0.25">
      <c r="A7373" s="9" t="s">
        <v>400</v>
      </c>
      <c r="B7373" s="10" t="s">
        <v>733</v>
      </c>
      <c r="C7373" s="5" t="s">
        <v>752</v>
      </c>
      <c r="D7373" t="s">
        <v>47</v>
      </c>
      <c r="E7373" t="s">
        <v>255</v>
      </c>
      <c r="F7373" t="s">
        <v>89</v>
      </c>
      <c r="G7373" t="s">
        <v>98</v>
      </c>
      <c r="H7373" t="s">
        <v>428</v>
      </c>
      <c r="I7373" t="s">
        <v>15</v>
      </c>
      <c r="J7373" t="s">
        <v>17</v>
      </c>
      <c r="K7373" s="13">
        <v>121510.99999999999</v>
      </c>
      <c r="L7373" s="8">
        <v>1215.1099999999999</v>
      </c>
      <c r="M7373" s="13">
        <f t="shared" si="149"/>
        <v>121510.99999999999</v>
      </c>
    </row>
    <row r="7374" spans="1:13" x14ac:dyDescent="0.25">
      <c r="A7374" s="9" t="s">
        <v>400</v>
      </c>
      <c r="B7374" s="10" t="s">
        <v>733</v>
      </c>
      <c r="C7374" s="5" t="s">
        <v>752</v>
      </c>
      <c r="D7374" t="s">
        <v>47</v>
      </c>
      <c r="E7374" t="s">
        <v>255</v>
      </c>
      <c r="F7374" t="s">
        <v>89</v>
      </c>
      <c r="G7374" t="s">
        <v>219</v>
      </c>
      <c r="H7374" t="s">
        <v>428</v>
      </c>
      <c r="I7374" t="s">
        <v>15</v>
      </c>
      <c r="J7374" t="s">
        <v>17</v>
      </c>
      <c r="K7374" s="13">
        <v>56078</v>
      </c>
      <c r="L7374" s="8">
        <v>560.78</v>
      </c>
      <c r="M7374" s="13">
        <f t="shared" si="149"/>
        <v>56078</v>
      </c>
    </row>
    <row r="7375" spans="1:13" x14ac:dyDescent="0.25">
      <c r="A7375" s="9" t="s">
        <v>400</v>
      </c>
      <c r="B7375" s="10" t="s">
        <v>733</v>
      </c>
      <c r="C7375" s="5" t="s">
        <v>752</v>
      </c>
      <c r="D7375" t="s">
        <v>47</v>
      </c>
      <c r="E7375" t="s">
        <v>255</v>
      </c>
      <c r="F7375" t="s">
        <v>89</v>
      </c>
      <c r="G7375" t="s">
        <v>220</v>
      </c>
      <c r="H7375" t="s">
        <v>446</v>
      </c>
      <c r="I7375" t="s">
        <v>15</v>
      </c>
      <c r="J7375" t="s">
        <v>17</v>
      </c>
      <c r="K7375" s="13">
        <v>23254</v>
      </c>
      <c r="L7375" s="8">
        <v>232.54</v>
      </c>
      <c r="M7375" s="13">
        <f t="shared" si="149"/>
        <v>23254</v>
      </c>
    </row>
    <row r="7376" spans="1:13" x14ac:dyDescent="0.25">
      <c r="A7376" s="9" t="s">
        <v>400</v>
      </c>
      <c r="B7376" s="10" t="s">
        <v>733</v>
      </c>
      <c r="C7376" s="5" t="s">
        <v>752</v>
      </c>
      <c r="D7376" t="s">
        <v>47</v>
      </c>
      <c r="E7376" t="s">
        <v>255</v>
      </c>
      <c r="F7376" t="s">
        <v>89</v>
      </c>
      <c r="G7376" t="s">
        <v>220</v>
      </c>
      <c r="H7376" t="s">
        <v>428</v>
      </c>
      <c r="I7376" t="s">
        <v>15</v>
      </c>
      <c r="J7376" t="s">
        <v>17</v>
      </c>
      <c r="K7376" s="13">
        <v>290775</v>
      </c>
      <c r="L7376" s="8">
        <v>2907.75</v>
      </c>
      <c r="M7376" s="13">
        <f t="shared" si="149"/>
        <v>290775</v>
      </c>
    </row>
    <row r="7377" spans="1:13" x14ac:dyDescent="0.25">
      <c r="A7377" s="9" t="s">
        <v>400</v>
      </c>
      <c r="B7377" s="10" t="s">
        <v>733</v>
      </c>
      <c r="C7377" s="5" t="s">
        <v>752</v>
      </c>
      <c r="D7377" t="s">
        <v>47</v>
      </c>
      <c r="E7377" t="s">
        <v>255</v>
      </c>
      <c r="F7377" t="s">
        <v>89</v>
      </c>
      <c r="G7377" t="s">
        <v>286</v>
      </c>
      <c r="H7377" t="s">
        <v>446</v>
      </c>
      <c r="I7377" t="s">
        <v>15</v>
      </c>
      <c r="J7377" t="s">
        <v>17</v>
      </c>
      <c r="K7377" s="13">
        <v>2415</v>
      </c>
      <c r="L7377" s="8">
        <v>24.15</v>
      </c>
      <c r="M7377" s="13">
        <f t="shared" si="149"/>
        <v>2415</v>
      </c>
    </row>
    <row r="7378" spans="1:13" x14ac:dyDescent="0.25">
      <c r="A7378" s="9" t="s">
        <v>400</v>
      </c>
      <c r="B7378" s="10" t="s">
        <v>733</v>
      </c>
      <c r="C7378" s="5" t="s">
        <v>752</v>
      </c>
      <c r="D7378" t="s">
        <v>47</v>
      </c>
      <c r="E7378" t="s">
        <v>255</v>
      </c>
      <c r="F7378" t="s">
        <v>89</v>
      </c>
      <c r="G7378" t="s">
        <v>286</v>
      </c>
      <c r="H7378" t="s">
        <v>428</v>
      </c>
      <c r="I7378" t="s">
        <v>15</v>
      </c>
      <c r="J7378" t="s">
        <v>17</v>
      </c>
      <c r="K7378" s="13">
        <v>15657</v>
      </c>
      <c r="L7378" s="8">
        <v>156.57</v>
      </c>
      <c r="M7378" s="13">
        <f t="shared" si="149"/>
        <v>15657</v>
      </c>
    </row>
    <row r="7379" spans="1:13" x14ac:dyDescent="0.25">
      <c r="A7379" s="9" t="s">
        <v>400</v>
      </c>
      <c r="B7379" s="10" t="s">
        <v>733</v>
      </c>
      <c r="C7379" s="5" t="s">
        <v>752</v>
      </c>
      <c r="D7379" t="s">
        <v>47</v>
      </c>
      <c r="E7379" t="s">
        <v>255</v>
      </c>
      <c r="F7379" t="s">
        <v>89</v>
      </c>
      <c r="G7379" t="s">
        <v>123</v>
      </c>
      <c r="H7379" t="s">
        <v>498</v>
      </c>
      <c r="I7379" t="s">
        <v>368</v>
      </c>
      <c r="J7379" t="s">
        <v>17</v>
      </c>
      <c r="K7379" s="13">
        <v>13500</v>
      </c>
      <c r="L7379" s="8">
        <v>135</v>
      </c>
      <c r="M7379" s="13">
        <f t="shared" si="149"/>
        <v>13500</v>
      </c>
    </row>
    <row r="7380" spans="1:13" x14ac:dyDescent="0.25">
      <c r="A7380" s="9" t="s">
        <v>400</v>
      </c>
      <c r="B7380" s="10" t="s">
        <v>733</v>
      </c>
      <c r="C7380" s="5" t="s">
        <v>752</v>
      </c>
      <c r="D7380" t="s">
        <v>47</v>
      </c>
      <c r="E7380" t="s">
        <v>255</v>
      </c>
      <c r="F7380" t="s">
        <v>89</v>
      </c>
      <c r="G7380" t="s">
        <v>123</v>
      </c>
      <c r="H7380" t="s">
        <v>444</v>
      </c>
      <c r="I7380" t="s">
        <v>368</v>
      </c>
      <c r="J7380" t="s">
        <v>17</v>
      </c>
      <c r="K7380" s="13">
        <v>2950</v>
      </c>
      <c r="L7380" s="8">
        <v>29.5</v>
      </c>
      <c r="M7380" s="13">
        <f t="shared" si="149"/>
        <v>2950</v>
      </c>
    </row>
    <row r="7381" spans="1:13" x14ac:dyDescent="0.25">
      <c r="A7381" s="9" t="s">
        <v>400</v>
      </c>
      <c r="B7381" s="10" t="s">
        <v>733</v>
      </c>
      <c r="C7381" s="5" t="s">
        <v>752</v>
      </c>
      <c r="D7381" t="s">
        <v>47</v>
      </c>
      <c r="E7381" t="s">
        <v>255</v>
      </c>
      <c r="F7381" t="s">
        <v>89</v>
      </c>
      <c r="G7381" t="s">
        <v>123</v>
      </c>
      <c r="H7381" t="s">
        <v>446</v>
      </c>
      <c r="I7381" t="s">
        <v>15</v>
      </c>
      <c r="J7381" t="s">
        <v>17</v>
      </c>
      <c r="K7381" s="13">
        <v>361</v>
      </c>
      <c r="L7381" s="8">
        <v>3.61</v>
      </c>
      <c r="M7381" s="13">
        <f t="shared" si="149"/>
        <v>361</v>
      </c>
    </row>
    <row r="7382" spans="1:13" x14ac:dyDescent="0.25">
      <c r="A7382" s="9" t="s">
        <v>400</v>
      </c>
      <c r="B7382" s="10" t="s">
        <v>733</v>
      </c>
      <c r="C7382" s="5" t="s">
        <v>752</v>
      </c>
      <c r="D7382" t="s">
        <v>47</v>
      </c>
      <c r="E7382" t="s">
        <v>255</v>
      </c>
      <c r="F7382" t="s">
        <v>89</v>
      </c>
      <c r="G7382" t="s">
        <v>123</v>
      </c>
      <c r="H7382" t="s">
        <v>447</v>
      </c>
      <c r="I7382" t="s">
        <v>15</v>
      </c>
      <c r="J7382" t="s">
        <v>17</v>
      </c>
      <c r="K7382" s="13">
        <v>14763</v>
      </c>
      <c r="L7382" s="8">
        <v>147.63</v>
      </c>
      <c r="M7382" s="13">
        <f t="shared" si="149"/>
        <v>14763</v>
      </c>
    </row>
    <row r="7383" spans="1:13" x14ac:dyDescent="0.25">
      <c r="A7383" s="9" t="s">
        <v>400</v>
      </c>
      <c r="B7383" s="10" t="s">
        <v>733</v>
      </c>
      <c r="C7383" s="5" t="s">
        <v>752</v>
      </c>
      <c r="D7383" t="s">
        <v>47</v>
      </c>
      <c r="E7383" t="s">
        <v>255</v>
      </c>
      <c r="F7383" t="s">
        <v>89</v>
      </c>
      <c r="G7383" t="s">
        <v>123</v>
      </c>
      <c r="H7383" t="s">
        <v>428</v>
      </c>
      <c r="I7383" t="s">
        <v>15</v>
      </c>
      <c r="J7383" t="s">
        <v>17</v>
      </c>
      <c r="K7383" s="13">
        <v>49167</v>
      </c>
      <c r="L7383" s="8">
        <v>491.67</v>
      </c>
      <c r="M7383" s="13">
        <f t="shared" si="149"/>
        <v>49167</v>
      </c>
    </row>
    <row r="7384" spans="1:13" x14ac:dyDescent="0.25">
      <c r="A7384" s="9" t="s">
        <v>400</v>
      </c>
      <c r="B7384" s="10" t="s">
        <v>733</v>
      </c>
      <c r="C7384" s="5" t="s">
        <v>752</v>
      </c>
      <c r="D7384" t="s">
        <v>47</v>
      </c>
      <c r="E7384" t="s">
        <v>255</v>
      </c>
      <c r="F7384" t="s">
        <v>89</v>
      </c>
      <c r="G7384" t="s">
        <v>221</v>
      </c>
      <c r="H7384" t="s">
        <v>428</v>
      </c>
      <c r="I7384" t="s">
        <v>15</v>
      </c>
      <c r="J7384" t="s">
        <v>17</v>
      </c>
      <c r="K7384" s="13">
        <v>8382</v>
      </c>
      <c r="L7384" s="8">
        <v>83.82</v>
      </c>
      <c r="M7384" s="13">
        <f t="shared" si="149"/>
        <v>8382</v>
      </c>
    </row>
    <row r="7385" spans="1:13" x14ac:dyDescent="0.25">
      <c r="A7385" s="9" t="s">
        <v>400</v>
      </c>
      <c r="B7385" s="10" t="s">
        <v>733</v>
      </c>
      <c r="C7385" s="5" t="s">
        <v>752</v>
      </c>
      <c r="D7385" t="s">
        <v>47</v>
      </c>
      <c r="E7385" t="s">
        <v>255</v>
      </c>
      <c r="F7385" t="s">
        <v>89</v>
      </c>
      <c r="G7385" t="s">
        <v>224</v>
      </c>
      <c r="H7385" t="s">
        <v>441</v>
      </c>
      <c r="I7385" t="s">
        <v>439</v>
      </c>
      <c r="J7385" t="s">
        <v>17</v>
      </c>
      <c r="K7385" s="13">
        <v>201251</v>
      </c>
      <c r="L7385" s="8">
        <v>2012.51</v>
      </c>
      <c r="M7385" s="13">
        <f t="shared" si="149"/>
        <v>201251</v>
      </c>
    </row>
    <row r="7386" spans="1:13" x14ac:dyDescent="0.25">
      <c r="A7386" s="9" t="s">
        <v>400</v>
      </c>
      <c r="B7386" s="10" t="s">
        <v>733</v>
      </c>
      <c r="C7386" s="5" t="s">
        <v>752</v>
      </c>
      <c r="D7386" t="s">
        <v>47</v>
      </c>
      <c r="E7386" t="s">
        <v>255</v>
      </c>
      <c r="F7386" t="s">
        <v>89</v>
      </c>
      <c r="G7386" t="s">
        <v>224</v>
      </c>
      <c r="H7386" t="s">
        <v>444</v>
      </c>
      <c r="I7386" t="s">
        <v>439</v>
      </c>
      <c r="J7386" t="s">
        <v>17</v>
      </c>
      <c r="K7386" s="13">
        <v>2901</v>
      </c>
      <c r="L7386" s="8">
        <v>29.01</v>
      </c>
      <c r="M7386" s="13">
        <f t="shared" si="149"/>
        <v>2901</v>
      </c>
    </row>
    <row r="7387" spans="1:13" x14ac:dyDescent="0.25">
      <c r="A7387" s="9" t="s">
        <v>400</v>
      </c>
      <c r="B7387" s="10" t="s">
        <v>733</v>
      </c>
      <c r="C7387" s="5" t="s">
        <v>752</v>
      </c>
      <c r="D7387" t="s">
        <v>47</v>
      </c>
      <c r="E7387" t="s">
        <v>255</v>
      </c>
      <c r="F7387" t="s">
        <v>89</v>
      </c>
      <c r="G7387" t="s">
        <v>224</v>
      </c>
      <c r="H7387" t="s">
        <v>445</v>
      </c>
      <c r="I7387" t="s">
        <v>439</v>
      </c>
      <c r="J7387" t="s">
        <v>17</v>
      </c>
      <c r="K7387" s="13">
        <v>40783</v>
      </c>
      <c r="L7387" s="8">
        <v>407.83</v>
      </c>
      <c r="M7387" s="13">
        <f t="shared" si="149"/>
        <v>40783</v>
      </c>
    </row>
    <row r="7388" spans="1:13" x14ac:dyDescent="0.25">
      <c r="A7388" s="9" t="s">
        <v>400</v>
      </c>
      <c r="B7388" s="10" t="s">
        <v>733</v>
      </c>
      <c r="C7388" s="5" t="s">
        <v>752</v>
      </c>
      <c r="D7388" t="s">
        <v>47</v>
      </c>
      <c r="E7388" t="s">
        <v>255</v>
      </c>
      <c r="F7388" t="s">
        <v>89</v>
      </c>
      <c r="G7388" t="s">
        <v>224</v>
      </c>
      <c r="H7388" t="s">
        <v>446</v>
      </c>
      <c r="I7388" t="s">
        <v>15</v>
      </c>
      <c r="J7388" t="s">
        <v>17</v>
      </c>
      <c r="K7388" s="13">
        <v>2342453</v>
      </c>
      <c r="L7388" s="8">
        <v>23424.53</v>
      </c>
      <c r="M7388" s="13">
        <f t="shared" si="149"/>
        <v>2342453</v>
      </c>
    </row>
    <row r="7389" spans="1:13" x14ac:dyDescent="0.25">
      <c r="A7389" s="9" t="s">
        <v>400</v>
      </c>
      <c r="B7389" s="10" t="s">
        <v>733</v>
      </c>
      <c r="C7389" s="5" t="s">
        <v>752</v>
      </c>
      <c r="D7389" t="s">
        <v>47</v>
      </c>
      <c r="E7389" t="s">
        <v>255</v>
      </c>
      <c r="F7389" t="s">
        <v>89</v>
      </c>
      <c r="G7389" t="s">
        <v>224</v>
      </c>
      <c r="H7389" t="s">
        <v>428</v>
      </c>
      <c r="I7389" t="s">
        <v>15</v>
      </c>
      <c r="J7389" t="s">
        <v>17</v>
      </c>
      <c r="K7389" s="13">
        <v>2310332</v>
      </c>
      <c r="L7389" s="8">
        <v>23103.32</v>
      </c>
      <c r="M7389" s="13">
        <f t="shared" si="149"/>
        <v>2310332</v>
      </c>
    </row>
    <row r="7390" spans="1:13" x14ac:dyDescent="0.25">
      <c r="A7390" s="9" t="s">
        <v>400</v>
      </c>
      <c r="B7390" s="10" t="s">
        <v>733</v>
      </c>
      <c r="C7390" s="5" t="s">
        <v>752</v>
      </c>
      <c r="D7390" t="s">
        <v>47</v>
      </c>
      <c r="E7390" t="s">
        <v>255</v>
      </c>
      <c r="F7390" t="s">
        <v>89</v>
      </c>
      <c r="G7390" t="s">
        <v>225</v>
      </c>
      <c r="H7390" t="s">
        <v>446</v>
      </c>
      <c r="I7390" t="s">
        <v>15</v>
      </c>
      <c r="J7390" t="s">
        <v>17</v>
      </c>
      <c r="K7390" s="13">
        <v>2453</v>
      </c>
      <c r="L7390" s="8">
        <v>24.53</v>
      </c>
      <c r="M7390" s="13">
        <f t="shared" si="149"/>
        <v>2453</v>
      </c>
    </row>
    <row r="7391" spans="1:13" x14ac:dyDescent="0.25">
      <c r="A7391" s="9" t="s">
        <v>400</v>
      </c>
      <c r="B7391" s="10" t="s">
        <v>733</v>
      </c>
      <c r="C7391" s="5" t="s">
        <v>752</v>
      </c>
      <c r="D7391" t="s">
        <v>47</v>
      </c>
      <c r="E7391" t="s">
        <v>255</v>
      </c>
      <c r="F7391" t="s">
        <v>89</v>
      </c>
      <c r="G7391" t="s">
        <v>225</v>
      </c>
      <c r="H7391" t="s">
        <v>428</v>
      </c>
      <c r="I7391" t="s">
        <v>15</v>
      </c>
      <c r="J7391" t="s">
        <v>17</v>
      </c>
      <c r="K7391" s="13">
        <v>17128</v>
      </c>
      <c r="L7391" s="8">
        <v>171.28</v>
      </c>
      <c r="M7391" s="13">
        <f t="shared" si="149"/>
        <v>17128</v>
      </c>
    </row>
    <row r="7392" spans="1:13" x14ac:dyDescent="0.25">
      <c r="A7392" s="9" t="s">
        <v>400</v>
      </c>
      <c r="B7392" s="10" t="s">
        <v>733</v>
      </c>
      <c r="C7392" s="5" t="s">
        <v>752</v>
      </c>
      <c r="D7392" t="s">
        <v>47</v>
      </c>
      <c r="E7392" t="s">
        <v>255</v>
      </c>
      <c r="F7392" t="s">
        <v>89</v>
      </c>
      <c r="G7392" t="s">
        <v>226</v>
      </c>
      <c r="H7392" t="s">
        <v>446</v>
      </c>
      <c r="I7392" t="s">
        <v>15</v>
      </c>
      <c r="J7392" t="s">
        <v>17</v>
      </c>
      <c r="K7392" s="13">
        <v>2460</v>
      </c>
      <c r="L7392" s="8">
        <v>24.6</v>
      </c>
      <c r="M7392" s="13">
        <f t="shared" si="149"/>
        <v>2460</v>
      </c>
    </row>
    <row r="7393" spans="1:13" x14ac:dyDescent="0.25">
      <c r="A7393" s="9" t="s">
        <v>400</v>
      </c>
      <c r="B7393" s="10" t="s">
        <v>733</v>
      </c>
      <c r="C7393" s="5" t="s">
        <v>752</v>
      </c>
      <c r="D7393" t="s">
        <v>47</v>
      </c>
      <c r="E7393" t="s">
        <v>255</v>
      </c>
      <c r="F7393" t="s">
        <v>89</v>
      </c>
      <c r="G7393" t="s">
        <v>226</v>
      </c>
      <c r="H7393" t="s">
        <v>428</v>
      </c>
      <c r="I7393" t="s">
        <v>15</v>
      </c>
      <c r="J7393" t="s">
        <v>17</v>
      </c>
      <c r="K7393" s="13">
        <v>259338</v>
      </c>
      <c r="L7393" s="8">
        <v>2593.38</v>
      </c>
      <c r="M7393" s="13">
        <f t="shared" si="149"/>
        <v>259338</v>
      </c>
    </row>
    <row r="7394" spans="1:13" x14ac:dyDescent="0.25">
      <c r="A7394" s="9" t="s">
        <v>400</v>
      </c>
      <c r="B7394" s="10" t="s">
        <v>733</v>
      </c>
      <c r="C7394" s="5" t="s">
        <v>752</v>
      </c>
      <c r="D7394" t="s">
        <v>47</v>
      </c>
      <c r="E7394" t="s">
        <v>255</v>
      </c>
      <c r="F7394" t="s">
        <v>89</v>
      </c>
      <c r="G7394" t="s">
        <v>227</v>
      </c>
      <c r="H7394" t="s">
        <v>498</v>
      </c>
      <c r="I7394" t="s">
        <v>368</v>
      </c>
      <c r="J7394" t="s">
        <v>17</v>
      </c>
      <c r="K7394" s="13">
        <v>84000</v>
      </c>
      <c r="L7394" s="8">
        <v>840</v>
      </c>
      <c r="M7394" s="13">
        <f t="shared" si="149"/>
        <v>84000</v>
      </c>
    </row>
    <row r="7395" spans="1:13" x14ac:dyDescent="0.25">
      <c r="A7395" s="9" t="s">
        <v>400</v>
      </c>
      <c r="B7395" s="10" t="s">
        <v>733</v>
      </c>
      <c r="C7395" s="5" t="s">
        <v>752</v>
      </c>
      <c r="D7395" t="s">
        <v>47</v>
      </c>
      <c r="E7395" t="s">
        <v>255</v>
      </c>
      <c r="F7395" t="s">
        <v>89</v>
      </c>
      <c r="G7395" t="s">
        <v>227</v>
      </c>
      <c r="H7395" t="s">
        <v>444</v>
      </c>
      <c r="I7395" t="s">
        <v>368</v>
      </c>
      <c r="J7395" t="s">
        <v>17</v>
      </c>
      <c r="K7395" s="13">
        <v>18359</v>
      </c>
      <c r="L7395" s="8">
        <v>183.59</v>
      </c>
      <c r="M7395" s="13">
        <f t="shared" si="149"/>
        <v>18359</v>
      </c>
    </row>
    <row r="7396" spans="1:13" x14ac:dyDescent="0.25">
      <c r="A7396" s="9" t="s">
        <v>400</v>
      </c>
      <c r="B7396" s="10" t="s">
        <v>733</v>
      </c>
      <c r="C7396" s="5" t="s">
        <v>752</v>
      </c>
      <c r="D7396" t="s">
        <v>47</v>
      </c>
      <c r="E7396" t="s">
        <v>255</v>
      </c>
      <c r="F7396" t="s">
        <v>89</v>
      </c>
      <c r="G7396" t="s">
        <v>227</v>
      </c>
      <c r="H7396" t="s">
        <v>480</v>
      </c>
      <c r="I7396" t="s">
        <v>15</v>
      </c>
      <c r="J7396" t="s">
        <v>17</v>
      </c>
      <c r="K7396" s="13">
        <v>7088</v>
      </c>
      <c r="L7396" s="8">
        <v>70.88</v>
      </c>
      <c r="M7396" s="13">
        <f t="shared" si="149"/>
        <v>7088</v>
      </c>
    </row>
    <row r="7397" spans="1:13" x14ac:dyDescent="0.25">
      <c r="A7397" s="9" t="s">
        <v>400</v>
      </c>
      <c r="B7397" s="10" t="s">
        <v>733</v>
      </c>
      <c r="C7397" s="5" t="s">
        <v>752</v>
      </c>
      <c r="D7397" t="s">
        <v>47</v>
      </c>
      <c r="E7397" t="s">
        <v>255</v>
      </c>
      <c r="F7397" t="s">
        <v>89</v>
      </c>
      <c r="G7397" t="s">
        <v>227</v>
      </c>
      <c r="H7397" t="s">
        <v>428</v>
      </c>
      <c r="I7397" t="s">
        <v>15</v>
      </c>
      <c r="J7397" t="s">
        <v>17</v>
      </c>
      <c r="K7397" s="13">
        <v>1444613</v>
      </c>
      <c r="L7397" s="8">
        <v>14446.13</v>
      </c>
      <c r="M7397" s="13">
        <f t="shared" si="149"/>
        <v>1444613</v>
      </c>
    </row>
    <row r="7398" spans="1:13" x14ac:dyDescent="0.25">
      <c r="A7398" s="9" t="s">
        <v>400</v>
      </c>
      <c r="B7398" s="10" t="s">
        <v>733</v>
      </c>
      <c r="C7398" s="5" t="s">
        <v>752</v>
      </c>
      <c r="D7398" t="s">
        <v>47</v>
      </c>
      <c r="E7398" t="s">
        <v>255</v>
      </c>
      <c r="F7398" t="s">
        <v>89</v>
      </c>
      <c r="G7398" t="s">
        <v>227</v>
      </c>
      <c r="H7398" t="s">
        <v>457</v>
      </c>
      <c r="I7398" t="s">
        <v>15</v>
      </c>
      <c r="J7398" t="s">
        <v>17</v>
      </c>
      <c r="K7398" s="13">
        <v>59830.999999999993</v>
      </c>
      <c r="L7398" s="8">
        <v>598.30999999999995</v>
      </c>
      <c r="M7398" s="13">
        <f t="shared" si="149"/>
        <v>59830.999999999993</v>
      </c>
    </row>
    <row r="7399" spans="1:13" x14ac:dyDescent="0.25">
      <c r="A7399" s="9" t="s">
        <v>400</v>
      </c>
      <c r="B7399" s="10" t="s">
        <v>733</v>
      </c>
      <c r="C7399" s="5" t="s">
        <v>752</v>
      </c>
      <c r="D7399" t="s">
        <v>47</v>
      </c>
      <c r="E7399" t="s">
        <v>255</v>
      </c>
      <c r="F7399" t="s">
        <v>89</v>
      </c>
      <c r="G7399" t="s">
        <v>228</v>
      </c>
      <c r="H7399" t="s">
        <v>446</v>
      </c>
      <c r="I7399" t="s">
        <v>15</v>
      </c>
      <c r="J7399" t="s">
        <v>17</v>
      </c>
      <c r="K7399" s="13">
        <v>2527</v>
      </c>
      <c r="L7399" s="8">
        <v>25.27</v>
      </c>
      <c r="M7399" s="13">
        <f t="shared" si="149"/>
        <v>2527</v>
      </c>
    </row>
    <row r="7400" spans="1:13" x14ac:dyDescent="0.25">
      <c r="A7400" s="9" t="s">
        <v>400</v>
      </c>
      <c r="B7400" s="10" t="s">
        <v>733</v>
      </c>
      <c r="C7400" s="5" t="s">
        <v>752</v>
      </c>
      <c r="D7400" t="s">
        <v>47</v>
      </c>
      <c r="E7400" t="s">
        <v>255</v>
      </c>
      <c r="F7400" t="s">
        <v>89</v>
      </c>
      <c r="G7400" t="s">
        <v>228</v>
      </c>
      <c r="H7400" t="s">
        <v>428</v>
      </c>
      <c r="I7400" t="s">
        <v>15</v>
      </c>
      <c r="J7400" t="s">
        <v>17</v>
      </c>
      <c r="K7400" s="13">
        <v>38007</v>
      </c>
      <c r="L7400" s="8">
        <v>380.07</v>
      </c>
      <c r="M7400" s="13">
        <f t="shared" si="149"/>
        <v>38007</v>
      </c>
    </row>
    <row r="7401" spans="1:13" x14ac:dyDescent="0.25">
      <c r="A7401" s="9" t="s">
        <v>400</v>
      </c>
      <c r="B7401" s="10" t="s">
        <v>733</v>
      </c>
      <c r="C7401" s="5" t="s">
        <v>752</v>
      </c>
      <c r="D7401" t="s">
        <v>47</v>
      </c>
      <c r="E7401" t="s">
        <v>255</v>
      </c>
      <c r="F7401" t="s">
        <v>89</v>
      </c>
      <c r="G7401" t="s">
        <v>232</v>
      </c>
      <c r="H7401" t="s">
        <v>480</v>
      </c>
      <c r="I7401" t="s">
        <v>15</v>
      </c>
      <c r="J7401" t="s">
        <v>17</v>
      </c>
      <c r="K7401" s="13">
        <v>56000</v>
      </c>
      <c r="L7401" s="8">
        <v>560</v>
      </c>
      <c r="M7401" s="13">
        <f t="shared" si="149"/>
        <v>56000</v>
      </c>
    </row>
    <row r="7402" spans="1:13" x14ac:dyDescent="0.25">
      <c r="A7402" s="9" t="s">
        <v>400</v>
      </c>
      <c r="B7402" s="10" t="s">
        <v>733</v>
      </c>
      <c r="C7402" s="5" t="s">
        <v>752</v>
      </c>
      <c r="D7402" t="s">
        <v>47</v>
      </c>
      <c r="E7402" t="s">
        <v>255</v>
      </c>
      <c r="F7402" t="s">
        <v>89</v>
      </c>
      <c r="G7402" t="s">
        <v>232</v>
      </c>
      <c r="H7402" t="s">
        <v>428</v>
      </c>
      <c r="I7402" t="s">
        <v>15</v>
      </c>
      <c r="J7402" t="s">
        <v>17</v>
      </c>
      <c r="K7402" s="13">
        <v>149266</v>
      </c>
      <c r="L7402" s="8">
        <v>1492.66</v>
      </c>
      <c r="M7402" s="13">
        <f t="shared" si="149"/>
        <v>149266</v>
      </c>
    </row>
    <row r="7403" spans="1:13" x14ac:dyDescent="0.25">
      <c r="A7403" s="9" t="s">
        <v>400</v>
      </c>
      <c r="B7403" s="10" t="s">
        <v>733</v>
      </c>
      <c r="C7403" s="5" t="s">
        <v>752</v>
      </c>
      <c r="D7403" t="s">
        <v>47</v>
      </c>
      <c r="E7403" t="s">
        <v>255</v>
      </c>
      <c r="F7403" t="s">
        <v>89</v>
      </c>
      <c r="G7403" t="s">
        <v>233</v>
      </c>
      <c r="H7403" t="s">
        <v>428</v>
      </c>
      <c r="I7403" t="s">
        <v>15</v>
      </c>
      <c r="J7403" t="s">
        <v>17</v>
      </c>
      <c r="K7403" s="13">
        <v>9432</v>
      </c>
      <c r="L7403" s="8">
        <v>94.32</v>
      </c>
      <c r="M7403" s="13">
        <f t="shared" si="149"/>
        <v>9432</v>
      </c>
    </row>
    <row r="7404" spans="1:13" x14ac:dyDescent="0.25">
      <c r="A7404" s="9" t="s">
        <v>400</v>
      </c>
      <c r="B7404" s="10" t="s">
        <v>733</v>
      </c>
      <c r="C7404" s="5" t="s">
        <v>752</v>
      </c>
      <c r="D7404" t="s">
        <v>47</v>
      </c>
      <c r="E7404" t="s">
        <v>255</v>
      </c>
      <c r="F7404" t="s">
        <v>89</v>
      </c>
      <c r="G7404" t="s">
        <v>112</v>
      </c>
      <c r="H7404" t="s">
        <v>446</v>
      </c>
      <c r="I7404" t="s">
        <v>15</v>
      </c>
      <c r="J7404" t="s">
        <v>17</v>
      </c>
      <c r="K7404" s="13">
        <v>2933</v>
      </c>
      <c r="L7404" s="8">
        <v>29.33</v>
      </c>
      <c r="M7404" s="13">
        <f t="shared" si="149"/>
        <v>2933</v>
      </c>
    </row>
    <row r="7405" spans="1:13" x14ac:dyDescent="0.25">
      <c r="A7405" s="9" t="s">
        <v>400</v>
      </c>
      <c r="B7405" s="10" t="s">
        <v>733</v>
      </c>
      <c r="C7405" s="5" t="s">
        <v>752</v>
      </c>
      <c r="D7405" t="s">
        <v>47</v>
      </c>
      <c r="E7405" t="s">
        <v>255</v>
      </c>
      <c r="F7405" t="s">
        <v>89</v>
      </c>
      <c r="G7405" t="s">
        <v>234</v>
      </c>
      <c r="H7405" t="s">
        <v>446</v>
      </c>
      <c r="I7405" t="s">
        <v>15</v>
      </c>
      <c r="J7405" t="s">
        <v>17</v>
      </c>
      <c r="K7405" s="13">
        <v>7859.9999999999991</v>
      </c>
      <c r="L7405" s="8">
        <v>78.599999999999994</v>
      </c>
      <c r="M7405" s="13">
        <f t="shared" si="149"/>
        <v>7859.9999999999991</v>
      </c>
    </row>
    <row r="7406" spans="1:13" x14ac:dyDescent="0.25">
      <c r="A7406" s="9" t="s">
        <v>400</v>
      </c>
      <c r="B7406" s="10" t="s">
        <v>733</v>
      </c>
      <c r="C7406" s="5" t="s">
        <v>752</v>
      </c>
      <c r="D7406" t="s">
        <v>47</v>
      </c>
      <c r="E7406" t="s">
        <v>255</v>
      </c>
      <c r="F7406" t="s">
        <v>89</v>
      </c>
      <c r="G7406" t="s">
        <v>234</v>
      </c>
      <c r="H7406" t="s">
        <v>480</v>
      </c>
      <c r="I7406" t="s">
        <v>15</v>
      </c>
      <c r="J7406" t="s">
        <v>17</v>
      </c>
      <c r="K7406" s="13">
        <v>59800</v>
      </c>
      <c r="L7406" s="8">
        <v>598</v>
      </c>
      <c r="M7406" s="13">
        <f t="shared" si="149"/>
        <v>59800</v>
      </c>
    </row>
    <row r="7407" spans="1:13" x14ac:dyDescent="0.25">
      <c r="A7407" s="9" t="s">
        <v>400</v>
      </c>
      <c r="B7407" s="10" t="s">
        <v>733</v>
      </c>
      <c r="C7407" s="5" t="s">
        <v>752</v>
      </c>
      <c r="D7407" t="s">
        <v>47</v>
      </c>
      <c r="E7407" t="s">
        <v>255</v>
      </c>
      <c r="F7407" t="s">
        <v>89</v>
      </c>
      <c r="G7407" t="s">
        <v>234</v>
      </c>
      <c r="H7407" t="s">
        <v>428</v>
      </c>
      <c r="I7407" t="s">
        <v>15</v>
      </c>
      <c r="J7407" t="s">
        <v>17</v>
      </c>
      <c r="K7407" s="13">
        <v>13747.999999999998</v>
      </c>
      <c r="L7407" s="8">
        <v>137.47999999999999</v>
      </c>
      <c r="M7407" s="13">
        <f t="shared" si="149"/>
        <v>13747.999999999998</v>
      </c>
    </row>
    <row r="7408" spans="1:13" x14ac:dyDescent="0.25">
      <c r="A7408" s="9" t="s">
        <v>400</v>
      </c>
      <c r="B7408" s="10" t="s">
        <v>733</v>
      </c>
      <c r="C7408" s="5" t="s">
        <v>752</v>
      </c>
      <c r="D7408" t="s">
        <v>47</v>
      </c>
      <c r="E7408" t="s">
        <v>255</v>
      </c>
      <c r="F7408" t="s">
        <v>89</v>
      </c>
      <c r="G7408" t="s">
        <v>236</v>
      </c>
      <c r="H7408" t="s">
        <v>446</v>
      </c>
      <c r="I7408" t="s">
        <v>15</v>
      </c>
      <c r="J7408" t="s">
        <v>17</v>
      </c>
      <c r="K7408" s="13">
        <v>3659.0000000000005</v>
      </c>
      <c r="L7408" s="8">
        <v>36.590000000000003</v>
      </c>
      <c r="M7408" s="13">
        <f t="shared" si="149"/>
        <v>3659.0000000000005</v>
      </c>
    </row>
    <row r="7409" spans="1:13" x14ac:dyDescent="0.25">
      <c r="A7409" s="9" t="s">
        <v>400</v>
      </c>
      <c r="B7409" s="10" t="s">
        <v>733</v>
      </c>
      <c r="C7409" s="5" t="s">
        <v>752</v>
      </c>
      <c r="D7409" t="s">
        <v>47</v>
      </c>
      <c r="E7409" t="s">
        <v>255</v>
      </c>
      <c r="F7409" t="s">
        <v>89</v>
      </c>
      <c r="G7409" t="s">
        <v>236</v>
      </c>
      <c r="H7409" t="s">
        <v>428</v>
      </c>
      <c r="I7409" t="s">
        <v>15</v>
      </c>
      <c r="J7409" t="s">
        <v>17</v>
      </c>
      <c r="K7409" s="13">
        <v>87688</v>
      </c>
      <c r="L7409" s="8">
        <v>876.88</v>
      </c>
      <c r="M7409" s="13">
        <f t="shared" si="149"/>
        <v>87688</v>
      </c>
    </row>
    <row r="7410" spans="1:13" x14ac:dyDescent="0.25">
      <c r="A7410" s="9" t="s">
        <v>400</v>
      </c>
      <c r="B7410" s="10" t="s">
        <v>733</v>
      </c>
      <c r="C7410" s="5" t="s">
        <v>752</v>
      </c>
      <c r="D7410" t="s">
        <v>47</v>
      </c>
      <c r="E7410" t="s">
        <v>255</v>
      </c>
      <c r="F7410" t="s">
        <v>89</v>
      </c>
      <c r="G7410" t="s">
        <v>237</v>
      </c>
      <c r="H7410" t="s">
        <v>428</v>
      </c>
      <c r="I7410" t="s">
        <v>15</v>
      </c>
      <c r="J7410" t="s">
        <v>17</v>
      </c>
      <c r="K7410" s="14">
        <v>-3500</v>
      </c>
      <c r="L7410" s="8">
        <v>-35</v>
      </c>
      <c r="M7410" s="14">
        <f t="shared" si="149"/>
        <v>-3500</v>
      </c>
    </row>
    <row r="7411" spans="1:13" x14ac:dyDescent="0.25">
      <c r="A7411" s="9" t="s">
        <v>400</v>
      </c>
      <c r="B7411" s="10" t="s">
        <v>733</v>
      </c>
      <c r="C7411" s="5" t="s">
        <v>752</v>
      </c>
      <c r="D7411" t="s">
        <v>47</v>
      </c>
      <c r="E7411" t="s">
        <v>255</v>
      </c>
      <c r="F7411" t="s">
        <v>89</v>
      </c>
      <c r="G7411" t="s">
        <v>238</v>
      </c>
      <c r="H7411" t="s">
        <v>428</v>
      </c>
      <c r="I7411" t="s">
        <v>15</v>
      </c>
      <c r="J7411" t="s">
        <v>17</v>
      </c>
      <c r="K7411" s="14">
        <v>-100000</v>
      </c>
      <c r="L7411" s="8">
        <v>-1000</v>
      </c>
      <c r="M7411" s="14">
        <f t="shared" si="149"/>
        <v>-100000</v>
      </c>
    </row>
    <row r="7412" spans="1:13" x14ac:dyDescent="0.25">
      <c r="A7412" s="9" t="s">
        <v>400</v>
      </c>
      <c r="B7412" s="10" t="s">
        <v>733</v>
      </c>
      <c r="C7412" s="5" t="s">
        <v>752</v>
      </c>
      <c r="D7412" t="s">
        <v>47</v>
      </c>
      <c r="E7412" t="s">
        <v>255</v>
      </c>
      <c r="F7412" t="s">
        <v>89</v>
      </c>
      <c r="G7412" t="s">
        <v>239</v>
      </c>
      <c r="H7412" t="s">
        <v>428</v>
      </c>
      <c r="I7412" t="s">
        <v>15</v>
      </c>
      <c r="J7412" t="s">
        <v>17</v>
      </c>
      <c r="K7412" s="13">
        <v>156000</v>
      </c>
      <c r="L7412" s="8">
        <v>1560</v>
      </c>
      <c r="M7412" s="13">
        <f t="shared" si="149"/>
        <v>156000</v>
      </c>
    </row>
    <row r="7413" spans="1:13" x14ac:dyDescent="0.25">
      <c r="A7413" s="9" t="s">
        <v>400</v>
      </c>
      <c r="B7413" s="10" t="s">
        <v>733</v>
      </c>
      <c r="C7413" s="5" t="s">
        <v>752</v>
      </c>
      <c r="D7413" t="s">
        <v>47</v>
      </c>
      <c r="E7413" t="s">
        <v>255</v>
      </c>
      <c r="F7413" t="s">
        <v>89</v>
      </c>
      <c r="G7413" t="s">
        <v>240</v>
      </c>
      <c r="H7413" t="s">
        <v>428</v>
      </c>
      <c r="I7413" t="s">
        <v>15</v>
      </c>
      <c r="J7413" t="s">
        <v>17</v>
      </c>
      <c r="K7413" s="13">
        <v>33154</v>
      </c>
      <c r="L7413" s="8">
        <v>331.54</v>
      </c>
      <c r="M7413" s="13">
        <f t="shared" si="149"/>
        <v>33154</v>
      </c>
    </row>
    <row r="7414" spans="1:13" x14ac:dyDescent="0.25">
      <c r="A7414" s="9" t="s">
        <v>400</v>
      </c>
      <c r="B7414" s="10" t="s">
        <v>733</v>
      </c>
      <c r="C7414" s="5" t="s">
        <v>752</v>
      </c>
      <c r="D7414" t="s">
        <v>47</v>
      </c>
      <c r="E7414" t="s">
        <v>255</v>
      </c>
      <c r="F7414" t="s">
        <v>89</v>
      </c>
      <c r="G7414" t="s">
        <v>241</v>
      </c>
      <c r="H7414" t="s">
        <v>428</v>
      </c>
      <c r="I7414" t="s">
        <v>15</v>
      </c>
      <c r="J7414" t="s">
        <v>17</v>
      </c>
      <c r="K7414" s="13">
        <v>82600</v>
      </c>
      <c r="L7414" s="8">
        <v>826</v>
      </c>
      <c r="M7414" s="13">
        <f t="shared" si="149"/>
        <v>82600</v>
      </c>
    </row>
    <row r="7415" spans="1:13" x14ac:dyDescent="0.25">
      <c r="A7415" s="9" t="s">
        <v>400</v>
      </c>
      <c r="B7415" s="10" t="s">
        <v>733</v>
      </c>
      <c r="C7415" s="5" t="s">
        <v>752</v>
      </c>
      <c r="D7415" t="s">
        <v>47</v>
      </c>
      <c r="E7415" t="s">
        <v>255</v>
      </c>
      <c r="F7415" t="s">
        <v>89</v>
      </c>
      <c r="G7415" t="s">
        <v>242</v>
      </c>
      <c r="H7415" t="s">
        <v>446</v>
      </c>
      <c r="I7415" t="s">
        <v>15</v>
      </c>
      <c r="J7415" t="s">
        <v>17</v>
      </c>
      <c r="K7415" s="13">
        <v>130900</v>
      </c>
      <c r="L7415" s="8">
        <v>1309</v>
      </c>
      <c r="M7415" s="13">
        <f t="shared" si="149"/>
        <v>130900</v>
      </c>
    </row>
    <row r="7416" spans="1:13" x14ac:dyDescent="0.25">
      <c r="A7416" s="9" t="s">
        <v>400</v>
      </c>
      <c r="B7416" s="10" t="s">
        <v>733</v>
      </c>
      <c r="C7416" s="5" t="s">
        <v>752</v>
      </c>
      <c r="D7416" t="s">
        <v>47</v>
      </c>
      <c r="E7416" t="s">
        <v>255</v>
      </c>
      <c r="F7416" t="s">
        <v>89</v>
      </c>
      <c r="G7416" t="s">
        <v>242</v>
      </c>
      <c r="H7416" t="s">
        <v>480</v>
      </c>
      <c r="I7416" t="s">
        <v>15</v>
      </c>
      <c r="J7416" t="s">
        <v>17</v>
      </c>
      <c r="K7416" s="13">
        <v>400000</v>
      </c>
      <c r="L7416" s="8">
        <v>4000</v>
      </c>
      <c r="M7416" s="13">
        <f t="shared" si="149"/>
        <v>400000</v>
      </c>
    </row>
    <row r="7417" spans="1:13" x14ac:dyDescent="0.25">
      <c r="A7417" s="9" t="s">
        <v>400</v>
      </c>
      <c r="B7417" s="10" t="s">
        <v>733</v>
      </c>
      <c r="C7417" s="5" t="s">
        <v>752</v>
      </c>
      <c r="D7417" t="s">
        <v>47</v>
      </c>
      <c r="E7417" t="s">
        <v>255</v>
      </c>
      <c r="F7417" t="s">
        <v>89</v>
      </c>
      <c r="G7417" t="s">
        <v>242</v>
      </c>
      <c r="H7417" t="s">
        <v>428</v>
      </c>
      <c r="I7417" t="s">
        <v>15</v>
      </c>
      <c r="J7417" t="s">
        <v>17</v>
      </c>
      <c r="K7417" s="13">
        <v>613261</v>
      </c>
      <c r="L7417" s="8">
        <v>6132.61</v>
      </c>
      <c r="M7417" s="13">
        <f t="shared" si="149"/>
        <v>613261</v>
      </c>
    </row>
    <row r="7418" spans="1:13" x14ac:dyDescent="0.25">
      <c r="A7418" s="9" t="s">
        <v>400</v>
      </c>
      <c r="B7418" s="10" t="s">
        <v>733</v>
      </c>
      <c r="C7418" s="5" t="s">
        <v>752</v>
      </c>
      <c r="D7418" t="s">
        <v>47</v>
      </c>
      <c r="E7418" t="s">
        <v>255</v>
      </c>
      <c r="F7418" t="s">
        <v>89</v>
      </c>
      <c r="G7418" t="s">
        <v>242</v>
      </c>
      <c r="H7418" t="s">
        <v>450</v>
      </c>
      <c r="I7418" t="s">
        <v>15</v>
      </c>
      <c r="J7418" t="s">
        <v>17</v>
      </c>
      <c r="K7418" s="13">
        <v>179900</v>
      </c>
      <c r="L7418" s="8">
        <v>1799</v>
      </c>
      <c r="M7418" s="13">
        <f t="shared" si="149"/>
        <v>179900</v>
      </c>
    </row>
    <row r="7419" spans="1:13" x14ac:dyDescent="0.25">
      <c r="A7419" s="9" t="s">
        <v>400</v>
      </c>
      <c r="B7419" s="10" t="s">
        <v>733</v>
      </c>
      <c r="C7419" s="5" t="s">
        <v>752</v>
      </c>
      <c r="D7419" t="s">
        <v>47</v>
      </c>
      <c r="E7419" t="s">
        <v>255</v>
      </c>
      <c r="F7419" t="s">
        <v>89</v>
      </c>
      <c r="G7419" t="s">
        <v>243</v>
      </c>
      <c r="H7419" t="s">
        <v>480</v>
      </c>
      <c r="I7419" t="s">
        <v>15</v>
      </c>
      <c r="J7419" t="s">
        <v>17</v>
      </c>
      <c r="K7419" s="13">
        <v>358589</v>
      </c>
      <c r="L7419" s="8">
        <v>3585.89</v>
      </c>
      <c r="M7419" s="13">
        <f t="shared" si="149"/>
        <v>358589</v>
      </c>
    </row>
    <row r="7420" spans="1:13" x14ac:dyDescent="0.25">
      <c r="A7420" s="9" t="s">
        <v>400</v>
      </c>
      <c r="B7420" s="10" t="s">
        <v>733</v>
      </c>
      <c r="C7420" s="5" t="s">
        <v>752</v>
      </c>
      <c r="D7420" t="s">
        <v>47</v>
      </c>
      <c r="E7420" t="s">
        <v>255</v>
      </c>
      <c r="F7420" t="s">
        <v>89</v>
      </c>
      <c r="G7420" t="s">
        <v>243</v>
      </c>
      <c r="H7420" t="s">
        <v>428</v>
      </c>
      <c r="I7420" t="s">
        <v>15</v>
      </c>
      <c r="J7420" t="s">
        <v>17</v>
      </c>
      <c r="K7420" s="13">
        <v>667179</v>
      </c>
      <c r="L7420" s="8">
        <v>6671.79</v>
      </c>
      <c r="M7420" s="13">
        <f t="shared" si="149"/>
        <v>667179</v>
      </c>
    </row>
    <row r="7421" spans="1:13" x14ac:dyDescent="0.25">
      <c r="A7421" s="9" t="s">
        <v>400</v>
      </c>
      <c r="B7421" s="10" t="s">
        <v>733</v>
      </c>
      <c r="C7421" s="5" t="s">
        <v>752</v>
      </c>
      <c r="D7421" t="s">
        <v>47</v>
      </c>
      <c r="E7421" t="s">
        <v>255</v>
      </c>
      <c r="F7421" t="s">
        <v>89</v>
      </c>
      <c r="G7421" t="s">
        <v>245</v>
      </c>
      <c r="H7421" t="s">
        <v>446</v>
      </c>
      <c r="I7421" t="s">
        <v>15</v>
      </c>
      <c r="J7421" t="s">
        <v>17</v>
      </c>
      <c r="K7421" s="13">
        <v>3000</v>
      </c>
      <c r="L7421" s="8">
        <v>30</v>
      </c>
      <c r="M7421" s="13">
        <f t="shared" si="149"/>
        <v>3000</v>
      </c>
    </row>
    <row r="7422" spans="1:13" x14ac:dyDescent="0.25">
      <c r="A7422" s="9" t="s">
        <v>400</v>
      </c>
      <c r="B7422" s="10" t="s">
        <v>733</v>
      </c>
      <c r="C7422" s="5" t="s">
        <v>752</v>
      </c>
      <c r="D7422" t="s">
        <v>47</v>
      </c>
      <c r="E7422" t="s">
        <v>255</v>
      </c>
      <c r="F7422" t="s">
        <v>89</v>
      </c>
      <c r="G7422" t="s">
        <v>245</v>
      </c>
      <c r="H7422" t="s">
        <v>428</v>
      </c>
      <c r="I7422" t="s">
        <v>15</v>
      </c>
      <c r="J7422" t="s">
        <v>17</v>
      </c>
      <c r="K7422" s="13">
        <v>751640</v>
      </c>
      <c r="L7422" s="8">
        <v>7516.4</v>
      </c>
      <c r="M7422" s="13">
        <f t="shared" si="149"/>
        <v>751640</v>
      </c>
    </row>
    <row r="7423" spans="1:13" x14ac:dyDescent="0.25">
      <c r="A7423" s="9" t="s">
        <v>400</v>
      </c>
      <c r="B7423" s="10" t="s">
        <v>733</v>
      </c>
      <c r="C7423" s="5" t="s">
        <v>752</v>
      </c>
      <c r="D7423" t="s">
        <v>47</v>
      </c>
      <c r="E7423" t="s">
        <v>255</v>
      </c>
      <c r="F7423" t="s">
        <v>89</v>
      </c>
      <c r="G7423" t="s">
        <v>247</v>
      </c>
      <c r="H7423" t="s">
        <v>428</v>
      </c>
      <c r="I7423" t="s">
        <v>15</v>
      </c>
      <c r="J7423" t="s">
        <v>17</v>
      </c>
      <c r="K7423" s="13">
        <v>270301</v>
      </c>
      <c r="L7423" s="8">
        <v>2703.01</v>
      </c>
      <c r="M7423" s="13">
        <f t="shared" si="149"/>
        <v>270301</v>
      </c>
    </row>
    <row r="7424" spans="1:13" x14ac:dyDescent="0.25">
      <c r="A7424" s="9" t="s">
        <v>400</v>
      </c>
      <c r="B7424" s="10" t="s">
        <v>733</v>
      </c>
      <c r="C7424" s="5" t="s">
        <v>752</v>
      </c>
      <c r="D7424" t="s">
        <v>47</v>
      </c>
      <c r="E7424" t="s">
        <v>255</v>
      </c>
      <c r="F7424" t="s">
        <v>89</v>
      </c>
      <c r="G7424" t="s">
        <v>247</v>
      </c>
      <c r="H7424" t="s">
        <v>457</v>
      </c>
      <c r="I7424" t="s">
        <v>15</v>
      </c>
      <c r="J7424" t="s">
        <v>17</v>
      </c>
      <c r="K7424" s="13">
        <v>26132</v>
      </c>
      <c r="L7424" s="8">
        <v>261.32</v>
      </c>
      <c r="M7424" s="13">
        <f t="shared" si="149"/>
        <v>26132</v>
      </c>
    </row>
    <row r="7425" spans="1:13" x14ac:dyDescent="0.25">
      <c r="A7425" s="9" t="s">
        <v>400</v>
      </c>
      <c r="B7425" s="10" t="s">
        <v>733</v>
      </c>
      <c r="C7425" s="5" t="s">
        <v>752</v>
      </c>
      <c r="D7425" t="s">
        <v>47</v>
      </c>
      <c r="E7425" t="s">
        <v>255</v>
      </c>
      <c r="F7425" t="s">
        <v>89</v>
      </c>
      <c r="G7425" t="s">
        <v>249</v>
      </c>
      <c r="H7425" t="s">
        <v>480</v>
      </c>
      <c r="I7425" t="s">
        <v>15</v>
      </c>
      <c r="J7425" t="s">
        <v>17</v>
      </c>
      <c r="K7425" s="13">
        <v>343284</v>
      </c>
      <c r="L7425" s="8">
        <v>3432.84</v>
      </c>
      <c r="M7425" s="13">
        <f t="shared" si="149"/>
        <v>343284</v>
      </c>
    </row>
    <row r="7426" spans="1:13" x14ac:dyDescent="0.25">
      <c r="A7426" s="9" t="s">
        <v>400</v>
      </c>
      <c r="B7426" s="10" t="s">
        <v>733</v>
      </c>
      <c r="C7426" s="5" t="s">
        <v>752</v>
      </c>
      <c r="D7426" t="s">
        <v>47</v>
      </c>
      <c r="E7426" t="s">
        <v>255</v>
      </c>
      <c r="F7426" t="s">
        <v>89</v>
      </c>
      <c r="G7426" t="s">
        <v>249</v>
      </c>
      <c r="H7426" t="s">
        <v>428</v>
      </c>
      <c r="I7426" t="s">
        <v>15</v>
      </c>
      <c r="J7426" t="s">
        <v>17</v>
      </c>
      <c r="K7426" s="14">
        <v>-742192</v>
      </c>
      <c r="L7426" s="8">
        <v>-7421.92</v>
      </c>
      <c r="M7426" s="14">
        <f t="shared" si="149"/>
        <v>-742192</v>
      </c>
    </row>
    <row r="7427" spans="1:13" x14ac:dyDescent="0.25">
      <c r="A7427" s="9" t="s">
        <v>400</v>
      </c>
      <c r="B7427" s="10" t="s">
        <v>733</v>
      </c>
      <c r="C7427" s="5" t="s">
        <v>752</v>
      </c>
      <c r="D7427" t="s">
        <v>47</v>
      </c>
      <c r="E7427" t="s">
        <v>255</v>
      </c>
      <c r="F7427" t="s">
        <v>89</v>
      </c>
      <c r="G7427" t="s">
        <v>166</v>
      </c>
      <c r="H7427" t="s">
        <v>480</v>
      </c>
      <c r="I7427" t="s">
        <v>15</v>
      </c>
      <c r="J7427" t="s">
        <v>17</v>
      </c>
      <c r="K7427" s="13">
        <v>356341</v>
      </c>
      <c r="L7427" s="8">
        <v>3563.41</v>
      </c>
      <c r="M7427" s="13">
        <f t="shared" ref="M7427:M7490" si="150">L7427*100</f>
        <v>356341</v>
      </c>
    </row>
    <row r="7428" spans="1:13" x14ac:dyDescent="0.25">
      <c r="A7428" s="9" t="s">
        <v>400</v>
      </c>
      <c r="B7428" s="10" t="s">
        <v>733</v>
      </c>
      <c r="C7428" s="5" t="s">
        <v>752</v>
      </c>
      <c r="D7428" t="s">
        <v>47</v>
      </c>
      <c r="E7428" t="s">
        <v>255</v>
      </c>
      <c r="F7428" t="s">
        <v>89</v>
      </c>
      <c r="G7428" t="s">
        <v>166</v>
      </c>
      <c r="H7428" t="s">
        <v>428</v>
      </c>
      <c r="I7428" t="s">
        <v>15</v>
      </c>
      <c r="J7428" t="s">
        <v>17</v>
      </c>
      <c r="K7428" s="13">
        <v>3253475</v>
      </c>
      <c r="L7428" s="8">
        <v>32534.75</v>
      </c>
      <c r="M7428" s="13">
        <f t="shared" si="150"/>
        <v>3253475</v>
      </c>
    </row>
    <row r="7429" spans="1:13" x14ac:dyDescent="0.25">
      <c r="A7429" s="9" t="s">
        <v>400</v>
      </c>
      <c r="B7429" s="10" t="s">
        <v>733</v>
      </c>
      <c r="C7429" s="5" t="s">
        <v>752</v>
      </c>
      <c r="D7429" t="s">
        <v>47</v>
      </c>
      <c r="E7429" t="s">
        <v>255</v>
      </c>
      <c r="F7429" t="s">
        <v>89</v>
      </c>
      <c r="G7429" t="s">
        <v>166</v>
      </c>
      <c r="H7429" t="s">
        <v>457</v>
      </c>
      <c r="I7429" t="s">
        <v>15</v>
      </c>
      <c r="J7429" t="s">
        <v>17</v>
      </c>
      <c r="K7429" s="13">
        <v>2</v>
      </c>
      <c r="L7429" s="8">
        <v>0.02</v>
      </c>
      <c r="M7429" s="13">
        <f t="shared" si="150"/>
        <v>2</v>
      </c>
    </row>
    <row r="7430" spans="1:13" x14ac:dyDescent="0.25">
      <c r="A7430" s="9" t="s">
        <v>400</v>
      </c>
      <c r="B7430" s="10" t="s">
        <v>733</v>
      </c>
      <c r="C7430" s="5" t="s">
        <v>752</v>
      </c>
      <c r="D7430" t="s">
        <v>47</v>
      </c>
      <c r="E7430" t="s">
        <v>255</v>
      </c>
      <c r="F7430" t="s">
        <v>89</v>
      </c>
      <c r="G7430" t="s">
        <v>250</v>
      </c>
      <c r="H7430" t="s">
        <v>428</v>
      </c>
      <c r="I7430" t="s">
        <v>15</v>
      </c>
      <c r="J7430" t="s">
        <v>17</v>
      </c>
      <c r="K7430" s="13">
        <v>59400</v>
      </c>
      <c r="L7430" s="8">
        <v>594</v>
      </c>
      <c r="M7430" s="13">
        <f t="shared" si="150"/>
        <v>59400</v>
      </c>
    </row>
    <row r="7431" spans="1:13" x14ac:dyDescent="0.25">
      <c r="A7431" s="9" t="s">
        <v>400</v>
      </c>
      <c r="B7431" s="10" t="s">
        <v>733</v>
      </c>
      <c r="C7431" s="5" t="s">
        <v>752</v>
      </c>
      <c r="D7431" t="s">
        <v>47</v>
      </c>
      <c r="E7431" t="s">
        <v>255</v>
      </c>
      <c r="F7431" t="s">
        <v>89</v>
      </c>
      <c r="G7431" t="s">
        <v>714</v>
      </c>
      <c r="H7431" t="s">
        <v>446</v>
      </c>
      <c r="I7431" t="s">
        <v>15</v>
      </c>
      <c r="J7431" t="s">
        <v>17</v>
      </c>
      <c r="K7431" s="13">
        <v>3760</v>
      </c>
      <c r="L7431" s="8">
        <v>37.6</v>
      </c>
      <c r="M7431" s="13">
        <f t="shared" si="150"/>
        <v>3760</v>
      </c>
    </row>
    <row r="7432" spans="1:13" x14ac:dyDescent="0.25">
      <c r="A7432" s="9" t="s">
        <v>400</v>
      </c>
      <c r="B7432" s="10" t="s">
        <v>733</v>
      </c>
      <c r="C7432" s="5" t="s">
        <v>752</v>
      </c>
      <c r="D7432" t="s">
        <v>47</v>
      </c>
      <c r="E7432" t="s">
        <v>255</v>
      </c>
      <c r="F7432" t="s">
        <v>89</v>
      </c>
      <c r="G7432" t="s">
        <v>714</v>
      </c>
      <c r="H7432" t="s">
        <v>428</v>
      </c>
      <c r="I7432" t="s">
        <v>15</v>
      </c>
      <c r="J7432" t="s">
        <v>17</v>
      </c>
      <c r="K7432" s="14">
        <v>-3760</v>
      </c>
      <c r="L7432" s="8">
        <v>-37.6</v>
      </c>
      <c r="M7432" s="14">
        <f t="shared" si="150"/>
        <v>-3760</v>
      </c>
    </row>
    <row r="7433" spans="1:13" x14ac:dyDescent="0.25">
      <c r="A7433" s="9" t="s">
        <v>400</v>
      </c>
      <c r="B7433" s="10" t="s">
        <v>733</v>
      </c>
      <c r="C7433" s="5" t="s">
        <v>752</v>
      </c>
      <c r="D7433" t="s">
        <v>47</v>
      </c>
      <c r="E7433" t="s">
        <v>255</v>
      </c>
      <c r="F7433" t="s">
        <v>89</v>
      </c>
      <c r="G7433" t="s">
        <v>252</v>
      </c>
      <c r="H7433" t="s">
        <v>446</v>
      </c>
      <c r="I7433" t="s">
        <v>15</v>
      </c>
      <c r="J7433" t="s">
        <v>17</v>
      </c>
      <c r="K7433" s="13">
        <v>300000</v>
      </c>
      <c r="L7433" s="8">
        <v>3000</v>
      </c>
      <c r="M7433" s="13">
        <f t="shared" si="150"/>
        <v>300000</v>
      </c>
    </row>
    <row r="7434" spans="1:13" x14ac:dyDescent="0.25">
      <c r="A7434" s="9" t="s">
        <v>400</v>
      </c>
      <c r="B7434" s="10" t="s">
        <v>733</v>
      </c>
      <c r="C7434" s="5" t="s">
        <v>752</v>
      </c>
      <c r="D7434" t="s">
        <v>47</v>
      </c>
      <c r="E7434" t="s">
        <v>255</v>
      </c>
      <c r="F7434" t="s">
        <v>89</v>
      </c>
      <c r="G7434" t="s">
        <v>252</v>
      </c>
      <c r="H7434" t="s">
        <v>480</v>
      </c>
      <c r="I7434" t="s">
        <v>15</v>
      </c>
      <c r="J7434" t="s">
        <v>17</v>
      </c>
      <c r="K7434" s="13">
        <v>810267</v>
      </c>
      <c r="L7434" s="8">
        <v>8102.67</v>
      </c>
      <c r="M7434" s="13">
        <f t="shared" si="150"/>
        <v>810267</v>
      </c>
    </row>
    <row r="7435" spans="1:13" x14ac:dyDescent="0.25">
      <c r="A7435" s="9" t="s">
        <v>400</v>
      </c>
      <c r="B7435" s="10" t="s">
        <v>733</v>
      </c>
      <c r="C7435" s="5" t="s">
        <v>752</v>
      </c>
      <c r="D7435" t="s">
        <v>47</v>
      </c>
      <c r="E7435" t="s">
        <v>255</v>
      </c>
      <c r="F7435" t="s">
        <v>89</v>
      </c>
      <c r="G7435" t="s">
        <v>252</v>
      </c>
      <c r="H7435" t="s">
        <v>428</v>
      </c>
      <c r="I7435" t="s">
        <v>15</v>
      </c>
      <c r="J7435" t="s">
        <v>17</v>
      </c>
      <c r="K7435" s="13">
        <v>1978077</v>
      </c>
      <c r="L7435" s="8">
        <v>19780.77</v>
      </c>
      <c r="M7435" s="13">
        <f t="shared" si="150"/>
        <v>1978077</v>
      </c>
    </row>
    <row r="7436" spans="1:13" x14ac:dyDescent="0.25">
      <c r="A7436" s="9" t="s">
        <v>400</v>
      </c>
      <c r="B7436" s="10" t="s">
        <v>733</v>
      </c>
      <c r="C7436" s="5" t="s">
        <v>752</v>
      </c>
      <c r="D7436" t="s">
        <v>47</v>
      </c>
      <c r="E7436" t="s">
        <v>255</v>
      </c>
      <c r="F7436" t="s">
        <v>89</v>
      </c>
      <c r="G7436" t="s">
        <v>254</v>
      </c>
      <c r="H7436" t="s">
        <v>428</v>
      </c>
      <c r="I7436" t="s">
        <v>15</v>
      </c>
      <c r="J7436" t="s">
        <v>17</v>
      </c>
      <c r="K7436" s="13">
        <v>23500</v>
      </c>
      <c r="L7436" s="8">
        <v>235</v>
      </c>
      <c r="M7436" s="13">
        <f t="shared" si="150"/>
        <v>23500</v>
      </c>
    </row>
    <row r="7437" spans="1:13" x14ac:dyDescent="0.25">
      <c r="A7437" s="9" t="s">
        <v>400</v>
      </c>
      <c r="B7437" s="10" t="s">
        <v>733</v>
      </c>
      <c r="C7437" s="5" t="s">
        <v>753</v>
      </c>
      <c r="D7437" t="s">
        <v>47</v>
      </c>
      <c r="E7437" t="s">
        <v>265</v>
      </c>
      <c r="F7437" t="s">
        <v>89</v>
      </c>
      <c r="G7437" t="s">
        <v>151</v>
      </c>
      <c r="H7437" t="s">
        <v>428</v>
      </c>
      <c r="I7437" t="s">
        <v>15</v>
      </c>
      <c r="J7437" t="s">
        <v>17</v>
      </c>
      <c r="K7437" s="13">
        <v>24719</v>
      </c>
      <c r="L7437" s="8">
        <v>247.19</v>
      </c>
      <c r="M7437" s="13">
        <f t="shared" si="150"/>
        <v>24719</v>
      </c>
    </row>
    <row r="7438" spans="1:13" x14ac:dyDescent="0.25">
      <c r="A7438" s="9" t="s">
        <v>400</v>
      </c>
      <c r="B7438" s="10" t="s">
        <v>733</v>
      </c>
      <c r="C7438" s="5" t="s">
        <v>753</v>
      </c>
      <c r="D7438" t="s">
        <v>47</v>
      </c>
      <c r="E7438" t="s">
        <v>265</v>
      </c>
      <c r="F7438" t="s">
        <v>89</v>
      </c>
      <c r="G7438" t="s">
        <v>118</v>
      </c>
      <c r="H7438" t="s">
        <v>428</v>
      </c>
      <c r="I7438" t="s">
        <v>15</v>
      </c>
      <c r="J7438" t="s">
        <v>17</v>
      </c>
      <c r="K7438" s="13">
        <v>117901</v>
      </c>
      <c r="L7438" s="8">
        <v>1179.01</v>
      </c>
      <c r="M7438" s="13">
        <f t="shared" si="150"/>
        <v>117901</v>
      </c>
    </row>
    <row r="7439" spans="1:13" x14ac:dyDescent="0.25">
      <c r="A7439" s="9" t="s">
        <v>400</v>
      </c>
      <c r="B7439" s="10" t="s">
        <v>733</v>
      </c>
      <c r="C7439" s="5" t="s">
        <v>753</v>
      </c>
      <c r="D7439" t="s">
        <v>47</v>
      </c>
      <c r="E7439" t="s">
        <v>265</v>
      </c>
      <c r="F7439" t="s">
        <v>89</v>
      </c>
      <c r="G7439" t="s">
        <v>115</v>
      </c>
      <c r="H7439" t="s">
        <v>428</v>
      </c>
      <c r="I7439" t="s">
        <v>15</v>
      </c>
      <c r="J7439" t="s">
        <v>17</v>
      </c>
      <c r="K7439" s="13">
        <v>4000</v>
      </c>
      <c r="L7439" s="8">
        <v>40</v>
      </c>
      <c r="M7439" s="13">
        <f t="shared" si="150"/>
        <v>4000</v>
      </c>
    </row>
    <row r="7440" spans="1:13" x14ac:dyDescent="0.25">
      <c r="A7440" s="9" t="s">
        <v>400</v>
      </c>
      <c r="B7440" s="10" t="s">
        <v>733</v>
      </c>
      <c r="C7440" s="5" t="s">
        <v>753</v>
      </c>
      <c r="D7440" t="s">
        <v>47</v>
      </c>
      <c r="E7440" t="s">
        <v>265</v>
      </c>
      <c r="F7440" t="s">
        <v>89</v>
      </c>
      <c r="G7440" t="s">
        <v>93</v>
      </c>
      <c r="H7440" t="s">
        <v>428</v>
      </c>
      <c r="I7440" t="s">
        <v>15</v>
      </c>
      <c r="J7440" t="s">
        <v>17</v>
      </c>
      <c r="K7440" s="13">
        <v>84224</v>
      </c>
      <c r="L7440" s="8">
        <v>842.24</v>
      </c>
      <c r="M7440" s="13">
        <f t="shared" si="150"/>
        <v>84224</v>
      </c>
    </row>
    <row r="7441" spans="1:14" x14ac:dyDescent="0.25">
      <c r="A7441" s="9" t="s">
        <v>400</v>
      </c>
      <c r="B7441" s="10" t="s">
        <v>733</v>
      </c>
      <c r="C7441" s="5" t="s">
        <v>753</v>
      </c>
      <c r="D7441" t="s">
        <v>47</v>
      </c>
      <c r="E7441" t="s">
        <v>265</v>
      </c>
      <c r="F7441" t="s">
        <v>89</v>
      </c>
      <c r="G7441" t="s">
        <v>267</v>
      </c>
      <c r="H7441" t="s">
        <v>428</v>
      </c>
      <c r="I7441" t="s">
        <v>15</v>
      </c>
      <c r="J7441" t="s">
        <v>17</v>
      </c>
      <c r="K7441" s="13">
        <v>55600</v>
      </c>
      <c r="L7441" s="8">
        <v>556</v>
      </c>
      <c r="M7441" s="13">
        <f t="shared" si="150"/>
        <v>55600</v>
      </c>
    </row>
    <row r="7442" spans="1:14" x14ac:dyDescent="0.25">
      <c r="A7442" s="9" t="s">
        <v>400</v>
      </c>
      <c r="B7442" s="10" t="s">
        <v>733</v>
      </c>
      <c r="C7442" s="5" t="s">
        <v>753</v>
      </c>
      <c r="D7442" t="s">
        <v>47</v>
      </c>
      <c r="E7442" t="s">
        <v>265</v>
      </c>
      <c r="F7442" t="s">
        <v>89</v>
      </c>
      <c r="G7442" t="s">
        <v>268</v>
      </c>
      <c r="H7442" t="s">
        <v>428</v>
      </c>
      <c r="I7442" t="s">
        <v>15</v>
      </c>
      <c r="J7442" t="s">
        <v>17</v>
      </c>
      <c r="K7442" s="13">
        <v>56526</v>
      </c>
      <c r="L7442" s="8">
        <v>565.26</v>
      </c>
      <c r="M7442" s="13">
        <f t="shared" si="150"/>
        <v>56526</v>
      </c>
    </row>
    <row r="7443" spans="1:14" x14ac:dyDescent="0.25">
      <c r="A7443" s="9" t="s">
        <v>400</v>
      </c>
      <c r="B7443" s="10" t="s">
        <v>733</v>
      </c>
      <c r="C7443" s="5" t="s">
        <v>753</v>
      </c>
      <c r="D7443" t="s">
        <v>47</v>
      </c>
      <c r="E7443" t="s">
        <v>265</v>
      </c>
      <c r="F7443" t="s">
        <v>89</v>
      </c>
      <c r="G7443" t="s">
        <v>156</v>
      </c>
      <c r="H7443" t="s">
        <v>428</v>
      </c>
      <c r="I7443" t="s">
        <v>15</v>
      </c>
      <c r="J7443" t="s">
        <v>17</v>
      </c>
      <c r="K7443" s="13">
        <v>41805</v>
      </c>
      <c r="L7443" s="8">
        <v>418.05</v>
      </c>
      <c r="M7443" s="13">
        <f t="shared" si="150"/>
        <v>41805</v>
      </c>
    </row>
    <row r="7444" spans="1:14" x14ac:dyDescent="0.25">
      <c r="A7444" s="9" t="s">
        <v>400</v>
      </c>
      <c r="B7444" s="10" t="s">
        <v>733</v>
      </c>
      <c r="C7444" s="5" t="s">
        <v>753</v>
      </c>
      <c r="D7444" t="s">
        <v>47</v>
      </c>
      <c r="E7444" t="s">
        <v>265</v>
      </c>
      <c r="F7444" t="s">
        <v>89</v>
      </c>
      <c r="G7444" t="s">
        <v>158</v>
      </c>
      <c r="H7444" t="s">
        <v>428</v>
      </c>
      <c r="I7444" t="s">
        <v>15</v>
      </c>
      <c r="J7444" t="s">
        <v>17</v>
      </c>
      <c r="K7444" s="13">
        <v>43224</v>
      </c>
      <c r="L7444" s="8">
        <v>432.24</v>
      </c>
      <c r="M7444" s="13">
        <f t="shared" si="150"/>
        <v>43224</v>
      </c>
    </row>
    <row r="7445" spans="1:14" x14ac:dyDescent="0.25">
      <c r="A7445" s="9" t="s">
        <v>400</v>
      </c>
      <c r="B7445" s="10" t="s">
        <v>733</v>
      </c>
      <c r="C7445" s="5" t="s">
        <v>753</v>
      </c>
      <c r="D7445" t="s">
        <v>47</v>
      </c>
      <c r="E7445" t="s">
        <v>265</v>
      </c>
      <c r="F7445" t="s">
        <v>89</v>
      </c>
      <c r="G7445" t="s">
        <v>116</v>
      </c>
      <c r="H7445" t="s">
        <v>457</v>
      </c>
      <c r="I7445" t="s">
        <v>15</v>
      </c>
      <c r="J7445" t="s">
        <v>17</v>
      </c>
      <c r="K7445" s="13">
        <v>163443</v>
      </c>
      <c r="L7445" s="8">
        <v>1634.43</v>
      </c>
      <c r="M7445" s="13">
        <f t="shared" si="150"/>
        <v>163443</v>
      </c>
    </row>
    <row r="7446" spans="1:14" x14ac:dyDescent="0.25">
      <c r="A7446" s="9" t="s">
        <v>400</v>
      </c>
      <c r="B7446" s="10" t="s">
        <v>733</v>
      </c>
      <c r="C7446" s="5" t="s">
        <v>753</v>
      </c>
      <c r="D7446" t="s">
        <v>47</v>
      </c>
      <c r="E7446" t="s">
        <v>265</v>
      </c>
      <c r="F7446" t="s">
        <v>89</v>
      </c>
      <c r="G7446" t="s">
        <v>161</v>
      </c>
      <c r="H7446" t="s">
        <v>428</v>
      </c>
      <c r="I7446" t="s">
        <v>15</v>
      </c>
      <c r="J7446" t="s">
        <v>17</v>
      </c>
      <c r="K7446" s="13">
        <v>100212</v>
      </c>
      <c r="L7446" s="8">
        <v>1002.12</v>
      </c>
      <c r="M7446" s="13">
        <f t="shared" si="150"/>
        <v>100212</v>
      </c>
    </row>
    <row r="7447" spans="1:14" x14ac:dyDescent="0.25">
      <c r="A7447" s="9" t="s">
        <v>400</v>
      </c>
      <c r="B7447" s="10" t="s">
        <v>733</v>
      </c>
      <c r="C7447" s="5" t="s">
        <v>753</v>
      </c>
      <c r="D7447" t="s">
        <v>47</v>
      </c>
      <c r="E7447" t="s">
        <v>265</v>
      </c>
      <c r="F7447" t="s">
        <v>89</v>
      </c>
      <c r="G7447" t="s">
        <v>270</v>
      </c>
      <c r="H7447" t="s">
        <v>428</v>
      </c>
      <c r="I7447" t="s">
        <v>15</v>
      </c>
      <c r="J7447" t="s">
        <v>17</v>
      </c>
      <c r="K7447" s="13">
        <v>14956</v>
      </c>
      <c r="L7447" s="8">
        <v>149.56</v>
      </c>
      <c r="M7447" s="13">
        <f t="shared" si="150"/>
        <v>14956</v>
      </c>
    </row>
    <row r="7448" spans="1:14" x14ac:dyDescent="0.25">
      <c r="A7448" s="9" t="s">
        <v>400</v>
      </c>
      <c r="B7448" s="10" t="s">
        <v>733</v>
      </c>
      <c r="C7448" s="5" t="s">
        <v>753</v>
      </c>
      <c r="D7448" t="s">
        <v>47</v>
      </c>
      <c r="E7448" t="s">
        <v>265</v>
      </c>
      <c r="F7448" t="s">
        <v>89</v>
      </c>
      <c r="G7448" t="s">
        <v>97</v>
      </c>
      <c r="H7448" t="s">
        <v>428</v>
      </c>
      <c r="I7448" t="s">
        <v>15</v>
      </c>
      <c r="J7448" t="s">
        <v>17</v>
      </c>
      <c r="K7448" s="13">
        <v>5555</v>
      </c>
      <c r="L7448" s="8">
        <v>55.55</v>
      </c>
      <c r="M7448" s="13">
        <f t="shared" si="150"/>
        <v>5555</v>
      </c>
    </row>
    <row r="7449" spans="1:14" x14ac:dyDescent="0.25">
      <c r="A7449" s="9" t="s">
        <v>400</v>
      </c>
      <c r="B7449" s="10" t="s">
        <v>733</v>
      </c>
      <c r="C7449" s="5" t="s">
        <v>753</v>
      </c>
      <c r="D7449" t="s">
        <v>47</v>
      </c>
      <c r="E7449" t="s">
        <v>265</v>
      </c>
      <c r="F7449" t="s">
        <v>89</v>
      </c>
      <c r="G7449" t="s">
        <v>221</v>
      </c>
      <c r="H7449" t="s">
        <v>446</v>
      </c>
      <c r="I7449" t="s">
        <v>15</v>
      </c>
      <c r="J7449" t="s">
        <v>17</v>
      </c>
      <c r="K7449" s="13">
        <v>44000</v>
      </c>
      <c r="L7449" s="8">
        <v>440</v>
      </c>
      <c r="M7449" s="13">
        <f t="shared" si="150"/>
        <v>44000</v>
      </c>
    </row>
    <row r="7450" spans="1:14" x14ac:dyDescent="0.25">
      <c r="A7450" s="9" t="s">
        <v>400</v>
      </c>
      <c r="B7450" s="10" t="s">
        <v>733</v>
      </c>
      <c r="C7450" s="5" t="s">
        <v>753</v>
      </c>
      <c r="D7450" t="s">
        <v>47</v>
      </c>
      <c r="E7450" t="s">
        <v>265</v>
      </c>
      <c r="F7450" t="s">
        <v>89</v>
      </c>
      <c r="G7450" t="s">
        <v>221</v>
      </c>
      <c r="H7450" t="s">
        <v>428</v>
      </c>
      <c r="I7450" t="s">
        <v>15</v>
      </c>
      <c r="J7450" t="s">
        <v>17</v>
      </c>
      <c r="K7450" s="13">
        <v>390693</v>
      </c>
      <c r="L7450" s="8">
        <v>3906.93</v>
      </c>
      <c r="M7450" s="13">
        <f t="shared" si="150"/>
        <v>390693</v>
      </c>
    </row>
    <row r="7451" spans="1:14" x14ac:dyDescent="0.25">
      <c r="A7451" s="9" t="s">
        <v>400</v>
      </c>
      <c r="B7451" s="10" t="s">
        <v>733</v>
      </c>
      <c r="C7451" s="5" t="s">
        <v>753</v>
      </c>
      <c r="D7451" t="s">
        <v>47</v>
      </c>
      <c r="E7451" t="s">
        <v>265</v>
      </c>
      <c r="F7451" t="s">
        <v>89</v>
      </c>
      <c r="G7451" t="s">
        <v>222</v>
      </c>
      <c r="H7451" t="s">
        <v>428</v>
      </c>
      <c r="I7451" t="s">
        <v>15</v>
      </c>
      <c r="J7451" t="s">
        <v>17</v>
      </c>
      <c r="K7451" s="13">
        <v>21766</v>
      </c>
      <c r="L7451" s="8">
        <v>217.66</v>
      </c>
      <c r="M7451" s="13">
        <f t="shared" si="150"/>
        <v>21766</v>
      </c>
    </row>
    <row r="7452" spans="1:14" x14ac:dyDescent="0.25">
      <c r="A7452" s="9" t="s">
        <v>400</v>
      </c>
      <c r="B7452" s="10" t="s">
        <v>733</v>
      </c>
      <c r="C7452" s="5" t="s">
        <v>753</v>
      </c>
      <c r="D7452" t="s">
        <v>47</v>
      </c>
      <c r="E7452" t="s">
        <v>265</v>
      </c>
      <c r="F7452" t="s">
        <v>89</v>
      </c>
      <c r="G7452" t="s">
        <v>223</v>
      </c>
      <c r="H7452" t="s">
        <v>428</v>
      </c>
      <c r="I7452" t="s">
        <v>15</v>
      </c>
      <c r="J7452" t="s">
        <v>17</v>
      </c>
      <c r="K7452" s="13">
        <v>66260</v>
      </c>
      <c r="L7452" s="8">
        <v>662.6</v>
      </c>
      <c r="M7452" s="13">
        <f t="shared" si="150"/>
        <v>66260</v>
      </c>
    </row>
    <row r="7453" spans="1:14" x14ac:dyDescent="0.25">
      <c r="A7453" s="9" t="s">
        <v>400</v>
      </c>
      <c r="B7453" s="10" t="s">
        <v>733</v>
      </c>
      <c r="C7453" s="5" t="s">
        <v>753</v>
      </c>
      <c r="D7453" t="s">
        <v>47</v>
      </c>
      <c r="E7453" t="s">
        <v>265</v>
      </c>
      <c r="F7453" t="s">
        <v>89</v>
      </c>
      <c r="G7453" t="s">
        <v>224</v>
      </c>
      <c r="H7453" t="s">
        <v>428</v>
      </c>
      <c r="I7453" t="s">
        <v>15</v>
      </c>
      <c r="J7453" t="s">
        <v>17</v>
      </c>
      <c r="K7453" s="13">
        <v>181962</v>
      </c>
      <c r="L7453" s="8">
        <v>1819.62</v>
      </c>
      <c r="M7453" s="13">
        <f t="shared" si="150"/>
        <v>181962</v>
      </c>
    </row>
    <row r="7454" spans="1:14" x14ac:dyDescent="0.25">
      <c r="A7454" s="9" t="s">
        <v>400</v>
      </c>
      <c r="B7454" s="10" t="s">
        <v>733</v>
      </c>
      <c r="C7454" s="5" t="s">
        <v>754</v>
      </c>
      <c r="D7454" t="s">
        <v>47</v>
      </c>
      <c r="E7454" t="s">
        <v>271</v>
      </c>
      <c r="F7454" t="s">
        <v>89</v>
      </c>
      <c r="G7454" t="s">
        <v>150</v>
      </c>
      <c r="H7454" t="s">
        <v>498</v>
      </c>
      <c r="I7454" t="s">
        <v>439</v>
      </c>
      <c r="J7454" t="s">
        <v>17</v>
      </c>
      <c r="K7454" s="13">
        <v>6792</v>
      </c>
      <c r="L7454" s="8">
        <v>67.92</v>
      </c>
      <c r="M7454" s="13">
        <f t="shared" si="150"/>
        <v>6792</v>
      </c>
    </row>
    <row r="7455" spans="1:14" x14ac:dyDescent="0.25">
      <c r="A7455" s="9" t="s">
        <v>400</v>
      </c>
      <c r="B7455" s="10" t="s">
        <v>733</v>
      </c>
      <c r="C7455" s="5" t="s">
        <v>754</v>
      </c>
      <c r="D7455" t="s">
        <v>47</v>
      </c>
      <c r="E7455" t="s">
        <v>271</v>
      </c>
      <c r="F7455" t="s">
        <v>89</v>
      </c>
      <c r="G7455" t="s">
        <v>150</v>
      </c>
      <c r="H7455" t="s">
        <v>466</v>
      </c>
      <c r="I7455" t="s">
        <v>439</v>
      </c>
      <c r="J7455" t="s">
        <v>17</v>
      </c>
      <c r="K7455" s="13">
        <v>7641</v>
      </c>
      <c r="L7455" s="8">
        <v>76.41</v>
      </c>
      <c r="M7455" s="13">
        <f t="shared" si="150"/>
        <v>7641</v>
      </c>
    </row>
    <row r="7456" spans="1:14" x14ac:dyDescent="0.25">
      <c r="A7456" s="76" t="s">
        <v>400</v>
      </c>
      <c r="B7456" s="77" t="s">
        <v>733</v>
      </c>
      <c r="C7456" s="75" t="s">
        <v>754</v>
      </c>
      <c r="D7456" s="75" t="s">
        <v>47</v>
      </c>
      <c r="E7456" s="75" t="s">
        <v>271</v>
      </c>
      <c r="F7456" s="75" t="s">
        <v>89</v>
      </c>
      <c r="G7456" s="75" t="s">
        <v>150</v>
      </c>
      <c r="H7456" s="75" t="s">
        <v>466</v>
      </c>
      <c r="I7456" s="77" t="s">
        <v>439</v>
      </c>
      <c r="J7456" s="75" t="s">
        <v>17</v>
      </c>
      <c r="K7456" s="79">
        <v>13584</v>
      </c>
      <c r="L7456" s="80">
        <v>135.84</v>
      </c>
      <c r="M7456" s="79">
        <f t="shared" si="150"/>
        <v>13584</v>
      </c>
      <c r="N7456" s="75" t="s">
        <v>910</v>
      </c>
    </row>
    <row r="7457" spans="1:14" x14ac:dyDescent="0.25">
      <c r="A7457" s="9" t="s">
        <v>400</v>
      </c>
      <c r="B7457" s="10" t="s">
        <v>733</v>
      </c>
      <c r="C7457" s="5" t="s">
        <v>754</v>
      </c>
      <c r="D7457" t="s">
        <v>47</v>
      </c>
      <c r="E7457" t="s">
        <v>271</v>
      </c>
      <c r="F7457" t="s">
        <v>89</v>
      </c>
      <c r="G7457" t="s">
        <v>150</v>
      </c>
      <c r="H7457" t="s">
        <v>444</v>
      </c>
      <c r="I7457" t="s">
        <v>439</v>
      </c>
      <c r="J7457" t="s">
        <v>17</v>
      </c>
      <c r="K7457" s="13">
        <v>1485</v>
      </c>
      <c r="L7457" s="8">
        <v>14.85</v>
      </c>
      <c r="M7457" s="13">
        <f t="shared" si="150"/>
        <v>1485</v>
      </c>
    </row>
    <row r="7458" spans="1:14" x14ac:dyDescent="0.25">
      <c r="A7458" s="9" t="s">
        <v>400</v>
      </c>
      <c r="B7458" s="10" t="s">
        <v>733</v>
      </c>
      <c r="C7458" s="5" t="s">
        <v>754</v>
      </c>
      <c r="D7458" t="s">
        <v>47</v>
      </c>
      <c r="E7458" t="s">
        <v>271</v>
      </c>
      <c r="F7458" t="s">
        <v>89</v>
      </c>
      <c r="G7458" t="s">
        <v>150</v>
      </c>
      <c r="H7458" t="s">
        <v>445</v>
      </c>
      <c r="I7458" t="s">
        <v>439</v>
      </c>
      <c r="J7458" t="s">
        <v>17</v>
      </c>
      <c r="K7458" s="13">
        <v>1670</v>
      </c>
      <c r="L7458" s="8">
        <v>16.7</v>
      </c>
      <c r="M7458" s="13">
        <f t="shared" si="150"/>
        <v>1670</v>
      </c>
    </row>
    <row r="7459" spans="1:14" x14ac:dyDescent="0.25">
      <c r="A7459" s="76" t="s">
        <v>400</v>
      </c>
      <c r="B7459" s="77" t="s">
        <v>733</v>
      </c>
      <c r="C7459" s="75" t="s">
        <v>754</v>
      </c>
      <c r="D7459" s="75" t="s">
        <v>47</v>
      </c>
      <c r="E7459" s="75" t="s">
        <v>271</v>
      </c>
      <c r="F7459" s="75" t="s">
        <v>89</v>
      </c>
      <c r="G7459" s="75" t="s">
        <v>150</v>
      </c>
      <c r="H7459" s="75" t="s">
        <v>445</v>
      </c>
      <c r="I7459" s="77" t="s">
        <v>439</v>
      </c>
      <c r="J7459" s="75" t="s">
        <v>17</v>
      </c>
      <c r="K7459" s="79">
        <v>2968</v>
      </c>
      <c r="L7459" s="80">
        <v>29.68</v>
      </c>
      <c r="M7459" s="79">
        <f t="shared" si="150"/>
        <v>2968</v>
      </c>
      <c r="N7459" s="75" t="s">
        <v>910</v>
      </c>
    </row>
    <row r="7460" spans="1:14" x14ac:dyDescent="0.25">
      <c r="A7460" s="9" t="s">
        <v>400</v>
      </c>
      <c r="B7460" s="10" t="s">
        <v>733</v>
      </c>
      <c r="C7460" s="5" t="s">
        <v>754</v>
      </c>
      <c r="D7460" t="s">
        <v>47</v>
      </c>
      <c r="E7460" t="s">
        <v>271</v>
      </c>
      <c r="F7460" t="s">
        <v>89</v>
      </c>
      <c r="G7460" t="s">
        <v>150</v>
      </c>
      <c r="H7460" t="s">
        <v>427</v>
      </c>
      <c r="I7460" t="s">
        <v>15</v>
      </c>
      <c r="J7460" t="s">
        <v>17</v>
      </c>
      <c r="K7460" s="13">
        <v>146302</v>
      </c>
      <c r="L7460" s="8">
        <v>1463.02</v>
      </c>
      <c r="M7460" s="13">
        <f t="shared" si="150"/>
        <v>146302</v>
      </c>
    </row>
    <row r="7461" spans="1:14" x14ac:dyDescent="0.25">
      <c r="A7461" s="9" t="s">
        <v>400</v>
      </c>
      <c r="B7461" s="10" t="s">
        <v>733</v>
      </c>
      <c r="C7461" s="5" t="s">
        <v>754</v>
      </c>
      <c r="D7461" t="s">
        <v>47</v>
      </c>
      <c r="E7461" t="s">
        <v>271</v>
      </c>
      <c r="F7461" t="s">
        <v>89</v>
      </c>
      <c r="G7461" t="s">
        <v>150</v>
      </c>
      <c r="H7461" t="s">
        <v>446</v>
      </c>
      <c r="I7461" t="s">
        <v>15</v>
      </c>
      <c r="J7461" t="s">
        <v>17</v>
      </c>
      <c r="K7461" s="13">
        <v>2927606</v>
      </c>
      <c r="L7461" s="8">
        <v>29276.06</v>
      </c>
      <c r="M7461" s="13">
        <f t="shared" si="150"/>
        <v>2927606</v>
      </c>
    </row>
    <row r="7462" spans="1:14" x14ac:dyDescent="0.25">
      <c r="A7462" s="9" t="s">
        <v>400</v>
      </c>
      <c r="B7462" s="10" t="s">
        <v>733</v>
      </c>
      <c r="C7462" s="5" t="s">
        <v>754</v>
      </c>
      <c r="D7462" t="s">
        <v>47</v>
      </c>
      <c r="E7462" t="s">
        <v>271</v>
      </c>
      <c r="F7462" t="s">
        <v>89</v>
      </c>
      <c r="G7462" t="s">
        <v>150</v>
      </c>
      <c r="H7462" t="s">
        <v>447</v>
      </c>
      <c r="I7462" t="s">
        <v>15</v>
      </c>
      <c r="J7462" t="s">
        <v>17</v>
      </c>
      <c r="K7462" s="13">
        <v>685</v>
      </c>
      <c r="L7462" s="8">
        <v>6.85</v>
      </c>
      <c r="M7462" s="13">
        <f t="shared" si="150"/>
        <v>685</v>
      </c>
    </row>
    <row r="7463" spans="1:14" x14ac:dyDescent="0.25">
      <c r="A7463" s="9" t="s">
        <v>400</v>
      </c>
      <c r="B7463" s="10" t="s">
        <v>733</v>
      </c>
      <c r="C7463" s="5" t="s">
        <v>754</v>
      </c>
      <c r="D7463" t="s">
        <v>47</v>
      </c>
      <c r="E7463" t="s">
        <v>271</v>
      </c>
      <c r="F7463" t="s">
        <v>89</v>
      </c>
      <c r="G7463" t="s">
        <v>150</v>
      </c>
      <c r="H7463" t="s">
        <v>480</v>
      </c>
      <c r="I7463" t="s">
        <v>15</v>
      </c>
      <c r="J7463" t="s">
        <v>17</v>
      </c>
      <c r="K7463" s="13">
        <v>205879</v>
      </c>
      <c r="L7463" s="8">
        <v>2058.79</v>
      </c>
      <c r="M7463" s="13">
        <f t="shared" si="150"/>
        <v>205879</v>
      </c>
    </row>
    <row r="7464" spans="1:14" x14ac:dyDescent="0.25">
      <c r="A7464" s="9" t="s">
        <v>400</v>
      </c>
      <c r="B7464" s="10" t="s">
        <v>733</v>
      </c>
      <c r="C7464" s="5" t="s">
        <v>754</v>
      </c>
      <c r="D7464" t="s">
        <v>47</v>
      </c>
      <c r="E7464" t="s">
        <v>271</v>
      </c>
      <c r="F7464" t="s">
        <v>89</v>
      </c>
      <c r="G7464" t="s">
        <v>150</v>
      </c>
      <c r="H7464" t="s">
        <v>494</v>
      </c>
      <c r="I7464" t="s">
        <v>15</v>
      </c>
      <c r="J7464" t="s">
        <v>17</v>
      </c>
      <c r="K7464" s="13">
        <v>129790.00000000001</v>
      </c>
      <c r="L7464" s="8">
        <v>1297.9000000000001</v>
      </c>
      <c r="M7464" s="13">
        <f t="shared" si="150"/>
        <v>129790.00000000001</v>
      </c>
    </row>
    <row r="7465" spans="1:14" x14ac:dyDescent="0.25">
      <c r="A7465" s="9" t="s">
        <v>400</v>
      </c>
      <c r="B7465" s="10" t="s">
        <v>733</v>
      </c>
      <c r="C7465" s="5" t="s">
        <v>754</v>
      </c>
      <c r="D7465" t="s">
        <v>47</v>
      </c>
      <c r="E7465" t="s">
        <v>271</v>
      </c>
      <c r="F7465" t="s">
        <v>89</v>
      </c>
      <c r="G7465" t="s">
        <v>150</v>
      </c>
      <c r="H7465" t="s">
        <v>428</v>
      </c>
      <c r="I7465" t="s">
        <v>15</v>
      </c>
      <c r="J7465" t="s">
        <v>17</v>
      </c>
      <c r="K7465" s="13">
        <v>482247.99999999994</v>
      </c>
      <c r="L7465" s="8">
        <v>4822.4799999999996</v>
      </c>
      <c r="M7465" s="13">
        <f t="shared" si="150"/>
        <v>482247.99999999994</v>
      </c>
    </row>
    <row r="7466" spans="1:14" x14ac:dyDescent="0.25">
      <c r="A7466" s="9" t="s">
        <v>400</v>
      </c>
      <c r="B7466" s="10" t="s">
        <v>733</v>
      </c>
      <c r="C7466" s="5" t="s">
        <v>754</v>
      </c>
      <c r="D7466" t="s">
        <v>47</v>
      </c>
      <c r="E7466" t="s">
        <v>271</v>
      </c>
      <c r="F7466" t="s">
        <v>89</v>
      </c>
      <c r="G7466" t="s">
        <v>150</v>
      </c>
      <c r="H7466" t="s">
        <v>482</v>
      </c>
      <c r="I7466" t="s">
        <v>15</v>
      </c>
      <c r="J7466" t="s">
        <v>17</v>
      </c>
      <c r="K7466" s="13">
        <v>250000</v>
      </c>
      <c r="L7466" s="8">
        <v>2500</v>
      </c>
      <c r="M7466" s="13">
        <f t="shared" si="150"/>
        <v>250000</v>
      </c>
    </row>
    <row r="7467" spans="1:14" x14ac:dyDescent="0.25">
      <c r="A7467" s="9" t="s">
        <v>400</v>
      </c>
      <c r="B7467" s="10" t="s">
        <v>733</v>
      </c>
      <c r="C7467" s="5" t="s">
        <v>754</v>
      </c>
      <c r="D7467" t="s">
        <v>47</v>
      </c>
      <c r="E7467" t="s">
        <v>271</v>
      </c>
      <c r="F7467" t="s">
        <v>89</v>
      </c>
      <c r="G7467" t="s">
        <v>369</v>
      </c>
      <c r="H7467" t="s">
        <v>711</v>
      </c>
      <c r="I7467" t="s">
        <v>439</v>
      </c>
      <c r="J7467" t="s">
        <v>17</v>
      </c>
      <c r="K7467" s="13">
        <v>212000</v>
      </c>
      <c r="L7467" s="8">
        <v>2120</v>
      </c>
      <c r="M7467" s="13">
        <f t="shared" si="150"/>
        <v>212000</v>
      </c>
    </row>
    <row r="7468" spans="1:14" x14ac:dyDescent="0.25">
      <c r="A7468" s="9" t="s">
        <v>400</v>
      </c>
      <c r="B7468" s="10" t="s">
        <v>733</v>
      </c>
      <c r="C7468" s="5" t="s">
        <v>754</v>
      </c>
      <c r="D7468" t="s">
        <v>47</v>
      </c>
      <c r="E7468" t="s">
        <v>271</v>
      </c>
      <c r="F7468" t="s">
        <v>89</v>
      </c>
      <c r="G7468" t="s">
        <v>369</v>
      </c>
      <c r="H7468" t="s">
        <v>444</v>
      </c>
      <c r="I7468" t="s">
        <v>439</v>
      </c>
      <c r="J7468" t="s">
        <v>17</v>
      </c>
      <c r="K7468" s="13">
        <v>45590</v>
      </c>
      <c r="L7468" s="8">
        <v>455.9</v>
      </c>
      <c r="M7468" s="13">
        <f t="shared" si="150"/>
        <v>45590</v>
      </c>
    </row>
    <row r="7469" spans="1:14" x14ac:dyDescent="0.25">
      <c r="A7469" s="9" t="s">
        <v>400</v>
      </c>
      <c r="B7469" s="10" t="s">
        <v>733</v>
      </c>
      <c r="C7469" s="5" t="s">
        <v>754</v>
      </c>
      <c r="D7469" t="s">
        <v>47</v>
      </c>
      <c r="E7469" t="s">
        <v>271</v>
      </c>
      <c r="F7469" t="s">
        <v>89</v>
      </c>
      <c r="G7469" t="s">
        <v>369</v>
      </c>
      <c r="H7469" t="s">
        <v>480</v>
      </c>
      <c r="I7469" t="s">
        <v>15</v>
      </c>
      <c r="J7469" t="s">
        <v>17</v>
      </c>
      <c r="K7469" s="13">
        <v>170396</v>
      </c>
      <c r="L7469" s="8">
        <v>1703.96</v>
      </c>
      <c r="M7469" s="13">
        <f t="shared" si="150"/>
        <v>170396</v>
      </c>
    </row>
    <row r="7470" spans="1:14" x14ac:dyDescent="0.25">
      <c r="A7470" s="9" t="s">
        <v>400</v>
      </c>
      <c r="B7470" s="10" t="s">
        <v>733</v>
      </c>
      <c r="C7470" s="5" t="s">
        <v>754</v>
      </c>
      <c r="D7470" t="s">
        <v>47</v>
      </c>
      <c r="E7470" t="s">
        <v>271</v>
      </c>
      <c r="F7470" t="s">
        <v>89</v>
      </c>
      <c r="G7470" t="s">
        <v>369</v>
      </c>
      <c r="H7470" t="s">
        <v>457</v>
      </c>
      <c r="I7470" t="s">
        <v>15</v>
      </c>
      <c r="J7470" t="s">
        <v>17</v>
      </c>
      <c r="K7470" s="13">
        <v>318770</v>
      </c>
      <c r="L7470" s="8">
        <v>3187.7</v>
      </c>
      <c r="M7470" s="13">
        <f t="shared" si="150"/>
        <v>318770</v>
      </c>
    </row>
    <row r="7471" spans="1:14" x14ac:dyDescent="0.25">
      <c r="A7471" s="9" t="s">
        <v>400</v>
      </c>
      <c r="B7471" s="10" t="s">
        <v>733</v>
      </c>
      <c r="C7471" s="5" t="s">
        <v>754</v>
      </c>
      <c r="D7471" t="s">
        <v>47</v>
      </c>
      <c r="E7471" t="s">
        <v>271</v>
      </c>
      <c r="F7471" t="s">
        <v>89</v>
      </c>
      <c r="G7471" t="s">
        <v>378</v>
      </c>
      <c r="H7471" t="s">
        <v>480</v>
      </c>
      <c r="I7471" t="s">
        <v>15</v>
      </c>
      <c r="J7471" t="s">
        <v>17</v>
      </c>
      <c r="K7471" s="13">
        <v>12500</v>
      </c>
      <c r="L7471" s="8">
        <v>125</v>
      </c>
      <c r="M7471" s="13">
        <f t="shared" si="150"/>
        <v>12500</v>
      </c>
    </row>
    <row r="7472" spans="1:14" x14ac:dyDescent="0.25">
      <c r="A7472" s="9" t="s">
        <v>400</v>
      </c>
      <c r="B7472" s="10" t="s">
        <v>733</v>
      </c>
      <c r="C7472" s="5" t="s">
        <v>754</v>
      </c>
      <c r="D7472" t="s">
        <v>47</v>
      </c>
      <c r="E7472" t="s">
        <v>271</v>
      </c>
      <c r="F7472" t="s">
        <v>89</v>
      </c>
      <c r="G7472" t="s">
        <v>378</v>
      </c>
      <c r="H7472" t="s">
        <v>428</v>
      </c>
      <c r="I7472" t="s">
        <v>15</v>
      </c>
      <c r="J7472" t="s">
        <v>17</v>
      </c>
      <c r="K7472" s="13">
        <v>400</v>
      </c>
      <c r="L7472" s="8">
        <v>4</v>
      </c>
      <c r="M7472" s="13">
        <f t="shared" si="150"/>
        <v>400</v>
      </c>
    </row>
    <row r="7473" spans="1:13" x14ac:dyDescent="0.25">
      <c r="A7473" s="9" t="s">
        <v>400</v>
      </c>
      <c r="B7473" s="10" t="s">
        <v>733</v>
      </c>
      <c r="C7473" s="5" t="s">
        <v>754</v>
      </c>
      <c r="D7473" t="s">
        <v>47</v>
      </c>
      <c r="E7473" t="s">
        <v>271</v>
      </c>
      <c r="F7473" t="s">
        <v>89</v>
      </c>
      <c r="G7473" t="s">
        <v>378</v>
      </c>
      <c r="H7473" t="s">
        <v>457</v>
      </c>
      <c r="I7473" t="s">
        <v>15</v>
      </c>
      <c r="J7473" t="s">
        <v>17</v>
      </c>
      <c r="K7473" s="13">
        <v>63722</v>
      </c>
      <c r="L7473" s="8">
        <v>637.22</v>
      </c>
      <c r="M7473" s="13">
        <f t="shared" si="150"/>
        <v>63722</v>
      </c>
    </row>
    <row r="7474" spans="1:13" x14ac:dyDescent="0.25">
      <c r="A7474" s="9" t="s">
        <v>400</v>
      </c>
      <c r="B7474" s="10" t="s">
        <v>733</v>
      </c>
      <c r="C7474" s="5" t="s">
        <v>754</v>
      </c>
      <c r="D7474" t="s">
        <v>47</v>
      </c>
      <c r="E7474" t="s">
        <v>271</v>
      </c>
      <c r="F7474" t="s">
        <v>89</v>
      </c>
      <c r="G7474" t="s">
        <v>379</v>
      </c>
      <c r="H7474" t="s">
        <v>480</v>
      </c>
      <c r="I7474" t="s">
        <v>15</v>
      </c>
      <c r="J7474" t="s">
        <v>17</v>
      </c>
      <c r="K7474" s="13">
        <v>62500</v>
      </c>
      <c r="L7474" s="8">
        <v>625</v>
      </c>
      <c r="M7474" s="13">
        <f t="shared" si="150"/>
        <v>62500</v>
      </c>
    </row>
    <row r="7475" spans="1:13" x14ac:dyDescent="0.25">
      <c r="A7475" s="9" t="s">
        <v>400</v>
      </c>
      <c r="B7475" s="10" t="s">
        <v>733</v>
      </c>
      <c r="C7475" s="5" t="s">
        <v>754</v>
      </c>
      <c r="D7475" t="s">
        <v>47</v>
      </c>
      <c r="E7475" t="s">
        <v>271</v>
      </c>
      <c r="F7475" t="s">
        <v>89</v>
      </c>
      <c r="G7475" t="s">
        <v>379</v>
      </c>
      <c r="H7475" t="s">
        <v>428</v>
      </c>
      <c r="I7475" t="s">
        <v>15</v>
      </c>
      <c r="J7475" t="s">
        <v>17</v>
      </c>
      <c r="K7475" s="13">
        <v>157699</v>
      </c>
      <c r="L7475" s="8">
        <v>1576.99</v>
      </c>
      <c r="M7475" s="13">
        <f t="shared" si="150"/>
        <v>157699</v>
      </c>
    </row>
    <row r="7476" spans="1:13" x14ac:dyDescent="0.25">
      <c r="A7476" s="9" t="s">
        <v>400</v>
      </c>
      <c r="B7476" s="10" t="s">
        <v>733</v>
      </c>
      <c r="C7476" s="5" t="s">
        <v>754</v>
      </c>
      <c r="D7476" t="s">
        <v>47</v>
      </c>
      <c r="E7476" t="s">
        <v>271</v>
      </c>
      <c r="F7476" t="s">
        <v>89</v>
      </c>
      <c r="G7476" t="s">
        <v>379</v>
      </c>
      <c r="H7476" t="s">
        <v>457</v>
      </c>
      <c r="I7476" t="s">
        <v>15</v>
      </c>
      <c r="J7476" t="s">
        <v>17</v>
      </c>
      <c r="K7476" s="13">
        <v>32529.000000000004</v>
      </c>
      <c r="L7476" s="8">
        <v>325.29000000000002</v>
      </c>
      <c r="M7476" s="13">
        <f t="shared" si="150"/>
        <v>32529.000000000004</v>
      </c>
    </row>
    <row r="7477" spans="1:13" x14ac:dyDescent="0.25">
      <c r="A7477" s="9" t="s">
        <v>400</v>
      </c>
      <c r="B7477" s="10" t="s">
        <v>733</v>
      </c>
      <c r="C7477" s="5" t="s">
        <v>754</v>
      </c>
      <c r="D7477" t="s">
        <v>47</v>
      </c>
      <c r="E7477" t="s">
        <v>271</v>
      </c>
      <c r="F7477" t="s">
        <v>89</v>
      </c>
      <c r="G7477" t="s">
        <v>380</v>
      </c>
      <c r="H7477" t="s">
        <v>446</v>
      </c>
      <c r="I7477" t="s">
        <v>15</v>
      </c>
      <c r="J7477" t="s">
        <v>17</v>
      </c>
      <c r="K7477" s="13">
        <v>5000</v>
      </c>
      <c r="L7477" s="8">
        <v>50</v>
      </c>
      <c r="M7477" s="13">
        <f t="shared" si="150"/>
        <v>5000</v>
      </c>
    </row>
    <row r="7478" spans="1:13" x14ac:dyDescent="0.25">
      <c r="A7478" s="9" t="s">
        <v>400</v>
      </c>
      <c r="B7478" s="10" t="s">
        <v>733</v>
      </c>
      <c r="C7478" s="5" t="s">
        <v>754</v>
      </c>
      <c r="D7478" t="s">
        <v>47</v>
      </c>
      <c r="E7478" t="s">
        <v>271</v>
      </c>
      <c r="F7478" t="s">
        <v>89</v>
      </c>
      <c r="G7478" t="s">
        <v>380</v>
      </c>
      <c r="H7478" t="s">
        <v>480</v>
      </c>
      <c r="I7478" t="s">
        <v>15</v>
      </c>
      <c r="J7478" t="s">
        <v>17</v>
      </c>
      <c r="K7478" s="13">
        <v>54600</v>
      </c>
      <c r="L7478" s="8">
        <v>546</v>
      </c>
      <c r="M7478" s="13">
        <f t="shared" si="150"/>
        <v>54600</v>
      </c>
    </row>
    <row r="7479" spans="1:13" x14ac:dyDescent="0.25">
      <c r="A7479" s="9" t="s">
        <v>400</v>
      </c>
      <c r="B7479" s="10" t="s">
        <v>733</v>
      </c>
      <c r="C7479" s="5" t="s">
        <v>754</v>
      </c>
      <c r="D7479" t="s">
        <v>47</v>
      </c>
      <c r="E7479" t="s">
        <v>271</v>
      </c>
      <c r="F7479" t="s">
        <v>89</v>
      </c>
      <c r="G7479" t="s">
        <v>380</v>
      </c>
      <c r="H7479" t="s">
        <v>428</v>
      </c>
      <c r="I7479" t="s">
        <v>15</v>
      </c>
      <c r="J7479" t="s">
        <v>17</v>
      </c>
      <c r="K7479" s="13">
        <v>19200</v>
      </c>
      <c r="L7479" s="8">
        <v>192</v>
      </c>
      <c r="M7479" s="13">
        <f t="shared" si="150"/>
        <v>19200</v>
      </c>
    </row>
    <row r="7480" spans="1:13" x14ac:dyDescent="0.25">
      <c r="A7480" s="9" t="s">
        <v>400</v>
      </c>
      <c r="B7480" s="10" t="s">
        <v>733</v>
      </c>
      <c r="C7480" s="5" t="s">
        <v>754</v>
      </c>
      <c r="D7480" t="s">
        <v>47</v>
      </c>
      <c r="E7480" t="s">
        <v>271</v>
      </c>
      <c r="F7480" t="s">
        <v>89</v>
      </c>
      <c r="G7480" t="s">
        <v>370</v>
      </c>
      <c r="H7480" t="s">
        <v>428</v>
      </c>
      <c r="I7480" t="s">
        <v>15</v>
      </c>
      <c r="J7480" t="s">
        <v>17</v>
      </c>
      <c r="K7480" s="13">
        <v>23979</v>
      </c>
      <c r="L7480" s="8">
        <v>239.79</v>
      </c>
      <c r="M7480" s="13">
        <f t="shared" si="150"/>
        <v>23979</v>
      </c>
    </row>
    <row r="7481" spans="1:13" x14ac:dyDescent="0.25">
      <c r="A7481" s="9" t="s">
        <v>400</v>
      </c>
      <c r="B7481" s="10" t="s">
        <v>733</v>
      </c>
      <c r="C7481" s="5" t="s">
        <v>754</v>
      </c>
      <c r="D7481" t="s">
        <v>47</v>
      </c>
      <c r="E7481" t="s">
        <v>271</v>
      </c>
      <c r="F7481" t="s">
        <v>89</v>
      </c>
      <c r="G7481" t="s">
        <v>381</v>
      </c>
      <c r="H7481" t="s">
        <v>498</v>
      </c>
      <c r="I7481" t="s">
        <v>439</v>
      </c>
      <c r="J7481" t="s">
        <v>17</v>
      </c>
      <c r="K7481" s="13">
        <v>59748</v>
      </c>
      <c r="L7481" s="8">
        <v>597.48</v>
      </c>
      <c r="M7481" s="13">
        <f t="shared" si="150"/>
        <v>59748</v>
      </c>
    </row>
    <row r="7482" spans="1:13" x14ac:dyDescent="0.25">
      <c r="A7482" s="9" t="s">
        <v>400</v>
      </c>
      <c r="B7482" s="10" t="s">
        <v>733</v>
      </c>
      <c r="C7482" s="5" t="s">
        <v>754</v>
      </c>
      <c r="D7482" t="s">
        <v>47</v>
      </c>
      <c r="E7482" t="s">
        <v>271</v>
      </c>
      <c r="F7482" t="s">
        <v>89</v>
      </c>
      <c r="G7482" t="s">
        <v>381</v>
      </c>
      <c r="H7482" t="s">
        <v>441</v>
      </c>
      <c r="I7482" t="s">
        <v>368</v>
      </c>
      <c r="J7482" t="s">
        <v>17</v>
      </c>
      <c r="K7482" s="13">
        <v>2912</v>
      </c>
      <c r="L7482" s="8">
        <v>29.12</v>
      </c>
      <c r="M7482" s="13">
        <f t="shared" si="150"/>
        <v>2912</v>
      </c>
    </row>
    <row r="7483" spans="1:13" x14ac:dyDescent="0.25">
      <c r="A7483" s="9" t="s">
        <v>400</v>
      </c>
      <c r="B7483" s="10" t="s">
        <v>733</v>
      </c>
      <c r="C7483" s="5" t="s">
        <v>754</v>
      </c>
      <c r="D7483" t="s">
        <v>47</v>
      </c>
      <c r="E7483" t="s">
        <v>271</v>
      </c>
      <c r="F7483" t="s">
        <v>89</v>
      </c>
      <c r="G7483" t="s">
        <v>381</v>
      </c>
      <c r="H7483" t="s">
        <v>444</v>
      </c>
      <c r="I7483" t="s">
        <v>368</v>
      </c>
      <c r="J7483" t="s">
        <v>17</v>
      </c>
      <c r="K7483" s="13">
        <v>42</v>
      </c>
      <c r="L7483" s="8">
        <v>0.42</v>
      </c>
      <c r="M7483" s="13">
        <f t="shared" si="150"/>
        <v>42</v>
      </c>
    </row>
    <row r="7484" spans="1:13" x14ac:dyDescent="0.25">
      <c r="A7484" s="9" t="s">
        <v>400</v>
      </c>
      <c r="B7484" s="10" t="s">
        <v>733</v>
      </c>
      <c r="C7484" s="5" t="s">
        <v>754</v>
      </c>
      <c r="D7484" t="s">
        <v>47</v>
      </c>
      <c r="E7484" t="s">
        <v>271</v>
      </c>
      <c r="F7484" t="s">
        <v>89</v>
      </c>
      <c r="G7484" t="s">
        <v>381</v>
      </c>
      <c r="H7484" t="s">
        <v>444</v>
      </c>
      <c r="I7484" t="s">
        <v>439</v>
      </c>
      <c r="J7484" t="s">
        <v>17</v>
      </c>
      <c r="K7484" s="13">
        <v>13044.999999999998</v>
      </c>
      <c r="L7484" s="8">
        <v>130.44999999999999</v>
      </c>
      <c r="M7484" s="13">
        <f t="shared" si="150"/>
        <v>13044.999999999998</v>
      </c>
    </row>
    <row r="7485" spans="1:13" x14ac:dyDescent="0.25">
      <c r="A7485" s="9" t="s">
        <v>400</v>
      </c>
      <c r="B7485" s="10" t="s">
        <v>733</v>
      </c>
      <c r="C7485" s="5" t="s">
        <v>754</v>
      </c>
      <c r="D7485" t="s">
        <v>47</v>
      </c>
      <c r="E7485" t="s">
        <v>271</v>
      </c>
      <c r="F7485" t="s">
        <v>89</v>
      </c>
      <c r="G7485" t="s">
        <v>381</v>
      </c>
      <c r="H7485" t="s">
        <v>445</v>
      </c>
      <c r="I7485" t="s">
        <v>368</v>
      </c>
      <c r="J7485" t="s">
        <v>17</v>
      </c>
      <c r="K7485" s="13">
        <v>583</v>
      </c>
      <c r="L7485" s="8">
        <v>5.83</v>
      </c>
      <c r="M7485" s="13">
        <f t="shared" si="150"/>
        <v>583</v>
      </c>
    </row>
    <row r="7486" spans="1:13" x14ac:dyDescent="0.25">
      <c r="A7486" s="9" t="s">
        <v>400</v>
      </c>
      <c r="B7486" s="10" t="s">
        <v>733</v>
      </c>
      <c r="C7486" s="5" t="s">
        <v>754</v>
      </c>
      <c r="D7486" t="s">
        <v>47</v>
      </c>
      <c r="E7486" t="s">
        <v>271</v>
      </c>
      <c r="F7486" t="s">
        <v>89</v>
      </c>
      <c r="G7486" t="s">
        <v>381</v>
      </c>
      <c r="H7486" t="s">
        <v>446</v>
      </c>
      <c r="I7486" t="s">
        <v>15</v>
      </c>
      <c r="J7486" t="s">
        <v>17</v>
      </c>
      <c r="K7486" s="13">
        <v>3000</v>
      </c>
      <c r="L7486" s="8">
        <v>30</v>
      </c>
      <c r="M7486" s="13">
        <f t="shared" si="150"/>
        <v>3000</v>
      </c>
    </row>
    <row r="7487" spans="1:13" x14ac:dyDescent="0.25">
      <c r="A7487" s="9" t="s">
        <v>400</v>
      </c>
      <c r="B7487" s="10" t="s">
        <v>733</v>
      </c>
      <c r="C7487" s="5" t="s">
        <v>754</v>
      </c>
      <c r="D7487" t="s">
        <v>47</v>
      </c>
      <c r="E7487" t="s">
        <v>271</v>
      </c>
      <c r="F7487" t="s">
        <v>89</v>
      </c>
      <c r="G7487" t="s">
        <v>381</v>
      </c>
      <c r="H7487" t="s">
        <v>480</v>
      </c>
      <c r="I7487" t="s">
        <v>15</v>
      </c>
      <c r="J7487" t="s">
        <v>17</v>
      </c>
      <c r="K7487" s="13">
        <v>123000</v>
      </c>
      <c r="L7487" s="8">
        <v>1230</v>
      </c>
      <c r="M7487" s="13">
        <f t="shared" si="150"/>
        <v>123000</v>
      </c>
    </row>
    <row r="7488" spans="1:13" x14ac:dyDescent="0.25">
      <c r="A7488" s="9" t="s">
        <v>400</v>
      </c>
      <c r="B7488" s="10" t="s">
        <v>733</v>
      </c>
      <c r="C7488" s="5" t="s">
        <v>754</v>
      </c>
      <c r="D7488" t="s">
        <v>47</v>
      </c>
      <c r="E7488" t="s">
        <v>271</v>
      </c>
      <c r="F7488" t="s">
        <v>89</v>
      </c>
      <c r="G7488" t="s">
        <v>381</v>
      </c>
      <c r="H7488" t="s">
        <v>428</v>
      </c>
      <c r="I7488" t="s">
        <v>15</v>
      </c>
      <c r="J7488" t="s">
        <v>17</v>
      </c>
      <c r="K7488" s="13">
        <v>259512</v>
      </c>
      <c r="L7488" s="8">
        <v>2595.12</v>
      </c>
      <c r="M7488" s="13">
        <f t="shared" si="150"/>
        <v>259512</v>
      </c>
    </row>
    <row r="7489" spans="1:13" x14ac:dyDescent="0.25">
      <c r="A7489" s="9" t="s">
        <v>400</v>
      </c>
      <c r="B7489" s="10" t="s">
        <v>733</v>
      </c>
      <c r="C7489" s="5" t="s">
        <v>754</v>
      </c>
      <c r="D7489" t="s">
        <v>47</v>
      </c>
      <c r="E7489" t="s">
        <v>271</v>
      </c>
      <c r="F7489" t="s">
        <v>89</v>
      </c>
      <c r="G7489" t="s">
        <v>381</v>
      </c>
      <c r="H7489" t="s">
        <v>457</v>
      </c>
      <c r="I7489" t="s">
        <v>15</v>
      </c>
      <c r="J7489" t="s">
        <v>17</v>
      </c>
      <c r="K7489" s="13">
        <v>186479</v>
      </c>
      <c r="L7489" s="8">
        <v>1864.79</v>
      </c>
      <c r="M7489" s="13">
        <f t="shared" si="150"/>
        <v>186479</v>
      </c>
    </row>
    <row r="7490" spans="1:13" x14ac:dyDescent="0.25">
      <c r="A7490" s="9" t="s">
        <v>400</v>
      </c>
      <c r="B7490" s="10" t="s">
        <v>733</v>
      </c>
      <c r="C7490" s="5" t="s">
        <v>754</v>
      </c>
      <c r="D7490" t="s">
        <v>47</v>
      </c>
      <c r="E7490" t="s">
        <v>271</v>
      </c>
      <c r="F7490" t="s">
        <v>89</v>
      </c>
      <c r="G7490" t="s">
        <v>371</v>
      </c>
      <c r="H7490" t="s">
        <v>441</v>
      </c>
      <c r="I7490" t="s">
        <v>368</v>
      </c>
      <c r="J7490" t="s">
        <v>17</v>
      </c>
      <c r="K7490" s="13">
        <v>39312</v>
      </c>
      <c r="L7490" s="8">
        <v>393.12</v>
      </c>
      <c r="M7490" s="13">
        <f t="shared" si="150"/>
        <v>39312</v>
      </c>
    </row>
    <row r="7491" spans="1:13" x14ac:dyDescent="0.25">
      <c r="A7491" s="9" t="s">
        <v>400</v>
      </c>
      <c r="B7491" s="10" t="s">
        <v>733</v>
      </c>
      <c r="C7491" s="5" t="s">
        <v>754</v>
      </c>
      <c r="D7491" t="s">
        <v>47</v>
      </c>
      <c r="E7491" t="s">
        <v>271</v>
      </c>
      <c r="F7491" t="s">
        <v>89</v>
      </c>
      <c r="G7491" t="s">
        <v>371</v>
      </c>
      <c r="H7491" t="s">
        <v>711</v>
      </c>
      <c r="I7491" t="s">
        <v>439</v>
      </c>
      <c r="J7491" t="s">
        <v>17</v>
      </c>
      <c r="K7491" s="13">
        <v>154000</v>
      </c>
      <c r="L7491" s="8">
        <v>1540</v>
      </c>
      <c r="M7491" s="13">
        <f t="shared" ref="M7491:M7554" si="151">L7491*100</f>
        <v>154000</v>
      </c>
    </row>
    <row r="7492" spans="1:13" x14ac:dyDescent="0.25">
      <c r="A7492" s="9" t="s">
        <v>400</v>
      </c>
      <c r="B7492" s="10" t="s">
        <v>733</v>
      </c>
      <c r="C7492" s="5" t="s">
        <v>754</v>
      </c>
      <c r="D7492" t="s">
        <v>47</v>
      </c>
      <c r="E7492" t="s">
        <v>271</v>
      </c>
      <c r="F7492" t="s">
        <v>89</v>
      </c>
      <c r="G7492" t="s">
        <v>371</v>
      </c>
      <c r="H7492" t="s">
        <v>444</v>
      </c>
      <c r="I7492" t="s">
        <v>368</v>
      </c>
      <c r="J7492" t="s">
        <v>17</v>
      </c>
      <c r="K7492" s="13">
        <v>562</v>
      </c>
      <c r="L7492" s="8">
        <v>5.62</v>
      </c>
      <c r="M7492" s="13">
        <f t="shared" si="151"/>
        <v>562</v>
      </c>
    </row>
    <row r="7493" spans="1:13" x14ac:dyDescent="0.25">
      <c r="A7493" s="9" t="s">
        <v>400</v>
      </c>
      <c r="B7493" s="10" t="s">
        <v>733</v>
      </c>
      <c r="C7493" s="5" t="s">
        <v>754</v>
      </c>
      <c r="D7493" t="s">
        <v>47</v>
      </c>
      <c r="E7493" t="s">
        <v>271</v>
      </c>
      <c r="F7493" t="s">
        <v>89</v>
      </c>
      <c r="G7493" t="s">
        <v>371</v>
      </c>
      <c r="H7493" t="s">
        <v>444</v>
      </c>
      <c r="I7493" t="s">
        <v>439</v>
      </c>
      <c r="J7493" t="s">
        <v>17</v>
      </c>
      <c r="K7493" s="13">
        <v>33413</v>
      </c>
      <c r="L7493" s="8">
        <v>334.13</v>
      </c>
      <c r="M7493" s="13">
        <f t="shared" si="151"/>
        <v>33413</v>
      </c>
    </row>
    <row r="7494" spans="1:13" x14ac:dyDescent="0.25">
      <c r="A7494" s="9" t="s">
        <v>400</v>
      </c>
      <c r="B7494" s="10" t="s">
        <v>733</v>
      </c>
      <c r="C7494" s="5" t="s">
        <v>754</v>
      </c>
      <c r="D7494" t="s">
        <v>47</v>
      </c>
      <c r="E7494" t="s">
        <v>271</v>
      </c>
      <c r="F7494" t="s">
        <v>89</v>
      </c>
      <c r="G7494" t="s">
        <v>371</v>
      </c>
      <c r="H7494" t="s">
        <v>445</v>
      </c>
      <c r="I7494" t="s">
        <v>368</v>
      </c>
      <c r="J7494" t="s">
        <v>17</v>
      </c>
      <c r="K7494" s="13">
        <v>7915.0000000000009</v>
      </c>
      <c r="L7494" s="8">
        <v>79.150000000000006</v>
      </c>
      <c r="M7494" s="13">
        <f t="shared" si="151"/>
        <v>7915.0000000000009</v>
      </c>
    </row>
    <row r="7495" spans="1:13" x14ac:dyDescent="0.25">
      <c r="A7495" s="9" t="s">
        <v>400</v>
      </c>
      <c r="B7495" s="10" t="s">
        <v>733</v>
      </c>
      <c r="C7495" s="5" t="s">
        <v>754</v>
      </c>
      <c r="D7495" t="s">
        <v>47</v>
      </c>
      <c r="E7495" t="s">
        <v>271</v>
      </c>
      <c r="F7495" t="s">
        <v>89</v>
      </c>
      <c r="G7495" t="s">
        <v>371</v>
      </c>
      <c r="H7495" t="s">
        <v>446</v>
      </c>
      <c r="I7495" t="s">
        <v>15</v>
      </c>
      <c r="J7495" t="s">
        <v>17</v>
      </c>
      <c r="K7495" s="13">
        <v>3750</v>
      </c>
      <c r="L7495" s="8">
        <v>37.5</v>
      </c>
      <c r="M7495" s="13">
        <f t="shared" si="151"/>
        <v>3750</v>
      </c>
    </row>
    <row r="7496" spans="1:13" x14ac:dyDescent="0.25">
      <c r="A7496" s="9" t="s">
        <v>400</v>
      </c>
      <c r="B7496" s="10" t="s">
        <v>733</v>
      </c>
      <c r="C7496" s="5" t="s">
        <v>754</v>
      </c>
      <c r="D7496" t="s">
        <v>47</v>
      </c>
      <c r="E7496" t="s">
        <v>271</v>
      </c>
      <c r="F7496" t="s">
        <v>89</v>
      </c>
      <c r="G7496" t="s">
        <v>371</v>
      </c>
      <c r="H7496" t="s">
        <v>480</v>
      </c>
      <c r="I7496" t="s">
        <v>15</v>
      </c>
      <c r="J7496" t="s">
        <v>17</v>
      </c>
      <c r="K7496" s="13">
        <v>60000</v>
      </c>
      <c r="L7496" s="8">
        <v>600</v>
      </c>
      <c r="M7496" s="13">
        <f t="shared" si="151"/>
        <v>60000</v>
      </c>
    </row>
    <row r="7497" spans="1:13" x14ac:dyDescent="0.25">
      <c r="A7497" s="9" t="s">
        <v>400</v>
      </c>
      <c r="B7497" s="10" t="s">
        <v>733</v>
      </c>
      <c r="C7497" s="5" t="s">
        <v>754</v>
      </c>
      <c r="D7497" t="s">
        <v>47</v>
      </c>
      <c r="E7497" t="s">
        <v>271</v>
      </c>
      <c r="F7497" t="s">
        <v>89</v>
      </c>
      <c r="G7497" t="s">
        <v>371</v>
      </c>
      <c r="H7497" t="s">
        <v>457</v>
      </c>
      <c r="I7497" t="s">
        <v>15</v>
      </c>
      <c r="J7497" t="s">
        <v>17</v>
      </c>
      <c r="K7497" s="13">
        <v>177354</v>
      </c>
      <c r="L7497" s="8">
        <v>1773.54</v>
      </c>
      <c r="M7497" s="13">
        <f t="shared" si="151"/>
        <v>177354</v>
      </c>
    </row>
    <row r="7498" spans="1:13" x14ac:dyDescent="0.25">
      <c r="A7498" s="9" t="s">
        <v>400</v>
      </c>
      <c r="B7498" s="10" t="s">
        <v>733</v>
      </c>
      <c r="C7498" s="5" t="s">
        <v>754</v>
      </c>
      <c r="D7498" t="s">
        <v>47</v>
      </c>
      <c r="E7498" t="s">
        <v>271</v>
      </c>
      <c r="F7498" t="s">
        <v>89</v>
      </c>
      <c r="G7498" t="s">
        <v>384</v>
      </c>
      <c r="H7498" t="s">
        <v>498</v>
      </c>
      <c r="I7498" t="s">
        <v>368</v>
      </c>
      <c r="J7498" t="s">
        <v>17</v>
      </c>
      <c r="K7498" s="13">
        <v>22400</v>
      </c>
      <c r="L7498" s="8">
        <v>224</v>
      </c>
      <c r="M7498" s="13">
        <f t="shared" si="151"/>
        <v>22400</v>
      </c>
    </row>
    <row r="7499" spans="1:13" x14ac:dyDescent="0.25">
      <c r="A7499" s="9" t="s">
        <v>400</v>
      </c>
      <c r="B7499" s="10" t="s">
        <v>733</v>
      </c>
      <c r="C7499" s="5" t="s">
        <v>754</v>
      </c>
      <c r="D7499" t="s">
        <v>47</v>
      </c>
      <c r="E7499" t="s">
        <v>271</v>
      </c>
      <c r="F7499" t="s">
        <v>89</v>
      </c>
      <c r="G7499" t="s">
        <v>384</v>
      </c>
      <c r="H7499" t="s">
        <v>444</v>
      </c>
      <c r="I7499" t="s">
        <v>368</v>
      </c>
      <c r="J7499" t="s">
        <v>17</v>
      </c>
      <c r="K7499" s="13">
        <v>4850</v>
      </c>
      <c r="L7499" s="8">
        <v>48.5</v>
      </c>
      <c r="M7499" s="13">
        <f t="shared" si="151"/>
        <v>4850</v>
      </c>
    </row>
    <row r="7500" spans="1:13" x14ac:dyDescent="0.25">
      <c r="A7500" s="9" t="s">
        <v>400</v>
      </c>
      <c r="B7500" s="10" t="s">
        <v>733</v>
      </c>
      <c r="C7500" s="5" t="s">
        <v>754</v>
      </c>
      <c r="D7500" t="s">
        <v>47</v>
      </c>
      <c r="E7500" t="s">
        <v>271</v>
      </c>
      <c r="F7500" t="s">
        <v>89</v>
      </c>
      <c r="G7500" t="s">
        <v>384</v>
      </c>
      <c r="H7500" t="s">
        <v>480</v>
      </c>
      <c r="I7500" t="s">
        <v>15</v>
      </c>
      <c r="J7500" t="s">
        <v>17</v>
      </c>
      <c r="K7500" s="13">
        <v>150600</v>
      </c>
      <c r="L7500" s="8">
        <v>1506</v>
      </c>
      <c r="M7500" s="13">
        <f t="shared" si="151"/>
        <v>150600</v>
      </c>
    </row>
    <row r="7501" spans="1:13" x14ac:dyDescent="0.25">
      <c r="A7501" s="9" t="s">
        <v>400</v>
      </c>
      <c r="B7501" s="10" t="s">
        <v>733</v>
      </c>
      <c r="C7501" s="5" t="s">
        <v>754</v>
      </c>
      <c r="D7501" t="s">
        <v>47</v>
      </c>
      <c r="E7501" t="s">
        <v>271</v>
      </c>
      <c r="F7501" t="s">
        <v>89</v>
      </c>
      <c r="G7501" t="s">
        <v>384</v>
      </c>
      <c r="H7501" t="s">
        <v>428</v>
      </c>
      <c r="I7501" t="s">
        <v>15</v>
      </c>
      <c r="J7501" t="s">
        <v>17</v>
      </c>
      <c r="K7501" s="13">
        <v>41250</v>
      </c>
      <c r="L7501" s="8">
        <v>412.5</v>
      </c>
      <c r="M7501" s="13">
        <f t="shared" si="151"/>
        <v>41250</v>
      </c>
    </row>
    <row r="7502" spans="1:13" x14ac:dyDescent="0.25">
      <c r="A7502" s="9" t="s">
        <v>400</v>
      </c>
      <c r="B7502" s="10" t="s">
        <v>733</v>
      </c>
      <c r="C7502" s="5" t="s">
        <v>754</v>
      </c>
      <c r="D7502" t="s">
        <v>47</v>
      </c>
      <c r="E7502" t="s">
        <v>271</v>
      </c>
      <c r="F7502" t="s">
        <v>89</v>
      </c>
      <c r="G7502" t="s">
        <v>373</v>
      </c>
      <c r="H7502" t="s">
        <v>711</v>
      </c>
      <c r="I7502" t="s">
        <v>439</v>
      </c>
      <c r="J7502" t="s">
        <v>17</v>
      </c>
      <c r="K7502" s="13">
        <v>282709</v>
      </c>
      <c r="L7502" s="8">
        <v>2827.09</v>
      </c>
      <c r="M7502" s="13">
        <f t="shared" si="151"/>
        <v>282709</v>
      </c>
    </row>
    <row r="7503" spans="1:13" x14ac:dyDescent="0.25">
      <c r="A7503" s="9" t="s">
        <v>400</v>
      </c>
      <c r="B7503" s="10" t="s">
        <v>733</v>
      </c>
      <c r="C7503" s="5" t="s">
        <v>754</v>
      </c>
      <c r="D7503" t="s">
        <v>47</v>
      </c>
      <c r="E7503" t="s">
        <v>271</v>
      </c>
      <c r="F7503" t="s">
        <v>89</v>
      </c>
      <c r="G7503" t="s">
        <v>373</v>
      </c>
      <c r="H7503" t="s">
        <v>444</v>
      </c>
      <c r="I7503" t="s">
        <v>439</v>
      </c>
      <c r="J7503" t="s">
        <v>17</v>
      </c>
      <c r="K7503" s="13">
        <v>60447</v>
      </c>
      <c r="L7503" s="8">
        <v>604.47</v>
      </c>
      <c r="M7503" s="13">
        <f t="shared" si="151"/>
        <v>60447</v>
      </c>
    </row>
    <row r="7504" spans="1:13" x14ac:dyDescent="0.25">
      <c r="A7504" s="9" t="s">
        <v>400</v>
      </c>
      <c r="B7504" s="10" t="s">
        <v>733</v>
      </c>
      <c r="C7504" s="5" t="s">
        <v>754</v>
      </c>
      <c r="D7504" t="s">
        <v>47</v>
      </c>
      <c r="E7504" t="s">
        <v>271</v>
      </c>
      <c r="F7504" t="s">
        <v>89</v>
      </c>
      <c r="G7504" t="s">
        <v>373</v>
      </c>
      <c r="H7504" t="s">
        <v>446</v>
      </c>
      <c r="I7504" t="s">
        <v>15</v>
      </c>
      <c r="J7504" t="s">
        <v>17</v>
      </c>
      <c r="K7504" s="13">
        <v>9600</v>
      </c>
      <c r="L7504" s="8">
        <v>96</v>
      </c>
      <c r="M7504" s="13">
        <f t="shared" si="151"/>
        <v>9600</v>
      </c>
    </row>
    <row r="7505" spans="1:13" x14ac:dyDescent="0.25">
      <c r="A7505" s="9" t="s">
        <v>400</v>
      </c>
      <c r="B7505" s="10" t="s">
        <v>733</v>
      </c>
      <c r="C7505" s="5" t="s">
        <v>754</v>
      </c>
      <c r="D7505" t="s">
        <v>47</v>
      </c>
      <c r="E7505" t="s">
        <v>271</v>
      </c>
      <c r="F7505" t="s">
        <v>89</v>
      </c>
      <c r="G7505" t="s">
        <v>373</v>
      </c>
      <c r="H7505" t="s">
        <v>480</v>
      </c>
      <c r="I7505" t="s">
        <v>15</v>
      </c>
      <c r="J7505" t="s">
        <v>17</v>
      </c>
      <c r="K7505" s="13">
        <v>62500</v>
      </c>
      <c r="L7505" s="8">
        <v>625</v>
      </c>
      <c r="M7505" s="13">
        <f t="shared" si="151"/>
        <v>62500</v>
      </c>
    </row>
    <row r="7506" spans="1:13" x14ac:dyDescent="0.25">
      <c r="A7506" s="9" t="s">
        <v>400</v>
      </c>
      <c r="B7506" s="10" t="s">
        <v>733</v>
      </c>
      <c r="C7506" s="5" t="s">
        <v>754</v>
      </c>
      <c r="D7506" t="s">
        <v>47</v>
      </c>
      <c r="E7506" t="s">
        <v>271</v>
      </c>
      <c r="F7506" t="s">
        <v>89</v>
      </c>
      <c r="G7506" t="s">
        <v>373</v>
      </c>
      <c r="H7506" t="s">
        <v>428</v>
      </c>
      <c r="I7506" t="s">
        <v>15</v>
      </c>
      <c r="J7506" t="s">
        <v>17</v>
      </c>
      <c r="K7506" s="13">
        <v>324400</v>
      </c>
      <c r="L7506" s="8">
        <v>3244</v>
      </c>
      <c r="M7506" s="13">
        <f t="shared" si="151"/>
        <v>324400</v>
      </c>
    </row>
    <row r="7507" spans="1:13" x14ac:dyDescent="0.25">
      <c r="A7507" s="9" t="s">
        <v>400</v>
      </c>
      <c r="B7507" s="10" t="s">
        <v>733</v>
      </c>
      <c r="C7507" s="5" t="s">
        <v>754</v>
      </c>
      <c r="D7507" t="s">
        <v>47</v>
      </c>
      <c r="E7507" t="s">
        <v>271</v>
      </c>
      <c r="F7507" t="s">
        <v>89</v>
      </c>
      <c r="G7507" t="s">
        <v>373</v>
      </c>
      <c r="H7507" t="s">
        <v>457</v>
      </c>
      <c r="I7507" t="s">
        <v>15</v>
      </c>
      <c r="J7507" t="s">
        <v>17</v>
      </c>
      <c r="K7507" s="13">
        <v>286812</v>
      </c>
      <c r="L7507" s="8">
        <v>2868.12</v>
      </c>
      <c r="M7507" s="13">
        <f t="shared" si="151"/>
        <v>286812</v>
      </c>
    </row>
    <row r="7508" spans="1:13" x14ac:dyDescent="0.25">
      <c r="A7508" s="9" t="s">
        <v>400</v>
      </c>
      <c r="B7508" s="10" t="s">
        <v>733</v>
      </c>
      <c r="C7508" s="5" t="s">
        <v>754</v>
      </c>
      <c r="D7508" t="s">
        <v>47</v>
      </c>
      <c r="E7508" t="s">
        <v>271</v>
      </c>
      <c r="F7508" t="s">
        <v>89</v>
      </c>
      <c r="G7508" t="s">
        <v>374</v>
      </c>
      <c r="H7508" t="s">
        <v>498</v>
      </c>
      <c r="I7508" t="s">
        <v>368</v>
      </c>
      <c r="J7508" t="s">
        <v>17</v>
      </c>
      <c r="K7508" s="13">
        <v>2912</v>
      </c>
      <c r="L7508" s="8">
        <v>29.12</v>
      </c>
      <c r="M7508" s="13">
        <f t="shared" si="151"/>
        <v>2912</v>
      </c>
    </row>
    <row r="7509" spans="1:13" x14ac:dyDescent="0.25">
      <c r="A7509" s="9" t="s">
        <v>400</v>
      </c>
      <c r="B7509" s="10" t="s">
        <v>733</v>
      </c>
      <c r="C7509" s="5" t="s">
        <v>754</v>
      </c>
      <c r="D7509" t="s">
        <v>47</v>
      </c>
      <c r="E7509" t="s">
        <v>271</v>
      </c>
      <c r="F7509" t="s">
        <v>89</v>
      </c>
      <c r="G7509" t="s">
        <v>374</v>
      </c>
      <c r="H7509" t="s">
        <v>466</v>
      </c>
      <c r="I7509" t="s">
        <v>439</v>
      </c>
      <c r="J7509" t="s">
        <v>17</v>
      </c>
      <c r="K7509" s="13">
        <v>6861</v>
      </c>
      <c r="L7509" s="8">
        <v>68.61</v>
      </c>
      <c r="M7509" s="13">
        <f t="shared" si="151"/>
        <v>6861</v>
      </c>
    </row>
    <row r="7510" spans="1:13" x14ac:dyDescent="0.25">
      <c r="A7510" s="9" t="s">
        <v>400</v>
      </c>
      <c r="B7510" s="10" t="s">
        <v>733</v>
      </c>
      <c r="C7510" s="5" t="s">
        <v>754</v>
      </c>
      <c r="D7510" t="s">
        <v>47</v>
      </c>
      <c r="E7510" t="s">
        <v>271</v>
      </c>
      <c r="F7510" t="s">
        <v>89</v>
      </c>
      <c r="G7510" t="s">
        <v>374</v>
      </c>
      <c r="H7510" t="s">
        <v>441</v>
      </c>
      <c r="I7510" t="s">
        <v>368</v>
      </c>
      <c r="J7510" t="s">
        <v>17</v>
      </c>
      <c r="K7510" s="13">
        <v>30576</v>
      </c>
      <c r="L7510" s="8">
        <v>305.76</v>
      </c>
      <c r="M7510" s="13">
        <f t="shared" si="151"/>
        <v>30576</v>
      </c>
    </row>
    <row r="7511" spans="1:13" x14ac:dyDescent="0.25">
      <c r="A7511" s="9" t="s">
        <v>400</v>
      </c>
      <c r="B7511" s="10" t="s">
        <v>733</v>
      </c>
      <c r="C7511" s="5" t="s">
        <v>754</v>
      </c>
      <c r="D7511" t="s">
        <v>47</v>
      </c>
      <c r="E7511" t="s">
        <v>271</v>
      </c>
      <c r="F7511" t="s">
        <v>89</v>
      </c>
      <c r="G7511" t="s">
        <v>374</v>
      </c>
      <c r="H7511" t="s">
        <v>711</v>
      </c>
      <c r="I7511" t="s">
        <v>439</v>
      </c>
      <c r="J7511" t="s">
        <v>17</v>
      </c>
      <c r="K7511" s="13">
        <v>301812</v>
      </c>
      <c r="L7511" s="8">
        <v>3018.12</v>
      </c>
      <c r="M7511" s="13">
        <f t="shared" si="151"/>
        <v>301812</v>
      </c>
    </row>
    <row r="7512" spans="1:13" x14ac:dyDescent="0.25">
      <c r="A7512" s="9" t="s">
        <v>400</v>
      </c>
      <c r="B7512" s="10" t="s">
        <v>733</v>
      </c>
      <c r="C7512" s="5" t="s">
        <v>754</v>
      </c>
      <c r="D7512" t="s">
        <v>47</v>
      </c>
      <c r="E7512" t="s">
        <v>271</v>
      </c>
      <c r="F7512" t="s">
        <v>89</v>
      </c>
      <c r="G7512" t="s">
        <v>374</v>
      </c>
      <c r="H7512" t="s">
        <v>444</v>
      </c>
      <c r="I7512" t="s">
        <v>368</v>
      </c>
      <c r="J7512" t="s">
        <v>17</v>
      </c>
      <c r="K7512" s="13">
        <v>1036</v>
      </c>
      <c r="L7512" s="8">
        <v>10.36</v>
      </c>
      <c r="M7512" s="13">
        <f t="shared" si="151"/>
        <v>1036</v>
      </c>
    </row>
    <row r="7513" spans="1:13" x14ac:dyDescent="0.25">
      <c r="A7513" s="9" t="s">
        <v>400</v>
      </c>
      <c r="B7513" s="10" t="s">
        <v>733</v>
      </c>
      <c r="C7513" s="5" t="s">
        <v>754</v>
      </c>
      <c r="D7513" t="s">
        <v>47</v>
      </c>
      <c r="E7513" t="s">
        <v>271</v>
      </c>
      <c r="F7513" t="s">
        <v>89</v>
      </c>
      <c r="G7513" t="s">
        <v>374</v>
      </c>
      <c r="H7513" t="s">
        <v>444</v>
      </c>
      <c r="I7513" t="s">
        <v>439</v>
      </c>
      <c r="J7513" t="s">
        <v>17</v>
      </c>
      <c r="K7513" s="13">
        <v>63736</v>
      </c>
      <c r="L7513" s="8">
        <v>637.36</v>
      </c>
      <c r="M7513" s="13">
        <f t="shared" si="151"/>
        <v>63736</v>
      </c>
    </row>
    <row r="7514" spans="1:13" x14ac:dyDescent="0.25">
      <c r="A7514" s="9" t="s">
        <v>400</v>
      </c>
      <c r="B7514" s="10" t="s">
        <v>733</v>
      </c>
      <c r="C7514" s="5" t="s">
        <v>754</v>
      </c>
      <c r="D7514" t="s">
        <v>47</v>
      </c>
      <c r="E7514" t="s">
        <v>271</v>
      </c>
      <c r="F7514" t="s">
        <v>89</v>
      </c>
      <c r="G7514" t="s">
        <v>374</v>
      </c>
      <c r="H7514" t="s">
        <v>445</v>
      </c>
      <c r="I7514" t="s">
        <v>368</v>
      </c>
      <c r="J7514" t="s">
        <v>17</v>
      </c>
      <c r="K7514" s="13">
        <v>6268</v>
      </c>
      <c r="L7514" s="8">
        <v>62.68</v>
      </c>
      <c r="M7514" s="13">
        <f t="shared" si="151"/>
        <v>6268</v>
      </c>
    </row>
    <row r="7515" spans="1:13" x14ac:dyDescent="0.25">
      <c r="A7515" s="9" t="s">
        <v>400</v>
      </c>
      <c r="B7515" s="10" t="s">
        <v>733</v>
      </c>
      <c r="C7515" s="5" t="s">
        <v>754</v>
      </c>
      <c r="D7515" t="s">
        <v>47</v>
      </c>
      <c r="E7515" t="s">
        <v>271</v>
      </c>
      <c r="F7515" t="s">
        <v>89</v>
      </c>
      <c r="G7515" t="s">
        <v>374</v>
      </c>
      <c r="H7515" t="s">
        <v>445</v>
      </c>
      <c r="I7515" t="s">
        <v>439</v>
      </c>
      <c r="J7515" t="s">
        <v>17</v>
      </c>
      <c r="K7515" s="13">
        <v>1400</v>
      </c>
      <c r="L7515" s="8">
        <v>14</v>
      </c>
      <c r="M7515" s="13">
        <f t="shared" si="151"/>
        <v>1400</v>
      </c>
    </row>
    <row r="7516" spans="1:13" x14ac:dyDescent="0.25">
      <c r="A7516" s="9" t="s">
        <v>400</v>
      </c>
      <c r="B7516" s="10" t="s">
        <v>733</v>
      </c>
      <c r="C7516" s="5" t="s">
        <v>754</v>
      </c>
      <c r="D7516" t="s">
        <v>47</v>
      </c>
      <c r="E7516" t="s">
        <v>271</v>
      </c>
      <c r="F7516" t="s">
        <v>89</v>
      </c>
      <c r="G7516" t="s">
        <v>374</v>
      </c>
      <c r="H7516" t="s">
        <v>446</v>
      </c>
      <c r="I7516" t="s">
        <v>15</v>
      </c>
      <c r="J7516" t="s">
        <v>17</v>
      </c>
      <c r="K7516" s="13">
        <v>699212</v>
      </c>
      <c r="L7516" s="8">
        <v>6992.12</v>
      </c>
      <c r="M7516" s="13">
        <f t="shared" si="151"/>
        <v>699212</v>
      </c>
    </row>
    <row r="7517" spans="1:13" x14ac:dyDescent="0.25">
      <c r="A7517" s="9" t="s">
        <v>400</v>
      </c>
      <c r="B7517" s="10" t="s">
        <v>733</v>
      </c>
      <c r="C7517" s="5" t="s">
        <v>754</v>
      </c>
      <c r="D7517" t="s">
        <v>47</v>
      </c>
      <c r="E7517" t="s">
        <v>271</v>
      </c>
      <c r="F7517" t="s">
        <v>89</v>
      </c>
      <c r="G7517" t="s">
        <v>374</v>
      </c>
      <c r="H7517" t="s">
        <v>480</v>
      </c>
      <c r="I7517" t="s">
        <v>15</v>
      </c>
      <c r="J7517" t="s">
        <v>17</v>
      </c>
      <c r="K7517" s="13">
        <v>22500</v>
      </c>
      <c r="L7517" s="8">
        <v>225</v>
      </c>
      <c r="M7517" s="13">
        <f t="shared" si="151"/>
        <v>22500</v>
      </c>
    </row>
    <row r="7518" spans="1:13" x14ac:dyDescent="0.25">
      <c r="A7518" s="9" t="s">
        <v>400</v>
      </c>
      <c r="B7518" s="10" t="s">
        <v>733</v>
      </c>
      <c r="C7518" s="5" t="s">
        <v>754</v>
      </c>
      <c r="D7518" t="s">
        <v>47</v>
      </c>
      <c r="E7518" t="s">
        <v>271</v>
      </c>
      <c r="F7518" t="s">
        <v>89</v>
      </c>
      <c r="G7518" t="s">
        <v>374</v>
      </c>
      <c r="H7518" t="s">
        <v>428</v>
      </c>
      <c r="I7518" t="s">
        <v>15</v>
      </c>
      <c r="J7518" t="s">
        <v>17</v>
      </c>
      <c r="K7518" s="13">
        <v>608046</v>
      </c>
      <c r="L7518" s="8">
        <v>6080.46</v>
      </c>
      <c r="M7518" s="13">
        <f t="shared" si="151"/>
        <v>608046</v>
      </c>
    </row>
    <row r="7519" spans="1:13" x14ac:dyDescent="0.25">
      <c r="A7519" s="9" t="s">
        <v>400</v>
      </c>
      <c r="B7519" s="10" t="s">
        <v>733</v>
      </c>
      <c r="C7519" s="5" t="s">
        <v>754</v>
      </c>
      <c r="D7519" t="s">
        <v>47</v>
      </c>
      <c r="E7519" t="s">
        <v>271</v>
      </c>
      <c r="F7519" t="s">
        <v>89</v>
      </c>
      <c r="G7519" t="s">
        <v>374</v>
      </c>
      <c r="H7519" t="s">
        <v>457</v>
      </c>
      <c r="I7519" t="s">
        <v>15</v>
      </c>
      <c r="J7519" t="s">
        <v>17</v>
      </c>
      <c r="K7519" s="13">
        <v>209396.99999999997</v>
      </c>
      <c r="L7519" s="8">
        <v>2093.9699999999998</v>
      </c>
      <c r="M7519" s="13">
        <f t="shared" si="151"/>
        <v>209396.99999999997</v>
      </c>
    </row>
    <row r="7520" spans="1:13" x14ac:dyDescent="0.25">
      <c r="A7520" s="9" t="s">
        <v>400</v>
      </c>
      <c r="B7520" s="10" t="s">
        <v>733</v>
      </c>
      <c r="C7520" s="5" t="s">
        <v>754</v>
      </c>
      <c r="D7520" t="s">
        <v>47</v>
      </c>
      <c r="E7520" t="s">
        <v>271</v>
      </c>
      <c r="F7520" t="s">
        <v>89</v>
      </c>
      <c r="G7520" t="s">
        <v>385</v>
      </c>
      <c r="H7520" t="s">
        <v>498</v>
      </c>
      <c r="I7520" t="s">
        <v>368</v>
      </c>
      <c r="J7520" t="s">
        <v>17</v>
      </c>
      <c r="K7520" s="13">
        <v>121500</v>
      </c>
      <c r="L7520" s="8">
        <v>1215</v>
      </c>
      <c r="M7520" s="13">
        <f t="shared" si="151"/>
        <v>121500</v>
      </c>
    </row>
    <row r="7521" spans="1:13" x14ac:dyDescent="0.25">
      <c r="A7521" s="9" t="s">
        <v>400</v>
      </c>
      <c r="B7521" s="10" t="s">
        <v>733</v>
      </c>
      <c r="C7521" s="5" t="s">
        <v>754</v>
      </c>
      <c r="D7521" t="s">
        <v>47</v>
      </c>
      <c r="E7521" t="s">
        <v>271</v>
      </c>
      <c r="F7521" t="s">
        <v>89</v>
      </c>
      <c r="G7521" t="s">
        <v>385</v>
      </c>
      <c r="H7521" t="s">
        <v>444</v>
      </c>
      <c r="I7521" t="s">
        <v>368</v>
      </c>
      <c r="J7521" t="s">
        <v>17</v>
      </c>
      <c r="K7521" s="13">
        <v>26650</v>
      </c>
      <c r="L7521" s="8">
        <v>266.5</v>
      </c>
      <c r="M7521" s="13">
        <f t="shared" si="151"/>
        <v>26650</v>
      </c>
    </row>
    <row r="7522" spans="1:13" x14ac:dyDescent="0.25">
      <c r="A7522" s="9" t="s">
        <v>400</v>
      </c>
      <c r="B7522" s="10" t="s">
        <v>733</v>
      </c>
      <c r="C7522" s="5" t="s">
        <v>754</v>
      </c>
      <c r="D7522" t="s">
        <v>47</v>
      </c>
      <c r="E7522" t="s">
        <v>271</v>
      </c>
      <c r="F7522" t="s">
        <v>89</v>
      </c>
      <c r="G7522" t="s">
        <v>385</v>
      </c>
      <c r="H7522" t="s">
        <v>446</v>
      </c>
      <c r="I7522" t="s">
        <v>15</v>
      </c>
      <c r="J7522" t="s">
        <v>17</v>
      </c>
      <c r="K7522" s="13">
        <v>6000</v>
      </c>
      <c r="L7522" s="8">
        <v>60</v>
      </c>
      <c r="M7522" s="13">
        <f t="shared" si="151"/>
        <v>6000</v>
      </c>
    </row>
    <row r="7523" spans="1:13" x14ac:dyDescent="0.25">
      <c r="A7523" s="9" t="s">
        <v>400</v>
      </c>
      <c r="B7523" s="10" t="s">
        <v>733</v>
      </c>
      <c r="C7523" s="5" t="s">
        <v>754</v>
      </c>
      <c r="D7523" t="s">
        <v>47</v>
      </c>
      <c r="E7523" t="s">
        <v>271</v>
      </c>
      <c r="F7523" t="s">
        <v>89</v>
      </c>
      <c r="G7523" t="s">
        <v>385</v>
      </c>
      <c r="H7523" t="s">
        <v>480</v>
      </c>
      <c r="I7523" t="s">
        <v>15</v>
      </c>
      <c r="J7523" t="s">
        <v>17</v>
      </c>
      <c r="K7523" s="13">
        <v>183900</v>
      </c>
      <c r="L7523" s="8">
        <v>1839</v>
      </c>
      <c r="M7523" s="13">
        <f t="shared" si="151"/>
        <v>183900</v>
      </c>
    </row>
    <row r="7524" spans="1:13" x14ac:dyDescent="0.25">
      <c r="A7524" s="9" t="s">
        <v>400</v>
      </c>
      <c r="B7524" s="10" t="s">
        <v>733</v>
      </c>
      <c r="C7524" s="5" t="s">
        <v>754</v>
      </c>
      <c r="D7524" t="s">
        <v>47</v>
      </c>
      <c r="E7524" t="s">
        <v>271</v>
      </c>
      <c r="F7524" t="s">
        <v>89</v>
      </c>
      <c r="G7524" t="s">
        <v>385</v>
      </c>
      <c r="H7524" t="s">
        <v>494</v>
      </c>
      <c r="I7524" t="s">
        <v>15</v>
      </c>
      <c r="J7524" t="s">
        <v>17</v>
      </c>
      <c r="K7524" s="13">
        <v>11484</v>
      </c>
      <c r="L7524" s="8">
        <v>114.84</v>
      </c>
      <c r="M7524" s="13">
        <f t="shared" si="151"/>
        <v>11484</v>
      </c>
    </row>
    <row r="7525" spans="1:13" x14ac:dyDescent="0.25">
      <c r="A7525" s="9" t="s">
        <v>400</v>
      </c>
      <c r="B7525" s="10" t="s">
        <v>733</v>
      </c>
      <c r="C7525" s="5" t="s">
        <v>754</v>
      </c>
      <c r="D7525" t="s">
        <v>47</v>
      </c>
      <c r="E7525" t="s">
        <v>271</v>
      </c>
      <c r="F7525" t="s">
        <v>89</v>
      </c>
      <c r="G7525" t="s">
        <v>385</v>
      </c>
      <c r="H7525" t="s">
        <v>428</v>
      </c>
      <c r="I7525" t="s">
        <v>15</v>
      </c>
      <c r="J7525" t="s">
        <v>17</v>
      </c>
      <c r="K7525" s="13">
        <v>11023</v>
      </c>
      <c r="L7525" s="8">
        <v>110.23</v>
      </c>
      <c r="M7525" s="13">
        <f t="shared" si="151"/>
        <v>11023</v>
      </c>
    </row>
    <row r="7526" spans="1:13" x14ac:dyDescent="0.25">
      <c r="A7526" s="9" t="s">
        <v>400</v>
      </c>
      <c r="B7526" s="10" t="s">
        <v>733</v>
      </c>
      <c r="C7526" s="5" t="s">
        <v>754</v>
      </c>
      <c r="D7526" t="s">
        <v>47</v>
      </c>
      <c r="E7526" t="s">
        <v>271</v>
      </c>
      <c r="F7526" t="s">
        <v>89</v>
      </c>
      <c r="G7526" t="s">
        <v>385</v>
      </c>
      <c r="H7526" t="s">
        <v>457</v>
      </c>
      <c r="I7526" t="s">
        <v>15</v>
      </c>
      <c r="J7526" t="s">
        <v>17</v>
      </c>
      <c r="K7526" s="13">
        <v>70886</v>
      </c>
      <c r="L7526" s="8">
        <v>708.86</v>
      </c>
      <c r="M7526" s="13">
        <f t="shared" si="151"/>
        <v>70886</v>
      </c>
    </row>
    <row r="7527" spans="1:13" x14ac:dyDescent="0.25">
      <c r="A7527" s="9" t="s">
        <v>400</v>
      </c>
      <c r="B7527" s="10" t="s">
        <v>733</v>
      </c>
      <c r="C7527" s="5" t="s">
        <v>754</v>
      </c>
      <c r="D7527" t="s">
        <v>47</v>
      </c>
      <c r="E7527" t="s">
        <v>271</v>
      </c>
      <c r="F7527" t="s">
        <v>89</v>
      </c>
      <c r="G7527" t="s">
        <v>375</v>
      </c>
      <c r="H7527" t="s">
        <v>498</v>
      </c>
      <c r="I7527" t="s">
        <v>368</v>
      </c>
      <c r="J7527" t="s">
        <v>17</v>
      </c>
      <c r="K7527" s="13">
        <v>22800</v>
      </c>
      <c r="L7527" s="8">
        <v>228</v>
      </c>
      <c r="M7527" s="13">
        <f t="shared" si="151"/>
        <v>22800</v>
      </c>
    </row>
    <row r="7528" spans="1:13" x14ac:dyDescent="0.25">
      <c r="A7528" s="9" t="s">
        <v>400</v>
      </c>
      <c r="B7528" s="10" t="s">
        <v>733</v>
      </c>
      <c r="C7528" s="5" t="s">
        <v>754</v>
      </c>
      <c r="D7528" t="s">
        <v>47</v>
      </c>
      <c r="E7528" t="s">
        <v>271</v>
      </c>
      <c r="F7528" t="s">
        <v>89</v>
      </c>
      <c r="G7528" t="s">
        <v>375</v>
      </c>
      <c r="H7528" t="s">
        <v>711</v>
      </c>
      <c r="I7528" t="s">
        <v>439</v>
      </c>
      <c r="J7528" t="s">
        <v>17</v>
      </c>
      <c r="K7528" s="13">
        <v>26500</v>
      </c>
      <c r="L7528" s="8">
        <v>265</v>
      </c>
      <c r="M7528" s="13">
        <f t="shared" si="151"/>
        <v>26500</v>
      </c>
    </row>
    <row r="7529" spans="1:13" x14ac:dyDescent="0.25">
      <c r="A7529" s="9" t="s">
        <v>400</v>
      </c>
      <c r="B7529" s="10" t="s">
        <v>733</v>
      </c>
      <c r="C7529" s="5" t="s">
        <v>754</v>
      </c>
      <c r="D7529" t="s">
        <v>47</v>
      </c>
      <c r="E7529" t="s">
        <v>271</v>
      </c>
      <c r="F7529" t="s">
        <v>89</v>
      </c>
      <c r="G7529" t="s">
        <v>375</v>
      </c>
      <c r="H7529" t="s">
        <v>444</v>
      </c>
      <c r="I7529" t="s">
        <v>368</v>
      </c>
      <c r="J7529" t="s">
        <v>17</v>
      </c>
      <c r="K7529" s="13">
        <v>4980</v>
      </c>
      <c r="L7529" s="8">
        <v>49.8</v>
      </c>
      <c r="M7529" s="13">
        <f t="shared" si="151"/>
        <v>4980</v>
      </c>
    </row>
    <row r="7530" spans="1:13" x14ac:dyDescent="0.25">
      <c r="A7530" s="9" t="s">
        <v>400</v>
      </c>
      <c r="B7530" s="10" t="s">
        <v>733</v>
      </c>
      <c r="C7530" s="5" t="s">
        <v>754</v>
      </c>
      <c r="D7530" t="s">
        <v>47</v>
      </c>
      <c r="E7530" t="s">
        <v>271</v>
      </c>
      <c r="F7530" t="s">
        <v>89</v>
      </c>
      <c r="G7530" t="s">
        <v>375</v>
      </c>
      <c r="H7530" t="s">
        <v>444</v>
      </c>
      <c r="I7530" t="s">
        <v>439</v>
      </c>
      <c r="J7530" t="s">
        <v>17</v>
      </c>
      <c r="K7530" s="13">
        <v>5790</v>
      </c>
      <c r="L7530" s="8">
        <v>57.9</v>
      </c>
      <c r="M7530" s="13">
        <f t="shared" si="151"/>
        <v>5790</v>
      </c>
    </row>
    <row r="7531" spans="1:13" x14ac:dyDescent="0.25">
      <c r="A7531" s="9" t="s">
        <v>400</v>
      </c>
      <c r="B7531" s="10" t="s">
        <v>733</v>
      </c>
      <c r="C7531" s="5" t="s">
        <v>754</v>
      </c>
      <c r="D7531" t="s">
        <v>47</v>
      </c>
      <c r="E7531" t="s">
        <v>271</v>
      </c>
      <c r="F7531" t="s">
        <v>89</v>
      </c>
      <c r="G7531" t="s">
        <v>375</v>
      </c>
      <c r="H7531" t="s">
        <v>457</v>
      </c>
      <c r="I7531" t="s">
        <v>15</v>
      </c>
      <c r="J7531" t="s">
        <v>17</v>
      </c>
      <c r="K7531" s="13">
        <v>150701</v>
      </c>
      <c r="L7531" s="8">
        <v>1507.01</v>
      </c>
      <c r="M7531" s="13">
        <f t="shared" si="151"/>
        <v>150701</v>
      </c>
    </row>
    <row r="7532" spans="1:13" x14ac:dyDescent="0.25">
      <c r="A7532" s="9" t="s">
        <v>400</v>
      </c>
      <c r="B7532" s="10" t="s">
        <v>733</v>
      </c>
      <c r="C7532" s="5" t="s">
        <v>754</v>
      </c>
      <c r="D7532" t="s">
        <v>47</v>
      </c>
      <c r="E7532" t="s">
        <v>271</v>
      </c>
      <c r="F7532" t="s">
        <v>89</v>
      </c>
      <c r="G7532" t="s">
        <v>387</v>
      </c>
      <c r="H7532" t="s">
        <v>480</v>
      </c>
      <c r="I7532" t="s">
        <v>15</v>
      </c>
      <c r="J7532" t="s">
        <v>17</v>
      </c>
      <c r="K7532" s="13">
        <v>43985</v>
      </c>
      <c r="L7532" s="8">
        <v>439.85</v>
      </c>
      <c r="M7532" s="13">
        <f t="shared" si="151"/>
        <v>43985</v>
      </c>
    </row>
    <row r="7533" spans="1:13" x14ac:dyDescent="0.25">
      <c r="A7533" s="9" t="s">
        <v>400</v>
      </c>
      <c r="B7533" s="10" t="s">
        <v>733</v>
      </c>
      <c r="C7533" s="5" t="s">
        <v>754</v>
      </c>
      <c r="D7533" t="s">
        <v>47</v>
      </c>
      <c r="E7533" t="s">
        <v>271</v>
      </c>
      <c r="F7533" t="s">
        <v>89</v>
      </c>
      <c r="G7533" t="s">
        <v>387</v>
      </c>
      <c r="H7533" t="s">
        <v>428</v>
      </c>
      <c r="I7533" t="s">
        <v>15</v>
      </c>
      <c r="J7533" t="s">
        <v>17</v>
      </c>
      <c r="K7533" s="13">
        <v>23937</v>
      </c>
      <c r="L7533" s="8">
        <v>239.37</v>
      </c>
      <c r="M7533" s="13">
        <f t="shared" si="151"/>
        <v>23937</v>
      </c>
    </row>
    <row r="7534" spans="1:13" x14ac:dyDescent="0.25">
      <c r="A7534" s="9" t="s">
        <v>400</v>
      </c>
      <c r="B7534" s="10" t="s">
        <v>733</v>
      </c>
      <c r="C7534" s="5" t="s">
        <v>754</v>
      </c>
      <c r="D7534" t="s">
        <v>47</v>
      </c>
      <c r="E7534" t="s">
        <v>271</v>
      </c>
      <c r="F7534" t="s">
        <v>89</v>
      </c>
      <c r="G7534" t="s">
        <v>387</v>
      </c>
      <c r="H7534" t="s">
        <v>457</v>
      </c>
      <c r="I7534" t="s">
        <v>15</v>
      </c>
      <c r="J7534" t="s">
        <v>17</v>
      </c>
      <c r="K7534" s="13">
        <v>162277</v>
      </c>
      <c r="L7534" s="8">
        <v>1622.77</v>
      </c>
      <c r="M7534" s="13">
        <f t="shared" si="151"/>
        <v>162277</v>
      </c>
    </row>
    <row r="7535" spans="1:13" x14ac:dyDescent="0.25">
      <c r="A7535" s="9" t="s">
        <v>400</v>
      </c>
      <c r="B7535" s="10" t="s">
        <v>733</v>
      </c>
      <c r="C7535" s="5" t="s">
        <v>754</v>
      </c>
      <c r="D7535" t="s">
        <v>47</v>
      </c>
      <c r="E7535" t="s">
        <v>271</v>
      </c>
      <c r="F7535" t="s">
        <v>89</v>
      </c>
      <c r="G7535" t="s">
        <v>376</v>
      </c>
      <c r="H7535" t="s">
        <v>480</v>
      </c>
      <c r="I7535" t="s">
        <v>15</v>
      </c>
      <c r="J7535" t="s">
        <v>17</v>
      </c>
      <c r="K7535" s="13">
        <v>57500</v>
      </c>
      <c r="L7535" s="8">
        <v>575</v>
      </c>
      <c r="M7535" s="13">
        <f t="shared" si="151"/>
        <v>57500</v>
      </c>
    </row>
    <row r="7536" spans="1:13" x14ac:dyDescent="0.25">
      <c r="A7536" s="9" t="s">
        <v>400</v>
      </c>
      <c r="B7536" s="10" t="s">
        <v>733</v>
      </c>
      <c r="C7536" s="5" t="s">
        <v>754</v>
      </c>
      <c r="D7536" t="s">
        <v>47</v>
      </c>
      <c r="E7536" t="s">
        <v>271</v>
      </c>
      <c r="F7536" t="s">
        <v>89</v>
      </c>
      <c r="G7536" t="s">
        <v>376</v>
      </c>
      <c r="H7536" t="s">
        <v>428</v>
      </c>
      <c r="I7536" t="s">
        <v>15</v>
      </c>
      <c r="J7536" t="s">
        <v>17</v>
      </c>
      <c r="K7536" s="13">
        <v>207500</v>
      </c>
      <c r="L7536" s="8">
        <v>2075</v>
      </c>
      <c r="M7536" s="13">
        <f t="shared" si="151"/>
        <v>207500</v>
      </c>
    </row>
    <row r="7537" spans="1:13" x14ac:dyDescent="0.25">
      <c r="A7537" s="9" t="s">
        <v>400</v>
      </c>
      <c r="B7537" s="10" t="s">
        <v>733</v>
      </c>
      <c r="C7537" s="5" t="s">
        <v>754</v>
      </c>
      <c r="D7537" t="s">
        <v>47</v>
      </c>
      <c r="E7537" t="s">
        <v>271</v>
      </c>
      <c r="F7537" t="s">
        <v>89</v>
      </c>
      <c r="G7537" t="s">
        <v>377</v>
      </c>
      <c r="H7537" t="s">
        <v>498</v>
      </c>
      <c r="I7537" t="s">
        <v>439</v>
      </c>
      <c r="J7537" t="s">
        <v>17</v>
      </c>
      <c r="K7537" s="13">
        <v>136700</v>
      </c>
      <c r="L7537" s="8">
        <v>1367</v>
      </c>
      <c r="M7537" s="13">
        <f t="shared" si="151"/>
        <v>136700</v>
      </c>
    </row>
    <row r="7538" spans="1:13" x14ac:dyDescent="0.25">
      <c r="A7538" s="9" t="s">
        <v>400</v>
      </c>
      <c r="B7538" s="10" t="s">
        <v>733</v>
      </c>
      <c r="C7538" s="5" t="s">
        <v>754</v>
      </c>
      <c r="D7538" t="s">
        <v>47</v>
      </c>
      <c r="E7538" t="s">
        <v>271</v>
      </c>
      <c r="F7538" t="s">
        <v>89</v>
      </c>
      <c r="G7538" t="s">
        <v>377</v>
      </c>
      <c r="H7538" t="s">
        <v>466</v>
      </c>
      <c r="I7538" t="s">
        <v>439</v>
      </c>
      <c r="J7538" t="s">
        <v>17</v>
      </c>
      <c r="K7538" s="13">
        <v>61320.000000000007</v>
      </c>
      <c r="L7538" s="8">
        <v>613.20000000000005</v>
      </c>
      <c r="M7538" s="13">
        <f t="shared" si="151"/>
        <v>61320.000000000007</v>
      </c>
    </row>
    <row r="7539" spans="1:13" x14ac:dyDescent="0.25">
      <c r="A7539" s="9" t="s">
        <v>400</v>
      </c>
      <c r="B7539" s="10" t="s">
        <v>733</v>
      </c>
      <c r="C7539" s="5" t="s">
        <v>754</v>
      </c>
      <c r="D7539" t="s">
        <v>47</v>
      </c>
      <c r="E7539" t="s">
        <v>271</v>
      </c>
      <c r="F7539" t="s">
        <v>89</v>
      </c>
      <c r="G7539" t="s">
        <v>377</v>
      </c>
      <c r="H7539" t="s">
        <v>711</v>
      </c>
      <c r="I7539" t="s">
        <v>439</v>
      </c>
      <c r="J7539" t="s">
        <v>17</v>
      </c>
      <c r="K7539" s="13">
        <v>87500</v>
      </c>
      <c r="L7539" s="8">
        <v>875</v>
      </c>
      <c r="M7539" s="13">
        <f t="shared" si="151"/>
        <v>87500</v>
      </c>
    </row>
    <row r="7540" spans="1:13" x14ac:dyDescent="0.25">
      <c r="A7540" s="9" t="s">
        <v>400</v>
      </c>
      <c r="B7540" s="10" t="s">
        <v>733</v>
      </c>
      <c r="C7540" s="5" t="s">
        <v>754</v>
      </c>
      <c r="D7540" t="s">
        <v>47</v>
      </c>
      <c r="E7540" t="s">
        <v>271</v>
      </c>
      <c r="F7540" t="s">
        <v>89</v>
      </c>
      <c r="G7540" t="s">
        <v>377</v>
      </c>
      <c r="H7540" t="s">
        <v>444</v>
      </c>
      <c r="I7540" t="s">
        <v>439</v>
      </c>
      <c r="J7540" t="s">
        <v>17</v>
      </c>
      <c r="K7540" s="13">
        <v>49137</v>
      </c>
      <c r="L7540" s="8">
        <v>491.37</v>
      </c>
      <c r="M7540" s="13">
        <f t="shared" si="151"/>
        <v>49137</v>
      </c>
    </row>
    <row r="7541" spans="1:13" x14ac:dyDescent="0.25">
      <c r="A7541" s="9" t="s">
        <v>400</v>
      </c>
      <c r="B7541" s="10" t="s">
        <v>733</v>
      </c>
      <c r="C7541" s="5" t="s">
        <v>754</v>
      </c>
      <c r="D7541" t="s">
        <v>47</v>
      </c>
      <c r="E7541" t="s">
        <v>271</v>
      </c>
      <c r="F7541" t="s">
        <v>89</v>
      </c>
      <c r="G7541" t="s">
        <v>377</v>
      </c>
      <c r="H7541" t="s">
        <v>445</v>
      </c>
      <c r="I7541" t="s">
        <v>439</v>
      </c>
      <c r="J7541" t="s">
        <v>17</v>
      </c>
      <c r="K7541" s="13">
        <v>12509</v>
      </c>
      <c r="L7541" s="8">
        <v>125.09</v>
      </c>
      <c r="M7541" s="13">
        <f t="shared" si="151"/>
        <v>12509</v>
      </c>
    </row>
    <row r="7542" spans="1:13" x14ac:dyDescent="0.25">
      <c r="A7542" s="9" t="s">
        <v>400</v>
      </c>
      <c r="B7542" s="10" t="s">
        <v>733</v>
      </c>
      <c r="C7542" s="5" t="s">
        <v>754</v>
      </c>
      <c r="D7542" t="s">
        <v>47</v>
      </c>
      <c r="E7542" t="s">
        <v>271</v>
      </c>
      <c r="F7542" t="s">
        <v>89</v>
      </c>
      <c r="G7542" t="s">
        <v>377</v>
      </c>
      <c r="H7542" t="s">
        <v>446</v>
      </c>
      <c r="I7542" t="s">
        <v>15</v>
      </c>
      <c r="J7542" t="s">
        <v>17</v>
      </c>
      <c r="K7542" s="13">
        <v>11600</v>
      </c>
      <c r="L7542" s="8">
        <v>116</v>
      </c>
      <c r="M7542" s="13">
        <f t="shared" si="151"/>
        <v>11600</v>
      </c>
    </row>
    <row r="7543" spans="1:13" x14ac:dyDescent="0.25">
      <c r="A7543" s="9" t="s">
        <v>400</v>
      </c>
      <c r="B7543" s="10" t="s">
        <v>733</v>
      </c>
      <c r="C7543" s="5" t="s">
        <v>754</v>
      </c>
      <c r="D7543" t="s">
        <v>47</v>
      </c>
      <c r="E7543" t="s">
        <v>271</v>
      </c>
      <c r="F7543" t="s">
        <v>89</v>
      </c>
      <c r="G7543" t="s">
        <v>377</v>
      </c>
      <c r="H7543" t="s">
        <v>480</v>
      </c>
      <c r="I7543" t="s">
        <v>15</v>
      </c>
      <c r="J7543" t="s">
        <v>17</v>
      </c>
      <c r="K7543" s="13">
        <v>335792</v>
      </c>
      <c r="L7543" s="8">
        <v>3357.92</v>
      </c>
      <c r="M7543" s="13">
        <f t="shared" si="151"/>
        <v>335792</v>
      </c>
    </row>
    <row r="7544" spans="1:13" x14ac:dyDescent="0.25">
      <c r="A7544" s="9" t="s">
        <v>400</v>
      </c>
      <c r="B7544" s="10" t="s">
        <v>733</v>
      </c>
      <c r="C7544" s="5" t="s">
        <v>754</v>
      </c>
      <c r="D7544" t="s">
        <v>47</v>
      </c>
      <c r="E7544" t="s">
        <v>271</v>
      </c>
      <c r="F7544" t="s">
        <v>89</v>
      </c>
      <c r="G7544" t="s">
        <v>377</v>
      </c>
      <c r="H7544" t="s">
        <v>428</v>
      </c>
      <c r="I7544" t="s">
        <v>15</v>
      </c>
      <c r="J7544" t="s">
        <v>17</v>
      </c>
      <c r="K7544" s="13">
        <v>32727.999999999996</v>
      </c>
      <c r="L7544" s="8">
        <v>327.27999999999997</v>
      </c>
      <c r="M7544" s="13">
        <f t="shared" si="151"/>
        <v>32727.999999999996</v>
      </c>
    </row>
    <row r="7545" spans="1:13" x14ac:dyDescent="0.25">
      <c r="A7545" s="9" t="s">
        <v>400</v>
      </c>
      <c r="B7545" s="10" t="s">
        <v>733</v>
      </c>
      <c r="C7545" s="5" t="s">
        <v>754</v>
      </c>
      <c r="D7545" t="s">
        <v>47</v>
      </c>
      <c r="E7545" t="s">
        <v>271</v>
      </c>
      <c r="F7545" t="s">
        <v>89</v>
      </c>
      <c r="G7545" t="s">
        <v>377</v>
      </c>
      <c r="H7545" t="s">
        <v>457</v>
      </c>
      <c r="I7545" t="s">
        <v>15</v>
      </c>
      <c r="J7545" t="s">
        <v>17</v>
      </c>
      <c r="K7545" s="13">
        <v>305718</v>
      </c>
      <c r="L7545" s="8">
        <v>3057.18</v>
      </c>
      <c r="M7545" s="13">
        <f t="shared" si="151"/>
        <v>305718</v>
      </c>
    </row>
    <row r="7546" spans="1:13" x14ac:dyDescent="0.25">
      <c r="A7546" s="9" t="s">
        <v>400</v>
      </c>
      <c r="B7546" s="10" t="s">
        <v>733</v>
      </c>
      <c r="C7546" s="5" t="s">
        <v>754</v>
      </c>
      <c r="D7546" t="s">
        <v>47</v>
      </c>
      <c r="E7546" t="s">
        <v>271</v>
      </c>
      <c r="F7546" t="s">
        <v>89</v>
      </c>
      <c r="G7546" t="s">
        <v>388</v>
      </c>
      <c r="H7546" t="s">
        <v>480</v>
      </c>
      <c r="I7546" t="s">
        <v>15</v>
      </c>
      <c r="J7546" t="s">
        <v>17</v>
      </c>
      <c r="K7546" s="13">
        <v>137500</v>
      </c>
      <c r="L7546" s="8">
        <v>1375</v>
      </c>
      <c r="M7546" s="13">
        <f t="shared" si="151"/>
        <v>137500</v>
      </c>
    </row>
    <row r="7547" spans="1:13" x14ac:dyDescent="0.25">
      <c r="A7547" s="9" t="s">
        <v>400</v>
      </c>
      <c r="B7547" s="10" t="s">
        <v>733</v>
      </c>
      <c r="C7547" s="5" t="s">
        <v>754</v>
      </c>
      <c r="D7547" t="s">
        <v>47</v>
      </c>
      <c r="E7547" t="s">
        <v>271</v>
      </c>
      <c r="F7547" t="s">
        <v>89</v>
      </c>
      <c r="G7547" t="s">
        <v>388</v>
      </c>
      <c r="H7547" t="s">
        <v>457</v>
      </c>
      <c r="I7547" t="s">
        <v>15</v>
      </c>
      <c r="J7547" t="s">
        <v>17</v>
      </c>
      <c r="K7547" s="13">
        <v>97311</v>
      </c>
      <c r="L7547" s="8">
        <v>973.11</v>
      </c>
      <c r="M7547" s="13">
        <f t="shared" si="151"/>
        <v>97311</v>
      </c>
    </row>
    <row r="7548" spans="1:13" x14ac:dyDescent="0.25">
      <c r="A7548" s="9" t="s">
        <v>400</v>
      </c>
      <c r="B7548" s="10" t="s">
        <v>733</v>
      </c>
      <c r="C7548" s="5" t="s">
        <v>754</v>
      </c>
      <c r="D7548" t="s">
        <v>47</v>
      </c>
      <c r="E7548" t="s">
        <v>271</v>
      </c>
      <c r="F7548" t="s">
        <v>89</v>
      </c>
      <c r="G7548" t="s">
        <v>529</v>
      </c>
      <c r="H7548" t="s">
        <v>446</v>
      </c>
      <c r="I7548" t="s">
        <v>15</v>
      </c>
      <c r="J7548" t="s">
        <v>17</v>
      </c>
      <c r="K7548" s="13">
        <v>1488250</v>
      </c>
      <c r="L7548" s="8">
        <v>14882.5</v>
      </c>
      <c r="M7548" s="13">
        <f t="shared" si="151"/>
        <v>1488250</v>
      </c>
    </row>
    <row r="7549" spans="1:13" x14ac:dyDescent="0.25">
      <c r="A7549" s="9" t="s">
        <v>400</v>
      </c>
      <c r="B7549" s="10" t="s">
        <v>733</v>
      </c>
      <c r="C7549" s="5" t="s">
        <v>754</v>
      </c>
      <c r="D7549" t="s">
        <v>47</v>
      </c>
      <c r="E7549" t="s">
        <v>271</v>
      </c>
      <c r="F7549" t="s">
        <v>89</v>
      </c>
      <c r="G7549" t="s">
        <v>529</v>
      </c>
      <c r="H7549" t="s">
        <v>428</v>
      </c>
      <c r="I7549" t="s">
        <v>15</v>
      </c>
      <c r="J7549" t="s">
        <v>17</v>
      </c>
      <c r="K7549" s="13">
        <v>67694</v>
      </c>
      <c r="L7549" s="8">
        <v>676.94</v>
      </c>
      <c r="M7549" s="13">
        <f t="shared" si="151"/>
        <v>67694</v>
      </c>
    </row>
    <row r="7550" spans="1:13" x14ac:dyDescent="0.25">
      <c r="A7550" s="9" t="s">
        <v>400</v>
      </c>
      <c r="B7550" s="10" t="s">
        <v>733</v>
      </c>
      <c r="C7550" s="5" t="s">
        <v>754</v>
      </c>
      <c r="D7550" t="s">
        <v>47</v>
      </c>
      <c r="E7550" t="s">
        <v>271</v>
      </c>
      <c r="F7550" t="s">
        <v>89</v>
      </c>
      <c r="G7550" t="s">
        <v>151</v>
      </c>
      <c r="H7550" t="s">
        <v>427</v>
      </c>
      <c r="I7550" t="s">
        <v>15</v>
      </c>
      <c r="J7550" t="s">
        <v>17</v>
      </c>
      <c r="K7550" s="14">
        <v>-51000</v>
      </c>
      <c r="L7550" s="8">
        <v>-510</v>
      </c>
      <c r="M7550" s="14">
        <f t="shared" si="151"/>
        <v>-51000</v>
      </c>
    </row>
    <row r="7551" spans="1:13" x14ac:dyDescent="0.25">
      <c r="A7551" s="9" t="s">
        <v>400</v>
      </c>
      <c r="B7551" s="10" t="s">
        <v>733</v>
      </c>
      <c r="C7551" s="5" t="s">
        <v>754</v>
      </c>
      <c r="D7551" t="s">
        <v>47</v>
      </c>
      <c r="E7551" t="s">
        <v>271</v>
      </c>
      <c r="F7551" t="s">
        <v>89</v>
      </c>
      <c r="G7551" t="s">
        <v>151</v>
      </c>
      <c r="H7551" t="s">
        <v>428</v>
      </c>
      <c r="I7551" t="s">
        <v>15</v>
      </c>
      <c r="J7551" t="s">
        <v>17</v>
      </c>
      <c r="K7551" s="13">
        <v>98330</v>
      </c>
      <c r="L7551" s="8">
        <v>983.3</v>
      </c>
      <c r="M7551" s="13">
        <f t="shared" si="151"/>
        <v>98330</v>
      </c>
    </row>
    <row r="7552" spans="1:13" x14ac:dyDescent="0.25">
      <c r="A7552" s="9" t="s">
        <v>400</v>
      </c>
      <c r="B7552" s="10" t="s">
        <v>733</v>
      </c>
      <c r="C7552" s="5" t="s">
        <v>754</v>
      </c>
      <c r="D7552" t="s">
        <v>47</v>
      </c>
      <c r="E7552" t="s">
        <v>271</v>
      </c>
      <c r="F7552" t="s">
        <v>89</v>
      </c>
      <c r="G7552" t="s">
        <v>118</v>
      </c>
      <c r="H7552" t="s">
        <v>428</v>
      </c>
      <c r="I7552" t="s">
        <v>15</v>
      </c>
      <c r="J7552" t="s">
        <v>17</v>
      </c>
      <c r="K7552" s="13">
        <v>691823</v>
      </c>
      <c r="L7552" s="8">
        <v>6918.23</v>
      </c>
      <c r="M7552" s="13">
        <f t="shared" si="151"/>
        <v>691823</v>
      </c>
    </row>
    <row r="7553" spans="1:13" x14ac:dyDescent="0.25">
      <c r="A7553" s="9" t="s">
        <v>400</v>
      </c>
      <c r="B7553" s="10" t="s">
        <v>733</v>
      </c>
      <c r="C7553" s="5" t="s">
        <v>754</v>
      </c>
      <c r="D7553" t="s">
        <v>47</v>
      </c>
      <c r="E7553" t="s">
        <v>271</v>
      </c>
      <c r="F7553" t="s">
        <v>89</v>
      </c>
      <c r="G7553" t="s">
        <v>169</v>
      </c>
      <c r="H7553" t="s">
        <v>498</v>
      </c>
      <c r="I7553" t="s">
        <v>439</v>
      </c>
      <c r="J7553" t="s">
        <v>17</v>
      </c>
      <c r="K7553" s="13">
        <v>41500</v>
      </c>
      <c r="L7553" s="8">
        <v>415</v>
      </c>
      <c r="M7553" s="13">
        <f t="shared" si="151"/>
        <v>41500</v>
      </c>
    </row>
    <row r="7554" spans="1:13" x14ac:dyDescent="0.25">
      <c r="A7554" s="9" t="s">
        <v>400</v>
      </c>
      <c r="B7554" s="10" t="s">
        <v>733</v>
      </c>
      <c r="C7554" s="5" t="s">
        <v>754</v>
      </c>
      <c r="D7554" t="s">
        <v>47</v>
      </c>
      <c r="E7554" t="s">
        <v>271</v>
      </c>
      <c r="F7554" t="s">
        <v>89</v>
      </c>
      <c r="G7554" t="s">
        <v>169</v>
      </c>
      <c r="H7554" t="s">
        <v>444</v>
      </c>
      <c r="I7554" t="s">
        <v>439</v>
      </c>
      <c r="J7554" t="s">
        <v>17</v>
      </c>
      <c r="K7554" s="13">
        <v>9068</v>
      </c>
      <c r="L7554" s="8">
        <v>90.68</v>
      </c>
      <c r="M7554" s="13">
        <f t="shared" si="151"/>
        <v>9068</v>
      </c>
    </row>
    <row r="7555" spans="1:13" x14ac:dyDescent="0.25">
      <c r="A7555" s="9" t="s">
        <v>400</v>
      </c>
      <c r="B7555" s="10" t="s">
        <v>733</v>
      </c>
      <c r="C7555" s="5" t="s">
        <v>754</v>
      </c>
      <c r="D7555" t="s">
        <v>47</v>
      </c>
      <c r="E7555" t="s">
        <v>271</v>
      </c>
      <c r="F7555" t="s">
        <v>89</v>
      </c>
      <c r="G7555" t="s">
        <v>169</v>
      </c>
      <c r="H7555" t="s">
        <v>480</v>
      </c>
      <c r="I7555" t="s">
        <v>15</v>
      </c>
      <c r="J7555" t="s">
        <v>17</v>
      </c>
      <c r="K7555" s="13">
        <v>459600</v>
      </c>
      <c r="L7555" s="8">
        <v>4596</v>
      </c>
      <c r="M7555" s="13">
        <f t="shared" ref="M7555:M7618" si="152">L7555*100</f>
        <v>459600</v>
      </c>
    </row>
    <row r="7556" spans="1:13" x14ac:dyDescent="0.25">
      <c r="A7556" s="9" t="s">
        <v>400</v>
      </c>
      <c r="B7556" s="10" t="s">
        <v>733</v>
      </c>
      <c r="C7556" s="5" t="s">
        <v>754</v>
      </c>
      <c r="D7556" t="s">
        <v>47</v>
      </c>
      <c r="E7556" t="s">
        <v>271</v>
      </c>
      <c r="F7556" t="s">
        <v>89</v>
      </c>
      <c r="G7556" t="s">
        <v>169</v>
      </c>
      <c r="H7556" t="s">
        <v>428</v>
      </c>
      <c r="I7556" t="s">
        <v>15</v>
      </c>
      <c r="J7556" t="s">
        <v>17</v>
      </c>
      <c r="K7556" s="13">
        <v>638117</v>
      </c>
      <c r="L7556" s="8">
        <v>6381.17</v>
      </c>
      <c r="M7556" s="13">
        <f t="shared" si="152"/>
        <v>638117</v>
      </c>
    </row>
    <row r="7557" spans="1:13" x14ac:dyDescent="0.25">
      <c r="A7557" s="9" t="s">
        <v>400</v>
      </c>
      <c r="B7557" s="10" t="s">
        <v>733</v>
      </c>
      <c r="C7557" s="5" t="s">
        <v>754</v>
      </c>
      <c r="D7557" t="s">
        <v>47</v>
      </c>
      <c r="E7557" t="s">
        <v>271</v>
      </c>
      <c r="F7557" t="s">
        <v>89</v>
      </c>
      <c r="G7557" t="s">
        <v>169</v>
      </c>
      <c r="H7557" t="s">
        <v>457</v>
      </c>
      <c r="I7557" t="s">
        <v>15</v>
      </c>
      <c r="J7557" t="s">
        <v>17</v>
      </c>
      <c r="K7557" s="13">
        <v>104263.00000000001</v>
      </c>
      <c r="L7557" s="8">
        <v>1042.6300000000001</v>
      </c>
      <c r="M7557" s="13">
        <f t="shared" si="152"/>
        <v>104263.00000000001</v>
      </c>
    </row>
    <row r="7558" spans="1:13" x14ac:dyDescent="0.25">
      <c r="A7558" s="9" t="s">
        <v>400</v>
      </c>
      <c r="B7558" s="10" t="s">
        <v>733</v>
      </c>
      <c r="C7558" s="5" t="s">
        <v>754</v>
      </c>
      <c r="D7558" t="s">
        <v>47</v>
      </c>
      <c r="E7558" t="s">
        <v>271</v>
      </c>
      <c r="F7558" t="s">
        <v>89</v>
      </c>
      <c r="G7558" t="s">
        <v>184</v>
      </c>
      <c r="H7558" t="s">
        <v>428</v>
      </c>
      <c r="I7558" t="s">
        <v>15</v>
      </c>
      <c r="J7558" t="s">
        <v>17</v>
      </c>
      <c r="K7558" s="13">
        <v>3811.9999999999995</v>
      </c>
      <c r="L7558" s="8">
        <v>38.119999999999997</v>
      </c>
      <c r="M7558" s="13">
        <f t="shared" si="152"/>
        <v>3811.9999999999995</v>
      </c>
    </row>
    <row r="7559" spans="1:13" x14ac:dyDescent="0.25">
      <c r="A7559" s="9" t="s">
        <v>400</v>
      </c>
      <c r="B7559" s="10" t="s">
        <v>733</v>
      </c>
      <c r="C7559" s="5" t="s">
        <v>754</v>
      </c>
      <c r="D7559" t="s">
        <v>47</v>
      </c>
      <c r="E7559" t="s">
        <v>271</v>
      </c>
      <c r="F7559" t="s">
        <v>89</v>
      </c>
      <c r="G7559" t="s">
        <v>129</v>
      </c>
      <c r="H7559" t="s">
        <v>498</v>
      </c>
      <c r="I7559" t="s">
        <v>368</v>
      </c>
      <c r="J7559" t="s">
        <v>17</v>
      </c>
      <c r="K7559" s="13">
        <v>27000</v>
      </c>
      <c r="L7559" s="8">
        <v>270</v>
      </c>
      <c r="M7559" s="13">
        <f t="shared" si="152"/>
        <v>27000</v>
      </c>
    </row>
    <row r="7560" spans="1:13" x14ac:dyDescent="0.25">
      <c r="A7560" s="9" t="s">
        <v>400</v>
      </c>
      <c r="B7560" s="10" t="s">
        <v>733</v>
      </c>
      <c r="C7560" s="5" t="s">
        <v>754</v>
      </c>
      <c r="D7560" t="s">
        <v>47</v>
      </c>
      <c r="E7560" t="s">
        <v>271</v>
      </c>
      <c r="F7560" t="s">
        <v>89</v>
      </c>
      <c r="G7560" t="s">
        <v>129</v>
      </c>
      <c r="H7560" t="s">
        <v>444</v>
      </c>
      <c r="I7560" t="s">
        <v>368</v>
      </c>
      <c r="J7560" t="s">
        <v>17</v>
      </c>
      <c r="K7560" s="13">
        <v>5967</v>
      </c>
      <c r="L7560" s="8">
        <v>59.67</v>
      </c>
      <c r="M7560" s="13">
        <f t="shared" si="152"/>
        <v>5967</v>
      </c>
    </row>
    <row r="7561" spans="1:13" x14ac:dyDescent="0.25">
      <c r="A7561" s="9" t="s">
        <v>400</v>
      </c>
      <c r="B7561" s="10" t="s">
        <v>733</v>
      </c>
      <c r="C7561" s="5" t="s">
        <v>754</v>
      </c>
      <c r="D7561" t="s">
        <v>47</v>
      </c>
      <c r="E7561" t="s">
        <v>271</v>
      </c>
      <c r="F7561" t="s">
        <v>89</v>
      </c>
      <c r="G7561" t="s">
        <v>129</v>
      </c>
      <c r="H7561" t="s">
        <v>446</v>
      </c>
      <c r="I7561" t="s">
        <v>15</v>
      </c>
      <c r="J7561" t="s">
        <v>17</v>
      </c>
      <c r="K7561" s="13">
        <v>45000</v>
      </c>
      <c r="L7561" s="8">
        <v>450</v>
      </c>
      <c r="M7561" s="13">
        <f t="shared" si="152"/>
        <v>45000</v>
      </c>
    </row>
    <row r="7562" spans="1:13" x14ac:dyDescent="0.25">
      <c r="A7562" s="9" t="s">
        <v>400</v>
      </c>
      <c r="B7562" s="10" t="s">
        <v>733</v>
      </c>
      <c r="C7562" s="5" t="s">
        <v>754</v>
      </c>
      <c r="D7562" t="s">
        <v>47</v>
      </c>
      <c r="E7562" t="s">
        <v>271</v>
      </c>
      <c r="F7562" t="s">
        <v>89</v>
      </c>
      <c r="G7562" t="s">
        <v>129</v>
      </c>
      <c r="H7562" t="s">
        <v>428</v>
      </c>
      <c r="I7562" t="s">
        <v>15</v>
      </c>
      <c r="J7562" t="s">
        <v>17</v>
      </c>
      <c r="K7562" s="13">
        <v>774675</v>
      </c>
      <c r="L7562" s="8">
        <v>7746.75</v>
      </c>
      <c r="M7562" s="13">
        <f t="shared" si="152"/>
        <v>774675</v>
      </c>
    </row>
    <row r="7563" spans="1:13" x14ac:dyDescent="0.25">
      <c r="A7563" s="9" t="s">
        <v>400</v>
      </c>
      <c r="B7563" s="10" t="s">
        <v>733</v>
      </c>
      <c r="C7563" s="5" t="s">
        <v>754</v>
      </c>
      <c r="D7563" t="s">
        <v>47</v>
      </c>
      <c r="E7563" t="s">
        <v>271</v>
      </c>
      <c r="F7563" t="s">
        <v>89</v>
      </c>
      <c r="G7563" t="s">
        <v>194</v>
      </c>
      <c r="H7563" t="s">
        <v>446</v>
      </c>
      <c r="I7563" t="s">
        <v>15</v>
      </c>
      <c r="J7563" t="s">
        <v>17</v>
      </c>
      <c r="K7563" s="13">
        <v>80000</v>
      </c>
      <c r="L7563" s="8">
        <v>800</v>
      </c>
      <c r="M7563" s="13">
        <f t="shared" si="152"/>
        <v>80000</v>
      </c>
    </row>
    <row r="7564" spans="1:13" x14ac:dyDescent="0.25">
      <c r="A7564" s="9" t="s">
        <v>400</v>
      </c>
      <c r="B7564" s="10" t="s">
        <v>733</v>
      </c>
      <c r="C7564" s="5" t="s">
        <v>754</v>
      </c>
      <c r="D7564" t="s">
        <v>47</v>
      </c>
      <c r="E7564" t="s">
        <v>271</v>
      </c>
      <c r="F7564" t="s">
        <v>89</v>
      </c>
      <c r="G7564" t="s">
        <v>194</v>
      </c>
      <c r="H7564" t="s">
        <v>428</v>
      </c>
      <c r="I7564" t="s">
        <v>15</v>
      </c>
      <c r="J7564" t="s">
        <v>17</v>
      </c>
      <c r="K7564" s="13">
        <v>1049843</v>
      </c>
      <c r="L7564" s="8">
        <v>10498.43</v>
      </c>
      <c r="M7564" s="13">
        <f t="shared" si="152"/>
        <v>1049843</v>
      </c>
    </row>
    <row r="7565" spans="1:13" x14ac:dyDescent="0.25">
      <c r="A7565" s="9" t="s">
        <v>400</v>
      </c>
      <c r="B7565" s="10" t="s">
        <v>733</v>
      </c>
      <c r="C7565" s="5" t="s">
        <v>754</v>
      </c>
      <c r="D7565" t="s">
        <v>47</v>
      </c>
      <c r="E7565" t="s">
        <v>271</v>
      </c>
      <c r="F7565" t="s">
        <v>89</v>
      </c>
      <c r="G7565" t="s">
        <v>115</v>
      </c>
      <c r="H7565" t="s">
        <v>518</v>
      </c>
      <c r="I7565" t="s">
        <v>15</v>
      </c>
      <c r="J7565" t="s">
        <v>17</v>
      </c>
      <c r="K7565" s="13">
        <v>11030</v>
      </c>
      <c r="L7565" s="8">
        <v>110.3</v>
      </c>
      <c r="M7565" s="13">
        <f t="shared" si="152"/>
        <v>11030</v>
      </c>
    </row>
    <row r="7566" spans="1:13" x14ac:dyDescent="0.25">
      <c r="A7566" s="9" t="s">
        <v>400</v>
      </c>
      <c r="B7566" s="10" t="s">
        <v>733</v>
      </c>
      <c r="C7566" s="5" t="s">
        <v>754</v>
      </c>
      <c r="D7566" t="s">
        <v>47</v>
      </c>
      <c r="E7566" t="s">
        <v>271</v>
      </c>
      <c r="F7566" t="s">
        <v>89</v>
      </c>
      <c r="G7566" t="s">
        <v>172</v>
      </c>
      <c r="H7566" t="s">
        <v>428</v>
      </c>
      <c r="I7566" t="s">
        <v>15</v>
      </c>
      <c r="J7566" t="s">
        <v>17</v>
      </c>
      <c r="K7566" s="13">
        <v>14788.999999999998</v>
      </c>
      <c r="L7566" s="8">
        <v>147.88999999999999</v>
      </c>
      <c r="M7566" s="13">
        <f t="shared" si="152"/>
        <v>14788.999999999998</v>
      </c>
    </row>
    <row r="7567" spans="1:13" x14ac:dyDescent="0.25">
      <c r="A7567" s="9" t="s">
        <v>400</v>
      </c>
      <c r="B7567" s="10" t="s">
        <v>733</v>
      </c>
      <c r="C7567" s="5" t="s">
        <v>754</v>
      </c>
      <c r="D7567" t="s">
        <v>47</v>
      </c>
      <c r="E7567" t="s">
        <v>271</v>
      </c>
      <c r="F7567" t="s">
        <v>89</v>
      </c>
      <c r="G7567" t="s">
        <v>199</v>
      </c>
      <c r="H7567" t="s">
        <v>498</v>
      </c>
      <c r="I7567" t="s">
        <v>368</v>
      </c>
      <c r="J7567" t="s">
        <v>17</v>
      </c>
      <c r="K7567" s="13">
        <v>13500</v>
      </c>
      <c r="L7567" s="8">
        <v>135</v>
      </c>
      <c r="M7567" s="13">
        <f t="shared" si="152"/>
        <v>13500</v>
      </c>
    </row>
    <row r="7568" spans="1:13" x14ac:dyDescent="0.25">
      <c r="A7568" s="9" t="s">
        <v>400</v>
      </c>
      <c r="B7568" s="10" t="s">
        <v>733</v>
      </c>
      <c r="C7568" s="5" t="s">
        <v>754</v>
      </c>
      <c r="D7568" t="s">
        <v>47</v>
      </c>
      <c r="E7568" t="s">
        <v>271</v>
      </c>
      <c r="F7568" t="s">
        <v>89</v>
      </c>
      <c r="G7568" t="s">
        <v>199</v>
      </c>
      <c r="H7568" t="s">
        <v>444</v>
      </c>
      <c r="I7568" t="s">
        <v>368</v>
      </c>
      <c r="J7568" t="s">
        <v>17</v>
      </c>
      <c r="K7568" s="13">
        <v>2950</v>
      </c>
      <c r="L7568" s="8">
        <v>29.5</v>
      </c>
      <c r="M7568" s="13">
        <f t="shared" si="152"/>
        <v>2950</v>
      </c>
    </row>
    <row r="7569" spans="1:13" x14ac:dyDescent="0.25">
      <c r="A7569" s="9" t="s">
        <v>400</v>
      </c>
      <c r="B7569" s="10" t="s">
        <v>733</v>
      </c>
      <c r="C7569" s="5" t="s">
        <v>754</v>
      </c>
      <c r="D7569" t="s">
        <v>47</v>
      </c>
      <c r="E7569" t="s">
        <v>271</v>
      </c>
      <c r="F7569" t="s">
        <v>89</v>
      </c>
      <c r="G7569" t="s">
        <v>199</v>
      </c>
      <c r="H7569" t="s">
        <v>428</v>
      </c>
      <c r="I7569" t="s">
        <v>15</v>
      </c>
      <c r="J7569" t="s">
        <v>17</v>
      </c>
      <c r="K7569" s="13">
        <v>87983</v>
      </c>
      <c r="L7569" s="8">
        <v>879.83</v>
      </c>
      <c r="M7569" s="13">
        <f t="shared" si="152"/>
        <v>87983</v>
      </c>
    </row>
    <row r="7570" spans="1:13" x14ac:dyDescent="0.25">
      <c r="A7570" s="9" t="s">
        <v>400</v>
      </c>
      <c r="B7570" s="10" t="s">
        <v>733</v>
      </c>
      <c r="C7570" s="5" t="s">
        <v>754</v>
      </c>
      <c r="D7570" t="s">
        <v>47</v>
      </c>
      <c r="E7570" t="s">
        <v>271</v>
      </c>
      <c r="F7570" t="s">
        <v>89</v>
      </c>
      <c r="G7570" t="s">
        <v>200</v>
      </c>
      <c r="H7570" t="s">
        <v>428</v>
      </c>
      <c r="I7570" t="s">
        <v>15</v>
      </c>
      <c r="J7570" t="s">
        <v>17</v>
      </c>
      <c r="K7570" s="13">
        <v>18661</v>
      </c>
      <c r="L7570" s="8">
        <v>186.61</v>
      </c>
      <c r="M7570" s="13">
        <f t="shared" si="152"/>
        <v>18661</v>
      </c>
    </row>
    <row r="7571" spans="1:13" x14ac:dyDescent="0.25">
      <c r="A7571" s="9" t="s">
        <v>400</v>
      </c>
      <c r="B7571" s="10" t="s">
        <v>733</v>
      </c>
      <c r="C7571" s="5" t="s">
        <v>754</v>
      </c>
      <c r="D7571" t="s">
        <v>47</v>
      </c>
      <c r="E7571" t="s">
        <v>271</v>
      </c>
      <c r="F7571" t="s">
        <v>89</v>
      </c>
      <c r="G7571" t="s">
        <v>173</v>
      </c>
      <c r="H7571" t="s">
        <v>428</v>
      </c>
      <c r="I7571" t="s">
        <v>15</v>
      </c>
      <c r="J7571" t="s">
        <v>17</v>
      </c>
      <c r="K7571" s="13">
        <v>182610</v>
      </c>
      <c r="L7571" s="8">
        <v>1826.1</v>
      </c>
      <c r="M7571" s="13">
        <f t="shared" si="152"/>
        <v>182610</v>
      </c>
    </row>
    <row r="7572" spans="1:13" x14ac:dyDescent="0.25">
      <c r="A7572" s="9" t="s">
        <v>400</v>
      </c>
      <c r="B7572" s="10" t="s">
        <v>733</v>
      </c>
      <c r="C7572" s="5" t="s">
        <v>754</v>
      </c>
      <c r="D7572" t="s">
        <v>47</v>
      </c>
      <c r="E7572" t="s">
        <v>271</v>
      </c>
      <c r="F7572" t="s">
        <v>89</v>
      </c>
      <c r="G7572" t="s">
        <v>201</v>
      </c>
      <c r="H7572" t="s">
        <v>428</v>
      </c>
      <c r="I7572" t="s">
        <v>15</v>
      </c>
      <c r="J7572" t="s">
        <v>17</v>
      </c>
      <c r="K7572" s="13">
        <v>57435</v>
      </c>
      <c r="L7572" s="8">
        <v>574.35</v>
      </c>
      <c r="M7572" s="13">
        <f t="shared" si="152"/>
        <v>57435</v>
      </c>
    </row>
    <row r="7573" spans="1:13" x14ac:dyDescent="0.25">
      <c r="A7573" s="9" t="s">
        <v>400</v>
      </c>
      <c r="B7573" s="10" t="s">
        <v>733</v>
      </c>
      <c r="C7573" s="5" t="s">
        <v>754</v>
      </c>
      <c r="D7573" t="s">
        <v>47</v>
      </c>
      <c r="E7573" t="s">
        <v>271</v>
      </c>
      <c r="F7573" t="s">
        <v>89</v>
      </c>
      <c r="G7573" t="s">
        <v>180</v>
      </c>
      <c r="H7573" t="s">
        <v>498</v>
      </c>
      <c r="I7573" t="s">
        <v>368</v>
      </c>
      <c r="J7573" t="s">
        <v>17</v>
      </c>
      <c r="K7573" s="13">
        <v>54000</v>
      </c>
      <c r="L7573" s="8">
        <v>540</v>
      </c>
      <c r="M7573" s="13">
        <f t="shared" si="152"/>
        <v>54000</v>
      </c>
    </row>
    <row r="7574" spans="1:13" x14ac:dyDescent="0.25">
      <c r="A7574" s="9" t="s">
        <v>400</v>
      </c>
      <c r="B7574" s="10" t="s">
        <v>733</v>
      </c>
      <c r="C7574" s="5" t="s">
        <v>754</v>
      </c>
      <c r="D7574" t="s">
        <v>47</v>
      </c>
      <c r="E7574" t="s">
        <v>271</v>
      </c>
      <c r="F7574" t="s">
        <v>89</v>
      </c>
      <c r="G7574" t="s">
        <v>180</v>
      </c>
      <c r="H7574" t="s">
        <v>444</v>
      </c>
      <c r="I7574" t="s">
        <v>368</v>
      </c>
      <c r="J7574" t="s">
        <v>17</v>
      </c>
      <c r="K7574" s="13">
        <v>11796</v>
      </c>
      <c r="L7574" s="8">
        <v>117.96</v>
      </c>
      <c r="M7574" s="13">
        <f t="shared" si="152"/>
        <v>11796</v>
      </c>
    </row>
    <row r="7575" spans="1:13" x14ac:dyDescent="0.25">
      <c r="A7575" s="9" t="s">
        <v>400</v>
      </c>
      <c r="B7575" s="10" t="s">
        <v>733</v>
      </c>
      <c r="C7575" s="5" t="s">
        <v>754</v>
      </c>
      <c r="D7575" t="s">
        <v>47</v>
      </c>
      <c r="E7575" t="s">
        <v>271</v>
      </c>
      <c r="F7575" t="s">
        <v>89</v>
      </c>
      <c r="G7575" t="s">
        <v>180</v>
      </c>
      <c r="H7575" t="s">
        <v>446</v>
      </c>
      <c r="I7575" t="s">
        <v>15</v>
      </c>
      <c r="J7575" t="s">
        <v>17</v>
      </c>
      <c r="K7575" s="13">
        <v>515196</v>
      </c>
      <c r="L7575" s="8">
        <v>5151.96</v>
      </c>
      <c r="M7575" s="13">
        <f t="shared" si="152"/>
        <v>515196</v>
      </c>
    </row>
    <row r="7576" spans="1:13" x14ac:dyDescent="0.25">
      <c r="A7576" s="9" t="s">
        <v>400</v>
      </c>
      <c r="B7576" s="10" t="s">
        <v>733</v>
      </c>
      <c r="C7576" s="5" t="s">
        <v>754</v>
      </c>
      <c r="D7576" t="s">
        <v>47</v>
      </c>
      <c r="E7576" t="s">
        <v>271</v>
      </c>
      <c r="F7576" t="s">
        <v>89</v>
      </c>
      <c r="G7576" t="s">
        <v>180</v>
      </c>
      <c r="H7576" t="s">
        <v>480</v>
      </c>
      <c r="I7576" t="s">
        <v>15</v>
      </c>
      <c r="J7576" t="s">
        <v>17</v>
      </c>
      <c r="K7576" s="13">
        <v>663652</v>
      </c>
      <c r="L7576" s="8">
        <v>6636.52</v>
      </c>
      <c r="M7576" s="13">
        <f t="shared" si="152"/>
        <v>663652</v>
      </c>
    </row>
    <row r="7577" spans="1:13" x14ac:dyDescent="0.25">
      <c r="A7577" s="9" t="s">
        <v>400</v>
      </c>
      <c r="B7577" s="10" t="s">
        <v>733</v>
      </c>
      <c r="C7577" s="5" t="s">
        <v>754</v>
      </c>
      <c r="D7577" t="s">
        <v>47</v>
      </c>
      <c r="E7577" t="s">
        <v>271</v>
      </c>
      <c r="F7577" t="s">
        <v>89</v>
      </c>
      <c r="G7577" t="s">
        <v>180</v>
      </c>
      <c r="H7577" t="s">
        <v>428</v>
      </c>
      <c r="I7577" t="s">
        <v>15</v>
      </c>
      <c r="J7577" t="s">
        <v>17</v>
      </c>
      <c r="K7577" s="13">
        <v>964378.00000000012</v>
      </c>
      <c r="L7577" s="8">
        <v>9643.7800000000007</v>
      </c>
      <c r="M7577" s="13">
        <f t="shared" si="152"/>
        <v>964378.00000000012</v>
      </c>
    </row>
    <row r="7578" spans="1:13" x14ac:dyDescent="0.25">
      <c r="A7578" s="9" t="s">
        <v>400</v>
      </c>
      <c r="B7578" s="10" t="s">
        <v>733</v>
      </c>
      <c r="C7578" s="5" t="s">
        <v>754</v>
      </c>
      <c r="D7578" t="s">
        <v>47</v>
      </c>
      <c r="E7578" t="s">
        <v>271</v>
      </c>
      <c r="F7578" t="s">
        <v>89</v>
      </c>
      <c r="G7578" t="s">
        <v>180</v>
      </c>
      <c r="H7578" t="s">
        <v>457</v>
      </c>
      <c r="I7578" t="s">
        <v>15</v>
      </c>
      <c r="J7578" t="s">
        <v>17</v>
      </c>
      <c r="K7578" s="13">
        <v>25477</v>
      </c>
      <c r="L7578" s="8">
        <v>254.77</v>
      </c>
      <c r="M7578" s="13">
        <f t="shared" si="152"/>
        <v>25477</v>
      </c>
    </row>
    <row r="7579" spans="1:13" x14ac:dyDescent="0.25">
      <c r="A7579" s="9" t="s">
        <v>400</v>
      </c>
      <c r="B7579" s="10" t="s">
        <v>733</v>
      </c>
      <c r="C7579" s="5" t="s">
        <v>754</v>
      </c>
      <c r="D7579" t="s">
        <v>47</v>
      </c>
      <c r="E7579" t="s">
        <v>271</v>
      </c>
      <c r="F7579" t="s">
        <v>89</v>
      </c>
      <c r="G7579" t="s">
        <v>202</v>
      </c>
      <c r="H7579" t="s">
        <v>498</v>
      </c>
      <c r="I7579" t="s">
        <v>368</v>
      </c>
      <c r="J7579" t="s">
        <v>17</v>
      </c>
      <c r="K7579" s="14">
        <v>-27000</v>
      </c>
      <c r="L7579" s="8">
        <v>-270</v>
      </c>
      <c r="M7579" s="14">
        <f t="shared" si="152"/>
        <v>-27000</v>
      </c>
    </row>
    <row r="7580" spans="1:13" x14ac:dyDescent="0.25">
      <c r="A7580" s="9" t="s">
        <v>400</v>
      </c>
      <c r="B7580" s="10" t="s">
        <v>733</v>
      </c>
      <c r="C7580" s="5" t="s">
        <v>754</v>
      </c>
      <c r="D7580" t="s">
        <v>47</v>
      </c>
      <c r="E7580" t="s">
        <v>271</v>
      </c>
      <c r="F7580" t="s">
        <v>89</v>
      </c>
      <c r="G7580" t="s">
        <v>202</v>
      </c>
      <c r="H7580" t="s">
        <v>466</v>
      </c>
      <c r="I7580" t="s">
        <v>439</v>
      </c>
      <c r="J7580" t="s">
        <v>17</v>
      </c>
      <c r="K7580" s="14">
        <v>-23256</v>
      </c>
      <c r="L7580" s="8">
        <v>-232.56</v>
      </c>
      <c r="M7580" s="14">
        <f t="shared" si="152"/>
        <v>-23256</v>
      </c>
    </row>
    <row r="7581" spans="1:13" x14ac:dyDescent="0.25">
      <c r="A7581" s="9" t="s">
        <v>400</v>
      </c>
      <c r="B7581" s="10" t="s">
        <v>733</v>
      </c>
      <c r="C7581" s="5" t="s">
        <v>754</v>
      </c>
      <c r="D7581" t="s">
        <v>47</v>
      </c>
      <c r="E7581" t="s">
        <v>271</v>
      </c>
      <c r="F7581" t="s">
        <v>89</v>
      </c>
      <c r="G7581" t="s">
        <v>202</v>
      </c>
      <c r="H7581" t="s">
        <v>444</v>
      </c>
      <c r="I7581" t="s">
        <v>368</v>
      </c>
      <c r="J7581" t="s">
        <v>17</v>
      </c>
      <c r="K7581" s="14">
        <v>-5866</v>
      </c>
      <c r="L7581" s="8">
        <v>-58.66</v>
      </c>
      <c r="M7581" s="14">
        <f t="shared" si="152"/>
        <v>-5866</v>
      </c>
    </row>
    <row r="7582" spans="1:13" x14ac:dyDescent="0.25">
      <c r="A7582" s="9" t="s">
        <v>400</v>
      </c>
      <c r="B7582" s="10" t="s">
        <v>733</v>
      </c>
      <c r="C7582" s="5" t="s">
        <v>754</v>
      </c>
      <c r="D7582" t="s">
        <v>47</v>
      </c>
      <c r="E7582" t="s">
        <v>271</v>
      </c>
      <c r="F7582" t="s">
        <v>89</v>
      </c>
      <c r="G7582" t="s">
        <v>202</v>
      </c>
      <c r="H7582" t="s">
        <v>444</v>
      </c>
      <c r="I7582" t="s">
        <v>439</v>
      </c>
      <c r="J7582" t="s">
        <v>17</v>
      </c>
      <c r="K7582" s="14">
        <v>-5024</v>
      </c>
      <c r="L7582" s="8">
        <v>-50.24</v>
      </c>
      <c r="M7582" s="14">
        <f t="shared" si="152"/>
        <v>-5024</v>
      </c>
    </row>
    <row r="7583" spans="1:13" x14ac:dyDescent="0.25">
      <c r="A7583" s="9" t="s">
        <v>400</v>
      </c>
      <c r="B7583" s="10" t="s">
        <v>733</v>
      </c>
      <c r="C7583" s="5" t="s">
        <v>754</v>
      </c>
      <c r="D7583" t="s">
        <v>47</v>
      </c>
      <c r="E7583" t="s">
        <v>271</v>
      </c>
      <c r="F7583" t="s">
        <v>89</v>
      </c>
      <c r="G7583" t="s">
        <v>156</v>
      </c>
      <c r="H7583" t="s">
        <v>446</v>
      </c>
      <c r="I7583" t="s">
        <v>15</v>
      </c>
      <c r="J7583" t="s">
        <v>17</v>
      </c>
      <c r="K7583" s="13">
        <v>169494</v>
      </c>
      <c r="L7583" s="8">
        <v>1694.94</v>
      </c>
      <c r="M7583" s="13">
        <f t="shared" si="152"/>
        <v>169494</v>
      </c>
    </row>
    <row r="7584" spans="1:13" x14ac:dyDescent="0.25">
      <c r="A7584" s="9" t="s">
        <v>400</v>
      </c>
      <c r="B7584" s="10" t="s">
        <v>733</v>
      </c>
      <c r="C7584" s="5" t="s">
        <v>754</v>
      </c>
      <c r="D7584" t="s">
        <v>47</v>
      </c>
      <c r="E7584" t="s">
        <v>271</v>
      </c>
      <c r="F7584" t="s">
        <v>89</v>
      </c>
      <c r="G7584" t="s">
        <v>174</v>
      </c>
      <c r="H7584" t="s">
        <v>428</v>
      </c>
      <c r="I7584" t="s">
        <v>15</v>
      </c>
      <c r="J7584" t="s">
        <v>17</v>
      </c>
      <c r="K7584" s="13">
        <v>3544</v>
      </c>
      <c r="L7584" s="8">
        <v>35.44</v>
      </c>
      <c r="M7584" s="13">
        <f t="shared" si="152"/>
        <v>3544</v>
      </c>
    </row>
    <row r="7585" spans="1:14" x14ac:dyDescent="0.25">
      <c r="A7585" s="9" t="s">
        <v>400</v>
      </c>
      <c r="B7585" s="10" t="s">
        <v>733</v>
      </c>
      <c r="C7585" s="5" t="s">
        <v>754</v>
      </c>
      <c r="D7585" t="s">
        <v>47</v>
      </c>
      <c r="E7585" t="s">
        <v>271</v>
      </c>
      <c r="F7585" t="s">
        <v>89</v>
      </c>
      <c r="G7585" t="s">
        <v>95</v>
      </c>
      <c r="H7585" t="s">
        <v>428</v>
      </c>
      <c r="I7585" t="s">
        <v>15</v>
      </c>
      <c r="J7585" t="s">
        <v>17</v>
      </c>
      <c r="K7585" s="13">
        <v>3772.9999999999995</v>
      </c>
      <c r="L7585" s="8">
        <v>37.729999999999997</v>
      </c>
      <c r="M7585" s="13">
        <f t="shared" si="152"/>
        <v>3772.9999999999995</v>
      </c>
    </row>
    <row r="7586" spans="1:14" x14ac:dyDescent="0.25">
      <c r="A7586" s="9" t="s">
        <v>400</v>
      </c>
      <c r="B7586" s="10" t="s">
        <v>733</v>
      </c>
      <c r="C7586" s="5" t="s">
        <v>754</v>
      </c>
      <c r="D7586" t="s">
        <v>47</v>
      </c>
      <c r="E7586" t="s">
        <v>271</v>
      </c>
      <c r="F7586" t="s">
        <v>89</v>
      </c>
      <c r="G7586" t="s">
        <v>211</v>
      </c>
      <c r="H7586" t="s">
        <v>428</v>
      </c>
      <c r="I7586" t="s">
        <v>15</v>
      </c>
      <c r="J7586" t="s">
        <v>17</v>
      </c>
      <c r="K7586" s="13">
        <v>62892.999999999993</v>
      </c>
      <c r="L7586" s="8">
        <v>628.92999999999995</v>
      </c>
      <c r="M7586" s="13">
        <f t="shared" si="152"/>
        <v>62892.999999999993</v>
      </c>
    </row>
    <row r="7587" spans="1:14" x14ac:dyDescent="0.25">
      <c r="A7587" s="9" t="s">
        <v>400</v>
      </c>
      <c r="B7587" s="10" t="s">
        <v>733</v>
      </c>
      <c r="C7587" s="5" t="s">
        <v>754</v>
      </c>
      <c r="D7587" t="s">
        <v>47</v>
      </c>
      <c r="E7587" t="s">
        <v>271</v>
      </c>
      <c r="F7587" t="s">
        <v>89</v>
      </c>
      <c r="G7587" t="s">
        <v>263</v>
      </c>
      <c r="H7587" t="s">
        <v>428</v>
      </c>
      <c r="I7587" t="s">
        <v>15</v>
      </c>
      <c r="J7587" t="s">
        <v>17</v>
      </c>
      <c r="K7587" s="13">
        <v>47921</v>
      </c>
      <c r="L7587" s="8">
        <v>479.21</v>
      </c>
      <c r="M7587" s="13">
        <f t="shared" si="152"/>
        <v>47921</v>
      </c>
    </row>
    <row r="7588" spans="1:14" x14ac:dyDescent="0.25">
      <c r="A7588" s="9" t="s">
        <v>400</v>
      </c>
      <c r="B7588" s="10" t="s">
        <v>733</v>
      </c>
      <c r="C7588" s="5" t="s">
        <v>754</v>
      </c>
      <c r="D7588" t="s">
        <v>47</v>
      </c>
      <c r="E7588" t="s">
        <v>271</v>
      </c>
      <c r="F7588" t="s">
        <v>89</v>
      </c>
      <c r="G7588" t="s">
        <v>127</v>
      </c>
      <c r="H7588" t="s">
        <v>428</v>
      </c>
      <c r="I7588" t="s">
        <v>15</v>
      </c>
      <c r="J7588" t="s">
        <v>17</v>
      </c>
      <c r="K7588" s="13">
        <v>79996</v>
      </c>
      <c r="L7588" s="8">
        <v>799.96</v>
      </c>
      <c r="M7588" s="13">
        <f t="shared" si="152"/>
        <v>79996</v>
      </c>
    </row>
    <row r="7589" spans="1:14" x14ac:dyDescent="0.25">
      <c r="A7589" s="9" t="s">
        <v>400</v>
      </c>
      <c r="B7589" s="10" t="s">
        <v>733</v>
      </c>
      <c r="C7589" s="5" t="s">
        <v>754</v>
      </c>
      <c r="D7589" t="s">
        <v>47</v>
      </c>
      <c r="E7589" t="s">
        <v>271</v>
      </c>
      <c r="F7589" t="s">
        <v>89</v>
      </c>
      <c r="G7589" t="s">
        <v>216</v>
      </c>
      <c r="H7589" t="s">
        <v>428</v>
      </c>
      <c r="I7589" t="s">
        <v>15</v>
      </c>
      <c r="J7589" t="s">
        <v>17</v>
      </c>
      <c r="K7589" s="13">
        <v>92575</v>
      </c>
      <c r="L7589" s="8">
        <v>925.75</v>
      </c>
      <c r="M7589" s="13">
        <f t="shared" si="152"/>
        <v>92575</v>
      </c>
    </row>
    <row r="7590" spans="1:14" x14ac:dyDescent="0.25">
      <c r="A7590" s="9" t="s">
        <v>400</v>
      </c>
      <c r="B7590" s="10" t="s">
        <v>733</v>
      </c>
      <c r="C7590" s="5" t="s">
        <v>754</v>
      </c>
      <c r="D7590" t="s">
        <v>47</v>
      </c>
      <c r="E7590" t="s">
        <v>271</v>
      </c>
      <c r="F7590" t="s">
        <v>89</v>
      </c>
      <c r="G7590" t="s">
        <v>164</v>
      </c>
      <c r="H7590" t="s">
        <v>428</v>
      </c>
      <c r="I7590" t="s">
        <v>15</v>
      </c>
      <c r="J7590" t="s">
        <v>17</v>
      </c>
      <c r="K7590" s="13">
        <v>62198</v>
      </c>
      <c r="L7590" s="8">
        <v>621.98</v>
      </c>
      <c r="M7590" s="13">
        <f t="shared" si="152"/>
        <v>62198</v>
      </c>
    </row>
    <row r="7591" spans="1:14" x14ac:dyDescent="0.25">
      <c r="A7591" s="9" t="s">
        <v>400</v>
      </c>
      <c r="B7591" s="10" t="s">
        <v>733</v>
      </c>
      <c r="C7591" s="5" t="s">
        <v>754</v>
      </c>
      <c r="D7591" t="s">
        <v>47</v>
      </c>
      <c r="E7591" t="s">
        <v>271</v>
      </c>
      <c r="F7591" t="s">
        <v>89</v>
      </c>
      <c r="G7591" t="s">
        <v>97</v>
      </c>
      <c r="H7591" t="s">
        <v>498</v>
      </c>
      <c r="I7591" t="s">
        <v>439</v>
      </c>
      <c r="J7591" t="s">
        <v>17</v>
      </c>
      <c r="K7591" s="13">
        <v>13104</v>
      </c>
      <c r="L7591" s="8">
        <v>131.04</v>
      </c>
      <c r="M7591" s="13">
        <f t="shared" si="152"/>
        <v>13104</v>
      </c>
    </row>
    <row r="7592" spans="1:14" x14ac:dyDescent="0.25">
      <c r="A7592" s="76" t="s">
        <v>400</v>
      </c>
      <c r="B7592" s="77" t="s">
        <v>733</v>
      </c>
      <c r="C7592" s="75" t="s">
        <v>754</v>
      </c>
      <c r="D7592" s="75" t="s">
        <v>47</v>
      </c>
      <c r="E7592" s="75" t="s">
        <v>271</v>
      </c>
      <c r="F7592" s="75" t="s">
        <v>89</v>
      </c>
      <c r="G7592" s="75" t="s">
        <v>97</v>
      </c>
      <c r="H7592" s="75" t="s">
        <v>466</v>
      </c>
      <c r="I7592" s="77" t="s">
        <v>439</v>
      </c>
      <c r="J7592" s="75" t="s">
        <v>17</v>
      </c>
      <c r="K7592" s="79">
        <v>71981</v>
      </c>
      <c r="L7592" s="80">
        <v>719.81</v>
      </c>
      <c r="M7592" s="79">
        <f t="shared" si="152"/>
        <v>71981</v>
      </c>
      <c r="N7592" s="75" t="s">
        <v>906</v>
      </c>
    </row>
    <row r="7593" spans="1:14" x14ac:dyDescent="0.25">
      <c r="A7593" s="9" t="s">
        <v>400</v>
      </c>
      <c r="B7593" s="10" t="s">
        <v>733</v>
      </c>
      <c r="C7593" s="5" t="s">
        <v>754</v>
      </c>
      <c r="D7593" t="s">
        <v>47</v>
      </c>
      <c r="E7593" t="s">
        <v>271</v>
      </c>
      <c r="F7593" t="s">
        <v>89</v>
      </c>
      <c r="G7593" t="s">
        <v>97</v>
      </c>
      <c r="H7593" t="s">
        <v>444</v>
      </c>
      <c r="I7593" t="s">
        <v>439</v>
      </c>
      <c r="J7593" t="s">
        <v>17</v>
      </c>
      <c r="K7593" s="13">
        <v>2864</v>
      </c>
      <c r="L7593" s="8">
        <v>28.64</v>
      </c>
      <c r="M7593" s="13">
        <f t="shared" si="152"/>
        <v>2864</v>
      </c>
    </row>
    <row r="7594" spans="1:14" x14ac:dyDescent="0.25">
      <c r="A7594" s="76" t="s">
        <v>400</v>
      </c>
      <c r="B7594" s="77" t="s">
        <v>733</v>
      </c>
      <c r="C7594" s="75" t="s">
        <v>754</v>
      </c>
      <c r="D7594" s="75" t="s">
        <v>47</v>
      </c>
      <c r="E7594" s="75" t="s">
        <v>271</v>
      </c>
      <c r="F7594" s="75" t="s">
        <v>89</v>
      </c>
      <c r="G7594" s="75" t="s">
        <v>97</v>
      </c>
      <c r="H7594" s="75" t="s">
        <v>445</v>
      </c>
      <c r="I7594" s="77" t="s">
        <v>439</v>
      </c>
      <c r="J7594" s="75" t="s">
        <v>17</v>
      </c>
      <c r="K7594" s="79">
        <v>15604</v>
      </c>
      <c r="L7594" s="80">
        <v>156.04</v>
      </c>
      <c r="M7594" s="79">
        <f t="shared" si="152"/>
        <v>15604</v>
      </c>
      <c r="N7594" s="75" t="s">
        <v>906</v>
      </c>
    </row>
    <row r="7595" spans="1:14" x14ac:dyDescent="0.25">
      <c r="A7595" s="9" t="s">
        <v>400</v>
      </c>
      <c r="B7595" s="10" t="s">
        <v>733</v>
      </c>
      <c r="C7595" s="5" t="s">
        <v>754</v>
      </c>
      <c r="D7595" t="s">
        <v>47</v>
      </c>
      <c r="E7595" t="s">
        <v>271</v>
      </c>
      <c r="F7595" t="s">
        <v>89</v>
      </c>
      <c r="G7595" t="s">
        <v>97</v>
      </c>
      <c r="H7595" t="s">
        <v>446</v>
      </c>
      <c r="I7595" t="s">
        <v>15</v>
      </c>
      <c r="J7595" t="s">
        <v>17</v>
      </c>
      <c r="K7595" s="13">
        <v>371846</v>
      </c>
      <c r="L7595" s="8">
        <v>3718.46</v>
      </c>
      <c r="M7595" s="13">
        <f t="shared" si="152"/>
        <v>371846</v>
      </c>
    </row>
    <row r="7596" spans="1:14" x14ac:dyDescent="0.25">
      <c r="A7596" s="9" t="s">
        <v>400</v>
      </c>
      <c r="B7596" s="10" t="s">
        <v>733</v>
      </c>
      <c r="C7596" s="5" t="s">
        <v>754</v>
      </c>
      <c r="D7596" t="s">
        <v>47</v>
      </c>
      <c r="E7596" t="s">
        <v>271</v>
      </c>
      <c r="F7596" t="s">
        <v>89</v>
      </c>
      <c r="G7596" t="s">
        <v>97</v>
      </c>
      <c r="H7596" t="s">
        <v>480</v>
      </c>
      <c r="I7596" t="s">
        <v>15</v>
      </c>
      <c r="J7596" t="s">
        <v>17</v>
      </c>
      <c r="K7596" s="13">
        <v>137500</v>
      </c>
      <c r="L7596" s="8">
        <v>1375</v>
      </c>
      <c r="M7596" s="13">
        <f t="shared" si="152"/>
        <v>137500</v>
      </c>
    </row>
    <row r="7597" spans="1:14" x14ac:dyDescent="0.25">
      <c r="A7597" s="9" t="s">
        <v>400</v>
      </c>
      <c r="B7597" s="10" t="s">
        <v>733</v>
      </c>
      <c r="C7597" s="5" t="s">
        <v>754</v>
      </c>
      <c r="D7597" t="s">
        <v>47</v>
      </c>
      <c r="E7597" t="s">
        <v>271</v>
      </c>
      <c r="F7597" t="s">
        <v>89</v>
      </c>
      <c r="G7597" t="s">
        <v>97</v>
      </c>
      <c r="H7597" t="s">
        <v>428</v>
      </c>
      <c r="I7597" t="s">
        <v>15</v>
      </c>
      <c r="J7597" t="s">
        <v>17</v>
      </c>
      <c r="K7597" s="13">
        <v>426567</v>
      </c>
      <c r="L7597" s="8">
        <v>4265.67</v>
      </c>
      <c r="M7597" s="13">
        <f t="shared" si="152"/>
        <v>426567</v>
      </c>
    </row>
    <row r="7598" spans="1:14" x14ac:dyDescent="0.25">
      <c r="A7598" s="9" t="s">
        <v>400</v>
      </c>
      <c r="B7598" s="10" t="s">
        <v>733</v>
      </c>
      <c r="C7598" s="5" t="s">
        <v>754</v>
      </c>
      <c r="D7598" t="s">
        <v>47</v>
      </c>
      <c r="E7598" t="s">
        <v>271</v>
      </c>
      <c r="F7598" t="s">
        <v>89</v>
      </c>
      <c r="G7598" t="s">
        <v>134</v>
      </c>
      <c r="H7598" t="s">
        <v>446</v>
      </c>
      <c r="I7598" t="s">
        <v>15</v>
      </c>
      <c r="J7598" t="s">
        <v>17</v>
      </c>
      <c r="K7598" s="13">
        <v>38500</v>
      </c>
      <c r="L7598" s="8">
        <v>385</v>
      </c>
      <c r="M7598" s="13">
        <f t="shared" si="152"/>
        <v>38500</v>
      </c>
    </row>
    <row r="7599" spans="1:14" x14ac:dyDescent="0.25">
      <c r="A7599" s="9" t="s">
        <v>400</v>
      </c>
      <c r="B7599" s="10" t="s">
        <v>733</v>
      </c>
      <c r="C7599" s="5" t="s">
        <v>754</v>
      </c>
      <c r="D7599" t="s">
        <v>47</v>
      </c>
      <c r="E7599" t="s">
        <v>271</v>
      </c>
      <c r="F7599" t="s">
        <v>89</v>
      </c>
      <c r="G7599" t="s">
        <v>134</v>
      </c>
      <c r="H7599" t="s">
        <v>428</v>
      </c>
      <c r="I7599" t="s">
        <v>15</v>
      </c>
      <c r="J7599" t="s">
        <v>17</v>
      </c>
      <c r="K7599" s="13">
        <v>1474</v>
      </c>
      <c r="L7599" s="8">
        <v>14.74</v>
      </c>
      <c r="M7599" s="13">
        <f t="shared" si="152"/>
        <v>1474</v>
      </c>
    </row>
    <row r="7600" spans="1:14" x14ac:dyDescent="0.25">
      <c r="A7600" s="9" t="s">
        <v>400</v>
      </c>
      <c r="B7600" s="10" t="s">
        <v>733</v>
      </c>
      <c r="C7600" s="5" t="s">
        <v>754</v>
      </c>
      <c r="D7600" t="s">
        <v>47</v>
      </c>
      <c r="E7600" t="s">
        <v>271</v>
      </c>
      <c r="F7600" t="s">
        <v>89</v>
      </c>
      <c r="G7600" t="s">
        <v>98</v>
      </c>
      <c r="H7600" t="s">
        <v>428</v>
      </c>
      <c r="I7600" t="s">
        <v>15</v>
      </c>
      <c r="J7600" t="s">
        <v>17</v>
      </c>
      <c r="K7600" s="13">
        <v>376488</v>
      </c>
      <c r="L7600" s="8">
        <v>3764.88</v>
      </c>
      <c r="M7600" s="13">
        <f t="shared" si="152"/>
        <v>376488</v>
      </c>
    </row>
    <row r="7601" spans="1:13" x14ac:dyDescent="0.25">
      <c r="A7601" s="9" t="s">
        <v>400</v>
      </c>
      <c r="B7601" s="10" t="s">
        <v>733</v>
      </c>
      <c r="C7601" s="5" t="s">
        <v>754</v>
      </c>
      <c r="D7601" t="s">
        <v>47</v>
      </c>
      <c r="E7601" t="s">
        <v>271</v>
      </c>
      <c r="F7601" t="s">
        <v>89</v>
      </c>
      <c r="G7601" t="s">
        <v>219</v>
      </c>
      <c r="H7601" t="s">
        <v>450</v>
      </c>
      <c r="I7601" t="s">
        <v>15</v>
      </c>
      <c r="J7601" t="s">
        <v>17</v>
      </c>
      <c r="K7601" s="13">
        <v>181810</v>
      </c>
      <c r="L7601" s="8">
        <v>1818.1</v>
      </c>
      <c r="M7601" s="13">
        <f t="shared" si="152"/>
        <v>181810</v>
      </c>
    </row>
    <row r="7602" spans="1:13" x14ac:dyDescent="0.25">
      <c r="A7602" s="9" t="s">
        <v>400</v>
      </c>
      <c r="B7602" s="10" t="s">
        <v>733</v>
      </c>
      <c r="C7602" s="5" t="s">
        <v>754</v>
      </c>
      <c r="D7602" t="s">
        <v>47</v>
      </c>
      <c r="E7602" t="s">
        <v>271</v>
      </c>
      <c r="F7602" t="s">
        <v>89</v>
      </c>
      <c r="G7602" t="s">
        <v>220</v>
      </c>
      <c r="H7602" t="s">
        <v>428</v>
      </c>
      <c r="I7602" t="s">
        <v>15</v>
      </c>
      <c r="J7602" t="s">
        <v>17</v>
      </c>
      <c r="K7602" s="13">
        <v>118758</v>
      </c>
      <c r="L7602" s="8">
        <v>1187.58</v>
      </c>
      <c r="M7602" s="13">
        <f t="shared" si="152"/>
        <v>118758</v>
      </c>
    </row>
    <row r="7603" spans="1:13" x14ac:dyDescent="0.25">
      <c r="A7603" s="9" t="s">
        <v>400</v>
      </c>
      <c r="B7603" s="10" t="s">
        <v>733</v>
      </c>
      <c r="C7603" s="5" t="s">
        <v>754</v>
      </c>
      <c r="D7603" t="s">
        <v>47</v>
      </c>
      <c r="E7603" t="s">
        <v>271</v>
      </c>
      <c r="F7603" t="s">
        <v>89</v>
      </c>
      <c r="G7603" t="s">
        <v>165</v>
      </c>
      <c r="H7603" t="s">
        <v>447</v>
      </c>
      <c r="I7603" t="s">
        <v>15</v>
      </c>
      <c r="J7603" t="s">
        <v>17</v>
      </c>
      <c r="K7603" s="13">
        <v>1523</v>
      </c>
      <c r="L7603" s="8">
        <v>15.23</v>
      </c>
      <c r="M7603" s="13">
        <f t="shared" si="152"/>
        <v>1523</v>
      </c>
    </row>
    <row r="7604" spans="1:13" x14ac:dyDescent="0.25">
      <c r="A7604" s="9" t="s">
        <v>400</v>
      </c>
      <c r="B7604" s="10" t="s">
        <v>733</v>
      </c>
      <c r="C7604" s="5" t="s">
        <v>754</v>
      </c>
      <c r="D7604" t="s">
        <v>47</v>
      </c>
      <c r="E7604" t="s">
        <v>271</v>
      </c>
      <c r="F7604" t="s">
        <v>89</v>
      </c>
      <c r="G7604" t="s">
        <v>165</v>
      </c>
      <c r="H7604" t="s">
        <v>428</v>
      </c>
      <c r="I7604" t="s">
        <v>15</v>
      </c>
      <c r="J7604" t="s">
        <v>17</v>
      </c>
      <c r="K7604" s="13">
        <v>1436</v>
      </c>
      <c r="L7604" s="8">
        <v>14.36</v>
      </c>
      <c r="M7604" s="13">
        <f t="shared" si="152"/>
        <v>1436</v>
      </c>
    </row>
    <row r="7605" spans="1:13" x14ac:dyDescent="0.25">
      <c r="A7605" s="9" t="s">
        <v>400</v>
      </c>
      <c r="B7605" s="10" t="s">
        <v>733</v>
      </c>
      <c r="C7605" s="5" t="s">
        <v>754</v>
      </c>
      <c r="D7605" t="s">
        <v>47</v>
      </c>
      <c r="E7605" t="s">
        <v>271</v>
      </c>
      <c r="F7605" t="s">
        <v>89</v>
      </c>
      <c r="G7605" t="s">
        <v>286</v>
      </c>
      <c r="H7605" t="s">
        <v>428</v>
      </c>
      <c r="I7605" t="s">
        <v>15</v>
      </c>
      <c r="J7605" t="s">
        <v>17</v>
      </c>
      <c r="K7605" s="13">
        <v>18021</v>
      </c>
      <c r="L7605" s="8">
        <v>180.21</v>
      </c>
      <c r="M7605" s="13">
        <f t="shared" si="152"/>
        <v>18021</v>
      </c>
    </row>
    <row r="7606" spans="1:13" x14ac:dyDescent="0.25">
      <c r="A7606" s="9" t="s">
        <v>400</v>
      </c>
      <c r="B7606" s="10" t="s">
        <v>733</v>
      </c>
      <c r="C7606" s="5" t="s">
        <v>754</v>
      </c>
      <c r="D7606" t="s">
        <v>47</v>
      </c>
      <c r="E7606" t="s">
        <v>271</v>
      </c>
      <c r="F7606" t="s">
        <v>89</v>
      </c>
      <c r="G7606" t="s">
        <v>123</v>
      </c>
      <c r="H7606" t="s">
        <v>428</v>
      </c>
      <c r="I7606" t="s">
        <v>15</v>
      </c>
      <c r="J7606" t="s">
        <v>17</v>
      </c>
      <c r="K7606" s="13">
        <v>1502200</v>
      </c>
      <c r="L7606" s="8">
        <v>15022</v>
      </c>
      <c r="M7606" s="13">
        <f t="shared" si="152"/>
        <v>1502200</v>
      </c>
    </row>
    <row r="7607" spans="1:13" x14ac:dyDescent="0.25">
      <c r="A7607" s="9" t="s">
        <v>400</v>
      </c>
      <c r="B7607" s="10" t="s">
        <v>733</v>
      </c>
      <c r="C7607" s="5" t="s">
        <v>754</v>
      </c>
      <c r="D7607" t="s">
        <v>47</v>
      </c>
      <c r="E7607" t="s">
        <v>271</v>
      </c>
      <c r="F7607" t="s">
        <v>89</v>
      </c>
      <c r="G7607" t="s">
        <v>225</v>
      </c>
      <c r="H7607" t="s">
        <v>427</v>
      </c>
      <c r="I7607" t="s">
        <v>15</v>
      </c>
      <c r="J7607" t="s">
        <v>17</v>
      </c>
      <c r="K7607" s="13">
        <v>540000</v>
      </c>
      <c r="L7607" s="8">
        <v>5400</v>
      </c>
      <c r="M7607" s="13">
        <f t="shared" si="152"/>
        <v>540000</v>
      </c>
    </row>
    <row r="7608" spans="1:13" x14ac:dyDescent="0.25">
      <c r="A7608" s="9" t="s">
        <v>400</v>
      </c>
      <c r="B7608" s="10" t="s">
        <v>733</v>
      </c>
      <c r="C7608" s="5" t="s">
        <v>754</v>
      </c>
      <c r="D7608" t="s">
        <v>47</v>
      </c>
      <c r="E7608" t="s">
        <v>271</v>
      </c>
      <c r="F7608" t="s">
        <v>89</v>
      </c>
      <c r="G7608" t="s">
        <v>225</v>
      </c>
      <c r="H7608" t="s">
        <v>428</v>
      </c>
      <c r="I7608" t="s">
        <v>15</v>
      </c>
      <c r="J7608" t="s">
        <v>17</v>
      </c>
      <c r="K7608" s="13">
        <v>6933</v>
      </c>
      <c r="L7608" s="8">
        <v>69.33</v>
      </c>
      <c r="M7608" s="13">
        <f t="shared" si="152"/>
        <v>6933</v>
      </c>
    </row>
    <row r="7609" spans="1:13" x14ac:dyDescent="0.25">
      <c r="A7609" s="9" t="s">
        <v>400</v>
      </c>
      <c r="B7609" s="10" t="s">
        <v>733</v>
      </c>
      <c r="C7609" s="5" t="s">
        <v>754</v>
      </c>
      <c r="D7609" t="s">
        <v>47</v>
      </c>
      <c r="E7609" t="s">
        <v>271</v>
      </c>
      <c r="F7609" t="s">
        <v>89</v>
      </c>
      <c r="G7609" t="s">
        <v>226</v>
      </c>
      <c r="H7609" t="s">
        <v>428</v>
      </c>
      <c r="I7609" t="s">
        <v>15</v>
      </c>
      <c r="J7609" t="s">
        <v>17</v>
      </c>
      <c r="K7609" s="13">
        <v>6933</v>
      </c>
      <c r="L7609" s="8">
        <v>69.33</v>
      </c>
      <c r="M7609" s="13">
        <f t="shared" si="152"/>
        <v>6933</v>
      </c>
    </row>
    <row r="7610" spans="1:13" x14ac:dyDescent="0.25">
      <c r="A7610" s="9" t="s">
        <v>400</v>
      </c>
      <c r="B7610" s="10" t="s">
        <v>733</v>
      </c>
      <c r="C7610" s="5" t="s">
        <v>754</v>
      </c>
      <c r="D7610" t="s">
        <v>47</v>
      </c>
      <c r="E7610" t="s">
        <v>271</v>
      </c>
      <c r="F7610" t="s">
        <v>89</v>
      </c>
      <c r="G7610" t="s">
        <v>227</v>
      </c>
      <c r="H7610" t="s">
        <v>428</v>
      </c>
      <c r="I7610" t="s">
        <v>15</v>
      </c>
      <c r="J7610" t="s">
        <v>17</v>
      </c>
      <c r="K7610" s="13">
        <v>50059</v>
      </c>
      <c r="L7610" s="8">
        <v>500.59</v>
      </c>
      <c r="M7610" s="13">
        <f t="shared" si="152"/>
        <v>50059</v>
      </c>
    </row>
    <row r="7611" spans="1:13" x14ac:dyDescent="0.25">
      <c r="A7611" s="9" t="s">
        <v>400</v>
      </c>
      <c r="B7611" s="10" t="s">
        <v>733</v>
      </c>
      <c r="C7611" s="5" t="s">
        <v>754</v>
      </c>
      <c r="D7611" t="s">
        <v>47</v>
      </c>
      <c r="E7611" t="s">
        <v>271</v>
      </c>
      <c r="F7611" t="s">
        <v>89</v>
      </c>
      <c r="G7611" t="s">
        <v>228</v>
      </c>
      <c r="H7611" t="s">
        <v>498</v>
      </c>
      <c r="I7611" t="s">
        <v>368</v>
      </c>
      <c r="J7611" t="s">
        <v>17</v>
      </c>
      <c r="K7611" s="13">
        <v>13500</v>
      </c>
      <c r="L7611" s="8">
        <v>135</v>
      </c>
      <c r="M7611" s="13">
        <f t="shared" si="152"/>
        <v>13500</v>
      </c>
    </row>
    <row r="7612" spans="1:13" x14ac:dyDescent="0.25">
      <c r="A7612" s="9" t="s">
        <v>400</v>
      </c>
      <c r="B7612" s="10" t="s">
        <v>733</v>
      </c>
      <c r="C7612" s="5" t="s">
        <v>754</v>
      </c>
      <c r="D7612" t="s">
        <v>47</v>
      </c>
      <c r="E7612" t="s">
        <v>271</v>
      </c>
      <c r="F7612" t="s">
        <v>89</v>
      </c>
      <c r="G7612" t="s">
        <v>228</v>
      </c>
      <c r="H7612" t="s">
        <v>444</v>
      </c>
      <c r="I7612" t="s">
        <v>368</v>
      </c>
      <c r="J7612" t="s">
        <v>17</v>
      </c>
      <c r="K7612" s="13">
        <v>2950</v>
      </c>
      <c r="L7612" s="8">
        <v>29.5</v>
      </c>
      <c r="M7612" s="13">
        <f t="shared" si="152"/>
        <v>2950</v>
      </c>
    </row>
    <row r="7613" spans="1:13" x14ac:dyDescent="0.25">
      <c r="A7613" s="9" t="s">
        <v>400</v>
      </c>
      <c r="B7613" s="10" t="s">
        <v>733</v>
      </c>
      <c r="C7613" s="5" t="s">
        <v>754</v>
      </c>
      <c r="D7613" t="s">
        <v>47</v>
      </c>
      <c r="E7613" t="s">
        <v>271</v>
      </c>
      <c r="F7613" t="s">
        <v>89</v>
      </c>
      <c r="G7613" t="s">
        <v>228</v>
      </c>
      <c r="H7613" t="s">
        <v>446</v>
      </c>
      <c r="I7613" t="s">
        <v>15</v>
      </c>
      <c r="J7613" t="s">
        <v>17</v>
      </c>
      <c r="K7613" s="13">
        <v>77000</v>
      </c>
      <c r="L7613" s="8">
        <v>770</v>
      </c>
      <c r="M7613" s="13">
        <f t="shared" si="152"/>
        <v>77000</v>
      </c>
    </row>
    <row r="7614" spans="1:13" x14ac:dyDescent="0.25">
      <c r="A7614" s="9" t="s">
        <v>400</v>
      </c>
      <c r="B7614" s="10" t="s">
        <v>733</v>
      </c>
      <c r="C7614" s="5" t="s">
        <v>754</v>
      </c>
      <c r="D7614" t="s">
        <v>47</v>
      </c>
      <c r="E7614" t="s">
        <v>271</v>
      </c>
      <c r="F7614" t="s">
        <v>89</v>
      </c>
      <c r="G7614" t="s">
        <v>228</v>
      </c>
      <c r="H7614" t="s">
        <v>480</v>
      </c>
      <c r="I7614" t="s">
        <v>15</v>
      </c>
      <c r="J7614" t="s">
        <v>17</v>
      </c>
      <c r="K7614" s="13">
        <v>180960</v>
      </c>
      <c r="L7614" s="8">
        <v>1809.6</v>
      </c>
      <c r="M7614" s="13">
        <f t="shared" si="152"/>
        <v>180960</v>
      </c>
    </row>
    <row r="7615" spans="1:13" x14ac:dyDescent="0.25">
      <c r="A7615" s="9" t="s">
        <v>400</v>
      </c>
      <c r="B7615" s="10" t="s">
        <v>733</v>
      </c>
      <c r="C7615" s="5" t="s">
        <v>754</v>
      </c>
      <c r="D7615" t="s">
        <v>47</v>
      </c>
      <c r="E7615" t="s">
        <v>271</v>
      </c>
      <c r="F7615" t="s">
        <v>89</v>
      </c>
      <c r="G7615" t="s">
        <v>228</v>
      </c>
      <c r="H7615" t="s">
        <v>428</v>
      </c>
      <c r="I7615" t="s">
        <v>15</v>
      </c>
      <c r="J7615" t="s">
        <v>17</v>
      </c>
      <c r="K7615" s="13">
        <v>8704</v>
      </c>
      <c r="L7615" s="8">
        <v>87.04</v>
      </c>
      <c r="M7615" s="13">
        <f t="shared" si="152"/>
        <v>8704</v>
      </c>
    </row>
    <row r="7616" spans="1:13" x14ac:dyDescent="0.25">
      <c r="A7616" s="9" t="s">
        <v>400</v>
      </c>
      <c r="B7616" s="10" t="s">
        <v>733</v>
      </c>
      <c r="C7616" s="5" t="s">
        <v>754</v>
      </c>
      <c r="D7616" t="s">
        <v>47</v>
      </c>
      <c r="E7616" t="s">
        <v>271</v>
      </c>
      <c r="F7616" t="s">
        <v>89</v>
      </c>
      <c r="G7616" t="s">
        <v>112</v>
      </c>
      <c r="H7616" t="s">
        <v>498</v>
      </c>
      <c r="I7616" t="s">
        <v>368</v>
      </c>
      <c r="J7616" t="s">
        <v>17</v>
      </c>
      <c r="K7616" s="13">
        <v>13500</v>
      </c>
      <c r="L7616" s="8">
        <v>135</v>
      </c>
      <c r="M7616" s="13">
        <f t="shared" si="152"/>
        <v>13500</v>
      </c>
    </row>
    <row r="7617" spans="1:13" x14ac:dyDescent="0.25">
      <c r="A7617" s="9" t="s">
        <v>400</v>
      </c>
      <c r="B7617" s="10" t="s">
        <v>733</v>
      </c>
      <c r="C7617" s="5" t="s">
        <v>754</v>
      </c>
      <c r="D7617" t="s">
        <v>47</v>
      </c>
      <c r="E7617" t="s">
        <v>271</v>
      </c>
      <c r="F7617" t="s">
        <v>89</v>
      </c>
      <c r="G7617" t="s">
        <v>112</v>
      </c>
      <c r="H7617" t="s">
        <v>444</v>
      </c>
      <c r="I7617" t="s">
        <v>368</v>
      </c>
      <c r="J7617" t="s">
        <v>17</v>
      </c>
      <c r="K7617" s="13">
        <v>2950</v>
      </c>
      <c r="L7617" s="8">
        <v>29.5</v>
      </c>
      <c r="M7617" s="13">
        <f t="shared" si="152"/>
        <v>2950</v>
      </c>
    </row>
    <row r="7618" spans="1:13" x14ac:dyDescent="0.25">
      <c r="A7618" s="9" t="s">
        <v>400</v>
      </c>
      <c r="B7618" s="10" t="s">
        <v>733</v>
      </c>
      <c r="C7618" s="5" t="s">
        <v>754</v>
      </c>
      <c r="D7618" t="s">
        <v>47</v>
      </c>
      <c r="E7618" t="s">
        <v>271</v>
      </c>
      <c r="F7618" t="s">
        <v>89</v>
      </c>
      <c r="G7618" t="s">
        <v>238</v>
      </c>
      <c r="H7618" t="s">
        <v>428</v>
      </c>
      <c r="I7618" t="s">
        <v>15</v>
      </c>
      <c r="J7618" t="s">
        <v>17</v>
      </c>
      <c r="K7618" s="13">
        <v>642257</v>
      </c>
      <c r="L7618" s="8">
        <v>6422.57</v>
      </c>
      <c r="M7618" s="13">
        <f t="shared" si="152"/>
        <v>642257</v>
      </c>
    </row>
    <row r="7619" spans="1:13" x14ac:dyDescent="0.25">
      <c r="A7619" s="9" t="s">
        <v>400</v>
      </c>
      <c r="B7619" s="10" t="s">
        <v>733</v>
      </c>
      <c r="C7619" s="5" t="s">
        <v>754</v>
      </c>
      <c r="D7619" t="s">
        <v>47</v>
      </c>
      <c r="E7619" t="s">
        <v>271</v>
      </c>
      <c r="F7619" t="s">
        <v>89</v>
      </c>
      <c r="G7619" t="s">
        <v>239</v>
      </c>
      <c r="H7619" t="s">
        <v>428</v>
      </c>
      <c r="I7619" t="s">
        <v>15</v>
      </c>
      <c r="J7619" t="s">
        <v>17</v>
      </c>
      <c r="K7619" s="13">
        <v>909276</v>
      </c>
      <c r="L7619" s="8">
        <v>9092.76</v>
      </c>
      <c r="M7619" s="13">
        <f t="shared" ref="M7619:M7682" si="153">L7619*100</f>
        <v>909276</v>
      </c>
    </row>
    <row r="7620" spans="1:13" x14ac:dyDescent="0.25">
      <c r="A7620" s="9" t="s">
        <v>400</v>
      </c>
      <c r="B7620" s="10" t="s">
        <v>733</v>
      </c>
      <c r="C7620" s="5" t="s">
        <v>754</v>
      </c>
      <c r="D7620" t="s">
        <v>47</v>
      </c>
      <c r="E7620" t="s">
        <v>271</v>
      </c>
      <c r="F7620" t="s">
        <v>89</v>
      </c>
      <c r="G7620" t="s">
        <v>241</v>
      </c>
      <c r="H7620" t="s">
        <v>428</v>
      </c>
      <c r="I7620" t="s">
        <v>15</v>
      </c>
      <c r="J7620" t="s">
        <v>17</v>
      </c>
      <c r="K7620" s="13">
        <v>144017</v>
      </c>
      <c r="L7620" s="8">
        <v>1440.17</v>
      </c>
      <c r="M7620" s="13">
        <f t="shared" si="153"/>
        <v>144017</v>
      </c>
    </row>
    <row r="7621" spans="1:13" x14ac:dyDescent="0.25">
      <c r="A7621" s="9" t="s">
        <v>400</v>
      </c>
      <c r="B7621" s="10" t="s">
        <v>733</v>
      </c>
      <c r="C7621" s="5" t="s">
        <v>754</v>
      </c>
      <c r="D7621" t="s">
        <v>47</v>
      </c>
      <c r="E7621" t="s">
        <v>271</v>
      </c>
      <c r="F7621" t="s">
        <v>89</v>
      </c>
      <c r="G7621" t="s">
        <v>243</v>
      </c>
      <c r="H7621" t="s">
        <v>428</v>
      </c>
      <c r="I7621" t="s">
        <v>15</v>
      </c>
      <c r="J7621" t="s">
        <v>17</v>
      </c>
      <c r="K7621" s="13">
        <v>83600</v>
      </c>
      <c r="L7621" s="8">
        <v>836</v>
      </c>
      <c r="M7621" s="13">
        <f t="shared" si="153"/>
        <v>83600</v>
      </c>
    </row>
    <row r="7622" spans="1:13" x14ac:dyDescent="0.25">
      <c r="A7622" s="9" t="s">
        <v>400</v>
      </c>
      <c r="B7622" s="10" t="s">
        <v>733</v>
      </c>
      <c r="C7622" s="5" t="s">
        <v>754</v>
      </c>
      <c r="D7622" t="s">
        <v>47</v>
      </c>
      <c r="E7622" t="s">
        <v>271</v>
      </c>
      <c r="F7622" t="s">
        <v>89</v>
      </c>
      <c r="G7622" t="s">
        <v>244</v>
      </c>
      <c r="H7622" t="s">
        <v>428</v>
      </c>
      <c r="I7622" t="s">
        <v>15</v>
      </c>
      <c r="J7622" t="s">
        <v>17</v>
      </c>
      <c r="K7622" s="13">
        <v>258625</v>
      </c>
      <c r="L7622" s="8">
        <v>2586.25</v>
      </c>
      <c r="M7622" s="13">
        <f t="shared" si="153"/>
        <v>258625</v>
      </c>
    </row>
    <row r="7623" spans="1:13" x14ac:dyDescent="0.25">
      <c r="A7623" s="9" t="s">
        <v>400</v>
      </c>
      <c r="B7623" s="10" t="s">
        <v>733</v>
      </c>
      <c r="C7623" s="5" t="s">
        <v>754</v>
      </c>
      <c r="D7623" t="s">
        <v>47</v>
      </c>
      <c r="E7623" t="s">
        <v>271</v>
      </c>
      <c r="F7623" t="s">
        <v>89</v>
      </c>
      <c r="G7623" t="s">
        <v>245</v>
      </c>
      <c r="H7623" t="s">
        <v>480</v>
      </c>
      <c r="I7623" t="s">
        <v>15</v>
      </c>
      <c r="J7623" t="s">
        <v>17</v>
      </c>
      <c r="K7623" s="13">
        <v>139085</v>
      </c>
      <c r="L7623" s="8">
        <v>1390.85</v>
      </c>
      <c r="M7623" s="13">
        <f t="shared" si="153"/>
        <v>139085</v>
      </c>
    </row>
    <row r="7624" spans="1:13" x14ac:dyDescent="0.25">
      <c r="A7624" s="9" t="s">
        <v>400</v>
      </c>
      <c r="B7624" s="10" t="s">
        <v>733</v>
      </c>
      <c r="C7624" s="5" t="s">
        <v>754</v>
      </c>
      <c r="D7624" t="s">
        <v>47</v>
      </c>
      <c r="E7624" t="s">
        <v>271</v>
      </c>
      <c r="F7624" t="s">
        <v>89</v>
      </c>
      <c r="G7624" t="s">
        <v>245</v>
      </c>
      <c r="H7624" t="s">
        <v>428</v>
      </c>
      <c r="I7624" t="s">
        <v>15</v>
      </c>
      <c r="J7624" t="s">
        <v>17</v>
      </c>
      <c r="K7624" s="13">
        <v>435007</v>
      </c>
      <c r="L7624" s="8">
        <v>4350.07</v>
      </c>
      <c r="M7624" s="13">
        <f t="shared" si="153"/>
        <v>435007</v>
      </c>
    </row>
    <row r="7625" spans="1:13" x14ac:dyDescent="0.25">
      <c r="A7625" s="9" t="s">
        <v>400</v>
      </c>
      <c r="B7625" s="10" t="s">
        <v>733</v>
      </c>
      <c r="C7625" s="5" t="s">
        <v>754</v>
      </c>
      <c r="D7625" t="s">
        <v>47</v>
      </c>
      <c r="E7625" t="s">
        <v>271</v>
      </c>
      <c r="F7625" t="s">
        <v>89</v>
      </c>
      <c r="G7625" t="s">
        <v>247</v>
      </c>
      <c r="H7625" t="s">
        <v>480</v>
      </c>
      <c r="I7625" t="s">
        <v>15</v>
      </c>
      <c r="J7625" t="s">
        <v>17</v>
      </c>
      <c r="K7625" s="14">
        <v>-57190</v>
      </c>
      <c r="L7625" s="8">
        <v>-571.9</v>
      </c>
      <c r="M7625" s="14">
        <f t="shared" si="153"/>
        <v>-57190</v>
      </c>
    </row>
    <row r="7626" spans="1:13" x14ac:dyDescent="0.25">
      <c r="A7626" s="9" t="s">
        <v>400</v>
      </c>
      <c r="B7626" s="10" t="s">
        <v>733</v>
      </c>
      <c r="C7626" s="5" t="s">
        <v>754</v>
      </c>
      <c r="D7626" t="s">
        <v>47</v>
      </c>
      <c r="E7626" t="s">
        <v>271</v>
      </c>
      <c r="F7626" t="s">
        <v>89</v>
      </c>
      <c r="G7626" t="s">
        <v>247</v>
      </c>
      <c r="H7626" t="s">
        <v>428</v>
      </c>
      <c r="I7626" t="s">
        <v>15</v>
      </c>
      <c r="J7626" t="s">
        <v>17</v>
      </c>
      <c r="K7626" s="13">
        <v>541740</v>
      </c>
      <c r="L7626" s="8">
        <v>5417.4</v>
      </c>
      <c r="M7626" s="13">
        <f t="shared" si="153"/>
        <v>541740</v>
      </c>
    </row>
    <row r="7627" spans="1:13" x14ac:dyDescent="0.25">
      <c r="A7627" s="9" t="s">
        <v>400</v>
      </c>
      <c r="B7627" s="10" t="s">
        <v>733</v>
      </c>
      <c r="C7627" s="5" t="s">
        <v>754</v>
      </c>
      <c r="D7627" t="s">
        <v>47</v>
      </c>
      <c r="E7627" t="s">
        <v>271</v>
      </c>
      <c r="F7627" t="s">
        <v>89</v>
      </c>
      <c r="G7627" t="s">
        <v>248</v>
      </c>
      <c r="H7627" t="s">
        <v>428</v>
      </c>
      <c r="I7627" t="s">
        <v>15</v>
      </c>
      <c r="J7627" t="s">
        <v>17</v>
      </c>
      <c r="K7627" s="13">
        <v>190544</v>
      </c>
      <c r="L7627" s="8">
        <v>1905.44</v>
      </c>
      <c r="M7627" s="13">
        <f t="shared" si="153"/>
        <v>190544</v>
      </c>
    </row>
    <row r="7628" spans="1:13" x14ac:dyDescent="0.25">
      <c r="A7628" s="9" t="s">
        <v>400</v>
      </c>
      <c r="B7628" s="10" t="s">
        <v>733</v>
      </c>
      <c r="C7628" s="5" t="s">
        <v>754</v>
      </c>
      <c r="D7628" t="s">
        <v>47</v>
      </c>
      <c r="E7628" t="s">
        <v>271</v>
      </c>
      <c r="F7628" t="s">
        <v>89</v>
      </c>
      <c r="G7628" t="s">
        <v>249</v>
      </c>
      <c r="H7628" t="s">
        <v>427</v>
      </c>
      <c r="I7628" t="s">
        <v>15</v>
      </c>
      <c r="J7628" t="s">
        <v>17</v>
      </c>
      <c r="K7628" s="13">
        <v>51000</v>
      </c>
      <c r="L7628" s="8">
        <v>510</v>
      </c>
      <c r="M7628" s="13">
        <f t="shared" si="153"/>
        <v>51000</v>
      </c>
    </row>
    <row r="7629" spans="1:13" x14ac:dyDescent="0.25">
      <c r="A7629" s="9" t="s">
        <v>400</v>
      </c>
      <c r="B7629" s="10" t="s">
        <v>733</v>
      </c>
      <c r="C7629" s="5" t="s">
        <v>754</v>
      </c>
      <c r="D7629" t="s">
        <v>47</v>
      </c>
      <c r="E7629" t="s">
        <v>271</v>
      </c>
      <c r="F7629" t="s">
        <v>89</v>
      </c>
      <c r="G7629" t="s">
        <v>249</v>
      </c>
      <c r="H7629" t="s">
        <v>428</v>
      </c>
      <c r="I7629" t="s">
        <v>15</v>
      </c>
      <c r="J7629" t="s">
        <v>17</v>
      </c>
      <c r="K7629" s="13">
        <v>157175</v>
      </c>
      <c r="L7629" s="8">
        <v>1571.75</v>
      </c>
      <c r="M7629" s="13">
        <f t="shared" si="153"/>
        <v>157175</v>
      </c>
    </row>
    <row r="7630" spans="1:13" x14ac:dyDescent="0.25">
      <c r="A7630" s="9" t="s">
        <v>400</v>
      </c>
      <c r="B7630" s="10" t="s">
        <v>733</v>
      </c>
      <c r="C7630" s="5" t="s">
        <v>754</v>
      </c>
      <c r="D7630" t="s">
        <v>47</v>
      </c>
      <c r="E7630" t="s">
        <v>271</v>
      </c>
      <c r="F7630" t="s">
        <v>89</v>
      </c>
      <c r="G7630" t="s">
        <v>166</v>
      </c>
      <c r="H7630" t="s">
        <v>446</v>
      </c>
      <c r="I7630" t="s">
        <v>15</v>
      </c>
      <c r="J7630" t="s">
        <v>17</v>
      </c>
      <c r="K7630" s="13">
        <v>82750</v>
      </c>
      <c r="L7630" s="8">
        <v>827.5</v>
      </c>
      <c r="M7630" s="13">
        <f t="shared" si="153"/>
        <v>82750</v>
      </c>
    </row>
    <row r="7631" spans="1:13" x14ac:dyDescent="0.25">
      <c r="A7631" s="9" t="s">
        <v>400</v>
      </c>
      <c r="B7631" s="10" t="s">
        <v>733</v>
      </c>
      <c r="C7631" s="5" t="s">
        <v>754</v>
      </c>
      <c r="D7631" t="s">
        <v>47</v>
      </c>
      <c r="E7631" t="s">
        <v>271</v>
      </c>
      <c r="F7631" t="s">
        <v>89</v>
      </c>
      <c r="G7631" t="s">
        <v>166</v>
      </c>
      <c r="H7631" t="s">
        <v>480</v>
      </c>
      <c r="I7631" t="s">
        <v>15</v>
      </c>
      <c r="J7631" t="s">
        <v>17</v>
      </c>
      <c r="K7631" s="13">
        <v>30500</v>
      </c>
      <c r="L7631" s="8">
        <v>305</v>
      </c>
      <c r="M7631" s="13">
        <f t="shared" si="153"/>
        <v>30500</v>
      </c>
    </row>
    <row r="7632" spans="1:13" x14ac:dyDescent="0.25">
      <c r="A7632" s="9" t="s">
        <v>400</v>
      </c>
      <c r="B7632" s="10" t="s">
        <v>733</v>
      </c>
      <c r="C7632" s="5" t="s">
        <v>754</v>
      </c>
      <c r="D7632" t="s">
        <v>47</v>
      </c>
      <c r="E7632" t="s">
        <v>271</v>
      </c>
      <c r="F7632" t="s">
        <v>89</v>
      </c>
      <c r="G7632" t="s">
        <v>166</v>
      </c>
      <c r="H7632" t="s">
        <v>428</v>
      </c>
      <c r="I7632" t="s">
        <v>15</v>
      </c>
      <c r="J7632" t="s">
        <v>17</v>
      </c>
      <c r="K7632" s="13">
        <v>1093325</v>
      </c>
      <c r="L7632" s="8">
        <v>10933.25</v>
      </c>
      <c r="M7632" s="13">
        <f t="shared" si="153"/>
        <v>1093325</v>
      </c>
    </row>
    <row r="7633" spans="1:13" x14ac:dyDescent="0.25">
      <c r="A7633" s="9" t="s">
        <v>400</v>
      </c>
      <c r="B7633" s="10" t="s">
        <v>733</v>
      </c>
      <c r="C7633" s="5" t="s">
        <v>754</v>
      </c>
      <c r="D7633" t="s">
        <v>47</v>
      </c>
      <c r="E7633" t="s">
        <v>271</v>
      </c>
      <c r="F7633" t="s">
        <v>89</v>
      </c>
      <c r="G7633" t="s">
        <v>250</v>
      </c>
      <c r="H7633" t="s">
        <v>480</v>
      </c>
      <c r="I7633" t="s">
        <v>15</v>
      </c>
      <c r="J7633" t="s">
        <v>17</v>
      </c>
      <c r="K7633" s="13">
        <v>23509</v>
      </c>
      <c r="L7633" s="8">
        <v>235.09</v>
      </c>
      <c r="M7633" s="13">
        <f t="shared" si="153"/>
        <v>23509</v>
      </c>
    </row>
    <row r="7634" spans="1:13" x14ac:dyDescent="0.25">
      <c r="A7634" s="9" t="s">
        <v>400</v>
      </c>
      <c r="B7634" s="10" t="s">
        <v>733</v>
      </c>
      <c r="C7634" s="5" t="s">
        <v>754</v>
      </c>
      <c r="D7634" t="s">
        <v>47</v>
      </c>
      <c r="E7634" t="s">
        <v>271</v>
      </c>
      <c r="F7634" t="s">
        <v>89</v>
      </c>
      <c r="G7634" t="s">
        <v>250</v>
      </c>
      <c r="H7634" t="s">
        <v>428</v>
      </c>
      <c r="I7634" t="s">
        <v>15</v>
      </c>
      <c r="J7634" t="s">
        <v>17</v>
      </c>
      <c r="K7634" s="13">
        <v>165184</v>
      </c>
      <c r="L7634" s="8">
        <v>1651.84</v>
      </c>
      <c r="M7634" s="13">
        <f t="shared" si="153"/>
        <v>165184</v>
      </c>
    </row>
    <row r="7635" spans="1:13" x14ac:dyDescent="0.25">
      <c r="A7635" s="9" t="s">
        <v>400</v>
      </c>
      <c r="B7635" s="10" t="s">
        <v>733</v>
      </c>
      <c r="C7635" s="5" t="s">
        <v>754</v>
      </c>
      <c r="D7635" t="s">
        <v>47</v>
      </c>
      <c r="E7635" t="s">
        <v>271</v>
      </c>
      <c r="F7635" t="s">
        <v>89</v>
      </c>
      <c r="G7635" t="s">
        <v>252</v>
      </c>
      <c r="H7635" t="s">
        <v>446</v>
      </c>
      <c r="I7635" t="s">
        <v>15</v>
      </c>
      <c r="J7635" t="s">
        <v>17</v>
      </c>
      <c r="K7635" s="13">
        <v>309000</v>
      </c>
      <c r="L7635" s="8">
        <v>3090</v>
      </c>
      <c r="M7635" s="13">
        <f t="shared" si="153"/>
        <v>309000</v>
      </c>
    </row>
    <row r="7636" spans="1:13" x14ac:dyDescent="0.25">
      <c r="A7636" s="9" t="s">
        <v>400</v>
      </c>
      <c r="B7636" s="10" t="s">
        <v>733</v>
      </c>
      <c r="C7636" s="5" t="s">
        <v>754</v>
      </c>
      <c r="D7636" t="s">
        <v>47</v>
      </c>
      <c r="E7636" t="s">
        <v>271</v>
      </c>
      <c r="F7636" t="s">
        <v>89</v>
      </c>
      <c r="G7636" t="s">
        <v>252</v>
      </c>
      <c r="H7636" t="s">
        <v>480</v>
      </c>
      <c r="I7636" t="s">
        <v>15</v>
      </c>
      <c r="J7636" t="s">
        <v>17</v>
      </c>
      <c r="K7636" s="13">
        <v>425000</v>
      </c>
      <c r="L7636" s="8">
        <v>4250</v>
      </c>
      <c r="M7636" s="13">
        <f t="shared" si="153"/>
        <v>425000</v>
      </c>
    </row>
    <row r="7637" spans="1:13" x14ac:dyDescent="0.25">
      <c r="A7637" s="9" t="s">
        <v>400</v>
      </c>
      <c r="B7637" s="10" t="s">
        <v>733</v>
      </c>
      <c r="C7637" s="5" t="s">
        <v>754</v>
      </c>
      <c r="D7637" t="s">
        <v>47</v>
      </c>
      <c r="E7637" t="s">
        <v>271</v>
      </c>
      <c r="F7637" t="s">
        <v>89</v>
      </c>
      <c r="G7637" t="s">
        <v>252</v>
      </c>
      <c r="H7637" t="s">
        <v>428</v>
      </c>
      <c r="I7637" t="s">
        <v>15</v>
      </c>
      <c r="J7637" t="s">
        <v>17</v>
      </c>
      <c r="K7637" s="13">
        <v>1602514</v>
      </c>
      <c r="L7637" s="8">
        <v>16025.14</v>
      </c>
      <c r="M7637" s="13">
        <f t="shared" si="153"/>
        <v>1602514</v>
      </c>
    </row>
    <row r="7638" spans="1:13" x14ac:dyDescent="0.25">
      <c r="A7638" s="9" t="s">
        <v>400</v>
      </c>
      <c r="B7638" s="10" t="s">
        <v>733</v>
      </c>
      <c r="C7638" s="11" t="s">
        <v>17</v>
      </c>
      <c r="D7638" t="s">
        <v>47</v>
      </c>
      <c r="E7638" t="s">
        <v>82</v>
      </c>
      <c r="F7638" t="s">
        <v>89</v>
      </c>
      <c r="G7638" t="s">
        <v>273</v>
      </c>
      <c r="H7638" t="s">
        <v>448</v>
      </c>
      <c r="I7638" t="s">
        <v>15</v>
      </c>
      <c r="J7638" t="s">
        <v>17</v>
      </c>
      <c r="K7638" s="13">
        <v>5000</v>
      </c>
      <c r="L7638" s="8">
        <v>50</v>
      </c>
      <c r="M7638" s="13">
        <f t="shared" si="153"/>
        <v>5000</v>
      </c>
    </row>
    <row r="7639" spans="1:13" x14ac:dyDescent="0.25">
      <c r="A7639" s="9" t="s">
        <v>400</v>
      </c>
      <c r="B7639" s="10" t="s">
        <v>733</v>
      </c>
      <c r="C7639" s="11" t="s">
        <v>17</v>
      </c>
      <c r="D7639" t="s">
        <v>47</v>
      </c>
      <c r="E7639" t="s">
        <v>82</v>
      </c>
      <c r="F7639" t="s">
        <v>89</v>
      </c>
      <c r="G7639" t="s">
        <v>273</v>
      </c>
      <c r="H7639" t="s">
        <v>494</v>
      </c>
      <c r="I7639" t="s">
        <v>15</v>
      </c>
      <c r="J7639" t="s">
        <v>17</v>
      </c>
      <c r="K7639" s="14">
        <v>-16884</v>
      </c>
      <c r="L7639" s="8">
        <v>-168.84</v>
      </c>
      <c r="M7639" s="14">
        <f t="shared" si="153"/>
        <v>-16884</v>
      </c>
    </row>
    <row r="7640" spans="1:13" x14ac:dyDescent="0.25">
      <c r="A7640" s="9" t="s">
        <v>400</v>
      </c>
      <c r="B7640" s="10" t="s">
        <v>733</v>
      </c>
      <c r="C7640" s="11" t="s">
        <v>17</v>
      </c>
      <c r="D7640" t="s">
        <v>47</v>
      </c>
      <c r="E7640" t="s">
        <v>82</v>
      </c>
      <c r="F7640" t="s">
        <v>89</v>
      </c>
      <c r="G7640" t="s">
        <v>273</v>
      </c>
      <c r="H7640" t="s">
        <v>428</v>
      </c>
      <c r="I7640" t="s">
        <v>15</v>
      </c>
      <c r="J7640" t="s">
        <v>17</v>
      </c>
      <c r="K7640" s="13">
        <v>235329</v>
      </c>
      <c r="L7640" s="8">
        <v>2353.29</v>
      </c>
      <c r="M7640" s="13">
        <f t="shared" si="153"/>
        <v>235329</v>
      </c>
    </row>
    <row r="7641" spans="1:13" x14ac:dyDescent="0.25">
      <c r="A7641" s="9" t="s">
        <v>400</v>
      </c>
      <c r="B7641" s="10" t="s">
        <v>733</v>
      </c>
      <c r="C7641" s="11" t="s">
        <v>17</v>
      </c>
      <c r="D7641" t="s">
        <v>47</v>
      </c>
      <c r="E7641" t="s">
        <v>82</v>
      </c>
      <c r="F7641" t="s">
        <v>89</v>
      </c>
      <c r="G7641" t="s">
        <v>275</v>
      </c>
      <c r="H7641" t="s">
        <v>518</v>
      </c>
      <c r="I7641" t="s">
        <v>15</v>
      </c>
      <c r="J7641" t="s">
        <v>17</v>
      </c>
      <c r="K7641" s="13">
        <v>1724991</v>
      </c>
      <c r="L7641" s="8">
        <v>17249.91</v>
      </c>
      <c r="M7641" s="13">
        <f t="shared" si="153"/>
        <v>1724991</v>
      </c>
    </row>
    <row r="7642" spans="1:13" x14ac:dyDescent="0.25">
      <c r="A7642" s="9" t="s">
        <v>400</v>
      </c>
      <c r="B7642" s="10" t="s">
        <v>733</v>
      </c>
      <c r="C7642" s="11" t="s">
        <v>17</v>
      </c>
      <c r="D7642" t="s">
        <v>47</v>
      </c>
      <c r="E7642" t="s">
        <v>82</v>
      </c>
      <c r="F7642" t="s">
        <v>89</v>
      </c>
      <c r="G7642" t="s">
        <v>113</v>
      </c>
      <c r="H7642" t="s">
        <v>446</v>
      </c>
      <c r="I7642" t="s">
        <v>15</v>
      </c>
      <c r="J7642" t="s">
        <v>17</v>
      </c>
      <c r="K7642" s="13">
        <v>240000</v>
      </c>
      <c r="L7642" s="8">
        <v>2400</v>
      </c>
      <c r="M7642" s="13">
        <f t="shared" si="153"/>
        <v>240000</v>
      </c>
    </row>
    <row r="7643" spans="1:13" x14ac:dyDescent="0.25">
      <c r="A7643" s="9" t="s">
        <v>400</v>
      </c>
      <c r="B7643" s="10" t="s">
        <v>733</v>
      </c>
      <c r="C7643" s="11" t="s">
        <v>17</v>
      </c>
      <c r="D7643" t="s">
        <v>47</v>
      </c>
      <c r="E7643" t="s">
        <v>82</v>
      </c>
      <c r="F7643" t="s">
        <v>89</v>
      </c>
      <c r="G7643" t="s">
        <v>113</v>
      </c>
      <c r="H7643" t="s">
        <v>428</v>
      </c>
      <c r="I7643" t="s">
        <v>15</v>
      </c>
      <c r="J7643" t="s">
        <v>17</v>
      </c>
      <c r="K7643" s="13">
        <v>38217</v>
      </c>
      <c r="L7643" s="8">
        <v>382.17</v>
      </c>
      <c r="M7643" s="13">
        <f t="shared" si="153"/>
        <v>38217</v>
      </c>
    </row>
    <row r="7644" spans="1:13" x14ac:dyDescent="0.25">
      <c r="A7644" s="9" t="s">
        <v>400</v>
      </c>
      <c r="B7644" s="10" t="s">
        <v>733</v>
      </c>
      <c r="C7644" s="11" t="s">
        <v>17</v>
      </c>
      <c r="D7644" t="s">
        <v>47</v>
      </c>
      <c r="E7644" t="s">
        <v>279</v>
      </c>
      <c r="F7644" t="s">
        <v>89</v>
      </c>
      <c r="G7644" t="s">
        <v>280</v>
      </c>
      <c r="H7644" t="s">
        <v>428</v>
      </c>
      <c r="I7644" t="s">
        <v>15</v>
      </c>
      <c r="J7644" t="s">
        <v>17</v>
      </c>
      <c r="K7644" s="13">
        <v>4004</v>
      </c>
      <c r="L7644" s="8">
        <v>40.04</v>
      </c>
      <c r="M7644" s="13">
        <f t="shared" si="153"/>
        <v>4004</v>
      </c>
    </row>
    <row r="7645" spans="1:13" x14ac:dyDescent="0.25">
      <c r="A7645" s="9" t="s">
        <v>400</v>
      </c>
      <c r="B7645" s="10" t="s">
        <v>733</v>
      </c>
      <c r="C7645" s="11" t="s">
        <v>17</v>
      </c>
      <c r="D7645" t="s">
        <v>48</v>
      </c>
      <c r="E7645" t="s">
        <v>282</v>
      </c>
      <c r="F7645" t="s">
        <v>49</v>
      </c>
      <c r="G7645" t="s">
        <v>613</v>
      </c>
      <c r="H7645" t="s">
        <v>428</v>
      </c>
      <c r="I7645" t="s">
        <v>15</v>
      </c>
      <c r="J7645" t="s">
        <v>17</v>
      </c>
      <c r="K7645" s="13">
        <v>124463.00000000001</v>
      </c>
      <c r="L7645" s="8">
        <v>1244.6300000000001</v>
      </c>
      <c r="M7645" s="13">
        <f t="shared" si="153"/>
        <v>124463.00000000001</v>
      </c>
    </row>
    <row r="7646" spans="1:13" x14ac:dyDescent="0.25">
      <c r="A7646" s="9" t="s">
        <v>400</v>
      </c>
      <c r="B7646" s="10" t="s">
        <v>733</v>
      </c>
      <c r="C7646" s="11" t="s">
        <v>17</v>
      </c>
      <c r="D7646" t="s">
        <v>48</v>
      </c>
      <c r="E7646" t="s">
        <v>282</v>
      </c>
      <c r="F7646" t="s">
        <v>49</v>
      </c>
      <c r="G7646" t="s">
        <v>469</v>
      </c>
      <c r="H7646" t="s">
        <v>428</v>
      </c>
      <c r="I7646" t="s">
        <v>15</v>
      </c>
      <c r="J7646" t="s">
        <v>17</v>
      </c>
      <c r="K7646" s="13">
        <v>26029.000000000004</v>
      </c>
      <c r="L7646" s="8">
        <v>260.29000000000002</v>
      </c>
      <c r="M7646" s="13">
        <f t="shared" si="153"/>
        <v>26029.000000000004</v>
      </c>
    </row>
    <row r="7647" spans="1:13" x14ac:dyDescent="0.25">
      <c r="A7647" s="9" t="s">
        <v>400</v>
      </c>
      <c r="B7647" s="10" t="s">
        <v>733</v>
      </c>
      <c r="C7647" s="11" t="s">
        <v>17</v>
      </c>
      <c r="D7647" t="s">
        <v>48</v>
      </c>
      <c r="E7647" t="s">
        <v>282</v>
      </c>
      <c r="F7647" t="s">
        <v>49</v>
      </c>
      <c r="G7647" t="s">
        <v>470</v>
      </c>
      <c r="H7647" t="s">
        <v>487</v>
      </c>
      <c r="I7647" t="s">
        <v>15</v>
      </c>
      <c r="J7647" t="s">
        <v>17</v>
      </c>
      <c r="K7647" s="13">
        <v>9394</v>
      </c>
      <c r="L7647" s="8">
        <v>93.94</v>
      </c>
      <c r="M7647" s="13">
        <f t="shared" si="153"/>
        <v>9394</v>
      </c>
    </row>
    <row r="7648" spans="1:13" x14ac:dyDescent="0.25">
      <c r="A7648" s="9" t="s">
        <v>400</v>
      </c>
      <c r="B7648" s="10" t="s">
        <v>733</v>
      </c>
      <c r="C7648" s="11" t="s">
        <v>17</v>
      </c>
      <c r="D7648" t="s">
        <v>48</v>
      </c>
      <c r="E7648" t="s">
        <v>282</v>
      </c>
      <c r="F7648" t="s">
        <v>49</v>
      </c>
      <c r="G7648" t="s">
        <v>470</v>
      </c>
      <c r="H7648" t="s">
        <v>471</v>
      </c>
      <c r="I7648" t="s">
        <v>15</v>
      </c>
      <c r="J7648" t="s">
        <v>17</v>
      </c>
      <c r="K7648" s="13">
        <v>111204</v>
      </c>
      <c r="L7648" s="8">
        <v>1112.04</v>
      </c>
      <c r="M7648" s="13">
        <f t="shared" si="153"/>
        <v>111204</v>
      </c>
    </row>
    <row r="7649" spans="1:13" x14ac:dyDescent="0.25">
      <c r="A7649" s="9" t="s">
        <v>400</v>
      </c>
      <c r="B7649" s="10" t="s">
        <v>733</v>
      </c>
      <c r="C7649" s="11" t="s">
        <v>17</v>
      </c>
      <c r="D7649" t="s">
        <v>48</v>
      </c>
      <c r="E7649" t="s">
        <v>282</v>
      </c>
      <c r="F7649" t="s">
        <v>49</v>
      </c>
      <c r="G7649" t="s">
        <v>470</v>
      </c>
      <c r="H7649" t="s">
        <v>472</v>
      </c>
      <c r="I7649" t="s">
        <v>15</v>
      </c>
      <c r="J7649" t="s">
        <v>17</v>
      </c>
      <c r="K7649" s="13">
        <v>340452</v>
      </c>
      <c r="L7649" s="8">
        <v>3404.52</v>
      </c>
      <c r="M7649" s="13">
        <f t="shared" si="153"/>
        <v>340452</v>
      </c>
    </row>
    <row r="7650" spans="1:13" x14ac:dyDescent="0.25">
      <c r="A7650" s="9" t="s">
        <v>400</v>
      </c>
      <c r="B7650" s="10" t="s">
        <v>733</v>
      </c>
      <c r="C7650" s="11" t="s">
        <v>17</v>
      </c>
      <c r="D7650" t="s">
        <v>48</v>
      </c>
      <c r="E7650" t="s">
        <v>282</v>
      </c>
      <c r="F7650" t="s">
        <v>49</v>
      </c>
      <c r="G7650" t="s">
        <v>470</v>
      </c>
      <c r="H7650" t="s">
        <v>473</v>
      </c>
      <c r="I7650" t="s">
        <v>15</v>
      </c>
      <c r="J7650" t="s">
        <v>17</v>
      </c>
      <c r="K7650" s="13">
        <v>2094995</v>
      </c>
      <c r="L7650" s="8">
        <v>20949.95</v>
      </c>
      <c r="M7650" s="13">
        <f t="shared" si="153"/>
        <v>2094995</v>
      </c>
    </row>
    <row r="7651" spans="1:13" x14ac:dyDescent="0.25">
      <c r="A7651" s="9" t="s">
        <v>400</v>
      </c>
      <c r="B7651" s="10" t="s">
        <v>733</v>
      </c>
      <c r="C7651" s="11" t="s">
        <v>17</v>
      </c>
      <c r="D7651" t="s">
        <v>48</v>
      </c>
      <c r="E7651" t="s">
        <v>282</v>
      </c>
      <c r="F7651" t="s">
        <v>49</v>
      </c>
      <c r="G7651" t="s">
        <v>715</v>
      </c>
      <c r="H7651" t="s">
        <v>427</v>
      </c>
      <c r="I7651" t="s">
        <v>15</v>
      </c>
      <c r="J7651" t="s">
        <v>17</v>
      </c>
      <c r="K7651" s="13">
        <v>37434</v>
      </c>
      <c r="L7651" s="8">
        <v>374.34</v>
      </c>
      <c r="M7651" s="13">
        <f t="shared" si="153"/>
        <v>37434</v>
      </c>
    </row>
    <row r="7652" spans="1:13" x14ac:dyDescent="0.25">
      <c r="A7652" s="9" t="s">
        <v>400</v>
      </c>
      <c r="B7652" s="10" t="s">
        <v>733</v>
      </c>
      <c r="C7652" s="11" t="s">
        <v>17</v>
      </c>
      <c r="D7652" t="s">
        <v>48</v>
      </c>
      <c r="E7652" t="s">
        <v>282</v>
      </c>
      <c r="F7652" t="s">
        <v>49</v>
      </c>
      <c r="G7652" t="s">
        <v>715</v>
      </c>
      <c r="H7652" t="s">
        <v>428</v>
      </c>
      <c r="I7652" t="s">
        <v>15</v>
      </c>
      <c r="J7652" t="s">
        <v>17</v>
      </c>
      <c r="K7652" s="13">
        <v>2082759.9999999998</v>
      </c>
      <c r="L7652" s="8">
        <v>20827.599999999999</v>
      </c>
      <c r="M7652" s="13">
        <f t="shared" si="153"/>
        <v>2082759.9999999998</v>
      </c>
    </row>
    <row r="7653" spans="1:13" x14ac:dyDescent="0.25">
      <c r="A7653" s="9" t="s">
        <v>400</v>
      </c>
      <c r="B7653" s="10" t="s">
        <v>733</v>
      </c>
      <c r="C7653" s="11" t="s">
        <v>17</v>
      </c>
      <c r="D7653" t="s">
        <v>48</v>
      </c>
      <c r="E7653" t="s">
        <v>282</v>
      </c>
      <c r="F7653" t="s">
        <v>49</v>
      </c>
      <c r="G7653" t="s">
        <v>715</v>
      </c>
      <c r="H7653" t="s">
        <v>716</v>
      </c>
      <c r="I7653" t="s">
        <v>15</v>
      </c>
      <c r="J7653" t="s">
        <v>17</v>
      </c>
      <c r="K7653" s="13">
        <v>751784</v>
      </c>
      <c r="L7653" s="8">
        <v>7517.84</v>
      </c>
      <c r="M7653" s="13">
        <f t="shared" si="153"/>
        <v>751784</v>
      </c>
    </row>
    <row r="7654" spans="1:13" x14ac:dyDescent="0.25">
      <c r="A7654" s="9" t="s">
        <v>400</v>
      </c>
      <c r="B7654" s="10" t="s">
        <v>733</v>
      </c>
      <c r="C7654" s="11" t="s">
        <v>17</v>
      </c>
      <c r="D7654" t="s">
        <v>48</v>
      </c>
      <c r="E7654" t="s">
        <v>282</v>
      </c>
      <c r="F7654" t="s">
        <v>49</v>
      </c>
      <c r="G7654" t="s">
        <v>715</v>
      </c>
      <c r="H7654" t="s">
        <v>717</v>
      </c>
      <c r="I7654" t="s">
        <v>15</v>
      </c>
      <c r="J7654" t="s">
        <v>17</v>
      </c>
      <c r="K7654" s="13">
        <v>412016</v>
      </c>
      <c r="L7654" s="8">
        <v>4120.16</v>
      </c>
      <c r="M7654" s="13">
        <f t="shared" si="153"/>
        <v>412016</v>
      </c>
    </row>
    <row r="7655" spans="1:13" x14ac:dyDescent="0.25">
      <c r="A7655" s="9" t="s">
        <v>400</v>
      </c>
      <c r="B7655" s="10" t="s">
        <v>733</v>
      </c>
      <c r="C7655" s="11" t="s">
        <v>17</v>
      </c>
      <c r="D7655" t="s">
        <v>48</v>
      </c>
      <c r="E7655" t="s">
        <v>282</v>
      </c>
      <c r="F7655" t="s">
        <v>49</v>
      </c>
      <c r="G7655" t="s">
        <v>715</v>
      </c>
      <c r="H7655" t="s">
        <v>718</v>
      </c>
      <c r="I7655" t="s">
        <v>15</v>
      </c>
      <c r="J7655" t="s">
        <v>17</v>
      </c>
      <c r="K7655" s="13">
        <v>2811110</v>
      </c>
      <c r="L7655" s="8">
        <v>28111.1</v>
      </c>
      <c r="M7655" s="13">
        <f t="shared" si="153"/>
        <v>2811110</v>
      </c>
    </row>
    <row r="7656" spans="1:13" x14ac:dyDescent="0.25">
      <c r="A7656" s="9" t="s">
        <v>400</v>
      </c>
      <c r="B7656" s="10" t="s">
        <v>733</v>
      </c>
      <c r="C7656" s="11" t="s">
        <v>17</v>
      </c>
      <c r="D7656" t="s">
        <v>48</v>
      </c>
      <c r="E7656" t="s">
        <v>282</v>
      </c>
      <c r="F7656" t="s">
        <v>49</v>
      </c>
      <c r="G7656" t="s">
        <v>715</v>
      </c>
      <c r="H7656" t="s">
        <v>719</v>
      </c>
      <c r="I7656" t="s">
        <v>15</v>
      </c>
      <c r="J7656" t="s">
        <v>17</v>
      </c>
      <c r="K7656" s="13">
        <v>30572.000000000004</v>
      </c>
      <c r="L7656" s="8">
        <v>305.72000000000003</v>
      </c>
      <c r="M7656" s="13">
        <f t="shared" si="153"/>
        <v>30572.000000000004</v>
      </c>
    </row>
    <row r="7657" spans="1:13" x14ac:dyDescent="0.25">
      <c r="A7657" s="9" t="s">
        <v>400</v>
      </c>
      <c r="B7657" s="10" t="s">
        <v>733</v>
      </c>
      <c r="C7657" s="11" t="s">
        <v>17</v>
      </c>
      <c r="D7657" t="s">
        <v>48</v>
      </c>
      <c r="E7657" t="s">
        <v>282</v>
      </c>
      <c r="F7657" t="s">
        <v>57</v>
      </c>
      <c r="G7657" t="s">
        <v>617</v>
      </c>
      <c r="H7657" t="s">
        <v>438</v>
      </c>
      <c r="I7657" t="s">
        <v>284</v>
      </c>
      <c r="J7657" t="s">
        <v>17</v>
      </c>
      <c r="K7657" s="13">
        <v>10924160</v>
      </c>
      <c r="L7657" s="8">
        <v>109241.60000000001</v>
      </c>
      <c r="M7657" s="13">
        <f t="shared" si="153"/>
        <v>10924160</v>
      </c>
    </row>
    <row r="7658" spans="1:13" x14ac:dyDescent="0.25">
      <c r="A7658" s="9" t="s">
        <v>400</v>
      </c>
      <c r="B7658" s="10" t="s">
        <v>733</v>
      </c>
      <c r="C7658" s="11" t="s">
        <v>17</v>
      </c>
      <c r="D7658" t="s">
        <v>48</v>
      </c>
      <c r="E7658" t="s">
        <v>282</v>
      </c>
      <c r="F7658" t="s">
        <v>57</v>
      </c>
      <c r="G7658" t="s">
        <v>617</v>
      </c>
      <c r="H7658" t="s">
        <v>438</v>
      </c>
      <c r="I7658" t="s">
        <v>439</v>
      </c>
      <c r="J7658" t="s">
        <v>17</v>
      </c>
      <c r="K7658" s="13">
        <v>3334096</v>
      </c>
      <c r="L7658" s="8">
        <v>33340.959999999999</v>
      </c>
      <c r="M7658" s="13">
        <f t="shared" si="153"/>
        <v>3334096</v>
      </c>
    </row>
    <row r="7659" spans="1:13" x14ac:dyDescent="0.25">
      <c r="A7659" s="9" t="s">
        <v>400</v>
      </c>
      <c r="B7659" s="10" t="s">
        <v>733</v>
      </c>
      <c r="C7659" s="11" t="s">
        <v>17</v>
      </c>
      <c r="D7659" t="s">
        <v>48</v>
      </c>
      <c r="E7659" t="s">
        <v>282</v>
      </c>
      <c r="F7659" t="s">
        <v>57</v>
      </c>
      <c r="G7659" t="s">
        <v>617</v>
      </c>
      <c r="H7659" t="s">
        <v>438</v>
      </c>
      <c r="I7659" t="s">
        <v>465</v>
      </c>
      <c r="J7659" t="s">
        <v>17</v>
      </c>
      <c r="K7659" s="13">
        <v>29728288</v>
      </c>
      <c r="L7659" s="8">
        <v>297282.88</v>
      </c>
      <c r="M7659" s="13">
        <f t="shared" si="153"/>
        <v>29728288</v>
      </c>
    </row>
    <row r="7660" spans="1:13" x14ac:dyDescent="0.25">
      <c r="A7660" s="9" t="s">
        <v>400</v>
      </c>
      <c r="B7660" s="10" t="s">
        <v>733</v>
      </c>
      <c r="C7660" s="11" t="s">
        <v>17</v>
      </c>
      <c r="D7660" t="s">
        <v>48</v>
      </c>
      <c r="E7660" t="s">
        <v>282</v>
      </c>
      <c r="F7660" t="s">
        <v>57</v>
      </c>
      <c r="G7660" t="s">
        <v>617</v>
      </c>
      <c r="H7660" t="s">
        <v>618</v>
      </c>
      <c r="I7660" t="s">
        <v>284</v>
      </c>
      <c r="J7660" t="s">
        <v>17</v>
      </c>
      <c r="K7660" s="13">
        <v>16649328</v>
      </c>
      <c r="L7660" s="8">
        <v>166493.28</v>
      </c>
      <c r="M7660" s="13">
        <f t="shared" si="153"/>
        <v>16649328</v>
      </c>
    </row>
    <row r="7661" spans="1:13" x14ac:dyDescent="0.25">
      <c r="A7661" s="9" t="s">
        <v>400</v>
      </c>
      <c r="B7661" s="10" t="s">
        <v>733</v>
      </c>
      <c r="C7661" s="11" t="s">
        <v>17</v>
      </c>
      <c r="D7661" t="s">
        <v>48</v>
      </c>
      <c r="E7661" t="s">
        <v>282</v>
      </c>
      <c r="F7661" t="s">
        <v>57</v>
      </c>
      <c r="G7661" t="s">
        <v>617</v>
      </c>
      <c r="H7661" t="s">
        <v>618</v>
      </c>
      <c r="I7661" t="s">
        <v>82</v>
      </c>
      <c r="J7661" t="s">
        <v>17</v>
      </c>
      <c r="K7661" s="13">
        <v>175901431</v>
      </c>
      <c r="L7661" s="8">
        <v>1759014.31</v>
      </c>
      <c r="M7661" s="13">
        <f t="shared" si="153"/>
        <v>175901431</v>
      </c>
    </row>
    <row r="7662" spans="1:13" x14ac:dyDescent="0.25">
      <c r="A7662" s="9" t="s">
        <v>400</v>
      </c>
      <c r="B7662" s="10" t="s">
        <v>733</v>
      </c>
      <c r="C7662" s="11" t="s">
        <v>17</v>
      </c>
      <c r="D7662" t="s">
        <v>48</v>
      </c>
      <c r="E7662" t="s">
        <v>282</v>
      </c>
      <c r="F7662" t="s">
        <v>57</v>
      </c>
      <c r="G7662" t="s">
        <v>617</v>
      </c>
      <c r="H7662" t="s">
        <v>540</v>
      </c>
      <c r="I7662" t="s">
        <v>368</v>
      </c>
      <c r="J7662" t="s">
        <v>17</v>
      </c>
      <c r="K7662" s="13">
        <v>47091</v>
      </c>
      <c r="L7662" s="8">
        <v>470.91</v>
      </c>
      <c r="M7662" s="13">
        <f t="shared" si="153"/>
        <v>47091</v>
      </c>
    </row>
    <row r="7663" spans="1:13" x14ac:dyDescent="0.25">
      <c r="A7663" s="9" t="s">
        <v>400</v>
      </c>
      <c r="B7663" s="10" t="s">
        <v>733</v>
      </c>
      <c r="C7663" s="11" t="s">
        <v>17</v>
      </c>
      <c r="D7663" t="s">
        <v>48</v>
      </c>
      <c r="E7663" t="s">
        <v>282</v>
      </c>
      <c r="F7663" t="s">
        <v>57</v>
      </c>
      <c r="G7663" t="s">
        <v>617</v>
      </c>
      <c r="H7663" t="s">
        <v>540</v>
      </c>
      <c r="I7663" t="s">
        <v>82</v>
      </c>
      <c r="J7663" t="s">
        <v>17</v>
      </c>
      <c r="K7663" s="13">
        <v>1337202</v>
      </c>
      <c r="L7663" s="8">
        <v>13372.02</v>
      </c>
      <c r="M7663" s="13">
        <f t="shared" si="153"/>
        <v>1337202</v>
      </c>
    </row>
    <row r="7664" spans="1:13" x14ac:dyDescent="0.25">
      <c r="A7664" s="9" t="s">
        <v>400</v>
      </c>
      <c r="B7664" s="10" t="s">
        <v>733</v>
      </c>
      <c r="C7664" s="11" t="s">
        <v>17</v>
      </c>
      <c r="D7664" t="s">
        <v>48</v>
      </c>
      <c r="E7664" t="s">
        <v>282</v>
      </c>
      <c r="F7664" t="s">
        <v>57</v>
      </c>
      <c r="G7664" t="s">
        <v>617</v>
      </c>
      <c r="H7664" t="s">
        <v>466</v>
      </c>
      <c r="I7664" t="s">
        <v>465</v>
      </c>
      <c r="J7664" t="s">
        <v>17</v>
      </c>
      <c r="K7664" s="13">
        <v>1240199</v>
      </c>
      <c r="L7664" s="8">
        <v>12401.99</v>
      </c>
      <c r="M7664" s="13">
        <f t="shared" si="153"/>
        <v>1240199</v>
      </c>
    </row>
    <row r="7665" spans="1:13" x14ac:dyDescent="0.25">
      <c r="A7665" s="9" t="s">
        <v>400</v>
      </c>
      <c r="B7665" s="10" t="s">
        <v>733</v>
      </c>
      <c r="C7665" s="11" t="s">
        <v>17</v>
      </c>
      <c r="D7665" t="s">
        <v>48</v>
      </c>
      <c r="E7665" t="s">
        <v>282</v>
      </c>
      <c r="F7665" t="s">
        <v>57</v>
      </c>
      <c r="G7665" t="s">
        <v>617</v>
      </c>
      <c r="H7665" t="s">
        <v>466</v>
      </c>
      <c r="I7665" t="s">
        <v>82</v>
      </c>
      <c r="J7665" t="s">
        <v>17</v>
      </c>
      <c r="K7665" s="13">
        <v>4200123</v>
      </c>
      <c r="L7665" s="8">
        <v>42001.23</v>
      </c>
      <c r="M7665" s="13">
        <f t="shared" si="153"/>
        <v>4200123</v>
      </c>
    </row>
    <row r="7666" spans="1:13" x14ac:dyDescent="0.25">
      <c r="A7666" s="9" t="s">
        <v>400</v>
      </c>
      <c r="B7666" s="10" t="s">
        <v>733</v>
      </c>
      <c r="C7666" s="11" t="s">
        <v>17</v>
      </c>
      <c r="D7666" t="s">
        <v>48</v>
      </c>
      <c r="E7666" t="s">
        <v>282</v>
      </c>
      <c r="F7666" t="s">
        <v>57</v>
      </c>
      <c r="G7666" t="s">
        <v>617</v>
      </c>
      <c r="H7666" t="s">
        <v>441</v>
      </c>
      <c r="I7666" t="s">
        <v>439</v>
      </c>
      <c r="J7666" t="s">
        <v>17</v>
      </c>
      <c r="K7666" s="13">
        <v>167522</v>
      </c>
      <c r="L7666" s="8">
        <v>1675.22</v>
      </c>
      <c r="M7666" s="13">
        <f t="shared" si="153"/>
        <v>167522</v>
      </c>
    </row>
    <row r="7667" spans="1:13" x14ac:dyDescent="0.25">
      <c r="A7667" s="9" t="s">
        <v>400</v>
      </c>
      <c r="B7667" s="10" t="s">
        <v>733</v>
      </c>
      <c r="C7667" s="11" t="s">
        <v>17</v>
      </c>
      <c r="D7667" t="s">
        <v>48</v>
      </c>
      <c r="E7667" t="s">
        <v>282</v>
      </c>
      <c r="F7667" t="s">
        <v>57</v>
      </c>
      <c r="G7667" t="s">
        <v>617</v>
      </c>
      <c r="H7667" t="s">
        <v>441</v>
      </c>
      <c r="I7667" t="s">
        <v>465</v>
      </c>
      <c r="J7667" t="s">
        <v>17</v>
      </c>
      <c r="K7667" s="13">
        <v>226708</v>
      </c>
      <c r="L7667" s="8">
        <v>2267.08</v>
      </c>
      <c r="M7667" s="13">
        <f t="shared" si="153"/>
        <v>226708</v>
      </c>
    </row>
    <row r="7668" spans="1:13" x14ac:dyDescent="0.25">
      <c r="A7668" s="9" t="s">
        <v>400</v>
      </c>
      <c r="B7668" s="10" t="s">
        <v>733</v>
      </c>
      <c r="C7668" s="11" t="s">
        <v>17</v>
      </c>
      <c r="D7668" t="s">
        <v>48</v>
      </c>
      <c r="E7668" t="s">
        <v>282</v>
      </c>
      <c r="F7668" t="s">
        <v>57</v>
      </c>
      <c r="G7668" t="s">
        <v>617</v>
      </c>
      <c r="H7668" t="s">
        <v>441</v>
      </c>
      <c r="I7668" t="s">
        <v>82</v>
      </c>
      <c r="J7668" t="s">
        <v>17</v>
      </c>
      <c r="K7668" s="13">
        <v>12180365</v>
      </c>
      <c r="L7668" s="8">
        <v>121803.65</v>
      </c>
      <c r="M7668" s="13">
        <f t="shared" si="153"/>
        <v>12180365</v>
      </c>
    </row>
    <row r="7669" spans="1:13" x14ac:dyDescent="0.25">
      <c r="A7669" s="9" t="s">
        <v>400</v>
      </c>
      <c r="B7669" s="10" t="s">
        <v>733</v>
      </c>
      <c r="C7669" s="11" t="s">
        <v>17</v>
      </c>
      <c r="D7669" t="s">
        <v>48</v>
      </c>
      <c r="E7669" t="s">
        <v>282</v>
      </c>
      <c r="F7669" t="s">
        <v>57</v>
      </c>
      <c r="G7669" t="s">
        <v>617</v>
      </c>
      <c r="H7669" t="s">
        <v>467</v>
      </c>
      <c r="I7669" t="s">
        <v>284</v>
      </c>
      <c r="J7669" t="s">
        <v>17</v>
      </c>
      <c r="K7669" s="13">
        <v>78000</v>
      </c>
      <c r="L7669" s="8">
        <v>780</v>
      </c>
      <c r="M7669" s="13">
        <f t="shared" si="153"/>
        <v>78000</v>
      </c>
    </row>
    <row r="7670" spans="1:13" x14ac:dyDescent="0.25">
      <c r="A7670" s="9" t="s">
        <v>400</v>
      </c>
      <c r="B7670" s="10" t="s">
        <v>733</v>
      </c>
      <c r="C7670" s="11" t="s">
        <v>17</v>
      </c>
      <c r="D7670" t="s">
        <v>48</v>
      </c>
      <c r="E7670" t="s">
        <v>282</v>
      </c>
      <c r="F7670" t="s">
        <v>57</v>
      </c>
      <c r="G7670" t="s">
        <v>617</v>
      </c>
      <c r="H7670" t="s">
        <v>698</v>
      </c>
      <c r="I7670" t="s">
        <v>82</v>
      </c>
      <c r="J7670" t="s">
        <v>17</v>
      </c>
      <c r="K7670" s="13">
        <v>802943</v>
      </c>
      <c r="L7670" s="8">
        <v>8029.43</v>
      </c>
      <c r="M7670" s="13">
        <f t="shared" si="153"/>
        <v>802943</v>
      </c>
    </row>
    <row r="7671" spans="1:13" x14ac:dyDescent="0.25">
      <c r="A7671" s="9" t="s">
        <v>400</v>
      </c>
      <c r="B7671" s="10" t="s">
        <v>733</v>
      </c>
      <c r="C7671" s="11" t="s">
        <v>17</v>
      </c>
      <c r="D7671" t="s">
        <v>48</v>
      </c>
      <c r="E7671" t="s">
        <v>282</v>
      </c>
      <c r="F7671" t="s">
        <v>57</v>
      </c>
      <c r="G7671" t="s">
        <v>617</v>
      </c>
      <c r="H7671" t="s">
        <v>443</v>
      </c>
      <c r="I7671" t="s">
        <v>439</v>
      </c>
      <c r="J7671" t="s">
        <v>17</v>
      </c>
      <c r="K7671" s="13">
        <v>120000</v>
      </c>
      <c r="L7671" s="8">
        <v>1200</v>
      </c>
      <c r="M7671" s="13">
        <f t="shared" si="153"/>
        <v>120000</v>
      </c>
    </row>
    <row r="7672" spans="1:13" x14ac:dyDescent="0.25">
      <c r="A7672" s="9" t="s">
        <v>400</v>
      </c>
      <c r="B7672" s="10" t="s">
        <v>733</v>
      </c>
      <c r="C7672" s="11" t="s">
        <v>17</v>
      </c>
      <c r="D7672" t="s">
        <v>48</v>
      </c>
      <c r="E7672" t="s">
        <v>282</v>
      </c>
      <c r="F7672" t="s">
        <v>57</v>
      </c>
      <c r="G7672" t="s">
        <v>617</v>
      </c>
      <c r="H7672" t="s">
        <v>443</v>
      </c>
      <c r="I7672" t="s">
        <v>465</v>
      </c>
      <c r="J7672" t="s">
        <v>17</v>
      </c>
      <c r="K7672" s="13">
        <v>888000</v>
      </c>
      <c r="L7672" s="8">
        <v>8880</v>
      </c>
      <c r="M7672" s="13">
        <f t="shared" si="153"/>
        <v>888000</v>
      </c>
    </row>
    <row r="7673" spans="1:13" x14ac:dyDescent="0.25">
      <c r="A7673" s="9" t="s">
        <v>400</v>
      </c>
      <c r="B7673" s="10" t="s">
        <v>733</v>
      </c>
      <c r="C7673" s="11" t="s">
        <v>17</v>
      </c>
      <c r="D7673" t="s">
        <v>48</v>
      </c>
      <c r="E7673" t="s">
        <v>282</v>
      </c>
      <c r="F7673" t="s">
        <v>57</v>
      </c>
      <c r="G7673" t="s">
        <v>617</v>
      </c>
      <c r="H7673" t="s">
        <v>443</v>
      </c>
      <c r="I7673" t="s">
        <v>82</v>
      </c>
      <c r="J7673" t="s">
        <v>17</v>
      </c>
      <c r="K7673" s="13">
        <v>1620750</v>
      </c>
      <c r="L7673" s="8">
        <v>16207.5</v>
      </c>
      <c r="M7673" s="13">
        <f t="shared" si="153"/>
        <v>1620750</v>
      </c>
    </row>
    <row r="7674" spans="1:13" x14ac:dyDescent="0.25">
      <c r="A7674" s="9" t="s">
        <v>400</v>
      </c>
      <c r="B7674" s="10" t="s">
        <v>733</v>
      </c>
      <c r="C7674" s="11" t="s">
        <v>17</v>
      </c>
      <c r="D7674" t="s">
        <v>48</v>
      </c>
      <c r="E7674" t="s">
        <v>282</v>
      </c>
      <c r="F7674" t="s">
        <v>57</v>
      </c>
      <c r="G7674" t="s">
        <v>617</v>
      </c>
      <c r="H7674" t="s">
        <v>425</v>
      </c>
      <c r="I7674" t="s">
        <v>284</v>
      </c>
      <c r="J7674" t="s">
        <v>17</v>
      </c>
      <c r="K7674" s="13">
        <v>8680027</v>
      </c>
      <c r="L7674" s="8">
        <v>86800.27</v>
      </c>
      <c r="M7674" s="13">
        <f t="shared" si="153"/>
        <v>8680027</v>
      </c>
    </row>
    <row r="7675" spans="1:13" x14ac:dyDescent="0.25">
      <c r="A7675" s="9" t="s">
        <v>400</v>
      </c>
      <c r="B7675" s="10" t="s">
        <v>733</v>
      </c>
      <c r="C7675" s="11" t="s">
        <v>17</v>
      </c>
      <c r="D7675" t="s">
        <v>48</v>
      </c>
      <c r="E7675" t="s">
        <v>282</v>
      </c>
      <c r="F7675" t="s">
        <v>57</v>
      </c>
      <c r="G7675" t="s">
        <v>617</v>
      </c>
      <c r="H7675" t="s">
        <v>425</v>
      </c>
      <c r="I7675" t="s">
        <v>439</v>
      </c>
      <c r="J7675" t="s">
        <v>17</v>
      </c>
      <c r="K7675" s="13">
        <v>1579366</v>
      </c>
      <c r="L7675" s="8">
        <v>15793.66</v>
      </c>
      <c r="M7675" s="13">
        <f t="shared" si="153"/>
        <v>1579366</v>
      </c>
    </row>
    <row r="7676" spans="1:13" x14ac:dyDescent="0.25">
      <c r="A7676" s="9" t="s">
        <v>400</v>
      </c>
      <c r="B7676" s="10" t="s">
        <v>733</v>
      </c>
      <c r="C7676" s="11" t="s">
        <v>17</v>
      </c>
      <c r="D7676" t="s">
        <v>48</v>
      </c>
      <c r="E7676" t="s">
        <v>282</v>
      </c>
      <c r="F7676" t="s">
        <v>57</v>
      </c>
      <c r="G7676" t="s">
        <v>617</v>
      </c>
      <c r="H7676" t="s">
        <v>425</v>
      </c>
      <c r="I7676" t="s">
        <v>465</v>
      </c>
      <c r="J7676" t="s">
        <v>17</v>
      </c>
      <c r="K7676" s="13">
        <v>11438336</v>
      </c>
      <c r="L7676" s="8">
        <v>114383.36</v>
      </c>
      <c r="M7676" s="13">
        <f t="shared" si="153"/>
        <v>11438336</v>
      </c>
    </row>
    <row r="7677" spans="1:13" x14ac:dyDescent="0.25">
      <c r="A7677" s="9" t="s">
        <v>400</v>
      </c>
      <c r="B7677" s="10" t="s">
        <v>733</v>
      </c>
      <c r="C7677" s="11" t="s">
        <v>17</v>
      </c>
      <c r="D7677" t="s">
        <v>48</v>
      </c>
      <c r="E7677" t="s">
        <v>282</v>
      </c>
      <c r="F7677" t="s">
        <v>57</v>
      </c>
      <c r="G7677" t="s">
        <v>617</v>
      </c>
      <c r="H7677" t="s">
        <v>425</v>
      </c>
      <c r="I7677" t="s">
        <v>82</v>
      </c>
      <c r="J7677" t="s">
        <v>17</v>
      </c>
      <c r="K7677" s="13">
        <v>80101395</v>
      </c>
      <c r="L7677" s="8">
        <v>801013.95</v>
      </c>
      <c r="M7677" s="13">
        <f t="shared" si="153"/>
        <v>80101395</v>
      </c>
    </row>
    <row r="7678" spans="1:13" x14ac:dyDescent="0.25">
      <c r="A7678" s="9" t="s">
        <v>400</v>
      </c>
      <c r="B7678" s="10" t="s">
        <v>733</v>
      </c>
      <c r="C7678" s="11" t="s">
        <v>17</v>
      </c>
      <c r="D7678" t="s">
        <v>48</v>
      </c>
      <c r="E7678" t="s">
        <v>282</v>
      </c>
      <c r="F7678" t="s">
        <v>57</v>
      </c>
      <c r="G7678" t="s">
        <v>617</v>
      </c>
      <c r="H7678" t="s">
        <v>444</v>
      </c>
      <c r="I7678" t="s">
        <v>368</v>
      </c>
      <c r="J7678" t="s">
        <v>17</v>
      </c>
      <c r="K7678" s="13">
        <v>10292</v>
      </c>
      <c r="L7678" s="8">
        <v>102.92</v>
      </c>
      <c r="M7678" s="13">
        <f t="shared" si="153"/>
        <v>10292</v>
      </c>
    </row>
    <row r="7679" spans="1:13" x14ac:dyDescent="0.25">
      <c r="A7679" s="9" t="s">
        <v>400</v>
      </c>
      <c r="B7679" s="10" t="s">
        <v>733</v>
      </c>
      <c r="C7679" s="11" t="s">
        <v>17</v>
      </c>
      <c r="D7679" t="s">
        <v>48</v>
      </c>
      <c r="E7679" t="s">
        <v>282</v>
      </c>
      <c r="F7679" t="s">
        <v>57</v>
      </c>
      <c r="G7679" t="s">
        <v>617</v>
      </c>
      <c r="H7679" t="s">
        <v>444</v>
      </c>
      <c r="I7679" t="s">
        <v>439</v>
      </c>
      <c r="J7679" t="s">
        <v>17</v>
      </c>
      <c r="K7679" s="13">
        <v>26220</v>
      </c>
      <c r="L7679" s="8">
        <v>262.2</v>
      </c>
      <c r="M7679" s="13">
        <f t="shared" si="153"/>
        <v>26220</v>
      </c>
    </row>
    <row r="7680" spans="1:13" x14ac:dyDescent="0.25">
      <c r="A7680" s="9" t="s">
        <v>400</v>
      </c>
      <c r="B7680" s="10" t="s">
        <v>733</v>
      </c>
      <c r="C7680" s="11" t="s">
        <v>17</v>
      </c>
      <c r="D7680" t="s">
        <v>48</v>
      </c>
      <c r="E7680" t="s">
        <v>282</v>
      </c>
      <c r="F7680" t="s">
        <v>57</v>
      </c>
      <c r="G7680" t="s">
        <v>617</v>
      </c>
      <c r="H7680" t="s">
        <v>444</v>
      </c>
      <c r="I7680" t="s">
        <v>465</v>
      </c>
      <c r="J7680" t="s">
        <v>17</v>
      </c>
      <c r="K7680" s="13">
        <v>194037</v>
      </c>
      <c r="L7680" s="8">
        <v>1940.37</v>
      </c>
      <c r="M7680" s="13">
        <f t="shared" si="153"/>
        <v>194037</v>
      </c>
    </row>
    <row r="7681" spans="1:13" x14ac:dyDescent="0.25">
      <c r="A7681" s="9" t="s">
        <v>400</v>
      </c>
      <c r="B7681" s="10" t="s">
        <v>733</v>
      </c>
      <c r="C7681" s="11" t="s">
        <v>17</v>
      </c>
      <c r="D7681" t="s">
        <v>48</v>
      </c>
      <c r="E7681" t="s">
        <v>282</v>
      </c>
      <c r="F7681" t="s">
        <v>57</v>
      </c>
      <c r="G7681" t="s">
        <v>617</v>
      </c>
      <c r="H7681" t="s">
        <v>444</v>
      </c>
      <c r="I7681" t="s">
        <v>82</v>
      </c>
      <c r="J7681" t="s">
        <v>17</v>
      </c>
      <c r="K7681" s="13">
        <v>814225</v>
      </c>
      <c r="L7681" s="8">
        <v>8142.25</v>
      </c>
      <c r="M7681" s="13">
        <f t="shared" si="153"/>
        <v>814225</v>
      </c>
    </row>
    <row r="7682" spans="1:13" x14ac:dyDescent="0.25">
      <c r="A7682" s="9" t="s">
        <v>400</v>
      </c>
      <c r="B7682" s="10" t="s">
        <v>733</v>
      </c>
      <c r="C7682" s="11" t="s">
        <v>17</v>
      </c>
      <c r="D7682" t="s">
        <v>48</v>
      </c>
      <c r="E7682" t="s">
        <v>282</v>
      </c>
      <c r="F7682" t="s">
        <v>57</v>
      </c>
      <c r="G7682" t="s">
        <v>617</v>
      </c>
      <c r="H7682" t="s">
        <v>445</v>
      </c>
      <c r="I7682" t="s">
        <v>284</v>
      </c>
      <c r="J7682" t="s">
        <v>17</v>
      </c>
      <c r="K7682" s="13">
        <v>1140</v>
      </c>
      <c r="L7682" s="8">
        <v>11.4</v>
      </c>
      <c r="M7682" s="13">
        <f t="shared" si="153"/>
        <v>1140</v>
      </c>
    </row>
    <row r="7683" spans="1:13" x14ac:dyDescent="0.25">
      <c r="A7683" s="9" t="s">
        <v>400</v>
      </c>
      <c r="B7683" s="10" t="s">
        <v>733</v>
      </c>
      <c r="C7683" s="11" t="s">
        <v>17</v>
      </c>
      <c r="D7683" t="s">
        <v>48</v>
      </c>
      <c r="E7683" t="s">
        <v>282</v>
      </c>
      <c r="F7683" t="s">
        <v>57</v>
      </c>
      <c r="G7683" t="s">
        <v>617</v>
      </c>
      <c r="H7683" t="s">
        <v>445</v>
      </c>
      <c r="I7683" t="s">
        <v>439</v>
      </c>
      <c r="J7683" t="s">
        <v>17</v>
      </c>
      <c r="K7683" s="13">
        <v>36570</v>
      </c>
      <c r="L7683" s="8">
        <v>365.7</v>
      </c>
      <c r="M7683" s="13">
        <f t="shared" ref="M7683:M7746" si="154">L7683*100</f>
        <v>36570</v>
      </c>
    </row>
    <row r="7684" spans="1:13" x14ac:dyDescent="0.25">
      <c r="A7684" s="9" t="s">
        <v>400</v>
      </c>
      <c r="B7684" s="10" t="s">
        <v>733</v>
      </c>
      <c r="C7684" s="11" t="s">
        <v>17</v>
      </c>
      <c r="D7684" t="s">
        <v>48</v>
      </c>
      <c r="E7684" t="s">
        <v>282</v>
      </c>
      <c r="F7684" t="s">
        <v>57</v>
      </c>
      <c r="G7684" t="s">
        <v>617</v>
      </c>
      <c r="H7684" t="s">
        <v>445</v>
      </c>
      <c r="I7684" t="s">
        <v>465</v>
      </c>
      <c r="J7684" t="s">
        <v>17</v>
      </c>
      <c r="K7684" s="13">
        <v>308269</v>
      </c>
      <c r="L7684" s="8">
        <v>3082.69</v>
      </c>
      <c r="M7684" s="13">
        <f t="shared" si="154"/>
        <v>308269</v>
      </c>
    </row>
    <row r="7685" spans="1:13" x14ac:dyDescent="0.25">
      <c r="A7685" s="9" t="s">
        <v>400</v>
      </c>
      <c r="B7685" s="10" t="s">
        <v>733</v>
      </c>
      <c r="C7685" s="11" t="s">
        <v>17</v>
      </c>
      <c r="D7685" t="s">
        <v>48</v>
      </c>
      <c r="E7685" t="s">
        <v>282</v>
      </c>
      <c r="F7685" t="s">
        <v>57</v>
      </c>
      <c r="G7685" t="s">
        <v>617</v>
      </c>
      <c r="H7685" t="s">
        <v>445</v>
      </c>
      <c r="I7685" t="s">
        <v>82</v>
      </c>
      <c r="J7685" t="s">
        <v>17</v>
      </c>
      <c r="K7685" s="13">
        <v>3542972</v>
      </c>
      <c r="L7685" s="8">
        <v>35429.72</v>
      </c>
      <c r="M7685" s="13">
        <f t="shared" si="154"/>
        <v>3542972</v>
      </c>
    </row>
    <row r="7686" spans="1:13" x14ac:dyDescent="0.25">
      <c r="A7686" s="9" t="s">
        <v>400</v>
      </c>
      <c r="B7686" s="10" t="s">
        <v>733</v>
      </c>
      <c r="C7686" s="11" t="s">
        <v>17</v>
      </c>
      <c r="D7686" t="s">
        <v>48</v>
      </c>
      <c r="E7686" t="s">
        <v>282</v>
      </c>
      <c r="F7686" t="s">
        <v>57</v>
      </c>
      <c r="G7686" t="s">
        <v>617</v>
      </c>
      <c r="H7686" t="s">
        <v>426</v>
      </c>
      <c r="I7686" t="s">
        <v>15</v>
      </c>
      <c r="J7686" t="s">
        <v>17</v>
      </c>
      <c r="K7686" s="13">
        <v>152500</v>
      </c>
      <c r="L7686" s="8">
        <v>1525</v>
      </c>
      <c r="M7686" s="13">
        <f t="shared" si="154"/>
        <v>152500</v>
      </c>
    </row>
    <row r="7687" spans="1:13" x14ac:dyDescent="0.25">
      <c r="A7687" s="9" t="s">
        <v>400</v>
      </c>
      <c r="B7687" s="10" t="s">
        <v>733</v>
      </c>
      <c r="C7687" s="11" t="s">
        <v>17</v>
      </c>
      <c r="D7687" t="s">
        <v>48</v>
      </c>
      <c r="E7687" t="s">
        <v>282</v>
      </c>
      <c r="F7687" t="s">
        <v>57</v>
      </c>
      <c r="G7687" t="s">
        <v>617</v>
      </c>
      <c r="H7687" t="s">
        <v>446</v>
      </c>
      <c r="I7687" t="s">
        <v>15</v>
      </c>
      <c r="J7687" t="s">
        <v>17</v>
      </c>
      <c r="K7687" s="13">
        <v>1863703</v>
      </c>
      <c r="L7687" s="8">
        <v>18637.03</v>
      </c>
      <c r="M7687" s="13">
        <f t="shared" si="154"/>
        <v>1863703</v>
      </c>
    </row>
    <row r="7688" spans="1:13" x14ac:dyDescent="0.25">
      <c r="A7688" s="9" t="s">
        <v>400</v>
      </c>
      <c r="B7688" s="10" t="s">
        <v>733</v>
      </c>
      <c r="C7688" s="11" t="s">
        <v>17</v>
      </c>
      <c r="D7688" t="s">
        <v>48</v>
      </c>
      <c r="E7688" t="s">
        <v>282</v>
      </c>
      <c r="F7688" t="s">
        <v>57</v>
      </c>
      <c r="G7688" t="s">
        <v>617</v>
      </c>
      <c r="H7688" t="s">
        <v>468</v>
      </c>
      <c r="I7688" t="s">
        <v>15</v>
      </c>
      <c r="J7688" t="s">
        <v>17</v>
      </c>
      <c r="K7688" s="13">
        <v>63842.999999999993</v>
      </c>
      <c r="L7688" s="8">
        <v>638.42999999999995</v>
      </c>
      <c r="M7688" s="13">
        <f t="shared" si="154"/>
        <v>63842.999999999993</v>
      </c>
    </row>
    <row r="7689" spans="1:13" x14ac:dyDescent="0.25">
      <c r="A7689" s="9" t="s">
        <v>400</v>
      </c>
      <c r="B7689" s="10" t="s">
        <v>733</v>
      </c>
      <c r="C7689" s="11" t="s">
        <v>17</v>
      </c>
      <c r="D7689" t="s">
        <v>48</v>
      </c>
      <c r="E7689" t="s">
        <v>282</v>
      </c>
      <c r="F7689" t="s">
        <v>57</v>
      </c>
      <c r="G7689" t="s">
        <v>617</v>
      </c>
      <c r="H7689" t="s">
        <v>447</v>
      </c>
      <c r="I7689" t="s">
        <v>15</v>
      </c>
      <c r="J7689" t="s">
        <v>17</v>
      </c>
      <c r="K7689" s="13">
        <v>4205</v>
      </c>
      <c r="L7689" s="8">
        <v>42.05</v>
      </c>
      <c r="M7689" s="13">
        <f t="shared" si="154"/>
        <v>4205</v>
      </c>
    </row>
    <row r="7690" spans="1:13" x14ac:dyDescent="0.25">
      <c r="A7690" s="9" t="s">
        <v>400</v>
      </c>
      <c r="B7690" s="10" t="s">
        <v>733</v>
      </c>
      <c r="C7690" s="11" t="s">
        <v>17</v>
      </c>
      <c r="D7690" t="s">
        <v>48</v>
      </c>
      <c r="E7690" t="s">
        <v>282</v>
      </c>
      <c r="F7690" t="s">
        <v>57</v>
      </c>
      <c r="G7690" t="s">
        <v>617</v>
      </c>
      <c r="H7690" t="s">
        <v>720</v>
      </c>
      <c r="I7690" t="s">
        <v>15</v>
      </c>
      <c r="J7690" t="s">
        <v>17</v>
      </c>
      <c r="K7690" s="13">
        <v>2406</v>
      </c>
      <c r="L7690" s="8">
        <v>24.06</v>
      </c>
      <c r="M7690" s="13">
        <f t="shared" si="154"/>
        <v>2406</v>
      </c>
    </row>
    <row r="7691" spans="1:13" x14ac:dyDescent="0.25">
      <c r="A7691" s="9" t="s">
        <v>400</v>
      </c>
      <c r="B7691" s="10" t="s">
        <v>733</v>
      </c>
      <c r="C7691" s="11" t="s">
        <v>17</v>
      </c>
      <c r="D7691" t="s">
        <v>48</v>
      </c>
      <c r="E7691" t="s">
        <v>282</v>
      </c>
      <c r="F7691" t="s">
        <v>57</v>
      </c>
      <c r="G7691" t="s">
        <v>617</v>
      </c>
      <c r="H7691" t="s">
        <v>448</v>
      </c>
      <c r="I7691" t="s">
        <v>15</v>
      </c>
      <c r="J7691" t="s">
        <v>17</v>
      </c>
      <c r="K7691" s="13">
        <v>129255</v>
      </c>
      <c r="L7691" s="8">
        <v>1292.55</v>
      </c>
      <c r="M7691" s="13">
        <f t="shared" si="154"/>
        <v>129255</v>
      </c>
    </row>
    <row r="7692" spans="1:13" x14ac:dyDescent="0.25">
      <c r="A7692" s="9" t="s">
        <v>400</v>
      </c>
      <c r="B7692" s="10" t="s">
        <v>733</v>
      </c>
      <c r="C7692" s="11" t="s">
        <v>17</v>
      </c>
      <c r="D7692" t="s">
        <v>48</v>
      </c>
      <c r="E7692" t="s">
        <v>282</v>
      </c>
      <c r="F7692" t="s">
        <v>57</v>
      </c>
      <c r="G7692" t="s">
        <v>617</v>
      </c>
      <c r="H7692" t="s">
        <v>480</v>
      </c>
      <c r="I7692" t="s">
        <v>15</v>
      </c>
      <c r="J7692" t="s">
        <v>17</v>
      </c>
      <c r="K7692" s="13">
        <v>92189</v>
      </c>
      <c r="L7692" s="8">
        <v>921.89</v>
      </c>
      <c r="M7692" s="13">
        <f t="shared" si="154"/>
        <v>92189</v>
      </c>
    </row>
    <row r="7693" spans="1:13" x14ac:dyDescent="0.25">
      <c r="A7693" s="9" t="s">
        <v>400</v>
      </c>
      <c r="B7693" s="10" t="s">
        <v>733</v>
      </c>
      <c r="C7693" s="11" t="s">
        <v>17</v>
      </c>
      <c r="D7693" t="s">
        <v>48</v>
      </c>
      <c r="E7693" t="s">
        <v>282</v>
      </c>
      <c r="F7693" t="s">
        <v>57</v>
      </c>
      <c r="G7693" t="s">
        <v>617</v>
      </c>
      <c r="H7693" t="s">
        <v>428</v>
      </c>
      <c r="I7693" t="s">
        <v>15</v>
      </c>
      <c r="J7693" t="s">
        <v>17</v>
      </c>
      <c r="K7693" s="13">
        <v>1358089</v>
      </c>
      <c r="L7693" s="8">
        <v>13580.89</v>
      </c>
      <c r="M7693" s="13">
        <f t="shared" si="154"/>
        <v>1358089</v>
      </c>
    </row>
    <row r="7694" spans="1:13" x14ac:dyDescent="0.25">
      <c r="A7694" s="9" t="s">
        <v>400</v>
      </c>
      <c r="B7694" s="10" t="s">
        <v>733</v>
      </c>
      <c r="C7694" s="11" t="s">
        <v>17</v>
      </c>
      <c r="D7694" t="s">
        <v>48</v>
      </c>
      <c r="E7694" t="s">
        <v>282</v>
      </c>
      <c r="F7694" t="s">
        <v>57</v>
      </c>
      <c r="G7694" t="s">
        <v>617</v>
      </c>
      <c r="H7694" t="s">
        <v>449</v>
      </c>
      <c r="I7694" t="s">
        <v>15</v>
      </c>
      <c r="J7694" t="s">
        <v>17</v>
      </c>
      <c r="K7694" s="13">
        <v>204839</v>
      </c>
      <c r="L7694" s="8">
        <v>2048.39</v>
      </c>
      <c r="M7694" s="13">
        <f t="shared" si="154"/>
        <v>204839</v>
      </c>
    </row>
    <row r="7695" spans="1:13" x14ac:dyDescent="0.25">
      <c r="A7695" s="9" t="s">
        <v>400</v>
      </c>
      <c r="B7695" s="10" t="s">
        <v>733</v>
      </c>
      <c r="C7695" s="11" t="s">
        <v>17</v>
      </c>
      <c r="D7695" t="s">
        <v>48</v>
      </c>
      <c r="E7695" t="s">
        <v>282</v>
      </c>
      <c r="F7695" t="s">
        <v>57</v>
      </c>
      <c r="G7695" t="s">
        <v>617</v>
      </c>
      <c r="H7695" t="s">
        <v>482</v>
      </c>
      <c r="I7695" t="s">
        <v>15</v>
      </c>
      <c r="J7695" t="s">
        <v>17</v>
      </c>
      <c r="K7695" s="13">
        <v>22500</v>
      </c>
      <c r="L7695" s="8">
        <v>225</v>
      </c>
      <c r="M7695" s="13">
        <f t="shared" si="154"/>
        <v>22500</v>
      </c>
    </row>
    <row r="7696" spans="1:13" x14ac:dyDescent="0.25">
      <c r="A7696" s="9" t="s">
        <v>400</v>
      </c>
      <c r="B7696" s="10" t="s">
        <v>733</v>
      </c>
      <c r="C7696" s="11" t="s">
        <v>17</v>
      </c>
      <c r="D7696" t="s">
        <v>48</v>
      </c>
      <c r="E7696" t="s">
        <v>282</v>
      </c>
      <c r="F7696" t="s">
        <v>57</v>
      </c>
      <c r="G7696" t="s">
        <v>617</v>
      </c>
      <c r="H7696" t="s">
        <v>457</v>
      </c>
      <c r="I7696" t="s">
        <v>15</v>
      </c>
      <c r="J7696" t="s">
        <v>17</v>
      </c>
      <c r="K7696" s="14">
        <v>-16651565</v>
      </c>
      <c r="L7696" s="8">
        <v>-166515.65</v>
      </c>
      <c r="M7696" s="14">
        <f t="shared" si="154"/>
        <v>-16651565</v>
      </c>
    </row>
    <row r="7697" spans="1:13" x14ac:dyDescent="0.25">
      <c r="A7697" s="9" t="s">
        <v>400</v>
      </c>
      <c r="B7697" s="10" t="s">
        <v>733</v>
      </c>
      <c r="C7697" s="11" t="s">
        <v>17</v>
      </c>
      <c r="D7697" t="s">
        <v>48</v>
      </c>
      <c r="E7697" t="s">
        <v>282</v>
      </c>
      <c r="F7697" t="s">
        <v>57</v>
      </c>
      <c r="G7697" t="s">
        <v>708</v>
      </c>
      <c r="H7697" t="s">
        <v>438</v>
      </c>
      <c r="I7697" t="s">
        <v>439</v>
      </c>
      <c r="J7697" t="s">
        <v>17</v>
      </c>
      <c r="K7697" s="13">
        <v>43821200</v>
      </c>
      <c r="L7697" s="8">
        <v>438212</v>
      </c>
      <c r="M7697" s="13">
        <f t="shared" si="154"/>
        <v>43821200</v>
      </c>
    </row>
    <row r="7698" spans="1:13" x14ac:dyDescent="0.25">
      <c r="A7698" s="9" t="s">
        <v>400</v>
      </c>
      <c r="B7698" s="10" t="s">
        <v>733</v>
      </c>
      <c r="C7698" s="11" t="s">
        <v>17</v>
      </c>
      <c r="D7698" t="s">
        <v>48</v>
      </c>
      <c r="E7698" t="s">
        <v>282</v>
      </c>
      <c r="F7698" t="s">
        <v>57</v>
      </c>
      <c r="G7698" t="s">
        <v>708</v>
      </c>
      <c r="H7698" t="s">
        <v>618</v>
      </c>
      <c r="I7698" t="s">
        <v>284</v>
      </c>
      <c r="J7698" t="s">
        <v>17</v>
      </c>
      <c r="K7698" s="13">
        <v>6329440</v>
      </c>
      <c r="L7698" s="8">
        <v>63294.400000000001</v>
      </c>
      <c r="M7698" s="13">
        <f t="shared" si="154"/>
        <v>6329440</v>
      </c>
    </row>
    <row r="7699" spans="1:13" x14ac:dyDescent="0.25">
      <c r="A7699" s="9" t="s">
        <v>400</v>
      </c>
      <c r="B7699" s="10" t="s">
        <v>733</v>
      </c>
      <c r="C7699" s="11" t="s">
        <v>17</v>
      </c>
      <c r="D7699" t="s">
        <v>48</v>
      </c>
      <c r="E7699" t="s">
        <v>282</v>
      </c>
      <c r="F7699" t="s">
        <v>57</v>
      </c>
      <c r="G7699" t="s">
        <v>708</v>
      </c>
      <c r="H7699" t="s">
        <v>618</v>
      </c>
      <c r="I7699" t="s">
        <v>82</v>
      </c>
      <c r="J7699" t="s">
        <v>17</v>
      </c>
      <c r="K7699" s="13">
        <v>70786733</v>
      </c>
      <c r="L7699" s="8">
        <v>707867.33</v>
      </c>
      <c r="M7699" s="13">
        <f t="shared" si="154"/>
        <v>70786733</v>
      </c>
    </row>
    <row r="7700" spans="1:13" x14ac:dyDescent="0.25">
      <c r="A7700" s="9" t="s">
        <v>400</v>
      </c>
      <c r="B7700" s="10" t="s">
        <v>733</v>
      </c>
      <c r="C7700" s="11" t="s">
        <v>17</v>
      </c>
      <c r="D7700" t="s">
        <v>48</v>
      </c>
      <c r="E7700" t="s">
        <v>282</v>
      </c>
      <c r="F7700" t="s">
        <v>57</v>
      </c>
      <c r="G7700" t="s">
        <v>708</v>
      </c>
      <c r="H7700" t="s">
        <v>466</v>
      </c>
      <c r="I7700" t="s">
        <v>439</v>
      </c>
      <c r="J7700" t="s">
        <v>17</v>
      </c>
      <c r="K7700" s="13">
        <v>133718</v>
      </c>
      <c r="L7700" s="8">
        <v>1337.18</v>
      </c>
      <c r="M7700" s="13">
        <f t="shared" si="154"/>
        <v>133718</v>
      </c>
    </row>
    <row r="7701" spans="1:13" x14ac:dyDescent="0.25">
      <c r="A7701" s="9" t="s">
        <v>400</v>
      </c>
      <c r="B7701" s="10" t="s">
        <v>733</v>
      </c>
      <c r="C7701" s="11" t="s">
        <v>17</v>
      </c>
      <c r="D7701" t="s">
        <v>48</v>
      </c>
      <c r="E7701" t="s">
        <v>282</v>
      </c>
      <c r="F7701" t="s">
        <v>57</v>
      </c>
      <c r="G7701" t="s">
        <v>708</v>
      </c>
      <c r="H7701" t="s">
        <v>466</v>
      </c>
      <c r="I7701" t="s">
        <v>82</v>
      </c>
      <c r="J7701" t="s">
        <v>17</v>
      </c>
      <c r="K7701" s="13">
        <v>1273148</v>
      </c>
      <c r="L7701" s="8">
        <v>12731.48</v>
      </c>
      <c r="M7701" s="13">
        <f t="shared" si="154"/>
        <v>1273148</v>
      </c>
    </row>
    <row r="7702" spans="1:13" x14ac:dyDescent="0.25">
      <c r="A7702" s="9" t="s">
        <v>400</v>
      </c>
      <c r="B7702" s="10" t="s">
        <v>733</v>
      </c>
      <c r="C7702" s="11" t="s">
        <v>17</v>
      </c>
      <c r="D7702" t="s">
        <v>48</v>
      </c>
      <c r="E7702" t="s">
        <v>282</v>
      </c>
      <c r="F7702" t="s">
        <v>57</v>
      </c>
      <c r="G7702" t="s">
        <v>708</v>
      </c>
      <c r="H7702" t="s">
        <v>441</v>
      </c>
      <c r="I7702" t="s">
        <v>439</v>
      </c>
      <c r="J7702" t="s">
        <v>17</v>
      </c>
      <c r="K7702" s="13">
        <v>3135784</v>
      </c>
      <c r="L7702" s="8">
        <v>31357.84</v>
      </c>
      <c r="M7702" s="13">
        <f t="shared" si="154"/>
        <v>3135784</v>
      </c>
    </row>
    <row r="7703" spans="1:13" x14ac:dyDescent="0.25">
      <c r="A7703" s="9" t="s">
        <v>400</v>
      </c>
      <c r="B7703" s="10" t="s">
        <v>733</v>
      </c>
      <c r="C7703" s="11" t="s">
        <v>17</v>
      </c>
      <c r="D7703" t="s">
        <v>48</v>
      </c>
      <c r="E7703" t="s">
        <v>282</v>
      </c>
      <c r="F7703" t="s">
        <v>57</v>
      </c>
      <c r="G7703" t="s">
        <v>708</v>
      </c>
      <c r="H7703" t="s">
        <v>441</v>
      </c>
      <c r="I7703" t="s">
        <v>82</v>
      </c>
      <c r="J7703" t="s">
        <v>17</v>
      </c>
      <c r="K7703" s="13">
        <v>4586094</v>
      </c>
      <c r="L7703" s="8">
        <v>45860.94</v>
      </c>
      <c r="M7703" s="13">
        <f t="shared" si="154"/>
        <v>4586094</v>
      </c>
    </row>
    <row r="7704" spans="1:13" x14ac:dyDescent="0.25">
      <c r="A7704" s="9" t="s">
        <v>400</v>
      </c>
      <c r="B7704" s="10" t="s">
        <v>733</v>
      </c>
      <c r="C7704" s="11" t="s">
        <v>17</v>
      </c>
      <c r="D7704" t="s">
        <v>48</v>
      </c>
      <c r="E7704" t="s">
        <v>282</v>
      </c>
      <c r="F7704" t="s">
        <v>57</v>
      </c>
      <c r="G7704" t="s">
        <v>708</v>
      </c>
      <c r="H7704" t="s">
        <v>698</v>
      </c>
      <c r="I7704" t="s">
        <v>82</v>
      </c>
      <c r="J7704" t="s">
        <v>17</v>
      </c>
      <c r="K7704" s="13">
        <v>31470</v>
      </c>
      <c r="L7704" s="8">
        <v>314.7</v>
      </c>
      <c r="M7704" s="13">
        <f t="shared" si="154"/>
        <v>31470</v>
      </c>
    </row>
    <row r="7705" spans="1:13" x14ac:dyDescent="0.25">
      <c r="A7705" s="9" t="s">
        <v>400</v>
      </c>
      <c r="B7705" s="10" t="s">
        <v>733</v>
      </c>
      <c r="C7705" s="11" t="s">
        <v>17</v>
      </c>
      <c r="D7705" t="s">
        <v>48</v>
      </c>
      <c r="E7705" t="s">
        <v>282</v>
      </c>
      <c r="F7705" t="s">
        <v>57</v>
      </c>
      <c r="G7705" t="s">
        <v>708</v>
      </c>
      <c r="H7705" t="s">
        <v>443</v>
      </c>
      <c r="I7705" t="s">
        <v>439</v>
      </c>
      <c r="J7705" t="s">
        <v>17</v>
      </c>
      <c r="K7705" s="13">
        <v>746100</v>
      </c>
      <c r="L7705" s="8">
        <v>7461</v>
      </c>
      <c r="M7705" s="13">
        <f t="shared" si="154"/>
        <v>746100</v>
      </c>
    </row>
    <row r="7706" spans="1:13" x14ac:dyDescent="0.25">
      <c r="A7706" s="9" t="s">
        <v>400</v>
      </c>
      <c r="B7706" s="10" t="s">
        <v>733</v>
      </c>
      <c r="C7706" s="11" t="s">
        <v>17</v>
      </c>
      <c r="D7706" t="s">
        <v>48</v>
      </c>
      <c r="E7706" t="s">
        <v>282</v>
      </c>
      <c r="F7706" t="s">
        <v>57</v>
      </c>
      <c r="G7706" t="s">
        <v>708</v>
      </c>
      <c r="H7706" t="s">
        <v>443</v>
      </c>
      <c r="I7706" t="s">
        <v>82</v>
      </c>
      <c r="J7706" t="s">
        <v>17</v>
      </c>
      <c r="K7706" s="13">
        <v>1879500</v>
      </c>
      <c r="L7706" s="8">
        <v>18795</v>
      </c>
      <c r="M7706" s="13">
        <f t="shared" si="154"/>
        <v>1879500</v>
      </c>
    </row>
    <row r="7707" spans="1:13" x14ac:dyDescent="0.25">
      <c r="A7707" s="9" t="s">
        <v>400</v>
      </c>
      <c r="B7707" s="10" t="s">
        <v>733</v>
      </c>
      <c r="C7707" s="11" t="s">
        <v>17</v>
      </c>
      <c r="D7707" t="s">
        <v>48</v>
      </c>
      <c r="E7707" t="s">
        <v>282</v>
      </c>
      <c r="F7707" t="s">
        <v>57</v>
      </c>
      <c r="G7707" t="s">
        <v>708</v>
      </c>
      <c r="H7707" t="s">
        <v>425</v>
      </c>
      <c r="I7707" t="s">
        <v>284</v>
      </c>
      <c r="J7707" t="s">
        <v>17</v>
      </c>
      <c r="K7707" s="13">
        <v>2250780</v>
      </c>
      <c r="L7707" s="8">
        <v>22507.8</v>
      </c>
      <c r="M7707" s="13">
        <f t="shared" si="154"/>
        <v>2250780</v>
      </c>
    </row>
    <row r="7708" spans="1:13" x14ac:dyDescent="0.25">
      <c r="A7708" s="9" t="s">
        <v>400</v>
      </c>
      <c r="B7708" s="10" t="s">
        <v>733</v>
      </c>
      <c r="C7708" s="11" t="s">
        <v>17</v>
      </c>
      <c r="D7708" t="s">
        <v>48</v>
      </c>
      <c r="E7708" t="s">
        <v>282</v>
      </c>
      <c r="F7708" t="s">
        <v>57</v>
      </c>
      <c r="G7708" t="s">
        <v>708</v>
      </c>
      <c r="H7708" t="s">
        <v>425</v>
      </c>
      <c r="I7708" t="s">
        <v>439</v>
      </c>
      <c r="J7708" t="s">
        <v>17</v>
      </c>
      <c r="K7708" s="13">
        <v>25684070</v>
      </c>
      <c r="L7708" s="8">
        <v>256840.7</v>
      </c>
      <c r="M7708" s="13">
        <f t="shared" si="154"/>
        <v>25684070</v>
      </c>
    </row>
    <row r="7709" spans="1:13" x14ac:dyDescent="0.25">
      <c r="A7709" s="9" t="s">
        <v>400</v>
      </c>
      <c r="B7709" s="10" t="s">
        <v>733</v>
      </c>
      <c r="C7709" s="11" t="s">
        <v>17</v>
      </c>
      <c r="D7709" t="s">
        <v>48</v>
      </c>
      <c r="E7709" t="s">
        <v>282</v>
      </c>
      <c r="F7709" t="s">
        <v>57</v>
      </c>
      <c r="G7709" t="s">
        <v>708</v>
      </c>
      <c r="H7709" t="s">
        <v>425</v>
      </c>
      <c r="I7709" t="s">
        <v>82</v>
      </c>
      <c r="J7709" t="s">
        <v>17</v>
      </c>
      <c r="K7709" s="13">
        <v>33471782</v>
      </c>
      <c r="L7709" s="8">
        <v>334717.82</v>
      </c>
      <c r="M7709" s="13">
        <f t="shared" si="154"/>
        <v>33471782</v>
      </c>
    </row>
    <row r="7710" spans="1:13" x14ac:dyDescent="0.25">
      <c r="A7710" s="9" t="s">
        <v>400</v>
      </c>
      <c r="B7710" s="10" t="s">
        <v>733</v>
      </c>
      <c r="C7710" s="11" t="s">
        <v>17</v>
      </c>
      <c r="D7710" t="s">
        <v>48</v>
      </c>
      <c r="E7710" t="s">
        <v>282</v>
      </c>
      <c r="F7710" t="s">
        <v>57</v>
      </c>
      <c r="G7710" t="s">
        <v>708</v>
      </c>
      <c r="H7710" t="s">
        <v>444</v>
      </c>
      <c r="I7710" t="s">
        <v>439</v>
      </c>
      <c r="J7710" t="s">
        <v>17</v>
      </c>
      <c r="K7710" s="13">
        <v>161137</v>
      </c>
      <c r="L7710" s="8">
        <v>1611.37</v>
      </c>
      <c r="M7710" s="13">
        <f t="shared" si="154"/>
        <v>161137</v>
      </c>
    </row>
    <row r="7711" spans="1:13" x14ac:dyDescent="0.25">
      <c r="A7711" s="9" t="s">
        <v>400</v>
      </c>
      <c r="B7711" s="10" t="s">
        <v>733</v>
      </c>
      <c r="C7711" s="11" t="s">
        <v>17</v>
      </c>
      <c r="D7711" t="s">
        <v>48</v>
      </c>
      <c r="E7711" t="s">
        <v>282</v>
      </c>
      <c r="F7711" t="s">
        <v>57</v>
      </c>
      <c r="G7711" t="s">
        <v>708</v>
      </c>
      <c r="H7711" t="s">
        <v>444</v>
      </c>
      <c r="I7711" t="s">
        <v>82</v>
      </c>
      <c r="J7711" t="s">
        <v>17</v>
      </c>
      <c r="K7711" s="13">
        <v>410820</v>
      </c>
      <c r="L7711" s="8">
        <v>4108.2</v>
      </c>
      <c r="M7711" s="13">
        <f t="shared" si="154"/>
        <v>410820</v>
      </c>
    </row>
    <row r="7712" spans="1:13" x14ac:dyDescent="0.25">
      <c r="A7712" s="9" t="s">
        <v>400</v>
      </c>
      <c r="B7712" s="10" t="s">
        <v>733</v>
      </c>
      <c r="C7712" s="11" t="s">
        <v>17</v>
      </c>
      <c r="D7712" t="s">
        <v>48</v>
      </c>
      <c r="E7712" t="s">
        <v>282</v>
      </c>
      <c r="F7712" t="s">
        <v>57</v>
      </c>
      <c r="G7712" t="s">
        <v>708</v>
      </c>
      <c r="H7712" t="s">
        <v>445</v>
      </c>
      <c r="I7712" t="s">
        <v>439</v>
      </c>
      <c r="J7712" t="s">
        <v>17</v>
      </c>
      <c r="K7712" s="13">
        <v>707162</v>
      </c>
      <c r="L7712" s="8">
        <v>7071.62</v>
      </c>
      <c r="M7712" s="13">
        <f t="shared" si="154"/>
        <v>707162</v>
      </c>
    </row>
    <row r="7713" spans="1:13" x14ac:dyDescent="0.25">
      <c r="A7713" s="9" t="s">
        <v>400</v>
      </c>
      <c r="B7713" s="10" t="s">
        <v>733</v>
      </c>
      <c r="C7713" s="11" t="s">
        <v>17</v>
      </c>
      <c r="D7713" t="s">
        <v>48</v>
      </c>
      <c r="E7713" t="s">
        <v>282</v>
      </c>
      <c r="F7713" t="s">
        <v>57</v>
      </c>
      <c r="G7713" t="s">
        <v>708</v>
      </c>
      <c r="H7713" t="s">
        <v>445</v>
      </c>
      <c r="I7713" t="s">
        <v>82</v>
      </c>
      <c r="J7713" t="s">
        <v>17</v>
      </c>
      <c r="K7713" s="13">
        <v>1270538</v>
      </c>
      <c r="L7713" s="8">
        <v>12705.38</v>
      </c>
      <c r="M7713" s="13">
        <f t="shared" si="154"/>
        <v>1270538</v>
      </c>
    </row>
    <row r="7714" spans="1:13" x14ac:dyDescent="0.25">
      <c r="A7714" s="9" t="s">
        <v>400</v>
      </c>
      <c r="B7714" s="10" t="s">
        <v>733</v>
      </c>
      <c r="C7714" s="11" t="s">
        <v>17</v>
      </c>
      <c r="D7714" t="s">
        <v>48</v>
      </c>
      <c r="E7714" t="s">
        <v>282</v>
      </c>
      <c r="F7714" t="s">
        <v>57</v>
      </c>
      <c r="G7714" t="s">
        <v>708</v>
      </c>
      <c r="H7714" t="s">
        <v>426</v>
      </c>
      <c r="I7714" t="s">
        <v>15</v>
      </c>
      <c r="J7714" t="s">
        <v>17</v>
      </c>
      <c r="K7714" s="13">
        <v>800000</v>
      </c>
      <c r="L7714" s="8">
        <v>8000</v>
      </c>
      <c r="M7714" s="13">
        <f t="shared" si="154"/>
        <v>800000</v>
      </c>
    </row>
    <row r="7715" spans="1:13" x14ac:dyDescent="0.25">
      <c r="A7715" s="9" t="s">
        <v>400</v>
      </c>
      <c r="B7715" s="10" t="s">
        <v>733</v>
      </c>
      <c r="C7715" s="11" t="s">
        <v>17</v>
      </c>
      <c r="D7715" t="s">
        <v>48</v>
      </c>
      <c r="E7715" t="s">
        <v>282</v>
      </c>
      <c r="F7715" t="s">
        <v>57</v>
      </c>
      <c r="G7715" t="s">
        <v>708</v>
      </c>
      <c r="H7715" t="s">
        <v>428</v>
      </c>
      <c r="I7715" t="s">
        <v>15</v>
      </c>
      <c r="J7715" t="s">
        <v>17</v>
      </c>
      <c r="K7715" s="13">
        <v>6218</v>
      </c>
      <c r="L7715" s="8">
        <v>62.18</v>
      </c>
      <c r="M7715" s="13">
        <f t="shared" si="154"/>
        <v>6218</v>
      </c>
    </row>
    <row r="7716" spans="1:13" x14ac:dyDescent="0.25">
      <c r="A7716" s="9" t="s">
        <v>400</v>
      </c>
      <c r="B7716" s="10" t="s">
        <v>733</v>
      </c>
      <c r="C7716" s="11" t="s">
        <v>17</v>
      </c>
      <c r="D7716" t="s">
        <v>48</v>
      </c>
      <c r="E7716" t="s">
        <v>282</v>
      </c>
      <c r="F7716" t="s">
        <v>57</v>
      </c>
      <c r="G7716" t="s">
        <v>708</v>
      </c>
      <c r="H7716" t="s">
        <v>428</v>
      </c>
      <c r="I7716" t="s">
        <v>15</v>
      </c>
      <c r="J7716" t="s">
        <v>306</v>
      </c>
      <c r="K7716" s="13">
        <v>334857</v>
      </c>
      <c r="L7716" s="8">
        <v>3348.57</v>
      </c>
      <c r="M7716" s="13">
        <f t="shared" si="154"/>
        <v>334857</v>
      </c>
    </row>
    <row r="7717" spans="1:13" x14ac:dyDescent="0.25">
      <c r="A7717" s="9" t="s">
        <v>400</v>
      </c>
      <c r="B7717" s="10" t="s">
        <v>733</v>
      </c>
      <c r="C7717" s="11" t="s">
        <v>17</v>
      </c>
      <c r="D7717" t="s">
        <v>48</v>
      </c>
      <c r="E7717" t="s">
        <v>282</v>
      </c>
      <c r="F7717" t="s">
        <v>57</v>
      </c>
      <c r="G7717" t="s">
        <v>721</v>
      </c>
      <c r="H7717" t="s">
        <v>438</v>
      </c>
      <c r="I7717" t="s">
        <v>82</v>
      </c>
      <c r="J7717" t="s">
        <v>17</v>
      </c>
      <c r="K7717" s="13">
        <v>34869033</v>
      </c>
      <c r="L7717" s="8">
        <v>348690.33</v>
      </c>
      <c r="M7717" s="13">
        <f t="shared" si="154"/>
        <v>34869033</v>
      </c>
    </row>
    <row r="7718" spans="1:13" x14ac:dyDescent="0.25">
      <c r="A7718" s="9" t="s">
        <v>400</v>
      </c>
      <c r="B7718" s="10" t="s">
        <v>733</v>
      </c>
      <c r="C7718" s="11" t="s">
        <v>17</v>
      </c>
      <c r="D7718" t="s">
        <v>48</v>
      </c>
      <c r="E7718" t="s">
        <v>282</v>
      </c>
      <c r="F7718" t="s">
        <v>57</v>
      </c>
      <c r="G7718" t="s">
        <v>721</v>
      </c>
      <c r="H7718" t="s">
        <v>618</v>
      </c>
      <c r="I7718" t="s">
        <v>284</v>
      </c>
      <c r="J7718" t="s">
        <v>17</v>
      </c>
      <c r="K7718" s="13">
        <v>7689760.0000000009</v>
      </c>
      <c r="L7718" s="8">
        <v>76897.600000000006</v>
      </c>
      <c r="M7718" s="13">
        <f t="shared" si="154"/>
        <v>7689760.0000000009</v>
      </c>
    </row>
    <row r="7719" spans="1:13" x14ac:dyDescent="0.25">
      <c r="A7719" s="9" t="s">
        <v>400</v>
      </c>
      <c r="B7719" s="10" t="s">
        <v>733</v>
      </c>
      <c r="C7719" s="11" t="s">
        <v>17</v>
      </c>
      <c r="D7719" t="s">
        <v>48</v>
      </c>
      <c r="E7719" t="s">
        <v>282</v>
      </c>
      <c r="F7719" t="s">
        <v>57</v>
      </c>
      <c r="G7719" t="s">
        <v>721</v>
      </c>
      <c r="H7719" t="s">
        <v>466</v>
      </c>
      <c r="I7719" t="s">
        <v>82</v>
      </c>
      <c r="J7719" t="s">
        <v>17</v>
      </c>
      <c r="K7719" s="13">
        <v>1539542</v>
      </c>
      <c r="L7719" s="8">
        <v>15395.42</v>
      </c>
      <c r="M7719" s="13">
        <f t="shared" si="154"/>
        <v>1539542</v>
      </c>
    </row>
    <row r="7720" spans="1:13" x14ac:dyDescent="0.25">
      <c r="A7720" s="9" t="s">
        <v>400</v>
      </c>
      <c r="B7720" s="10" t="s">
        <v>733</v>
      </c>
      <c r="C7720" s="11" t="s">
        <v>17</v>
      </c>
      <c r="D7720" t="s">
        <v>48</v>
      </c>
      <c r="E7720" t="s">
        <v>282</v>
      </c>
      <c r="F7720" t="s">
        <v>57</v>
      </c>
      <c r="G7720" t="s">
        <v>721</v>
      </c>
      <c r="H7720" t="s">
        <v>441</v>
      </c>
      <c r="I7720" t="s">
        <v>82</v>
      </c>
      <c r="J7720" t="s">
        <v>17</v>
      </c>
      <c r="K7720" s="13">
        <v>2251579</v>
      </c>
      <c r="L7720" s="8">
        <v>22515.79</v>
      </c>
      <c r="M7720" s="13">
        <f t="shared" si="154"/>
        <v>2251579</v>
      </c>
    </row>
    <row r="7721" spans="1:13" x14ac:dyDescent="0.25">
      <c r="A7721" s="9" t="s">
        <v>400</v>
      </c>
      <c r="B7721" s="10" t="s">
        <v>733</v>
      </c>
      <c r="C7721" s="11" t="s">
        <v>17</v>
      </c>
      <c r="D7721" t="s">
        <v>48</v>
      </c>
      <c r="E7721" t="s">
        <v>282</v>
      </c>
      <c r="F7721" t="s">
        <v>57</v>
      </c>
      <c r="G7721" t="s">
        <v>721</v>
      </c>
      <c r="H7721" t="s">
        <v>443</v>
      </c>
      <c r="I7721" t="s">
        <v>82</v>
      </c>
      <c r="J7721" t="s">
        <v>17</v>
      </c>
      <c r="K7721" s="13">
        <v>567500</v>
      </c>
      <c r="L7721" s="8">
        <v>5675</v>
      </c>
      <c r="M7721" s="13">
        <f t="shared" si="154"/>
        <v>567500</v>
      </c>
    </row>
    <row r="7722" spans="1:13" x14ac:dyDescent="0.25">
      <c r="A7722" s="9" t="s">
        <v>400</v>
      </c>
      <c r="B7722" s="10" t="s">
        <v>733</v>
      </c>
      <c r="C7722" s="11" t="s">
        <v>17</v>
      </c>
      <c r="D7722" t="s">
        <v>48</v>
      </c>
      <c r="E7722" t="s">
        <v>282</v>
      </c>
      <c r="F7722" t="s">
        <v>57</v>
      </c>
      <c r="G7722" t="s">
        <v>721</v>
      </c>
      <c r="H7722" t="s">
        <v>425</v>
      </c>
      <c r="I7722" t="s">
        <v>284</v>
      </c>
      <c r="J7722" t="s">
        <v>17</v>
      </c>
      <c r="K7722" s="13">
        <v>2541201</v>
      </c>
      <c r="L7722" s="8">
        <v>25412.01</v>
      </c>
      <c r="M7722" s="13">
        <f t="shared" si="154"/>
        <v>2541201</v>
      </c>
    </row>
    <row r="7723" spans="1:13" x14ac:dyDescent="0.25">
      <c r="A7723" s="9" t="s">
        <v>400</v>
      </c>
      <c r="B7723" s="10" t="s">
        <v>733</v>
      </c>
      <c r="C7723" s="11" t="s">
        <v>17</v>
      </c>
      <c r="D7723" t="s">
        <v>48</v>
      </c>
      <c r="E7723" t="s">
        <v>282</v>
      </c>
      <c r="F7723" t="s">
        <v>57</v>
      </c>
      <c r="G7723" t="s">
        <v>721</v>
      </c>
      <c r="H7723" t="s">
        <v>425</v>
      </c>
      <c r="I7723" t="s">
        <v>82</v>
      </c>
      <c r="J7723" t="s">
        <v>17</v>
      </c>
      <c r="K7723" s="13">
        <v>12780756</v>
      </c>
      <c r="L7723" s="8">
        <v>127807.56</v>
      </c>
      <c r="M7723" s="13">
        <f t="shared" si="154"/>
        <v>12780756</v>
      </c>
    </row>
    <row r="7724" spans="1:13" x14ac:dyDescent="0.25">
      <c r="A7724" s="9" t="s">
        <v>400</v>
      </c>
      <c r="B7724" s="10" t="s">
        <v>733</v>
      </c>
      <c r="C7724" s="11" t="s">
        <v>17</v>
      </c>
      <c r="D7724" t="s">
        <v>48</v>
      </c>
      <c r="E7724" t="s">
        <v>282</v>
      </c>
      <c r="F7724" t="s">
        <v>57</v>
      </c>
      <c r="G7724" t="s">
        <v>721</v>
      </c>
      <c r="H7724" t="s">
        <v>444</v>
      </c>
      <c r="I7724" t="s">
        <v>82</v>
      </c>
      <c r="J7724" t="s">
        <v>17</v>
      </c>
      <c r="K7724" s="13">
        <v>122596</v>
      </c>
      <c r="L7724" s="8">
        <v>1225.96</v>
      </c>
      <c r="M7724" s="13">
        <f t="shared" si="154"/>
        <v>122596</v>
      </c>
    </row>
    <row r="7725" spans="1:13" x14ac:dyDescent="0.25">
      <c r="A7725" s="9" t="s">
        <v>400</v>
      </c>
      <c r="B7725" s="10" t="s">
        <v>733</v>
      </c>
      <c r="C7725" s="11" t="s">
        <v>17</v>
      </c>
      <c r="D7725" t="s">
        <v>48</v>
      </c>
      <c r="E7725" t="s">
        <v>282</v>
      </c>
      <c r="F7725" t="s">
        <v>57</v>
      </c>
      <c r="G7725" t="s">
        <v>721</v>
      </c>
      <c r="H7725" t="s">
        <v>445</v>
      </c>
      <c r="I7725" t="s">
        <v>82</v>
      </c>
      <c r="J7725" t="s">
        <v>17</v>
      </c>
      <c r="K7725" s="13">
        <v>817663</v>
      </c>
      <c r="L7725" s="8">
        <v>8176.63</v>
      </c>
      <c r="M7725" s="13">
        <f t="shared" si="154"/>
        <v>817663</v>
      </c>
    </row>
    <row r="7726" spans="1:13" x14ac:dyDescent="0.25">
      <c r="A7726" s="9" t="s">
        <v>400</v>
      </c>
      <c r="B7726" s="10" t="s">
        <v>733</v>
      </c>
      <c r="C7726" s="11" t="s">
        <v>17</v>
      </c>
      <c r="D7726" t="s">
        <v>48</v>
      </c>
      <c r="E7726" t="s">
        <v>282</v>
      </c>
      <c r="F7726" t="s">
        <v>57</v>
      </c>
      <c r="G7726" t="s">
        <v>721</v>
      </c>
      <c r="H7726" t="s">
        <v>427</v>
      </c>
      <c r="I7726" t="s">
        <v>15</v>
      </c>
      <c r="J7726" t="s">
        <v>17</v>
      </c>
      <c r="K7726" s="13">
        <v>4784175</v>
      </c>
      <c r="L7726" s="8">
        <v>47841.75</v>
      </c>
      <c r="M7726" s="13">
        <f t="shared" si="154"/>
        <v>4784175</v>
      </c>
    </row>
    <row r="7727" spans="1:13" x14ac:dyDescent="0.25">
      <c r="A7727" s="9" t="s">
        <v>400</v>
      </c>
      <c r="B7727" s="10" t="s">
        <v>733</v>
      </c>
      <c r="C7727" s="11" t="s">
        <v>17</v>
      </c>
      <c r="D7727" t="s">
        <v>48</v>
      </c>
      <c r="E7727" t="s">
        <v>282</v>
      </c>
      <c r="F7727" t="s">
        <v>57</v>
      </c>
      <c r="G7727" t="s">
        <v>721</v>
      </c>
      <c r="H7727" t="s">
        <v>446</v>
      </c>
      <c r="I7727" t="s">
        <v>15</v>
      </c>
      <c r="J7727" t="s">
        <v>17</v>
      </c>
      <c r="K7727" s="13">
        <v>9094625</v>
      </c>
      <c r="L7727" s="8">
        <v>90946.25</v>
      </c>
      <c r="M7727" s="13">
        <f t="shared" si="154"/>
        <v>9094625</v>
      </c>
    </row>
    <row r="7728" spans="1:13" x14ac:dyDescent="0.25">
      <c r="A7728" s="9" t="s">
        <v>400</v>
      </c>
      <c r="B7728" s="10" t="s">
        <v>733</v>
      </c>
      <c r="C7728" s="11" t="s">
        <v>17</v>
      </c>
      <c r="D7728" t="s">
        <v>48</v>
      </c>
      <c r="E7728" t="s">
        <v>282</v>
      </c>
      <c r="F7728" t="s">
        <v>57</v>
      </c>
      <c r="G7728" t="s">
        <v>721</v>
      </c>
      <c r="H7728" t="s">
        <v>448</v>
      </c>
      <c r="I7728" t="s">
        <v>15</v>
      </c>
      <c r="J7728" t="s">
        <v>17</v>
      </c>
      <c r="K7728" s="13">
        <v>350160</v>
      </c>
      <c r="L7728" s="8">
        <v>3501.6</v>
      </c>
      <c r="M7728" s="13">
        <f t="shared" si="154"/>
        <v>350160</v>
      </c>
    </row>
    <row r="7729" spans="1:13" x14ac:dyDescent="0.25">
      <c r="A7729" s="9" t="s">
        <v>400</v>
      </c>
      <c r="B7729" s="10" t="s">
        <v>733</v>
      </c>
      <c r="C7729" s="11" t="s">
        <v>17</v>
      </c>
      <c r="D7729" t="s">
        <v>48</v>
      </c>
      <c r="E7729" t="s">
        <v>282</v>
      </c>
      <c r="F7729" t="s">
        <v>57</v>
      </c>
      <c r="G7729" t="s">
        <v>721</v>
      </c>
      <c r="H7729" t="s">
        <v>428</v>
      </c>
      <c r="I7729" t="s">
        <v>15</v>
      </c>
      <c r="J7729" t="s">
        <v>17</v>
      </c>
      <c r="K7729" s="13">
        <v>19241279</v>
      </c>
      <c r="L7729" s="8">
        <v>192412.79</v>
      </c>
      <c r="M7729" s="13">
        <f t="shared" si="154"/>
        <v>19241279</v>
      </c>
    </row>
    <row r="7730" spans="1:13" x14ac:dyDescent="0.25">
      <c r="A7730" s="9" t="s">
        <v>400</v>
      </c>
      <c r="B7730" s="10" t="s">
        <v>733</v>
      </c>
      <c r="C7730" s="11" t="s">
        <v>17</v>
      </c>
      <c r="D7730" t="s">
        <v>48</v>
      </c>
      <c r="E7730" t="s">
        <v>282</v>
      </c>
      <c r="F7730" t="s">
        <v>57</v>
      </c>
      <c r="G7730" t="s">
        <v>721</v>
      </c>
      <c r="H7730" t="s">
        <v>716</v>
      </c>
      <c r="I7730" t="s">
        <v>15</v>
      </c>
      <c r="J7730" t="s">
        <v>17</v>
      </c>
      <c r="K7730" s="13">
        <v>3107615</v>
      </c>
      <c r="L7730" s="8">
        <v>31076.15</v>
      </c>
      <c r="M7730" s="13">
        <f t="shared" si="154"/>
        <v>3107615</v>
      </c>
    </row>
    <row r="7731" spans="1:13" x14ac:dyDescent="0.25">
      <c r="A7731" s="9" t="s">
        <v>400</v>
      </c>
      <c r="B7731" s="10" t="s">
        <v>733</v>
      </c>
      <c r="C7731" s="11" t="s">
        <v>17</v>
      </c>
      <c r="D7731" t="s">
        <v>48</v>
      </c>
      <c r="E7731" t="s">
        <v>282</v>
      </c>
      <c r="F7731" t="s">
        <v>57</v>
      </c>
      <c r="G7731" t="s">
        <v>721</v>
      </c>
      <c r="H7731" t="s">
        <v>717</v>
      </c>
      <c r="I7731" t="s">
        <v>15</v>
      </c>
      <c r="J7731" t="s">
        <v>17</v>
      </c>
      <c r="K7731" s="13">
        <v>166277</v>
      </c>
      <c r="L7731" s="8">
        <v>1662.77</v>
      </c>
      <c r="M7731" s="13">
        <f t="shared" si="154"/>
        <v>166277</v>
      </c>
    </row>
    <row r="7732" spans="1:13" x14ac:dyDescent="0.25">
      <c r="A7732" s="9" t="s">
        <v>400</v>
      </c>
      <c r="B7732" s="10" t="s">
        <v>733</v>
      </c>
      <c r="C7732" s="11" t="s">
        <v>17</v>
      </c>
      <c r="D7732" t="s">
        <v>48</v>
      </c>
      <c r="E7732" t="s">
        <v>282</v>
      </c>
      <c r="F7732" t="s">
        <v>57</v>
      </c>
      <c r="G7732" t="s">
        <v>721</v>
      </c>
      <c r="H7732" t="s">
        <v>718</v>
      </c>
      <c r="I7732" t="s">
        <v>15</v>
      </c>
      <c r="J7732" t="s">
        <v>17</v>
      </c>
      <c r="K7732" s="13">
        <v>32050442</v>
      </c>
      <c r="L7732" s="8">
        <v>320504.42</v>
      </c>
      <c r="M7732" s="13">
        <f t="shared" si="154"/>
        <v>32050442</v>
      </c>
    </row>
    <row r="7733" spans="1:13" x14ac:dyDescent="0.25">
      <c r="A7733" s="9" t="s">
        <v>400</v>
      </c>
      <c r="B7733" s="10" t="s">
        <v>733</v>
      </c>
      <c r="C7733" s="11" t="s">
        <v>17</v>
      </c>
      <c r="D7733" t="s">
        <v>48</v>
      </c>
      <c r="E7733" t="s">
        <v>282</v>
      </c>
      <c r="F7733" t="s">
        <v>57</v>
      </c>
      <c r="G7733" t="s">
        <v>722</v>
      </c>
      <c r="H7733" t="s">
        <v>723</v>
      </c>
      <c r="I7733" t="s">
        <v>15</v>
      </c>
      <c r="J7733" t="s">
        <v>17</v>
      </c>
      <c r="K7733" s="13">
        <v>584678</v>
      </c>
      <c r="L7733" s="8">
        <v>5846.78</v>
      </c>
      <c r="M7733" s="13">
        <f t="shared" si="154"/>
        <v>584678</v>
      </c>
    </row>
    <row r="7734" spans="1:13" x14ac:dyDescent="0.25">
      <c r="A7734" s="9" t="s">
        <v>400</v>
      </c>
      <c r="B7734" s="10" t="s">
        <v>733</v>
      </c>
      <c r="C7734" s="11" t="s">
        <v>17</v>
      </c>
      <c r="D7734" t="s">
        <v>48</v>
      </c>
      <c r="E7734" t="s">
        <v>282</v>
      </c>
      <c r="F7734" t="s">
        <v>414</v>
      </c>
      <c r="G7734" t="s">
        <v>603</v>
      </c>
      <c r="H7734" t="s">
        <v>550</v>
      </c>
      <c r="I7734" t="s">
        <v>439</v>
      </c>
      <c r="J7734" t="s">
        <v>17</v>
      </c>
      <c r="K7734" s="13">
        <v>118883</v>
      </c>
      <c r="L7734" s="8">
        <v>1188.83</v>
      </c>
      <c r="M7734" s="13">
        <f t="shared" si="154"/>
        <v>118883</v>
      </c>
    </row>
    <row r="7735" spans="1:13" x14ac:dyDescent="0.25">
      <c r="A7735" s="9" t="s">
        <v>400</v>
      </c>
      <c r="B7735" s="10" t="s">
        <v>733</v>
      </c>
      <c r="C7735" s="11" t="s">
        <v>17</v>
      </c>
      <c r="D7735" t="s">
        <v>48</v>
      </c>
      <c r="E7735" t="s">
        <v>282</v>
      </c>
      <c r="F7735" t="s">
        <v>414</v>
      </c>
      <c r="G7735" t="s">
        <v>603</v>
      </c>
      <c r="H7735" t="s">
        <v>550</v>
      </c>
      <c r="I7735" t="s">
        <v>82</v>
      </c>
      <c r="J7735" t="s">
        <v>17</v>
      </c>
      <c r="K7735" s="13">
        <v>485167</v>
      </c>
      <c r="L7735" s="8">
        <v>4851.67</v>
      </c>
      <c r="M7735" s="13">
        <f t="shared" si="154"/>
        <v>485167</v>
      </c>
    </row>
    <row r="7736" spans="1:13" x14ac:dyDescent="0.25">
      <c r="A7736" s="9" t="s">
        <v>400</v>
      </c>
      <c r="B7736" s="10" t="s">
        <v>733</v>
      </c>
      <c r="C7736" s="11" t="s">
        <v>17</v>
      </c>
      <c r="D7736" t="s">
        <v>48</v>
      </c>
      <c r="E7736" t="s">
        <v>282</v>
      </c>
      <c r="F7736" t="s">
        <v>414</v>
      </c>
      <c r="G7736" t="s">
        <v>603</v>
      </c>
      <c r="H7736" t="s">
        <v>425</v>
      </c>
      <c r="I7736" t="s">
        <v>439</v>
      </c>
      <c r="J7736" t="s">
        <v>17</v>
      </c>
      <c r="K7736" s="14">
        <v>-34803</v>
      </c>
      <c r="L7736" s="8">
        <v>-348.03</v>
      </c>
      <c r="M7736" s="14">
        <f t="shared" si="154"/>
        <v>-34803</v>
      </c>
    </row>
    <row r="7737" spans="1:13" x14ac:dyDescent="0.25">
      <c r="A7737" s="9" t="s">
        <v>400</v>
      </c>
      <c r="B7737" s="10" t="s">
        <v>733</v>
      </c>
      <c r="C7737" s="11" t="s">
        <v>17</v>
      </c>
      <c r="D7737" t="s">
        <v>48</v>
      </c>
      <c r="E7737" t="s">
        <v>282</v>
      </c>
      <c r="F7737" t="s">
        <v>414</v>
      </c>
      <c r="G7737" t="s">
        <v>603</v>
      </c>
      <c r="H7737" t="s">
        <v>425</v>
      </c>
      <c r="I7737" t="s">
        <v>82</v>
      </c>
      <c r="J7737" t="s">
        <v>17</v>
      </c>
      <c r="K7737" s="14">
        <v>-40643</v>
      </c>
      <c r="L7737" s="8">
        <v>-406.43</v>
      </c>
      <c r="M7737" s="14">
        <f t="shared" si="154"/>
        <v>-40643</v>
      </c>
    </row>
    <row r="7738" spans="1:13" x14ac:dyDescent="0.25">
      <c r="A7738" s="9" t="s">
        <v>400</v>
      </c>
      <c r="B7738" s="10" t="s">
        <v>733</v>
      </c>
      <c r="C7738" s="11" t="s">
        <v>17</v>
      </c>
      <c r="D7738" t="s">
        <v>48</v>
      </c>
      <c r="E7738" t="s">
        <v>282</v>
      </c>
      <c r="F7738" t="s">
        <v>414</v>
      </c>
      <c r="G7738" t="s">
        <v>603</v>
      </c>
      <c r="H7738" t="s">
        <v>444</v>
      </c>
      <c r="I7738" t="s">
        <v>439</v>
      </c>
      <c r="J7738" t="s">
        <v>17</v>
      </c>
      <c r="K7738" s="13">
        <v>24402</v>
      </c>
      <c r="L7738" s="8">
        <v>244.02</v>
      </c>
      <c r="M7738" s="13">
        <f t="shared" si="154"/>
        <v>24402</v>
      </c>
    </row>
    <row r="7739" spans="1:13" x14ac:dyDescent="0.25">
      <c r="A7739" s="9" t="s">
        <v>400</v>
      </c>
      <c r="B7739" s="10" t="s">
        <v>733</v>
      </c>
      <c r="C7739" s="11" t="s">
        <v>17</v>
      </c>
      <c r="D7739" t="s">
        <v>48</v>
      </c>
      <c r="E7739" t="s">
        <v>282</v>
      </c>
      <c r="F7739" t="s">
        <v>414</v>
      </c>
      <c r="G7739" t="s">
        <v>603</v>
      </c>
      <c r="H7739" t="s">
        <v>444</v>
      </c>
      <c r="I7739" t="s">
        <v>82</v>
      </c>
      <c r="J7739" t="s">
        <v>17</v>
      </c>
      <c r="K7739" s="13">
        <v>106617</v>
      </c>
      <c r="L7739" s="8">
        <v>1066.17</v>
      </c>
      <c r="M7739" s="13">
        <f t="shared" si="154"/>
        <v>106617</v>
      </c>
    </row>
    <row r="7740" spans="1:13" x14ac:dyDescent="0.25">
      <c r="A7740" s="9" t="s">
        <v>400</v>
      </c>
      <c r="B7740" s="10" t="s">
        <v>733</v>
      </c>
      <c r="C7740" s="11" t="s">
        <v>17</v>
      </c>
      <c r="D7740" t="s">
        <v>49</v>
      </c>
      <c r="E7740" t="s">
        <v>82</v>
      </c>
      <c r="F7740" t="s">
        <v>50</v>
      </c>
      <c r="G7740" t="s">
        <v>590</v>
      </c>
      <c r="H7740" t="s">
        <v>426</v>
      </c>
      <c r="I7740" t="s">
        <v>15</v>
      </c>
      <c r="J7740" t="s">
        <v>17</v>
      </c>
      <c r="K7740" s="13">
        <v>2544502</v>
      </c>
      <c r="L7740" s="8">
        <v>25445.02</v>
      </c>
      <c r="M7740" s="13">
        <f t="shared" si="154"/>
        <v>2544502</v>
      </c>
    </row>
    <row r="7741" spans="1:13" x14ac:dyDescent="0.25">
      <c r="A7741" s="9" t="s">
        <v>400</v>
      </c>
      <c r="B7741" s="10" t="s">
        <v>733</v>
      </c>
      <c r="C7741" s="11" t="s">
        <v>17</v>
      </c>
      <c r="D7741" t="s">
        <v>49</v>
      </c>
      <c r="E7741" t="s">
        <v>82</v>
      </c>
      <c r="F7741" t="s">
        <v>50</v>
      </c>
      <c r="G7741" t="s">
        <v>590</v>
      </c>
      <c r="H7741" t="s">
        <v>446</v>
      </c>
      <c r="I7741" t="s">
        <v>15</v>
      </c>
      <c r="J7741" t="s">
        <v>17</v>
      </c>
      <c r="K7741" s="13">
        <v>23494</v>
      </c>
      <c r="L7741" s="8">
        <v>234.94</v>
      </c>
      <c r="M7741" s="13">
        <f t="shared" si="154"/>
        <v>23494</v>
      </c>
    </row>
    <row r="7742" spans="1:13" x14ac:dyDescent="0.25">
      <c r="A7742" s="9" t="s">
        <v>400</v>
      </c>
      <c r="B7742" s="10" t="s">
        <v>733</v>
      </c>
      <c r="C7742" s="11" t="s">
        <v>17</v>
      </c>
      <c r="D7742" t="s">
        <v>49</v>
      </c>
      <c r="E7742" t="s">
        <v>82</v>
      </c>
      <c r="F7742" t="s">
        <v>50</v>
      </c>
      <c r="G7742" t="s">
        <v>590</v>
      </c>
      <c r="H7742" t="s">
        <v>448</v>
      </c>
      <c r="I7742" t="s">
        <v>15</v>
      </c>
      <c r="J7742" t="s">
        <v>17</v>
      </c>
      <c r="K7742" s="13">
        <v>1400</v>
      </c>
      <c r="L7742" s="8">
        <v>14</v>
      </c>
      <c r="M7742" s="13">
        <f t="shared" si="154"/>
        <v>1400</v>
      </c>
    </row>
    <row r="7743" spans="1:13" x14ac:dyDescent="0.25">
      <c r="A7743" s="9" t="s">
        <v>400</v>
      </c>
      <c r="B7743" s="10" t="s">
        <v>733</v>
      </c>
      <c r="C7743" s="11" t="s">
        <v>17</v>
      </c>
      <c r="D7743" t="s">
        <v>49</v>
      </c>
      <c r="E7743" t="s">
        <v>82</v>
      </c>
      <c r="F7743" t="s">
        <v>50</v>
      </c>
      <c r="G7743" t="s">
        <v>590</v>
      </c>
      <c r="H7743" t="s">
        <v>480</v>
      </c>
      <c r="I7743" t="s">
        <v>15</v>
      </c>
      <c r="J7743" t="s">
        <v>17</v>
      </c>
      <c r="K7743" s="13">
        <v>13056</v>
      </c>
      <c r="L7743" s="8">
        <v>130.56</v>
      </c>
      <c r="M7743" s="13">
        <f t="shared" si="154"/>
        <v>13056</v>
      </c>
    </row>
    <row r="7744" spans="1:13" x14ac:dyDescent="0.25">
      <c r="A7744" s="9" t="s">
        <v>400</v>
      </c>
      <c r="B7744" s="10" t="s">
        <v>733</v>
      </c>
      <c r="C7744" s="11" t="s">
        <v>17</v>
      </c>
      <c r="D7744" t="s">
        <v>49</v>
      </c>
      <c r="E7744" t="s">
        <v>82</v>
      </c>
      <c r="F7744" t="s">
        <v>50</v>
      </c>
      <c r="G7744" t="s">
        <v>590</v>
      </c>
      <c r="H7744" t="s">
        <v>494</v>
      </c>
      <c r="I7744" t="s">
        <v>15</v>
      </c>
      <c r="J7744" t="s">
        <v>17</v>
      </c>
      <c r="K7744" s="13">
        <v>34071</v>
      </c>
      <c r="L7744" s="8">
        <v>340.71</v>
      </c>
      <c r="M7744" s="13">
        <f t="shared" si="154"/>
        <v>34071</v>
      </c>
    </row>
    <row r="7745" spans="1:13" x14ac:dyDescent="0.25">
      <c r="A7745" s="9" t="s">
        <v>400</v>
      </c>
      <c r="B7745" s="10" t="s">
        <v>733</v>
      </c>
      <c r="C7745" s="11" t="s">
        <v>17</v>
      </c>
      <c r="D7745" t="s">
        <v>49</v>
      </c>
      <c r="E7745" t="s">
        <v>82</v>
      </c>
      <c r="F7745" t="s">
        <v>50</v>
      </c>
      <c r="G7745" t="s">
        <v>590</v>
      </c>
      <c r="H7745" t="s">
        <v>428</v>
      </c>
      <c r="I7745" t="s">
        <v>15</v>
      </c>
      <c r="J7745" t="s">
        <v>17</v>
      </c>
      <c r="K7745" s="13">
        <v>143824</v>
      </c>
      <c r="L7745" s="8">
        <v>1438.24</v>
      </c>
      <c r="M7745" s="13">
        <f t="shared" si="154"/>
        <v>143824</v>
      </c>
    </row>
    <row r="7746" spans="1:13" x14ac:dyDescent="0.25">
      <c r="A7746" s="9" t="s">
        <v>400</v>
      </c>
      <c r="B7746" s="10" t="s">
        <v>733</v>
      </c>
      <c r="C7746" s="11" t="s">
        <v>17</v>
      </c>
      <c r="D7746" t="s">
        <v>49</v>
      </c>
      <c r="E7746" t="s">
        <v>82</v>
      </c>
      <c r="F7746" t="s">
        <v>50</v>
      </c>
      <c r="G7746" t="s">
        <v>590</v>
      </c>
      <c r="H7746" t="s">
        <v>449</v>
      </c>
      <c r="I7746" t="s">
        <v>15</v>
      </c>
      <c r="J7746" t="s">
        <v>17</v>
      </c>
      <c r="K7746" s="13">
        <v>88092</v>
      </c>
      <c r="L7746" s="8">
        <v>880.92</v>
      </c>
      <c r="M7746" s="13">
        <f t="shared" si="154"/>
        <v>88092</v>
      </c>
    </row>
    <row r="7747" spans="1:13" x14ac:dyDescent="0.25">
      <c r="A7747" s="9" t="s">
        <v>400</v>
      </c>
      <c r="B7747" s="10" t="s">
        <v>733</v>
      </c>
      <c r="C7747" s="11" t="s">
        <v>17</v>
      </c>
      <c r="D7747" t="s">
        <v>49</v>
      </c>
      <c r="E7747" t="s">
        <v>82</v>
      </c>
      <c r="F7747" t="s">
        <v>50</v>
      </c>
      <c r="G7747" t="s">
        <v>590</v>
      </c>
      <c r="H7747" t="s">
        <v>482</v>
      </c>
      <c r="I7747" t="s">
        <v>15</v>
      </c>
      <c r="J7747" t="s">
        <v>17</v>
      </c>
      <c r="K7747" s="13">
        <v>6900</v>
      </c>
      <c r="L7747" s="8">
        <v>69</v>
      </c>
      <c r="M7747" s="13">
        <f t="shared" ref="M7747:M7810" si="155">L7747*100</f>
        <v>6900</v>
      </c>
    </row>
    <row r="7748" spans="1:13" x14ac:dyDescent="0.25">
      <c r="A7748" s="9" t="s">
        <v>400</v>
      </c>
      <c r="B7748" s="10" t="s">
        <v>733</v>
      </c>
      <c r="C7748" s="5" t="s">
        <v>735</v>
      </c>
      <c r="D7748" t="s">
        <v>57</v>
      </c>
      <c r="E7748" t="s">
        <v>100</v>
      </c>
      <c r="F7748" t="s">
        <v>285</v>
      </c>
      <c r="G7748" t="s">
        <v>19</v>
      </c>
      <c r="H7748" t="s">
        <v>438</v>
      </c>
      <c r="I7748" t="s">
        <v>439</v>
      </c>
      <c r="J7748" t="s">
        <v>17</v>
      </c>
      <c r="K7748" s="13">
        <v>6057533</v>
      </c>
      <c r="L7748" s="8">
        <v>60575.33</v>
      </c>
      <c r="M7748" s="13">
        <f t="shared" si="155"/>
        <v>6057533</v>
      </c>
    </row>
    <row r="7749" spans="1:13" x14ac:dyDescent="0.25">
      <c r="A7749" s="9" t="s">
        <v>400</v>
      </c>
      <c r="B7749" s="10" t="s">
        <v>733</v>
      </c>
      <c r="C7749" s="5" t="s">
        <v>735</v>
      </c>
      <c r="D7749" t="s">
        <v>57</v>
      </c>
      <c r="E7749" t="s">
        <v>100</v>
      </c>
      <c r="F7749" t="s">
        <v>285</v>
      </c>
      <c r="G7749" t="s">
        <v>19</v>
      </c>
      <c r="H7749" t="s">
        <v>540</v>
      </c>
      <c r="I7749" t="s">
        <v>439</v>
      </c>
      <c r="J7749" t="s">
        <v>17</v>
      </c>
      <c r="K7749" s="13">
        <v>6356</v>
      </c>
      <c r="L7749" s="8">
        <v>63.56</v>
      </c>
      <c r="M7749" s="13">
        <f t="shared" si="155"/>
        <v>6356</v>
      </c>
    </row>
    <row r="7750" spans="1:13" x14ac:dyDescent="0.25">
      <c r="A7750" s="9" t="s">
        <v>400</v>
      </c>
      <c r="B7750" s="10" t="s">
        <v>733</v>
      </c>
      <c r="C7750" s="5" t="s">
        <v>735</v>
      </c>
      <c r="D7750" t="s">
        <v>57</v>
      </c>
      <c r="E7750" t="s">
        <v>100</v>
      </c>
      <c r="F7750" t="s">
        <v>285</v>
      </c>
      <c r="G7750" t="s">
        <v>19</v>
      </c>
      <c r="H7750" t="s">
        <v>466</v>
      </c>
      <c r="I7750" t="s">
        <v>439</v>
      </c>
      <c r="J7750" t="s">
        <v>17</v>
      </c>
      <c r="K7750" s="13">
        <v>4067</v>
      </c>
      <c r="L7750" s="8">
        <v>40.67</v>
      </c>
      <c r="M7750" s="13">
        <f t="shared" si="155"/>
        <v>4067</v>
      </c>
    </row>
    <row r="7751" spans="1:13" x14ac:dyDescent="0.25">
      <c r="A7751" s="9" t="s">
        <v>400</v>
      </c>
      <c r="B7751" s="10" t="s">
        <v>733</v>
      </c>
      <c r="C7751" s="5" t="s">
        <v>735</v>
      </c>
      <c r="D7751" t="s">
        <v>57</v>
      </c>
      <c r="E7751" t="s">
        <v>100</v>
      </c>
      <c r="F7751" t="s">
        <v>285</v>
      </c>
      <c r="G7751" t="s">
        <v>19</v>
      </c>
      <c r="H7751" t="s">
        <v>441</v>
      </c>
      <c r="I7751" t="s">
        <v>439</v>
      </c>
      <c r="J7751" t="s">
        <v>17</v>
      </c>
      <c r="K7751" s="13">
        <v>18178</v>
      </c>
      <c r="L7751" s="8">
        <v>181.78</v>
      </c>
      <c r="M7751" s="13">
        <f t="shared" si="155"/>
        <v>18178</v>
      </c>
    </row>
    <row r="7752" spans="1:13" x14ac:dyDescent="0.25">
      <c r="A7752" s="9" t="s">
        <v>400</v>
      </c>
      <c r="B7752" s="10" t="s">
        <v>733</v>
      </c>
      <c r="C7752" s="5" t="s">
        <v>735</v>
      </c>
      <c r="D7752" t="s">
        <v>57</v>
      </c>
      <c r="E7752" t="s">
        <v>100</v>
      </c>
      <c r="F7752" t="s">
        <v>285</v>
      </c>
      <c r="G7752" t="s">
        <v>19</v>
      </c>
      <c r="H7752" t="s">
        <v>467</v>
      </c>
      <c r="I7752" t="s">
        <v>439</v>
      </c>
      <c r="J7752" t="s">
        <v>17</v>
      </c>
      <c r="K7752" s="13">
        <v>26000</v>
      </c>
      <c r="L7752" s="8">
        <v>260</v>
      </c>
      <c r="M7752" s="13">
        <f t="shared" si="155"/>
        <v>26000</v>
      </c>
    </row>
    <row r="7753" spans="1:13" x14ac:dyDescent="0.25">
      <c r="A7753" s="9" t="s">
        <v>400</v>
      </c>
      <c r="B7753" s="10" t="s">
        <v>733</v>
      </c>
      <c r="C7753" s="5" t="s">
        <v>735</v>
      </c>
      <c r="D7753" t="s">
        <v>57</v>
      </c>
      <c r="E7753" t="s">
        <v>100</v>
      </c>
      <c r="F7753" t="s">
        <v>285</v>
      </c>
      <c r="G7753" t="s">
        <v>19</v>
      </c>
      <c r="H7753" t="s">
        <v>425</v>
      </c>
      <c r="I7753" t="s">
        <v>439</v>
      </c>
      <c r="J7753" t="s">
        <v>17</v>
      </c>
      <c r="K7753" s="13">
        <v>2188280</v>
      </c>
      <c r="L7753" s="8">
        <v>21882.799999999999</v>
      </c>
      <c r="M7753" s="13">
        <f t="shared" si="155"/>
        <v>2188280</v>
      </c>
    </row>
    <row r="7754" spans="1:13" x14ac:dyDescent="0.25">
      <c r="A7754" s="9" t="s">
        <v>400</v>
      </c>
      <c r="B7754" s="10" t="s">
        <v>733</v>
      </c>
      <c r="C7754" s="5" t="s">
        <v>735</v>
      </c>
      <c r="D7754" t="s">
        <v>57</v>
      </c>
      <c r="E7754" t="s">
        <v>100</v>
      </c>
      <c r="F7754" t="s">
        <v>285</v>
      </c>
      <c r="G7754" t="s">
        <v>19</v>
      </c>
      <c r="H7754" t="s">
        <v>444</v>
      </c>
      <c r="I7754" t="s">
        <v>439</v>
      </c>
      <c r="J7754" t="s">
        <v>17</v>
      </c>
      <c r="K7754" s="13">
        <v>1388</v>
      </c>
      <c r="L7754" s="8">
        <v>13.88</v>
      </c>
      <c r="M7754" s="13">
        <f t="shared" si="155"/>
        <v>1388</v>
      </c>
    </row>
    <row r="7755" spans="1:13" x14ac:dyDescent="0.25">
      <c r="A7755" s="9" t="s">
        <v>400</v>
      </c>
      <c r="B7755" s="10" t="s">
        <v>733</v>
      </c>
      <c r="C7755" s="5" t="s">
        <v>735</v>
      </c>
      <c r="D7755" t="s">
        <v>57</v>
      </c>
      <c r="E7755" t="s">
        <v>100</v>
      </c>
      <c r="F7755" t="s">
        <v>285</v>
      </c>
      <c r="G7755" t="s">
        <v>19</v>
      </c>
      <c r="H7755" t="s">
        <v>445</v>
      </c>
      <c r="I7755" t="s">
        <v>439</v>
      </c>
      <c r="J7755" t="s">
        <v>17</v>
      </c>
      <c r="K7755" s="13">
        <v>5207</v>
      </c>
      <c r="L7755" s="8">
        <v>52.07</v>
      </c>
      <c r="M7755" s="13">
        <f t="shared" si="155"/>
        <v>5207</v>
      </c>
    </row>
    <row r="7756" spans="1:13" x14ac:dyDescent="0.25">
      <c r="A7756" s="9" t="s">
        <v>400</v>
      </c>
      <c r="B7756" s="10" t="s">
        <v>733</v>
      </c>
      <c r="C7756" s="5" t="s">
        <v>735</v>
      </c>
      <c r="D7756" t="s">
        <v>57</v>
      </c>
      <c r="E7756" t="s">
        <v>100</v>
      </c>
      <c r="F7756" t="s">
        <v>285</v>
      </c>
      <c r="G7756" t="s">
        <v>19</v>
      </c>
      <c r="H7756" t="s">
        <v>446</v>
      </c>
      <c r="I7756" t="s">
        <v>15</v>
      </c>
      <c r="J7756" t="s">
        <v>17</v>
      </c>
      <c r="K7756" s="13">
        <v>118172</v>
      </c>
      <c r="L7756" s="8">
        <v>1181.72</v>
      </c>
      <c r="M7756" s="13">
        <f t="shared" si="155"/>
        <v>118172</v>
      </c>
    </row>
    <row r="7757" spans="1:13" x14ac:dyDescent="0.25">
      <c r="A7757" s="9" t="s">
        <v>400</v>
      </c>
      <c r="B7757" s="10" t="s">
        <v>733</v>
      </c>
      <c r="C7757" s="5" t="s">
        <v>735</v>
      </c>
      <c r="D7757" t="s">
        <v>57</v>
      </c>
      <c r="E7757" t="s">
        <v>100</v>
      </c>
      <c r="F7757" t="s">
        <v>285</v>
      </c>
      <c r="G7757" t="s">
        <v>19</v>
      </c>
      <c r="H7757" t="s">
        <v>448</v>
      </c>
      <c r="I7757" t="s">
        <v>15</v>
      </c>
      <c r="J7757" t="s">
        <v>17</v>
      </c>
      <c r="K7757" s="13">
        <v>1600</v>
      </c>
      <c r="L7757" s="8">
        <v>16</v>
      </c>
      <c r="M7757" s="13">
        <f t="shared" si="155"/>
        <v>1600</v>
      </c>
    </row>
    <row r="7758" spans="1:13" x14ac:dyDescent="0.25">
      <c r="A7758" s="9" t="s">
        <v>400</v>
      </c>
      <c r="B7758" s="10" t="s">
        <v>733</v>
      </c>
      <c r="C7758" s="5" t="s">
        <v>735</v>
      </c>
      <c r="D7758" t="s">
        <v>57</v>
      </c>
      <c r="E7758" t="s">
        <v>100</v>
      </c>
      <c r="F7758" t="s">
        <v>285</v>
      </c>
      <c r="G7758" t="s">
        <v>19</v>
      </c>
      <c r="H7758" t="s">
        <v>494</v>
      </c>
      <c r="I7758" t="s">
        <v>15</v>
      </c>
      <c r="J7758" t="s">
        <v>17</v>
      </c>
      <c r="K7758" s="13">
        <v>9109</v>
      </c>
      <c r="L7758" s="8">
        <v>91.09</v>
      </c>
      <c r="M7758" s="13">
        <f t="shared" si="155"/>
        <v>9109</v>
      </c>
    </row>
    <row r="7759" spans="1:13" x14ac:dyDescent="0.25">
      <c r="A7759" s="9" t="s">
        <v>400</v>
      </c>
      <c r="B7759" s="10" t="s">
        <v>733</v>
      </c>
      <c r="C7759" s="5" t="s">
        <v>735</v>
      </c>
      <c r="D7759" t="s">
        <v>57</v>
      </c>
      <c r="E7759" t="s">
        <v>100</v>
      </c>
      <c r="F7759" t="s">
        <v>285</v>
      </c>
      <c r="G7759" t="s">
        <v>19</v>
      </c>
      <c r="H7759" t="s">
        <v>428</v>
      </c>
      <c r="I7759" t="s">
        <v>15</v>
      </c>
      <c r="J7759" t="s">
        <v>17</v>
      </c>
      <c r="K7759" s="13">
        <v>346807</v>
      </c>
      <c r="L7759" s="8">
        <v>3468.07</v>
      </c>
      <c r="M7759" s="13">
        <f t="shared" si="155"/>
        <v>346807</v>
      </c>
    </row>
    <row r="7760" spans="1:13" x14ac:dyDescent="0.25">
      <c r="A7760" s="9" t="s">
        <v>400</v>
      </c>
      <c r="B7760" s="10" t="s">
        <v>733</v>
      </c>
      <c r="C7760" s="5" t="s">
        <v>735</v>
      </c>
      <c r="D7760" t="s">
        <v>57</v>
      </c>
      <c r="E7760" t="s">
        <v>100</v>
      </c>
      <c r="F7760" t="s">
        <v>285</v>
      </c>
      <c r="G7760" t="s">
        <v>19</v>
      </c>
      <c r="H7760" t="s">
        <v>482</v>
      </c>
      <c r="I7760" t="s">
        <v>15</v>
      </c>
      <c r="J7760" t="s">
        <v>17</v>
      </c>
      <c r="K7760" s="13">
        <v>82625</v>
      </c>
      <c r="L7760" s="8">
        <v>826.25</v>
      </c>
      <c r="M7760" s="13">
        <f t="shared" si="155"/>
        <v>82625</v>
      </c>
    </row>
    <row r="7761" spans="1:13" x14ac:dyDescent="0.25">
      <c r="A7761" s="9" t="s">
        <v>400</v>
      </c>
      <c r="B7761" s="10" t="s">
        <v>733</v>
      </c>
      <c r="C7761" s="5" t="s">
        <v>735</v>
      </c>
      <c r="D7761" t="s">
        <v>57</v>
      </c>
      <c r="E7761" t="s">
        <v>100</v>
      </c>
      <c r="F7761" t="s">
        <v>285</v>
      </c>
      <c r="G7761" t="s">
        <v>19</v>
      </c>
      <c r="H7761" t="s">
        <v>724</v>
      </c>
      <c r="I7761" t="s">
        <v>15</v>
      </c>
      <c r="J7761" t="s">
        <v>17</v>
      </c>
      <c r="K7761" s="13">
        <v>234646</v>
      </c>
      <c r="L7761" s="8">
        <v>2346.46</v>
      </c>
      <c r="M7761" s="13">
        <f t="shared" si="155"/>
        <v>234646</v>
      </c>
    </row>
    <row r="7762" spans="1:13" x14ac:dyDescent="0.25">
      <c r="A7762" s="9" t="s">
        <v>400</v>
      </c>
      <c r="B7762" s="10" t="s">
        <v>733</v>
      </c>
      <c r="C7762" s="5" t="s">
        <v>737</v>
      </c>
      <c r="D7762" t="s">
        <v>57</v>
      </c>
      <c r="E7762" t="s">
        <v>117</v>
      </c>
      <c r="F7762" t="s">
        <v>285</v>
      </c>
      <c r="G7762" t="s">
        <v>19</v>
      </c>
      <c r="H7762" t="s">
        <v>438</v>
      </c>
      <c r="I7762" t="s">
        <v>439</v>
      </c>
      <c r="J7762" t="s">
        <v>17</v>
      </c>
      <c r="K7762" s="13">
        <v>6528159</v>
      </c>
      <c r="L7762" s="8">
        <v>65281.59</v>
      </c>
      <c r="M7762" s="13">
        <f t="shared" si="155"/>
        <v>6528159</v>
      </c>
    </row>
    <row r="7763" spans="1:13" x14ac:dyDescent="0.25">
      <c r="A7763" s="9" t="s">
        <v>400</v>
      </c>
      <c r="B7763" s="10" t="s">
        <v>733</v>
      </c>
      <c r="C7763" s="5" t="s">
        <v>737</v>
      </c>
      <c r="D7763" t="s">
        <v>57</v>
      </c>
      <c r="E7763" t="s">
        <v>117</v>
      </c>
      <c r="F7763" t="s">
        <v>285</v>
      </c>
      <c r="G7763" t="s">
        <v>19</v>
      </c>
      <c r="H7763" t="s">
        <v>540</v>
      </c>
      <c r="I7763" t="s">
        <v>439</v>
      </c>
      <c r="J7763" t="s">
        <v>17</v>
      </c>
      <c r="K7763" s="13">
        <v>6342</v>
      </c>
      <c r="L7763" s="8">
        <v>63.42</v>
      </c>
      <c r="M7763" s="13">
        <f t="shared" si="155"/>
        <v>6342</v>
      </c>
    </row>
    <row r="7764" spans="1:13" x14ac:dyDescent="0.25">
      <c r="A7764" s="9" t="s">
        <v>400</v>
      </c>
      <c r="B7764" s="10" t="s">
        <v>733</v>
      </c>
      <c r="C7764" s="5" t="s">
        <v>737</v>
      </c>
      <c r="D7764" t="s">
        <v>57</v>
      </c>
      <c r="E7764" t="s">
        <v>117</v>
      </c>
      <c r="F7764" t="s">
        <v>285</v>
      </c>
      <c r="G7764" t="s">
        <v>19</v>
      </c>
      <c r="H7764" t="s">
        <v>443</v>
      </c>
      <c r="I7764" t="s">
        <v>439</v>
      </c>
      <c r="J7764" t="s">
        <v>17</v>
      </c>
      <c r="K7764" s="13">
        <v>274500</v>
      </c>
      <c r="L7764" s="8">
        <v>2745</v>
      </c>
      <c r="M7764" s="13">
        <f t="shared" si="155"/>
        <v>274500</v>
      </c>
    </row>
    <row r="7765" spans="1:13" x14ac:dyDescent="0.25">
      <c r="A7765" s="9" t="s">
        <v>400</v>
      </c>
      <c r="B7765" s="10" t="s">
        <v>733</v>
      </c>
      <c r="C7765" s="5" t="s">
        <v>737</v>
      </c>
      <c r="D7765" t="s">
        <v>57</v>
      </c>
      <c r="E7765" t="s">
        <v>117</v>
      </c>
      <c r="F7765" t="s">
        <v>285</v>
      </c>
      <c r="G7765" t="s">
        <v>19</v>
      </c>
      <c r="H7765" t="s">
        <v>425</v>
      </c>
      <c r="I7765" t="s">
        <v>439</v>
      </c>
      <c r="J7765" t="s">
        <v>17</v>
      </c>
      <c r="K7765" s="13">
        <v>2100866</v>
      </c>
      <c r="L7765" s="8">
        <v>21008.66</v>
      </c>
      <c r="M7765" s="13">
        <f t="shared" si="155"/>
        <v>2100866</v>
      </c>
    </row>
    <row r="7766" spans="1:13" x14ac:dyDescent="0.25">
      <c r="A7766" s="9" t="s">
        <v>400</v>
      </c>
      <c r="B7766" s="10" t="s">
        <v>733</v>
      </c>
      <c r="C7766" s="5" t="s">
        <v>737</v>
      </c>
      <c r="D7766" t="s">
        <v>57</v>
      </c>
      <c r="E7766" t="s">
        <v>117</v>
      </c>
      <c r="F7766" t="s">
        <v>285</v>
      </c>
      <c r="G7766" t="s">
        <v>19</v>
      </c>
      <c r="H7766" t="s">
        <v>444</v>
      </c>
      <c r="I7766" t="s">
        <v>439</v>
      </c>
      <c r="J7766" t="s">
        <v>17</v>
      </c>
      <c r="K7766" s="13">
        <v>59592.999999999993</v>
      </c>
      <c r="L7766" s="8">
        <v>595.92999999999995</v>
      </c>
      <c r="M7766" s="13">
        <f t="shared" si="155"/>
        <v>59592.999999999993</v>
      </c>
    </row>
    <row r="7767" spans="1:13" x14ac:dyDescent="0.25">
      <c r="A7767" s="9" t="s">
        <v>400</v>
      </c>
      <c r="B7767" s="10" t="s">
        <v>733</v>
      </c>
      <c r="C7767" s="5" t="s">
        <v>737</v>
      </c>
      <c r="D7767" t="s">
        <v>57</v>
      </c>
      <c r="E7767" t="s">
        <v>117</v>
      </c>
      <c r="F7767" t="s">
        <v>285</v>
      </c>
      <c r="G7767" t="s">
        <v>19</v>
      </c>
      <c r="H7767" t="s">
        <v>446</v>
      </c>
      <c r="I7767" t="s">
        <v>15</v>
      </c>
      <c r="J7767" t="s">
        <v>17</v>
      </c>
      <c r="K7767" s="13">
        <v>124971</v>
      </c>
      <c r="L7767" s="8">
        <v>1249.71</v>
      </c>
      <c r="M7767" s="13">
        <f t="shared" si="155"/>
        <v>124971</v>
      </c>
    </row>
    <row r="7768" spans="1:13" x14ac:dyDescent="0.25">
      <c r="A7768" s="9" t="s">
        <v>400</v>
      </c>
      <c r="B7768" s="10" t="s">
        <v>733</v>
      </c>
      <c r="C7768" s="5" t="s">
        <v>737</v>
      </c>
      <c r="D7768" t="s">
        <v>57</v>
      </c>
      <c r="E7768" t="s">
        <v>117</v>
      </c>
      <c r="F7768" t="s">
        <v>285</v>
      </c>
      <c r="G7768" t="s">
        <v>19</v>
      </c>
      <c r="H7768" t="s">
        <v>448</v>
      </c>
      <c r="I7768" t="s">
        <v>15</v>
      </c>
      <c r="J7768" t="s">
        <v>17</v>
      </c>
      <c r="K7768" s="13">
        <v>1600</v>
      </c>
      <c r="L7768" s="8">
        <v>16</v>
      </c>
      <c r="M7768" s="13">
        <f t="shared" si="155"/>
        <v>1600</v>
      </c>
    </row>
    <row r="7769" spans="1:13" x14ac:dyDescent="0.25">
      <c r="A7769" s="9" t="s">
        <v>400</v>
      </c>
      <c r="B7769" s="10" t="s">
        <v>733</v>
      </c>
      <c r="C7769" s="5" t="s">
        <v>737</v>
      </c>
      <c r="D7769" t="s">
        <v>57</v>
      </c>
      <c r="E7769" t="s">
        <v>117</v>
      </c>
      <c r="F7769" t="s">
        <v>285</v>
      </c>
      <c r="G7769" t="s">
        <v>19</v>
      </c>
      <c r="H7769" t="s">
        <v>494</v>
      </c>
      <c r="I7769" t="s">
        <v>15</v>
      </c>
      <c r="J7769" t="s">
        <v>17</v>
      </c>
      <c r="K7769" s="13">
        <v>613</v>
      </c>
      <c r="L7769" s="8">
        <v>6.13</v>
      </c>
      <c r="M7769" s="13">
        <f t="shared" si="155"/>
        <v>613</v>
      </c>
    </row>
    <row r="7770" spans="1:13" x14ac:dyDescent="0.25">
      <c r="A7770" s="9" t="s">
        <v>400</v>
      </c>
      <c r="B7770" s="10" t="s">
        <v>733</v>
      </c>
      <c r="C7770" s="5" t="s">
        <v>737</v>
      </c>
      <c r="D7770" t="s">
        <v>57</v>
      </c>
      <c r="E7770" t="s">
        <v>117</v>
      </c>
      <c r="F7770" t="s">
        <v>285</v>
      </c>
      <c r="G7770" t="s">
        <v>19</v>
      </c>
      <c r="H7770" t="s">
        <v>428</v>
      </c>
      <c r="I7770" t="s">
        <v>15</v>
      </c>
      <c r="J7770" t="s">
        <v>17</v>
      </c>
      <c r="K7770" s="13">
        <v>387487</v>
      </c>
      <c r="L7770" s="8">
        <v>3874.87</v>
      </c>
      <c r="M7770" s="13">
        <f t="shared" si="155"/>
        <v>387487</v>
      </c>
    </row>
    <row r="7771" spans="1:13" x14ac:dyDescent="0.25">
      <c r="A7771" s="9" t="s">
        <v>400</v>
      </c>
      <c r="B7771" s="10" t="s">
        <v>733</v>
      </c>
      <c r="C7771" s="5" t="s">
        <v>737</v>
      </c>
      <c r="D7771" t="s">
        <v>57</v>
      </c>
      <c r="E7771" t="s">
        <v>117</v>
      </c>
      <c r="F7771" t="s">
        <v>285</v>
      </c>
      <c r="G7771" t="s">
        <v>19</v>
      </c>
      <c r="H7771" t="s">
        <v>482</v>
      </c>
      <c r="I7771" t="s">
        <v>15</v>
      </c>
      <c r="J7771" t="s">
        <v>17</v>
      </c>
      <c r="K7771" s="13">
        <v>100083</v>
      </c>
      <c r="L7771" s="8">
        <v>1000.83</v>
      </c>
      <c r="M7771" s="13">
        <f t="shared" si="155"/>
        <v>100083</v>
      </c>
    </row>
    <row r="7772" spans="1:13" x14ac:dyDescent="0.25">
      <c r="A7772" s="9" t="s">
        <v>400</v>
      </c>
      <c r="B7772" s="10" t="s">
        <v>733</v>
      </c>
      <c r="C7772" s="5" t="s">
        <v>737</v>
      </c>
      <c r="D7772" t="s">
        <v>57</v>
      </c>
      <c r="E7772" t="s">
        <v>117</v>
      </c>
      <c r="F7772" t="s">
        <v>285</v>
      </c>
      <c r="G7772" t="s">
        <v>19</v>
      </c>
      <c r="H7772" t="s">
        <v>724</v>
      </c>
      <c r="I7772" t="s">
        <v>15</v>
      </c>
      <c r="J7772" t="s">
        <v>17</v>
      </c>
      <c r="K7772" s="13">
        <v>236958</v>
      </c>
      <c r="L7772" s="8">
        <v>2369.58</v>
      </c>
      <c r="M7772" s="13">
        <f t="shared" si="155"/>
        <v>236958</v>
      </c>
    </row>
    <row r="7773" spans="1:13" x14ac:dyDescent="0.25">
      <c r="A7773" s="9" t="s">
        <v>400</v>
      </c>
      <c r="B7773" s="10" t="s">
        <v>733</v>
      </c>
      <c r="C7773" s="5" t="s">
        <v>738</v>
      </c>
      <c r="D7773" t="s">
        <v>57</v>
      </c>
      <c r="E7773" t="s">
        <v>125</v>
      </c>
      <c r="F7773" t="s">
        <v>285</v>
      </c>
      <c r="G7773" t="s">
        <v>19</v>
      </c>
      <c r="H7773" t="s">
        <v>446</v>
      </c>
      <c r="I7773" t="s">
        <v>15</v>
      </c>
      <c r="J7773" t="s">
        <v>17</v>
      </c>
      <c r="K7773" s="13">
        <v>39860</v>
      </c>
      <c r="L7773" s="8">
        <v>398.6</v>
      </c>
      <c r="M7773" s="13">
        <f t="shared" si="155"/>
        <v>39860</v>
      </c>
    </row>
    <row r="7774" spans="1:13" x14ac:dyDescent="0.25">
      <c r="A7774" s="9" t="s">
        <v>400</v>
      </c>
      <c r="B7774" s="10" t="s">
        <v>733</v>
      </c>
      <c r="C7774" s="5" t="s">
        <v>738</v>
      </c>
      <c r="D7774" t="s">
        <v>57</v>
      </c>
      <c r="E7774" t="s">
        <v>125</v>
      </c>
      <c r="F7774" t="s">
        <v>285</v>
      </c>
      <c r="G7774" t="s">
        <v>19</v>
      </c>
      <c r="H7774" t="s">
        <v>724</v>
      </c>
      <c r="I7774" t="s">
        <v>15</v>
      </c>
      <c r="J7774" t="s">
        <v>17</v>
      </c>
      <c r="K7774" s="13">
        <v>12081</v>
      </c>
      <c r="L7774" s="8">
        <v>120.81</v>
      </c>
      <c r="M7774" s="13">
        <f t="shared" si="155"/>
        <v>12081</v>
      </c>
    </row>
    <row r="7775" spans="1:13" x14ac:dyDescent="0.25">
      <c r="A7775" s="9" t="s">
        <v>400</v>
      </c>
      <c r="B7775" s="10" t="s">
        <v>733</v>
      </c>
      <c r="C7775" s="5" t="s">
        <v>739</v>
      </c>
      <c r="D7775" t="s">
        <v>57</v>
      </c>
      <c r="E7775" t="s">
        <v>128</v>
      </c>
      <c r="F7775" t="s">
        <v>56</v>
      </c>
      <c r="G7775" t="s">
        <v>549</v>
      </c>
      <c r="H7775" t="s">
        <v>550</v>
      </c>
      <c r="I7775" t="s">
        <v>439</v>
      </c>
      <c r="J7775" t="s">
        <v>17</v>
      </c>
      <c r="K7775" s="13">
        <v>32725</v>
      </c>
      <c r="L7775" s="8">
        <v>327.25</v>
      </c>
      <c r="M7775" s="13">
        <f t="shared" si="155"/>
        <v>32725</v>
      </c>
    </row>
    <row r="7776" spans="1:13" x14ac:dyDescent="0.25">
      <c r="A7776" s="9" t="s">
        <v>400</v>
      </c>
      <c r="B7776" s="10" t="s">
        <v>733</v>
      </c>
      <c r="C7776" s="5" t="s">
        <v>739</v>
      </c>
      <c r="D7776" t="s">
        <v>57</v>
      </c>
      <c r="E7776" t="s">
        <v>128</v>
      </c>
      <c r="F7776" t="s">
        <v>56</v>
      </c>
      <c r="G7776" t="s">
        <v>549</v>
      </c>
      <c r="H7776" t="s">
        <v>444</v>
      </c>
      <c r="I7776" t="s">
        <v>439</v>
      </c>
      <c r="J7776" t="s">
        <v>17</v>
      </c>
      <c r="K7776" s="13">
        <v>7150</v>
      </c>
      <c r="L7776" s="8">
        <v>71.5</v>
      </c>
      <c r="M7776" s="13">
        <f t="shared" si="155"/>
        <v>7150</v>
      </c>
    </row>
    <row r="7777" spans="1:13" x14ac:dyDescent="0.25">
      <c r="A7777" s="9" t="s">
        <v>400</v>
      </c>
      <c r="B7777" s="10" t="s">
        <v>733</v>
      </c>
      <c r="C7777" s="5" t="s">
        <v>739</v>
      </c>
      <c r="D7777" t="s">
        <v>57</v>
      </c>
      <c r="E7777" t="s">
        <v>128</v>
      </c>
      <c r="F7777" t="s">
        <v>285</v>
      </c>
      <c r="G7777" t="s">
        <v>19</v>
      </c>
      <c r="H7777" t="s">
        <v>438</v>
      </c>
      <c r="I7777" t="s">
        <v>439</v>
      </c>
      <c r="J7777" t="s">
        <v>17</v>
      </c>
      <c r="K7777" s="13">
        <v>5263861</v>
      </c>
      <c r="L7777" s="8">
        <v>52638.61</v>
      </c>
      <c r="M7777" s="13">
        <f t="shared" si="155"/>
        <v>5263861</v>
      </c>
    </row>
    <row r="7778" spans="1:13" x14ac:dyDescent="0.25">
      <c r="A7778" s="9" t="s">
        <v>400</v>
      </c>
      <c r="B7778" s="10" t="s">
        <v>733</v>
      </c>
      <c r="C7778" s="5" t="s">
        <v>739</v>
      </c>
      <c r="D7778" t="s">
        <v>57</v>
      </c>
      <c r="E7778" t="s">
        <v>128</v>
      </c>
      <c r="F7778" t="s">
        <v>285</v>
      </c>
      <c r="G7778" t="s">
        <v>19</v>
      </c>
      <c r="H7778" t="s">
        <v>441</v>
      </c>
      <c r="I7778" t="s">
        <v>439</v>
      </c>
      <c r="J7778" t="s">
        <v>17</v>
      </c>
      <c r="K7778" s="13">
        <v>2621</v>
      </c>
      <c r="L7778" s="8">
        <v>26.21</v>
      </c>
      <c r="M7778" s="13">
        <f t="shared" si="155"/>
        <v>2621</v>
      </c>
    </row>
    <row r="7779" spans="1:13" x14ac:dyDescent="0.25">
      <c r="A7779" s="9" t="s">
        <v>400</v>
      </c>
      <c r="B7779" s="10" t="s">
        <v>733</v>
      </c>
      <c r="C7779" s="5" t="s">
        <v>739</v>
      </c>
      <c r="D7779" t="s">
        <v>57</v>
      </c>
      <c r="E7779" t="s">
        <v>128</v>
      </c>
      <c r="F7779" t="s">
        <v>285</v>
      </c>
      <c r="G7779" t="s">
        <v>19</v>
      </c>
      <c r="H7779" t="s">
        <v>467</v>
      </c>
      <c r="I7779" t="s">
        <v>439</v>
      </c>
      <c r="J7779" t="s">
        <v>17</v>
      </c>
      <c r="K7779" s="13">
        <v>52000</v>
      </c>
      <c r="L7779" s="8">
        <v>520</v>
      </c>
      <c r="M7779" s="13">
        <f t="shared" si="155"/>
        <v>52000</v>
      </c>
    </row>
    <row r="7780" spans="1:13" x14ac:dyDescent="0.25">
      <c r="A7780" s="9" t="s">
        <v>400</v>
      </c>
      <c r="B7780" s="10" t="s">
        <v>733</v>
      </c>
      <c r="C7780" s="5" t="s">
        <v>739</v>
      </c>
      <c r="D7780" t="s">
        <v>57</v>
      </c>
      <c r="E7780" t="s">
        <v>128</v>
      </c>
      <c r="F7780" t="s">
        <v>285</v>
      </c>
      <c r="G7780" t="s">
        <v>19</v>
      </c>
      <c r="H7780" t="s">
        <v>698</v>
      </c>
      <c r="I7780" t="s">
        <v>439</v>
      </c>
      <c r="J7780" t="s">
        <v>17</v>
      </c>
      <c r="K7780" s="13">
        <v>1392341</v>
      </c>
      <c r="L7780" s="8">
        <v>13923.41</v>
      </c>
      <c r="M7780" s="13">
        <f t="shared" si="155"/>
        <v>1392341</v>
      </c>
    </row>
    <row r="7781" spans="1:13" x14ac:dyDescent="0.25">
      <c r="A7781" s="9" t="s">
        <v>400</v>
      </c>
      <c r="B7781" s="10" t="s">
        <v>733</v>
      </c>
      <c r="C7781" s="5" t="s">
        <v>739</v>
      </c>
      <c r="D7781" t="s">
        <v>57</v>
      </c>
      <c r="E7781" t="s">
        <v>128</v>
      </c>
      <c r="F7781" t="s">
        <v>285</v>
      </c>
      <c r="G7781" t="s">
        <v>19</v>
      </c>
      <c r="H7781" t="s">
        <v>443</v>
      </c>
      <c r="I7781" t="s">
        <v>439</v>
      </c>
      <c r="J7781" t="s">
        <v>17</v>
      </c>
      <c r="K7781" s="13">
        <v>110000</v>
      </c>
      <c r="L7781" s="8">
        <v>1100</v>
      </c>
      <c r="M7781" s="13">
        <f t="shared" si="155"/>
        <v>110000</v>
      </c>
    </row>
    <row r="7782" spans="1:13" x14ac:dyDescent="0.25">
      <c r="A7782" s="9" t="s">
        <v>400</v>
      </c>
      <c r="B7782" s="10" t="s">
        <v>733</v>
      </c>
      <c r="C7782" s="5" t="s">
        <v>739</v>
      </c>
      <c r="D7782" t="s">
        <v>57</v>
      </c>
      <c r="E7782" t="s">
        <v>128</v>
      </c>
      <c r="F7782" t="s">
        <v>285</v>
      </c>
      <c r="G7782" t="s">
        <v>19</v>
      </c>
      <c r="H7782" t="s">
        <v>425</v>
      </c>
      <c r="I7782" t="s">
        <v>439</v>
      </c>
      <c r="J7782" t="s">
        <v>17</v>
      </c>
      <c r="K7782" s="13">
        <v>1184784</v>
      </c>
      <c r="L7782" s="8">
        <v>11847.84</v>
      </c>
      <c r="M7782" s="13">
        <f t="shared" si="155"/>
        <v>1184784</v>
      </c>
    </row>
    <row r="7783" spans="1:13" x14ac:dyDescent="0.25">
      <c r="A7783" s="9" t="s">
        <v>400</v>
      </c>
      <c r="B7783" s="10" t="s">
        <v>733</v>
      </c>
      <c r="C7783" s="5" t="s">
        <v>739</v>
      </c>
      <c r="D7783" t="s">
        <v>57</v>
      </c>
      <c r="E7783" t="s">
        <v>128</v>
      </c>
      <c r="F7783" t="s">
        <v>285</v>
      </c>
      <c r="G7783" t="s">
        <v>19</v>
      </c>
      <c r="H7783" t="s">
        <v>444</v>
      </c>
      <c r="I7783" t="s">
        <v>439</v>
      </c>
      <c r="J7783" t="s">
        <v>17</v>
      </c>
      <c r="K7783" s="13">
        <v>326369</v>
      </c>
      <c r="L7783" s="8">
        <v>3263.69</v>
      </c>
      <c r="M7783" s="13">
        <f t="shared" si="155"/>
        <v>326369</v>
      </c>
    </row>
    <row r="7784" spans="1:13" x14ac:dyDescent="0.25">
      <c r="A7784" s="9" t="s">
        <v>400</v>
      </c>
      <c r="B7784" s="10" t="s">
        <v>733</v>
      </c>
      <c r="C7784" s="5" t="s">
        <v>739</v>
      </c>
      <c r="D7784" t="s">
        <v>57</v>
      </c>
      <c r="E7784" t="s">
        <v>128</v>
      </c>
      <c r="F7784" t="s">
        <v>285</v>
      </c>
      <c r="G7784" t="s">
        <v>19</v>
      </c>
      <c r="H7784" t="s">
        <v>445</v>
      </c>
      <c r="I7784" t="s">
        <v>439</v>
      </c>
      <c r="J7784" t="s">
        <v>17</v>
      </c>
      <c r="K7784" s="13">
        <v>1332</v>
      </c>
      <c r="L7784" s="8">
        <v>13.32</v>
      </c>
      <c r="M7784" s="13">
        <f t="shared" si="155"/>
        <v>1332</v>
      </c>
    </row>
    <row r="7785" spans="1:13" x14ac:dyDescent="0.25">
      <c r="A7785" s="9" t="s">
        <v>400</v>
      </c>
      <c r="B7785" s="10" t="s">
        <v>733</v>
      </c>
      <c r="C7785" s="5" t="s">
        <v>739</v>
      </c>
      <c r="D7785" t="s">
        <v>57</v>
      </c>
      <c r="E7785" t="s">
        <v>128</v>
      </c>
      <c r="F7785" t="s">
        <v>285</v>
      </c>
      <c r="G7785" t="s">
        <v>19</v>
      </c>
      <c r="H7785" t="s">
        <v>446</v>
      </c>
      <c r="I7785" t="s">
        <v>15</v>
      </c>
      <c r="J7785" t="s">
        <v>17</v>
      </c>
      <c r="K7785" s="13">
        <v>254171</v>
      </c>
      <c r="L7785" s="8">
        <v>2541.71</v>
      </c>
      <c r="M7785" s="13">
        <f t="shared" si="155"/>
        <v>254171</v>
      </c>
    </row>
    <row r="7786" spans="1:13" x14ac:dyDescent="0.25">
      <c r="A7786" s="9" t="s">
        <v>400</v>
      </c>
      <c r="B7786" s="10" t="s">
        <v>733</v>
      </c>
      <c r="C7786" s="5" t="s">
        <v>739</v>
      </c>
      <c r="D7786" t="s">
        <v>57</v>
      </c>
      <c r="E7786" t="s">
        <v>128</v>
      </c>
      <c r="F7786" t="s">
        <v>285</v>
      </c>
      <c r="G7786" t="s">
        <v>19</v>
      </c>
      <c r="H7786" t="s">
        <v>448</v>
      </c>
      <c r="I7786" t="s">
        <v>15</v>
      </c>
      <c r="J7786" t="s">
        <v>17</v>
      </c>
      <c r="K7786" s="13">
        <v>1600</v>
      </c>
      <c r="L7786" s="8">
        <v>16</v>
      </c>
      <c r="M7786" s="13">
        <f t="shared" si="155"/>
        <v>1600</v>
      </c>
    </row>
    <row r="7787" spans="1:13" x14ac:dyDescent="0.25">
      <c r="A7787" s="9" t="s">
        <v>400</v>
      </c>
      <c r="B7787" s="10" t="s">
        <v>733</v>
      </c>
      <c r="C7787" s="5" t="s">
        <v>739</v>
      </c>
      <c r="D7787" t="s">
        <v>57</v>
      </c>
      <c r="E7787" t="s">
        <v>128</v>
      </c>
      <c r="F7787" t="s">
        <v>285</v>
      </c>
      <c r="G7787" t="s">
        <v>19</v>
      </c>
      <c r="H7787" t="s">
        <v>480</v>
      </c>
      <c r="I7787" t="s">
        <v>15</v>
      </c>
      <c r="J7787" t="s">
        <v>17</v>
      </c>
      <c r="K7787" s="13">
        <v>448480</v>
      </c>
      <c r="L7787" s="8">
        <v>4484.8</v>
      </c>
      <c r="M7787" s="13">
        <f t="shared" si="155"/>
        <v>448480</v>
      </c>
    </row>
    <row r="7788" spans="1:13" x14ac:dyDescent="0.25">
      <c r="A7788" s="9" t="s">
        <v>400</v>
      </c>
      <c r="B7788" s="10" t="s">
        <v>733</v>
      </c>
      <c r="C7788" s="5" t="s">
        <v>739</v>
      </c>
      <c r="D7788" t="s">
        <v>57</v>
      </c>
      <c r="E7788" t="s">
        <v>128</v>
      </c>
      <c r="F7788" t="s">
        <v>285</v>
      </c>
      <c r="G7788" t="s">
        <v>19</v>
      </c>
      <c r="H7788" t="s">
        <v>494</v>
      </c>
      <c r="I7788" t="s">
        <v>15</v>
      </c>
      <c r="J7788" t="s">
        <v>17</v>
      </c>
      <c r="K7788" s="13">
        <v>6386</v>
      </c>
      <c r="L7788" s="8">
        <v>63.86</v>
      </c>
      <c r="M7788" s="13">
        <f t="shared" si="155"/>
        <v>6386</v>
      </c>
    </row>
    <row r="7789" spans="1:13" x14ac:dyDescent="0.25">
      <c r="A7789" s="9" t="s">
        <v>400</v>
      </c>
      <c r="B7789" s="10" t="s">
        <v>733</v>
      </c>
      <c r="C7789" s="5" t="s">
        <v>739</v>
      </c>
      <c r="D7789" t="s">
        <v>57</v>
      </c>
      <c r="E7789" t="s">
        <v>128</v>
      </c>
      <c r="F7789" t="s">
        <v>285</v>
      </c>
      <c r="G7789" t="s">
        <v>19</v>
      </c>
      <c r="H7789" t="s">
        <v>428</v>
      </c>
      <c r="I7789" t="s">
        <v>15</v>
      </c>
      <c r="J7789" t="s">
        <v>17</v>
      </c>
      <c r="K7789" s="13">
        <v>675852</v>
      </c>
      <c r="L7789" s="8">
        <v>6758.52</v>
      </c>
      <c r="M7789" s="13">
        <f t="shared" si="155"/>
        <v>675852</v>
      </c>
    </row>
    <row r="7790" spans="1:13" x14ac:dyDescent="0.25">
      <c r="A7790" s="9" t="s">
        <v>400</v>
      </c>
      <c r="B7790" s="10" t="s">
        <v>733</v>
      </c>
      <c r="C7790" s="5" t="s">
        <v>739</v>
      </c>
      <c r="D7790" t="s">
        <v>57</v>
      </c>
      <c r="E7790" t="s">
        <v>128</v>
      </c>
      <c r="F7790" t="s">
        <v>285</v>
      </c>
      <c r="G7790" t="s">
        <v>19</v>
      </c>
      <c r="H7790" t="s">
        <v>482</v>
      </c>
      <c r="I7790" t="s">
        <v>15</v>
      </c>
      <c r="J7790" t="s">
        <v>17</v>
      </c>
      <c r="K7790" s="13">
        <v>187052</v>
      </c>
      <c r="L7790" s="8">
        <v>1870.52</v>
      </c>
      <c r="M7790" s="13">
        <f t="shared" si="155"/>
        <v>187052</v>
      </c>
    </row>
    <row r="7791" spans="1:13" x14ac:dyDescent="0.25">
      <c r="A7791" s="9" t="s">
        <v>400</v>
      </c>
      <c r="B7791" s="10" t="s">
        <v>733</v>
      </c>
      <c r="C7791" s="5" t="s">
        <v>739</v>
      </c>
      <c r="D7791" t="s">
        <v>57</v>
      </c>
      <c r="E7791" t="s">
        <v>128</v>
      </c>
      <c r="F7791" t="s">
        <v>285</v>
      </c>
      <c r="G7791" t="s">
        <v>19</v>
      </c>
      <c r="H7791" t="s">
        <v>457</v>
      </c>
      <c r="I7791" t="s">
        <v>15</v>
      </c>
      <c r="J7791" t="s">
        <v>17</v>
      </c>
      <c r="K7791" s="13">
        <v>169421</v>
      </c>
      <c r="L7791" s="8">
        <v>1694.21</v>
      </c>
      <c r="M7791" s="13">
        <f t="shared" si="155"/>
        <v>169421</v>
      </c>
    </row>
    <row r="7792" spans="1:13" x14ac:dyDescent="0.25">
      <c r="A7792" s="9" t="s">
        <v>400</v>
      </c>
      <c r="B7792" s="10" t="s">
        <v>733</v>
      </c>
      <c r="C7792" s="5" t="s">
        <v>739</v>
      </c>
      <c r="D7792" t="s">
        <v>57</v>
      </c>
      <c r="E7792" t="s">
        <v>128</v>
      </c>
      <c r="F7792" t="s">
        <v>285</v>
      </c>
      <c r="G7792" t="s">
        <v>19</v>
      </c>
      <c r="H7792" t="s">
        <v>724</v>
      </c>
      <c r="I7792" t="s">
        <v>15</v>
      </c>
      <c r="J7792" t="s">
        <v>17</v>
      </c>
      <c r="K7792" s="13">
        <v>285522</v>
      </c>
      <c r="L7792" s="8">
        <v>2855.22</v>
      </c>
      <c r="M7792" s="13">
        <f t="shared" si="155"/>
        <v>285522</v>
      </c>
    </row>
    <row r="7793" spans="1:13" x14ac:dyDescent="0.25">
      <c r="A7793" s="9" t="s">
        <v>400</v>
      </c>
      <c r="B7793" s="10" t="s">
        <v>733</v>
      </c>
      <c r="C7793" s="5" t="s">
        <v>740</v>
      </c>
      <c r="D7793" t="s">
        <v>57</v>
      </c>
      <c r="E7793" t="s">
        <v>135</v>
      </c>
      <c r="F7793" t="s">
        <v>56</v>
      </c>
      <c r="G7793" t="s">
        <v>549</v>
      </c>
      <c r="H7793" t="s">
        <v>550</v>
      </c>
      <c r="I7793" t="s">
        <v>439</v>
      </c>
      <c r="J7793" t="s">
        <v>17</v>
      </c>
      <c r="K7793" s="13">
        <v>17451</v>
      </c>
      <c r="L7793" s="8">
        <v>174.51</v>
      </c>
      <c r="M7793" s="13">
        <f t="shared" si="155"/>
        <v>17451</v>
      </c>
    </row>
    <row r="7794" spans="1:13" x14ac:dyDescent="0.25">
      <c r="A7794" s="9" t="s">
        <v>400</v>
      </c>
      <c r="B7794" s="10" t="s">
        <v>733</v>
      </c>
      <c r="C7794" s="5" t="s">
        <v>740</v>
      </c>
      <c r="D7794" t="s">
        <v>57</v>
      </c>
      <c r="E7794" t="s">
        <v>135</v>
      </c>
      <c r="F7794" t="s">
        <v>56</v>
      </c>
      <c r="G7794" t="s">
        <v>549</v>
      </c>
      <c r="H7794" t="s">
        <v>444</v>
      </c>
      <c r="I7794" t="s">
        <v>439</v>
      </c>
      <c r="J7794" t="s">
        <v>17</v>
      </c>
      <c r="K7794" s="13">
        <v>3813.0000000000005</v>
      </c>
      <c r="L7794" s="8">
        <v>38.130000000000003</v>
      </c>
      <c r="M7794" s="13">
        <f t="shared" si="155"/>
        <v>3813.0000000000005</v>
      </c>
    </row>
    <row r="7795" spans="1:13" x14ac:dyDescent="0.25">
      <c r="A7795" s="9" t="s">
        <v>400</v>
      </c>
      <c r="B7795" s="10" t="s">
        <v>733</v>
      </c>
      <c r="C7795" s="5" t="s">
        <v>740</v>
      </c>
      <c r="D7795" t="s">
        <v>57</v>
      </c>
      <c r="E7795" t="s">
        <v>135</v>
      </c>
      <c r="F7795" t="s">
        <v>285</v>
      </c>
      <c r="G7795" t="s">
        <v>19</v>
      </c>
      <c r="H7795" t="s">
        <v>438</v>
      </c>
      <c r="I7795" t="s">
        <v>439</v>
      </c>
      <c r="J7795" t="s">
        <v>17</v>
      </c>
      <c r="K7795" s="13">
        <v>6259280</v>
      </c>
      <c r="L7795" s="8">
        <v>62592.800000000003</v>
      </c>
      <c r="M7795" s="13">
        <f t="shared" si="155"/>
        <v>6259280</v>
      </c>
    </row>
    <row r="7796" spans="1:13" x14ac:dyDescent="0.25">
      <c r="A7796" s="9" t="s">
        <v>400</v>
      </c>
      <c r="B7796" s="10" t="s">
        <v>733</v>
      </c>
      <c r="C7796" s="5" t="s">
        <v>740</v>
      </c>
      <c r="D7796" t="s">
        <v>57</v>
      </c>
      <c r="E7796" t="s">
        <v>135</v>
      </c>
      <c r="F7796" t="s">
        <v>285</v>
      </c>
      <c r="G7796" t="s">
        <v>19</v>
      </c>
      <c r="H7796" t="s">
        <v>540</v>
      </c>
      <c r="I7796" t="s">
        <v>439</v>
      </c>
      <c r="J7796" t="s">
        <v>17</v>
      </c>
      <c r="K7796" s="13">
        <v>11757</v>
      </c>
      <c r="L7796" s="8">
        <v>117.57</v>
      </c>
      <c r="M7796" s="13">
        <f t="shared" si="155"/>
        <v>11757</v>
      </c>
    </row>
    <row r="7797" spans="1:13" x14ac:dyDescent="0.25">
      <c r="A7797" s="9" t="s">
        <v>400</v>
      </c>
      <c r="B7797" s="10" t="s">
        <v>733</v>
      </c>
      <c r="C7797" s="5" t="s">
        <v>740</v>
      </c>
      <c r="D7797" t="s">
        <v>57</v>
      </c>
      <c r="E7797" t="s">
        <v>135</v>
      </c>
      <c r="F7797" t="s">
        <v>285</v>
      </c>
      <c r="G7797" t="s">
        <v>19</v>
      </c>
      <c r="H7797" t="s">
        <v>725</v>
      </c>
      <c r="I7797" t="s">
        <v>439</v>
      </c>
      <c r="J7797" t="s">
        <v>17</v>
      </c>
      <c r="K7797" s="13">
        <v>1907</v>
      </c>
      <c r="L7797" s="8">
        <v>19.07</v>
      </c>
      <c r="M7797" s="13">
        <f t="shared" si="155"/>
        <v>1907</v>
      </c>
    </row>
    <row r="7798" spans="1:13" x14ac:dyDescent="0.25">
      <c r="A7798" s="9" t="s">
        <v>400</v>
      </c>
      <c r="B7798" s="10" t="s">
        <v>733</v>
      </c>
      <c r="C7798" s="5" t="s">
        <v>740</v>
      </c>
      <c r="D7798" t="s">
        <v>57</v>
      </c>
      <c r="E7798" t="s">
        <v>135</v>
      </c>
      <c r="F7798" t="s">
        <v>285</v>
      </c>
      <c r="G7798" t="s">
        <v>19</v>
      </c>
      <c r="H7798" t="s">
        <v>466</v>
      </c>
      <c r="I7798" t="s">
        <v>439</v>
      </c>
      <c r="J7798" t="s">
        <v>17</v>
      </c>
      <c r="K7798" s="13">
        <v>3162</v>
      </c>
      <c r="L7798" s="8">
        <v>31.62</v>
      </c>
      <c r="M7798" s="13">
        <f t="shared" si="155"/>
        <v>3162</v>
      </c>
    </row>
    <row r="7799" spans="1:13" x14ac:dyDescent="0.25">
      <c r="A7799" s="9" t="s">
        <v>400</v>
      </c>
      <c r="B7799" s="10" t="s">
        <v>733</v>
      </c>
      <c r="C7799" s="5" t="s">
        <v>740</v>
      </c>
      <c r="D7799" t="s">
        <v>57</v>
      </c>
      <c r="E7799" t="s">
        <v>135</v>
      </c>
      <c r="F7799" t="s">
        <v>285</v>
      </c>
      <c r="G7799" t="s">
        <v>19</v>
      </c>
      <c r="H7799" t="s">
        <v>467</v>
      </c>
      <c r="I7799" t="s">
        <v>439</v>
      </c>
      <c r="J7799" t="s">
        <v>17</v>
      </c>
      <c r="K7799" s="13">
        <v>78000</v>
      </c>
      <c r="L7799" s="8">
        <v>780</v>
      </c>
      <c r="M7799" s="13">
        <f t="shared" si="155"/>
        <v>78000</v>
      </c>
    </row>
    <row r="7800" spans="1:13" x14ac:dyDescent="0.25">
      <c r="A7800" s="9" t="s">
        <v>400</v>
      </c>
      <c r="B7800" s="10" t="s">
        <v>733</v>
      </c>
      <c r="C7800" s="5" t="s">
        <v>740</v>
      </c>
      <c r="D7800" t="s">
        <v>57</v>
      </c>
      <c r="E7800" t="s">
        <v>135</v>
      </c>
      <c r="F7800" t="s">
        <v>285</v>
      </c>
      <c r="G7800" t="s">
        <v>19</v>
      </c>
      <c r="H7800" t="s">
        <v>443</v>
      </c>
      <c r="I7800" t="s">
        <v>439</v>
      </c>
      <c r="J7800" t="s">
        <v>17</v>
      </c>
      <c r="K7800" s="13">
        <v>179500</v>
      </c>
      <c r="L7800" s="8">
        <v>1795</v>
      </c>
      <c r="M7800" s="13">
        <f t="shared" si="155"/>
        <v>179500</v>
      </c>
    </row>
    <row r="7801" spans="1:13" x14ac:dyDescent="0.25">
      <c r="A7801" s="9" t="s">
        <v>400</v>
      </c>
      <c r="B7801" s="10" t="s">
        <v>733</v>
      </c>
      <c r="C7801" s="5" t="s">
        <v>740</v>
      </c>
      <c r="D7801" t="s">
        <v>57</v>
      </c>
      <c r="E7801" t="s">
        <v>135</v>
      </c>
      <c r="F7801" t="s">
        <v>285</v>
      </c>
      <c r="G7801" t="s">
        <v>19</v>
      </c>
      <c r="H7801" t="s">
        <v>425</v>
      </c>
      <c r="I7801" t="s">
        <v>439</v>
      </c>
      <c r="J7801" t="s">
        <v>17</v>
      </c>
      <c r="K7801" s="13">
        <v>2219863</v>
      </c>
      <c r="L7801" s="8">
        <v>22198.63</v>
      </c>
      <c r="M7801" s="13">
        <f t="shared" si="155"/>
        <v>2219863</v>
      </c>
    </row>
    <row r="7802" spans="1:13" x14ac:dyDescent="0.25">
      <c r="A7802" s="9" t="s">
        <v>400</v>
      </c>
      <c r="B7802" s="10" t="s">
        <v>733</v>
      </c>
      <c r="C7802" s="5" t="s">
        <v>740</v>
      </c>
      <c r="D7802" t="s">
        <v>57</v>
      </c>
      <c r="E7802" t="s">
        <v>135</v>
      </c>
      <c r="F7802" t="s">
        <v>285</v>
      </c>
      <c r="G7802" t="s">
        <v>19</v>
      </c>
      <c r="H7802" t="s">
        <v>444</v>
      </c>
      <c r="I7802" t="s">
        <v>439</v>
      </c>
      <c r="J7802" t="s">
        <v>17</v>
      </c>
      <c r="K7802" s="13">
        <v>42164</v>
      </c>
      <c r="L7802" s="8">
        <v>421.64</v>
      </c>
      <c r="M7802" s="13">
        <f t="shared" si="155"/>
        <v>42164</v>
      </c>
    </row>
    <row r="7803" spans="1:13" x14ac:dyDescent="0.25">
      <c r="A7803" s="9" t="s">
        <v>400</v>
      </c>
      <c r="B7803" s="10" t="s">
        <v>733</v>
      </c>
      <c r="C7803" s="5" t="s">
        <v>740</v>
      </c>
      <c r="D7803" t="s">
        <v>57</v>
      </c>
      <c r="E7803" t="s">
        <v>135</v>
      </c>
      <c r="F7803" t="s">
        <v>285</v>
      </c>
      <c r="G7803" t="s">
        <v>19</v>
      </c>
      <c r="H7803" t="s">
        <v>445</v>
      </c>
      <c r="I7803" t="s">
        <v>439</v>
      </c>
      <c r="J7803" t="s">
        <v>17</v>
      </c>
      <c r="K7803" s="13">
        <v>1794.0000000000002</v>
      </c>
      <c r="L7803" s="8">
        <v>17.940000000000001</v>
      </c>
      <c r="M7803" s="13">
        <f t="shared" si="155"/>
        <v>1794.0000000000002</v>
      </c>
    </row>
    <row r="7804" spans="1:13" x14ac:dyDescent="0.25">
      <c r="A7804" s="9" t="s">
        <v>400</v>
      </c>
      <c r="B7804" s="10" t="s">
        <v>733</v>
      </c>
      <c r="C7804" s="5" t="s">
        <v>740</v>
      </c>
      <c r="D7804" t="s">
        <v>57</v>
      </c>
      <c r="E7804" t="s">
        <v>135</v>
      </c>
      <c r="F7804" t="s">
        <v>285</v>
      </c>
      <c r="G7804" t="s">
        <v>19</v>
      </c>
      <c r="H7804" t="s">
        <v>446</v>
      </c>
      <c r="I7804" t="s">
        <v>15</v>
      </c>
      <c r="J7804" t="s">
        <v>17</v>
      </c>
      <c r="K7804" s="13">
        <v>147971</v>
      </c>
      <c r="L7804" s="8">
        <v>1479.71</v>
      </c>
      <c r="M7804" s="13">
        <f t="shared" si="155"/>
        <v>147971</v>
      </c>
    </row>
    <row r="7805" spans="1:13" x14ac:dyDescent="0.25">
      <c r="A7805" s="9" t="s">
        <v>400</v>
      </c>
      <c r="B7805" s="10" t="s">
        <v>733</v>
      </c>
      <c r="C7805" s="5" t="s">
        <v>740</v>
      </c>
      <c r="D7805" t="s">
        <v>57</v>
      </c>
      <c r="E7805" t="s">
        <v>135</v>
      </c>
      <c r="F7805" t="s">
        <v>285</v>
      </c>
      <c r="G7805" t="s">
        <v>19</v>
      </c>
      <c r="H7805" t="s">
        <v>448</v>
      </c>
      <c r="I7805" t="s">
        <v>15</v>
      </c>
      <c r="J7805" t="s">
        <v>17</v>
      </c>
      <c r="K7805" s="13">
        <v>1600</v>
      </c>
      <c r="L7805" s="8">
        <v>16</v>
      </c>
      <c r="M7805" s="13">
        <f t="shared" si="155"/>
        <v>1600</v>
      </c>
    </row>
    <row r="7806" spans="1:13" x14ac:dyDescent="0.25">
      <c r="A7806" s="9" t="s">
        <v>400</v>
      </c>
      <c r="B7806" s="10" t="s">
        <v>733</v>
      </c>
      <c r="C7806" s="5" t="s">
        <v>740</v>
      </c>
      <c r="D7806" t="s">
        <v>57</v>
      </c>
      <c r="E7806" t="s">
        <v>135</v>
      </c>
      <c r="F7806" t="s">
        <v>285</v>
      </c>
      <c r="G7806" t="s">
        <v>19</v>
      </c>
      <c r="H7806" t="s">
        <v>494</v>
      </c>
      <c r="I7806" t="s">
        <v>15</v>
      </c>
      <c r="J7806" t="s">
        <v>17</v>
      </c>
      <c r="K7806" s="13">
        <v>2070</v>
      </c>
      <c r="L7806" s="8">
        <v>20.7</v>
      </c>
      <c r="M7806" s="13">
        <f t="shared" si="155"/>
        <v>2070</v>
      </c>
    </row>
    <row r="7807" spans="1:13" x14ac:dyDescent="0.25">
      <c r="A7807" s="9" t="s">
        <v>400</v>
      </c>
      <c r="B7807" s="10" t="s">
        <v>733</v>
      </c>
      <c r="C7807" s="5" t="s">
        <v>740</v>
      </c>
      <c r="D7807" t="s">
        <v>57</v>
      </c>
      <c r="E7807" t="s">
        <v>135</v>
      </c>
      <c r="F7807" t="s">
        <v>285</v>
      </c>
      <c r="G7807" t="s">
        <v>19</v>
      </c>
      <c r="H7807" t="s">
        <v>428</v>
      </c>
      <c r="I7807" t="s">
        <v>15</v>
      </c>
      <c r="J7807" t="s">
        <v>17</v>
      </c>
      <c r="K7807" s="13">
        <v>297227</v>
      </c>
      <c r="L7807" s="8">
        <v>2972.27</v>
      </c>
      <c r="M7807" s="13">
        <f t="shared" si="155"/>
        <v>297227</v>
      </c>
    </row>
    <row r="7808" spans="1:13" x14ac:dyDescent="0.25">
      <c r="A7808" s="9" t="s">
        <v>400</v>
      </c>
      <c r="B7808" s="10" t="s">
        <v>733</v>
      </c>
      <c r="C7808" s="5" t="s">
        <v>740</v>
      </c>
      <c r="D7808" t="s">
        <v>57</v>
      </c>
      <c r="E7808" t="s">
        <v>135</v>
      </c>
      <c r="F7808" t="s">
        <v>285</v>
      </c>
      <c r="G7808" t="s">
        <v>19</v>
      </c>
      <c r="H7808" t="s">
        <v>482</v>
      </c>
      <c r="I7808" t="s">
        <v>15</v>
      </c>
      <c r="J7808" t="s">
        <v>17</v>
      </c>
      <c r="K7808" s="13">
        <v>108444</v>
      </c>
      <c r="L7808" s="8">
        <v>1084.44</v>
      </c>
      <c r="M7808" s="13">
        <f t="shared" si="155"/>
        <v>108444</v>
      </c>
    </row>
    <row r="7809" spans="1:13" x14ac:dyDescent="0.25">
      <c r="A7809" s="9" t="s">
        <v>400</v>
      </c>
      <c r="B7809" s="10" t="s">
        <v>733</v>
      </c>
      <c r="C7809" s="5" t="s">
        <v>740</v>
      </c>
      <c r="D7809" t="s">
        <v>57</v>
      </c>
      <c r="E7809" t="s">
        <v>135</v>
      </c>
      <c r="F7809" t="s">
        <v>285</v>
      </c>
      <c r="G7809" t="s">
        <v>19</v>
      </c>
      <c r="H7809" t="s">
        <v>724</v>
      </c>
      <c r="I7809" t="s">
        <v>15</v>
      </c>
      <c r="J7809" t="s">
        <v>17</v>
      </c>
      <c r="K7809" s="13">
        <v>246752</v>
      </c>
      <c r="L7809" s="8">
        <v>2467.52</v>
      </c>
      <c r="M7809" s="13">
        <f t="shared" si="155"/>
        <v>246752</v>
      </c>
    </row>
    <row r="7810" spans="1:13" x14ac:dyDescent="0.25">
      <c r="A7810" s="9" t="s">
        <v>400</v>
      </c>
      <c r="B7810" s="10" t="s">
        <v>733</v>
      </c>
      <c r="C7810" s="5" t="s">
        <v>741</v>
      </c>
      <c r="D7810" t="s">
        <v>57</v>
      </c>
      <c r="E7810" t="s">
        <v>137</v>
      </c>
      <c r="F7810" t="s">
        <v>285</v>
      </c>
      <c r="G7810" t="s">
        <v>19</v>
      </c>
      <c r="H7810" t="s">
        <v>438</v>
      </c>
      <c r="I7810" t="s">
        <v>439</v>
      </c>
      <c r="J7810" t="s">
        <v>17</v>
      </c>
      <c r="K7810" s="13">
        <v>2028812</v>
      </c>
      <c r="L7810" s="8">
        <v>20288.12</v>
      </c>
      <c r="M7810" s="13">
        <f t="shared" si="155"/>
        <v>2028812</v>
      </c>
    </row>
    <row r="7811" spans="1:13" x14ac:dyDescent="0.25">
      <c r="A7811" s="9" t="s">
        <v>400</v>
      </c>
      <c r="B7811" s="10" t="s">
        <v>733</v>
      </c>
      <c r="C7811" s="5" t="s">
        <v>741</v>
      </c>
      <c r="D7811" t="s">
        <v>57</v>
      </c>
      <c r="E7811" t="s">
        <v>137</v>
      </c>
      <c r="F7811" t="s">
        <v>285</v>
      </c>
      <c r="G7811" t="s">
        <v>19</v>
      </c>
      <c r="H7811" t="s">
        <v>540</v>
      </c>
      <c r="I7811" t="s">
        <v>439</v>
      </c>
      <c r="J7811" t="s">
        <v>17</v>
      </c>
      <c r="K7811" s="13">
        <v>7790.0000000000009</v>
      </c>
      <c r="L7811" s="8">
        <v>77.900000000000006</v>
      </c>
      <c r="M7811" s="13">
        <f t="shared" ref="M7811:M7874" si="156">L7811*100</f>
        <v>7790.0000000000009</v>
      </c>
    </row>
    <row r="7812" spans="1:13" x14ac:dyDescent="0.25">
      <c r="A7812" s="9" t="s">
        <v>400</v>
      </c>
      <c r="B7812" s="10" t="s">
        <v>733</v>
      </c>
      <c r="C7812" s="5" t="s">
        <v>741</v>
      </c>
      <c r="D7812" t="s">
        <v>57</v>
      </c>
      <c r="E7812" t="s">
        <v>137</v>
      </c>
      <c r="F7812" t="s">
        <v>285</v>
      </c>
      <c r="G7812" t="s">
        <v>19</v>
      </c>
      <c r="H7812" t="s">
        <v>725</v>
      </c>
      <c r="I7812" t="s">
        <v>439</v>
      </c>
      <c r="J7812" t="s">
        <v>17</v>
      </c>
      <c r="K7812" s="13">
        <v>88696</v>
      </c>
      <c r="L7812" s="8">
        <v>886.96</v>
      </c>
      <c r="M7812" s="13">
        <f t="shared" si="156"/>
        <v>88696</v>
      </c>
    </row>
    <row r="7813" spans="1:13" x14ac:dyDescent="0.25">
      <c r="A7813" s="9" t="s">
        <v>400</v>
      </c>
      <c r="B7813" s="10" t="s">
        <v>733</v>
      </c>
      <c r="C7813" s="5" t="s">
        <v>741</v>
      </c>
      <c r="D7813" t="s">
        <v>57</v>
      </c>
      <c r="E7813" t="s">
        <v>137</v>
      </c>
      <c r="F7813" t="s">
        <v>285</v>
      </c>
      <c r="G7813" t="s">
        <v>19</v>
      </c>
      <c r="H7813" t="s">
        <v>466</v>
      </c>
      <c r="I7813" t="s">
        <v>439</v>
      </c>
      <c r="J7813" t="s">
        <v>17</v>
      </c>
      <c r="K7813" s="13">
        <v>624</v>
      </c>
      <c r="L7813" s="8">
        <v>6.24</v>
      </c>
      <c r="M7813" s="13">
        <f t="shared" si="156"/>
        <v>624</v>
      </c>
    </row>
    <row r="7814" spans="1:13" x14ac:dyDescent="0.25">
      <c r="A7814" s="9" t="s">
        <v>400</v>
      </c>
      <c r="B7814" s="10" t="s">
        <v>733</v>
      </c>
      <c r="C7814" s="5" t="s">
        <v>741</v>
      </c>
      <c r="D7814" t="s">
        <v>57</v>
      </c>
      <c r="E7814" t="s">
        <v>137</v>
      </c>
      <c r="F7814" t="s">
        <v>285</v>
      </c>
      <c r="G7814" t="s">
        <v>19</v>
      </c>
      <c r="H7814" t="s">
        <v>441</v>
      </c>
      <c r="I7814" t="s">
        <v>439</v>
      </c>
      <c r="J7814" t="s">
        <v>17</v>
      </c>
      <c r="K7814" s="13">
        <v>3709166.0000000005</v>
      </c>
      <c r="L7814" s="8">
        <v>37091.660000000003</v>
      </c>
      <c r="M7814" s="13">
        <f t="shared" si="156"/>
        <v>3709166.0000000005</v>
      </c>
    </row>
    <row r="7815" spans="1:13" x14ac:dyDescent="0.25">
      <c r="A7815" s="9" t="s">
        <v>400</v>
      </c>
      <c r="B7815" s="10" t="s">
        <v>733</v>
      </c>
      <c r="C7815" s="5" t="s">
        <v>741</v>
      </c>
      <c r="D7815" t="s">
        <v>57</v>
      </c>
      <c r="E7815" t="s">
        <v>137</v>
      </c>
      <c r="F7815" t="s">
        <v>285</v>
      </c>
      <c r="G7815" t="s">
        <v>19</v>
      </c>
      <c r="H7815" t="s">
        <v>467</v>
      </c>
      <c r="I7815" t="s">
        <v>439</v>
      </c>
      <c r="J7815" t="s">
        <v>17</v>
      </c>
      <c r="K7815" s="13">
        <v>52000</v>
      </c>
      <c r="L7815" s="8">
        <v>520</v>
      </c>
      <c r="M7815" s="13">
        <f t="shared" si="156"/>
        <v>52000</v>
      </c>
    </row>
    <row r="7816" spans="1:13" x14ac:dyDescent="0.25">
      <c r="A7816" s="9" t="s">
        <v>400</v>
      </c>
      <c r="B7816" s="10" t="s">
        <v>733</v>
      </c>
      <c r="C7816" s="5" t="s">
        <v>741</v>
      </c>
      <c r="D7816" t="s">
        <v>57</v>
      </c>
      <c r="E7816" t="s">
        <v>137</v>
      </c>
      <c r="F7816" t="s">
        <v>285</v>
      </c>
      <c r="G7816" t="s">
        <v>19</v>
      </c>
      <c r="H7816" t="s">
        <v>698</v>
      </c>
      <c r="I7816" t="s">
        <v>439</v>
      </c>
      <c r="J7816" t="s">
        <v>17</v>
      </c>
      <c r="K7816" s="13">
        <v>333845</v>
      </c>
      <c r="L7816" s="8">
        <v>3338.45</v>
      </c>
      <c r="M7816" s="13">
        <f t="shared" si="156"/>
        <v>333845</v>
      </c>
    </row>
    <row r="7817" spans="1:13" x14ac:dyDescent="0.25">
      <c r="A7817" s="9" t="s">
        <v>400</v>
      </c>
      <c r="B7817" s="10" t="s">
        <v>733</v>
      </c>
      <c r="C7817" s="5" t="s">
        <v>741</v>
      </c>
      <c r="D7817" t="s">
        <v>57</v>
      </c>
      <c r="E7817" t="s">
        <v>137</v>
      </c>
      <c r="F7817" t="s">
        <v>285</v>
      </c>
      <c r="G7817" t="s">
        <v>19</v>
      </c>
      <c r="H7817" t="s">
        <v>698</v>
      </c>
      <c r="I7817" t="s">
        <v>439</v>
      </c>
      <c r="J7817" t="s">
        <v>17</v>
      </c>
      <c r="K7817" s="13">
        <v>1072739</v>
      </c>
      <c r="L7817" s="8">
        <v>10727.39</v>
      </c>
      <c r="M7817" s="13">
        <f t="shared" si="156"/>
        <v>1072739</v>
      </c>
    </row>
    <row r="7818" spans="1:13" x14ac:dyDescent="0.25">
      <c r="A7818" s="9" t="s">
        <v>400</v>
      </c>
      <c r="B7818" s="10" t="s">
        <v>733</v>
      </c>
      <c r="C7818" s="5" t="s">
        <v>741</v>
      </c>
      <c r="D7818" t="s">
        <v>57</v>
      </c>
      <c r="E7818" t="s">
        <v>137</v>
      </c>
      <c r="F7818" t="s">
        <v>285</v>
      </c>
      <c r="G7818" t="s">
        <v>19</v>
      </c>
      <c r="H7818" t="s">
        <v>443</v>
      </c>
      <c r="I7818" t="s">
        <v>439</v>
      </c>
      <c r="J7818" t="s">
        <v>17</v>
      </c>
      <c r="K7818" s="13">
        <v>120000</v>
      </c>
      <c r="L7818" s="8">
        <v>1200</v>
      </c>
      <c r="M7818" s="13">
        <f t="shared" si="156"/>
        <v>120000</v>
      </c>
    </row>
    <row r="7819" spans="1:13" x14ac:dyDescent="0.25">
      <c r="A7819" s="9" t="s">
        <v>400</v>
      </c>
      <c r="B7819" s="10" t="s">
        <v>733</v>
      </c>
      <c r="C7819" s="5" t="s">
        <v>741</v>
      </c>
      <c r="D7819" t="s">
        <v>57</v>
      </c>
      <c r="E7819" t="s">
        <v>137</v>
      </c>
      <c r="F7819" t="s">
        <v>285</v>
      </c>
      <c r="G7819" t="s">
        <v>19</v>
      </c>
      <c r="H7819" t="s">
        <v>425</v>
      </c>
      <c r="I7819" t="s">
        <v>439</v>
      </c>
      <c r="J7819" t="s">
        <v>17</v>
      </c>
      <c r="K7819" s="13">
        <v>496234</v>
      </c>
      <c r="L7819" s="8">
        <v>4962.34</v>
      </c>
      <c r="M7819" s="13">
        <f t="shared" si="156"/>
        <v>496234</v>
      </c>
    </row>
    <row r="7820" spans="1:13" x14ac:dyDescent="0.25">
      <c r="A7820" s="9" t="s">
        <v>400</v>
      </c>
      <c r="B7820" s="10" t="s">
        <v>733</v>
      </c>
      <c r="C7820" s="5" t="s">
        <v>741</v>
      </c>
      <c r="D7820" t="s">
        <v>57</v>
      </c>
      <c r="E7820" t="s">
        <v>137</v>
      </c>
      <c r="F7820" t="s">
        <v>285</v>
      </c>
      <c r="G7820" t="s">
        <v>19</v>
      </c>
      <c r="H7820" t="s">
        <v>444</v>
      </c>
      <c r="I7820" t="s">
        <v>439</v>
      </c>
      <c r="J7820" t="s">
        <v>17</v>
      </c>
      <c r="K7820" s="13">
        <v>72946</v>
      </c>
      <c r="L7820" s="8">
        <v>729.46</v>
      </c>
      <c r="M7820" s="13">
        <f t="shared" si="156"/>
        <v>72946</v>
      </c>
    </row>
    <row r="7821" spans="1:13" x14ac:dyDescent="0.25">
      <c r="A7821" s="9" t="s">
        <v>400</v>
      </c>
      <c r="B7821" s="10" t="s">
        <v>733</v>
      </c>
      <c r="C7821" s="5" t="s">
        <v>741</v>
      </c>
      <c r="D7821" t="s">
        <v>57</v>
      </c>
      <c r="E7821" t="s">
        <v>137</v>
      </c>
      <c r="F7821" t="s">
        <v>285</v>
      </c>
      <c r="G7821" t="s">
        <v>19</v>
      </c>
      <c r="H7821" t="s">
        <v>444</v>
      </c>
      <c r="I7821" t="s">
        <v>439</v>
      </c>
      <c r="J7821" t="s">
        <v>17</v>
      </c>
      <c r="K7821" s="13">
        <v>268548</v>
      </c>
      <c r="L7821" s="8">
        <v>2685.48</v>
      </c>
      <c r="M7821" s="13">
        <f t="shared" si="156"/>
        <v>268548</v>
      </c>
    </row>
    <row r="7822" spans="1:13" x14ac:dyDescent="0.25">
      <c r="A7822" s="9" t="s">
        <v>400</v>
      </c>
      <c r="B7822" s="10" t="s">
        <v>733</v>
      </c>
      <c r="C7822" s="5" t="s">
        <v>741</v>
      </c>
      <c r="D7822" t="s">
        <v>57</v>
      </c>
      <c r="E7822" t="s">
        <v>137</v>
      </c>
      <c r="F7822" t="s">
        <v>285</v>
      </c>
      <c r="G7822" t="s">
        <v>19</v>
      </c>
      <c r="H7822" t="s">
        <v>445</v>
      </c>
      <c r="I7822" t="s">
        <v>439</v>
      </c>
      <c r="J7822" t="s">
        <v>17</v>
      </c>
      <c r="K7822" s="13">
        <v>796036</v>
      </c>
      <c r="L7822" s="8">
        <v>7960.36</v>
      </c>
      <c r="M7822" s="13">
        <f t="shared" si="156"/>
        <v>796036</v>
      </c>
    </row>
    <row r="7823" spans="1:13" x14ac:dyDescent="0.25">
      <c r="A7823" s="9" t="s">
        <v>400</v>
      </c>
      <c r="B7823" s="10" t="s">
        <v>733</v>
      </c>
      <c r="C7823" s="5" t="s">
        <v>741</v>
      </c>
      <c r="D7823" t="s">
        <v>57</v>
      </c>
      <c r="E7823" t="s">
        <v>137</v>
      </c>
      <c r="F7823" t="s">
        <v>285</v>
      </c>
      <c r="G7823" t="s">
        <v>19</v>
      </c>
      <c r="H7823" t="s">
        <v>446</v>
      </c>
      <c r="I7823" t="s">
        <v>15</v>
      </c>
      <c r="J7823" t="s">
        <v>17</v>
      </c>
      <c r="K7823" s="13">
        <v>232721</v>
      </c>
      <c r="L7823" s="8">
        <v>2327.21</v>
      </c>
      <c r="M7823" s="13">
        <f t="shared" si="156"/>
        <v>232721</v>
      </c>
    </row>
    <row r="7824" spans="1:13" x14ac:dyDescent="0.25">
      <c r="A7824" s="9" t="s">
        <v>400</v>
      </c>
      <c r="B7824" s="10" t="s">
        <v>733</v>
      </c>
      <c r="C7824" s="5" t="s">
        <v>741</v>
      </c>
      <c r="D7824" t="s">
        <v>57</v>
      </c>
      <c r="E7824" t="s">
        <v>137</v>
      </c>
      <c r="F7824" t="s">
        <v>285</v>
      </c>
      <c r="G7824" t="s">
        <v>19</v>
      </c>
      <c r="H7824" t="s">
        <v>448</v>
      </c>
      <c r="I7824" t="s">
        <v>15</v>
      </c>
      <c r="J7824" t="s">
        <v>17</v>
      </c>
      <c r="K7824" s="13">
        <v>1600</v>
      </c>
      <c r="L7824" s="8">
        <v>16</v>
      </c>
      <c r="M7824" s="13">
        <f t="shared" si="156"/>
        <v>1600</v>
      </c>
    </row>
    <row r="7825" spans="1:13" x14ac:dyDescent="0.25">
      <c r="A7825" s="9" t="s">
        <v>400</v>
      </c>
      <c r="B7825" s="10" t="s">
        <v>733</v>
      </c>
      <c r="C7825" s="5" t="s">
        <v>741</v>
      </c>
      <c r="D7825" t="s">
        <v>57</v>
      </c>
      <c r="E7825" t="s">
        <v>137</v>
      </c>
      <c r="F7825" t="s">
        <v>285</v>
      </c>
      <c r="G7825" t="s">
        <v>19</v>
      </c>
      <c r="H7825" t="s">
        <v>480</v>
      </c>
      <c r="I7825" t="s">
        <v>15</v>
      </c>
      <c r="J7825" t="s">
        <v>17</v>
      </c>
      <c r="K7825" s="13">
        <v>256086</v>
      </c>
      <c r="L7825" s="8">
        <v>2560.86</v>
      </c>
      <c r="M7825" s="13">
        <f t="shared" si="156"/>
        <v>256086</v>
      </c>
    </row>
    <row r="7826" spans="1:13" x14ac:dyDescent="0.25">
      <c r="A7826" s="9" t="s">
        <v>400</v>
      </c>
      <c r="B7826" s="10" t="s">
        <v>733</v>
      </c>
      <c r="C7826" s="5" t="s">
        <v>741</v>
      </c>
      <c r="D7826" t="s">
        <v>57</v>
      </c>
      <c r="E7826" t="s">
        <v>137</v>
      </c>
      <c r="F7826" t="s">
        <v>285</v>
      </c>
      <c r="G7826" t="s">
        <v>19</v>
      </c>
      <c r="H7826" t="s">
        <v>494</v>
      </c>
      <c r="I7826" t="s">
        <v>15</v>
      </c>
      <c r="J7826" t="s">
        <v>17</v>
      </c>
      <c r="K7826" s="13">
        <v>15722</v>
      </c>
      <c r="L7826" s="8">
        <v>157.22</v>
      </c>
      <c r="M7826" s="13">
        <f t="shared" si="156"/>
        <v>15722</v>
      </c>
    </row>
    <row r="7827" spans="1:13" x14ac:dyDescent="0.25">
      <c r="A7827" s="9" t="s">
        <v>400</v>
      </c>
      <c r="B7827" s="10" t="s">
        <v>733</v>
      </c>
      <c r="C7827" s="5" t="s">
        <v>741</v>
      </c>
      <c r="D7827" t="s">
        <v>57</v>
      </c>
      <c r="E7827" t="s">
        <v>137</v>
      </c>
      <c r="F7827" t="s">
        <v>285</v>
      </c>
      <c r="G7827" t="s">
        <v>19</v>
      </c>
      <c r="H7827" t="s">
        <v>428</v>
      </c>
      <c r="I7827" t="s">
        <v>15</v>
      </c>
      <c r="J7827" t="s">
        <v>17</v>
      </c>
      <c r="K7827" s="13">
        <v>810193</v>
      </c>
      <c r="L7827" s="8">
        <v>8101.93</v>
      </c>
      <c r="M7827" s="13">
        <f t="shared" si="156"/>
        <v>810193</v>
      </c>
    </row>
    <row r="7828" spans="1:13" x14ac:dyDescent="0.25">
      <c r="A7828" s="9" t="s">
        <v>400</v>
      </c>
      <c r="B7828" s="10" t="s">
        <v>733</v>
      </c>
      <c r="C7828" s="5" t="s">
        <v>741</v>
      </c>
      <c r="D7828" t="s">
        <v>57</v>
      </c>
      <c r="E7828" t="s">
        <v>137</v>
      </c>
      <c r="F7828" t="s">
        <v>285</v>
      </c>
      <c r="G7828" t="s">
        <v>19</v>
      </c>
      <c r="H7828" t="s">
        <v>482</v>
      </c>
      <c r="I7828" t="s">
        <v>15</v>
      </c>
      <c r="J7828" t="s">
        <v>17</v>
      </c>
      <c r="K7828" s="13">
        <v>190620</v>
      </c>
      <c r="L7828" s="8">
        <v>1906.2</v>
      </c>
      <c r="M7828" s="13">
        <f t="shared" si="156"/>
        <v>190620</v>
      </c>
    </row>
    <row r="7829" spans="1:13" x14ac:dyDescent="0.25">
      <c r="A7829" s="9" t="s">
        <v>400</v>
      </c>
      <c r="B7829" s="10" t="s">
        <v>733</v>
      </c>
      <c r="C7829" s="5" t="s">
        <v>741</v>
      </c>
      <c r="D7829" t="s">
        <v>57</v>
      </c>
      <c r="E7829" t="s">
        <v>137</v>
      </c>
      <c r="F7829" t="s">
        <v>285</v>
      </c>
      <c r="G7829" t="s">
        <v>19</v>
      </c>
      <c r="H7829" t="s">
        <v>457</v>
      </c>
      <c r="I7829" t="s">
        <v>15</v>
      </c>
      <c r="J7829" t="s">
        <v>17</v>
      </c>
      <c r="K7829" s="13">
        <v>178531</v>
      </c>
      <c r="L7829" s="8">
        <v>1785.31</v>
      </c>
      <c r="M7829" s="13">
        <f t="shared" si="156"/>
        <v>178531</v>
      </c>
    </row>
    <row r="7830" spans="1:13" x14ac:dyDescent="0.25">
      <c r="A7830" s="9" t="s">
        <v>400</v>
      </c>
      <c r="B7830" s="10" t="s">
        <v>733</v>
      </c>
      <c r="C7830" s="5" t="s">
        <v>741</v>
      </c>
      <c r="D7830" t="s">
        <v>57</v>
      </c>
      <c r="E7830" t="s">
        <v>137</v>
      </c>
      <c r="F7830" t="s">
        <v>285</v>
      </c>
      <c r="G7830" t="s">
        <v>19</v>
      </c>
      <c r="H7830" t="s">
        <v>724</v>
      </c>
      <c r="I7830" t="s">
        <v>15</v>
      </c>
      <c r="J7830" t="s">
        <v>17</v>
      </c>
      <c r="K7830" s="13">
        <v>307576</v>
      </c>
      <c r="L7830" s="8">
        <v>3075.76</v>
      </c>
      <c r="M7830" s="13">
        <f t="shared" si="156"/>
        <v>307576</v>
      </c>
    </row>
    <row r="7831" spans="1:13" x14ac:dyDescent="0.25">
      <c r="A7831" s="9" t="s">
        <v>400</v>
      </c>
      <c r="B7831" s="10" t="s">
        <v>733</v>
      </c>
      <c r="C7831" s="5" t="s">
        <v>742</v>
      </c>
      <c r="D7831" t="s">
        <v>57</v>
      </c>
      <c r="E7831" t="s">
        <v>142</v>
      </c>
      <c r="F7831" t="s">
        <v>285</v>
      </c>
      <c r="G7831" t="s">
        <v>19</v>
      </c>
      <c r="H7831" t="s">
        <v>438</v>
      </c>
      <c r="I7831" t="s">
        <v>439</v>
      </c>
      <c r="J7831" t="s">
        <v>17</v>
      </c>
      <c r="K7831" s="13">
        <v>11333294</v>
      </c>
      <c r="L7831" s="8">
        <v>113332.94</v>
      </c>
      <c r="M7831" s="13">
        <f t="shared" si="156"/>
        <v>11333294</v>
      </c>
    </row>
    <row r="7832" spans="1:13" x14ac:dyDescent="0.25">
      <c r="A7832" s="9" t="s">
        <v>400</v>
      </c>
      <c r="B7832" s="10" t="s">
        <v>733</v>
      </c>
      <c r="C7832" s="5" t="s">
        <v>742</v>
      </c>
      <c r="D7832" t="s">
        <v>57</v>
      </c>
      <c r="E7832" t="s">
        <v>142</v>
      </c>
      <c r="F7832" t="s">
        <v>285</v>
      </c>
      <c r="G7832" t="s">
        <v>19</v>
      </c>
      <c r="H7832" t="s">
        <v>725</v>
      </c>
      <c r="I7832" t="s">
        <v>439</v>
      </c>
      <c r="J7832" t="s">
        <v>17</v>
      </c>
      <c r="K7832" s="13">
        <v>170694</v>
      </c>
      <c r="L7832" s="8">
        <v>1706.94</v>
      </c>
      <c r="M7832" s="13">
        <f t="shared" si="156"/>
        <v>170694</v>
      </c>
    </row>
    <row r="7833" spans="1:13" x14ac:dyDescent="0.25">
      <c r="A7833" s="9" t="s">
        <v>400</v>
      </c>
      <c r="B7833" s="10" t="s">
        <v>733</v>
      </c>
      <c r="C7833" s="5" t="s">
        <v>742</v>
      </c>
      <c r="D7833" t="s">
        <v>57</v>
      </c>
      <c r="E7833" t="s">
        <v>142</v>
      </c>
      <c r="F7833" t="s">
        <v>285</v>
      </c>
      <c r="G7833" t="s">
        <v>19</v>
      </c>
      <c r="H7833" t="s">
        <v>441</v>
      </c>
      <c r="I7833" t="s">
        <v>439</v>
      </c>
      <c r="J7833" t="s">
        <v>17</v>
      </c>
      <c r="K7833" s="13">
        <v>145047</v>
      </c>
      <c r="L7833" s="8">
        <v>1450.47</v>
      </c>
      <c r="M7833" s="13">
        <f t="shared" si="156"/>
        <v>145047</v>
      </c>
    </row>
    <row r="7834" spans="1:13" x14ac:dyDescent="0.25">
      <c r="A7834" s="9" t="s">
        <v>400</v>
      </c>
      <c r="B7834" s="10" t="s">
        <v>733</v>
      </c>
      <c r="C7834" s="5" t="s">
        <v>742</v>
      </c>
      <c r="D7834" t="s">
        <v>57</v>
      </c>
      <c r="E7834" t="s">
        <v>142</v>
      </c>
      <c r="F7834" t="s">
        <v>285</v>
      </c>
      <c r="G7834" t="s">
        <v>19</v>
      </c>
      <c r="H7834" t="s">
        <v>698</v>
      </c>
      <c r="I7834" t="s">
        <v>439</v>
      </c>
      <c r="J7834" t="s">
        <v>17</v>
      </c>
      <c r="K7834" s="13">
        <v>1722466</v>
      </c>
      <c r="L7834" s="8">
        <v>17224.66</v>
      </c>
      <c r="M7834" s="13">
        <f t="shared" si="156"/>
        <v>1722466</v>
      </c>
    </row>
    <row r="7835" spans="1:13" x14ac:dyDescent="0.25">
      <c r="A7835" s="9" t="s">
        <v>400</v>
      </c>
      <c r="B7835" s="10" t="s">
        <v>733</v>
      </c>
      <c r="C7835" s="5" t="s">
        <v>742</v>
      </c>
      <c r="D7835" t="s">
        <v>57</v>
      </c>
      <c r="E7835" t="s">
        <v>142</v>
      </c>
      <c r="F7835" t="s">
        <v>285</v>
      </c>
      <c r="G7835" t="s">
        <v>19</v>
      </c>
      <c r="H7835" t="s">
        <v>443</v>
      </c>
      <c r="I7835" t="s">
        <v>439</v>
      </c>
      <c r="J7835" t="s">
        <v>17</v>
      </c>
      <c r="K7835" s="13">
        <v>174500</v>
      </c>
      <c r="L7835" s="8">
        <v>1745</v>
      </c>
      <c r="M7835" s="13">
        <f t="shared" si="156"/>
        <v>174500</v>
      </c>
    </row>
    <row r="7836" spans="1:13" x14ac:dyDescent="0.25">
      <c r="A7836" s="9" t="s">
        <v>400</v>
      </c>
      <c r="B7836" s="10" t="s">
        <v>733</v>
      </c>
      <c r="C7836" s="5" t="s">
        <v>742</v>
      </c>
      <c r="D7836" t="s">
        <v>57</v>
      </c>
      <c r="E7836" t="s">
        <v>142</v>
      </c>
      <c r="F7836" t="s">
        <v>285</v>
      </c>
      <c r="G7836" t="s">
        <v>19</v>
      </c>
      <c r="H7836" t="s">
        <v>425</v>
      </c>
      <c r="I7836" t="s">
        <v>439</v>
      </c>
      <c r="J7836" t="s">
        <v>17</v>
      </c>
      <c r="K7836" s="13">
        <v>3374303</v>
      </c>
      <c r="L7836" s="8">
        <v>33743.03</v>
      </c>
      <c r="M7836" s="13">
        <f t="shared" si="156"/>
        <v>3374303</v>
      </c>
    </row>
    <row r="7837" spans="1:13" x14ac:dyDescent="0.25">
      <c r="A7837" s="9" t="s">
        <v>400</v>
      </c>
      <c r="B7837" s="10" t="s">
        <v>733</v>
      </c>
      <c r="C7837" s="5" t="s">
        <v>742</v>
      </c>
      <c r="D7837" t="s">
        <v>57</v>
      </c>
      <c r="E7837" t="s">
        <v>142</v>
      </c>
      <c r="F7837" t="s">
        <v>285</v>
      </c>
      <c r="G7837" t="s">
        <v>19</v>
      </c>
      <c r="H7837" t="s">
        <v>444</v>
      </c>
      <c r="I7837" t="s">
        <v>439</v>
      </c>
      <c r="J7837" t="s">
        <v>17</v>
      </c>
      <c r="K7837" s="13">
        <v>450466</v>
      </c>
      <c r="L7837" s="8">
        <v>4504.66</v>
      </c>
      <c r="M7837" s="13">
        <f t="shared" si="156"/>
        <v>450466</v>
      </c>
    </row>
    <row r="7838" spans="1:13" x14ac:dyDescent="0.25">
      <c r="A7838" s="9" t="s">
        <v>400</v>
      </c>
      <c r="B7838" s="10" t="s">
        <v>733</v>
      </c>
      <c r="C7838" s="5" t="s">
        <v>742</v>
      </c>
      <c r="D7838" t="s">
        <v>57</v>
      </c>
      <c r="E7838" t="s">
        <v>142</v>
      </c>
      <c r="F7838" t="s">
        <v>285</v>
      </c>
      <c r="G7838" t="s">
        <v>19</v>
      </c>
      <c r="H7838" t="s">
        <v>445</v>
      </c>
      <c r="I7838" t="s">
        <v>439</v>
      </c>
      <c r="J7838" t="s">
        <v>17</v>
      </c>
      <c r="K7838" s="13">
        <v>31694</v>
      </c>
      <c r="L7838" s="8">
        <v>316.94</v>
      </c>
      <c r="M7838" s="13">
        <f t="shared" si="156"/>
        <v>31694</v>
      </c>
    </row>
    <row r="7839" spans="1:13" x14ac:dyDescent="0.25">
      <c r="A7839" s="9" t="s">
        <v>400</v>
      </c>
      <c r="B7839" s="10" t="s">
        <v>733</v>
      </c>
      <c r="C7839" s="5" t="s">
        <v>742</v>
      </c>
      <c r="D7839" t="s">
        <v>57</v>
      </c>
      <c r="E7839" t="s">
        <v>142</v>
      </c>
      <c r="F7839" t="s">
        <v>285</v>
      </c>
      <c r="G7839" t="s">
        <v>19</v>
      </c>
      <c r="H7839" t="s">
        <v>427</v>
      </c>
      <c r="I7839" t="s">
        <v>15</v>
      </c>
      <c r="J7839" t="s">
        <v>17</v>
      </c>
      <c r="K7839" s="13">
        <v>3950</v>
      </c>
      <c r="L7839" s="8">
        <v>39.5</v>
      </c>
      <c r="M7839" s="13">
        <f t="shared" si="156"/>
        <v>3950</v>
      </c>
    </row>
    <row r="7840" spans="1:13" x14ac:dyDescent="0.25">
      <c r="A7840" s="9" t="s">
        <v>400</v>
      </c>
      <c r="B7840" s="10" t="s">
        <v>733</v>
      </c>
      <c r="C7840" s="5" t="s">
        <v>742</v>
      </c>
      <c r="D7840" t="s">
        <v>57</v>
      </c>
      <c r="E7840" t="s">
        <v>142</v>
      </c>
      <c r="F7840" t="s">
        <v>285</v>
      </c>
      <c r="G7840" t="s">
        <v>19</v>
      </c>
      <c r="H7840" t="s">
        <v>446</v>
      </c>
      <c r="I7840" t="s">
        <v>15</v>
      </c>
      <c r="J7840" t="s">
        <v>17</v>
      </c>
      <c r="K7840" s="13">
        <v>183221</v>
      </c>
      <c r="L7840" s="8">
        <v>1832.21</v>
      </c>
      <c r="M7840" s="13">
        <f t="shared" si="156"/>
        <v>183221</v>
      </c>
    </row>
    <row r="7841" spans="1:13" x14ac:dyDescent="0.25">
      <c r="A7841" s="9" t="s">
        <v>400</v>
      </c>
      <c r="B7841" s="10" t="s">
        <v>733</v>
      </c>
      <c r="C7841" s="5" t="s">
        <v>742</v>
      </c>
      <c r="D7841" t="s">
        <v>57</v>
      </c>
      <c r="E7841" t="s">
        <v>142</v>
      </c>
      <c r="F7841" t="s">
        <v>285</v>
      </c>
      <c r="G7841" t="s">
        <v>19</v>
      </c>
      <c r="H7841" t="s">
        <v>448</v>
      </c>
      <c r="I7841" t="s">
        <v>15</v>
      </c>
      <c r="J7841" t="s">
        <v>17</v>
      </c>
      <c r="K7841" s="13">
        <v>1600</v>
      </c>
      <c r="L7841" s="8">
        <v>16</v>
      </c>
      <c r="M7841" s="13">
        <f t="shared" si="156"/>
        <v>1600</v>
      </c>
    </row>
    <row r="7842" spans="1:13" x14ac:dyDescent="0.25">
      <c r="A7842" s="9" t="s">
        <v>400</v>
      </c>
      <c r="B7842" s="10" t="s">
        <v>733</v>
      </c>
      <c r="C7842" s="5" t="s">
        <v>742</v>
      </c>
      <c r="D7842" t="s">
        <v>57</v>
      </c>
      <c r="E7842" t="s">
        <v>142</v>
      </c>
      <c r="F7842" t="s">
        <v>285</v>
      </c>
      <c r="G7842" t="s">
        <v>19</v>
      </c>
      <c r="H7842" t="s">
        <v>480</v>
      </c>
      <c r="I7842" t="s">
        <v>15</v>
      </c>
      <c r="J7842" t="s">
        <v>17</v>
      </c>
      <c r="K7842" s="13">
        <v>363750</v>
      </c>
      <c r="L7842" s="8">
        <v>3637.5</v>
      </c>
      <c r="M7842" s="13">
        <f t="shared" si="156"/>
        <v>363750</v>
      </c>
    </row>
    <row r="7843" spans="1:13" x14ac:dyDescent="0.25">
      <c r="A7843" s="9" t="s">
        <v>400</v>
      </c>
      <c r="B7843" s="10" t="s">
        <v>733</v>
      </c>
      <c r="C7843" s="5" t="s">
        <v>742</v>
      </c>
      <c r="D7843" t="s">
        <v>57</v>
      </c>
      <c r="E7843" t="s">
        <v>142</v>
      </c>
      <c r="F7843" t="s">
        <v>285</v>
      </c>
      <c r="G7843" t="s">
        <v>19</v>
      </c>
      <c r="H7843" t="s">
        <v>494</v>
      </c>
      <c r="I7843" t="s">
        <v>15</v>
      </c>
      <c r="J7843" t="s">
        <v>17</v>
      </c>
      <c r="K7843" s="13">
        <v>11855</v>
      </c>
      <c r="L7843" s="8">
        <v>118.55</v>
      </c>
      <c r="M7843" s="13">
        <f t="shared" si="156"/>
        <v>11855</v>
      </c>
    </row>
    <row r="7844" spans="1:13" x14ac:dyDescent="0.25">
      <c r="A7844" s="9" t="s">
        <v>400</v>
      </c>
      <c r="B7844" s="10" t="s">
        <v>733</v>
      </c>
      <c r="C7844" s="5" t="s">
        <v>742</v>
      </c>
      <c r="D7844" t="s">
        <v>57</v>
      </c>
      <c r="E7844" t="s">
        <v>142</v>
      </c>
      <c r="F7844" t="s">
        <v>285</v>
      </c>
      <c r="G7844" t="s">
        <v>19</v>
      </c>
      <c r="H7844" t="s">
        <v>428</v>
      </c>
      <c r="I7844" t="s">
        <v>15</v>
      </c>
      <c r="J7844" t="s">
        <v>17</v>
      </c>
      <c r="K7844" s="13">
        <v>1046407</v>
      </c>
      <c r="L7844" s="8">
        <v>10464.07</v>
      </c>
      <c r="M7844" s="13">
        <f t="shared" si="156"/>
        <v>1046407</v>
      </c>
    </row>
    <row r="7845" spans="1:13" x14ac:dyDescent="0.25">
      <c r="A7845" s="9" t="s">
        <v>400</v>
      </c>
      <c r="B7845" s="10" t="s">
        <v>733</v>
      </c>
      <c r="C7845" s="5" t="s">
        <v>742</v>
      </c>
      <c r="D7845" t="s">
        <v>57</v>
      </c>
      <c r="E7845" t="s">
        <v>142</v>
      </c>
      <c r="F7845" t="s">
        <v>285</v>
      </c>
      <c r="G7845" t="s">
        <v>19</v>
      </c>
      <c r="H7845" t="s">
        <v>482</v>
      </c>
      <c r="I7845" t="s">
        <v>15</v>
      </c>
      <c r="J7845" t="s">
        <v>17</v>
      </c>
      <c r="K7845" s="13">
        <v>350985</v>
      </c>
      <c r="L7845" s="8">
        <v>3509.85</v>
      </c>
      <c r="M7845" s="13">
        <f t="shared" si="156"/>
        <v>350985</v>
      </c>
    </row>
    <row r="7846" spans="1:13" x14ac:dyDescent="0.25">
      <c r="A7846" s="9" t="s">
        <v>400</v>
      </c>
      <c r="B7846" s="10" t="s">
        <v>733</v>
      </c>
      <c r="C7846" s="5" t="s">
        <v>742</v>
      </c>
      <c r="D7846" t="s">
        <v>57</v>
      </c>
      <c r="E7846" t="s">
        <v>142</v>
      </c>
      <c r="F7846" t="s">
        <v>285</v>
      </c>
      <c r="G7846" t="s">
        <v>19</v>
      </c>
      <c r="H7846" t="s">
        <v>457</v>
      </c>
      <c r="I7846" t="s">
        <v>15</v>
      </c>
      <c r="J7846" t="s">
        <v>17</v>
      </c>
      <c r="K7846" s="13">
        <v>383418</v>
      </c>
      <c r="L7846" s="8">
        <v>3834.18</v>
      </c>
      <c r="M7846" s="13">
        <f t="shared" si="156"/>
        <v>383418</v>
      </c>
    </row>
    <row r="7847" spans="1:13" x14ac:dyDescent="0.25">
      <c r="A7847" s="9" t="s">
        <v>400</v>
      </c>
      <c r="B7847" s="10" t="s">
        <v>733</v>
      </c>
      <c r="C7847" s="5" t="s">
        <v>742</v>
      </c>
      <c r="D7847" t="s">
        <v>57</v>
      </c>
      <c r="E7847" t="s">
        <v>142</v>
      </c>
      <c r="F7847" t="s">
        <v>285</v>
      </c>
      <c r="G7847" t="s">
        <v>19</v>
      </c>
      <c r="H7847" t="s">
        <v>724</v>
      </c>
      <c r="I7847" t="s">
        <v>15</v>
      </c>
      <c r="J7847" t="s">
        <v>17</v>
      </c>
      <c r="K7847" s="13">
        <v>555978</v>
      </c>
      <c r="L7847" s="8">
        <v>5559.78</v>
      </c>
      <c r="M7847" s="13">
        <f t="shared" si="156"/>
        <v>555978</v>
      </c>
    </row>
    <row r="7848" spans="1:13" x14ac:dyDescent="0.25">
      <c r="A7848" s="9" t="s">
        <v>400</v>
      </c>
      <c r="B7848" s="10" t="s">
        <v>733</v>
      </c>
      <c r="C7848" s="5" t="s">
        <v>743</v>
      </c>
      <c r="D7848" t="s">
        <v>57</v>
      </c>
      <c r="E7848" t="s">
        <v>145</v>
      </c>
      <c r="F7848" t="s">
        <v>56</v>
      </c>
      <c r="G7848" t="s">
        <v>549</v>
      </c>
      <c r="H7848" t="s">
        <v>550</v>
      </c>
      <c r="I7848" t="s">
        <v>439</v>
      </c>
      <c r="J7848" t="s">
        <v>17</v>
      </c>
      <c r="K7848" s="13">
        <v>36432</v>
      </c>
      <c r="L7848" s="8">
        <v>364.32</v>
      </c>
      <c r="M7848" s="13">
        <f t="shared" si="156"/>
        <v>36432</v>
      </c>
    </row>
    <row r="7849" spans="1:13" x14ac:dyDescent="0.25">
      <c r="A7849" s="9" t="s">
        <v>400</v>
      </c>
      <c r="B7849" s="10" t="s">
        <v>733</v>
      </c>
      <c r="C7849" s="5" t="s">
        <v>743</v>
      </c>
      <c r="D7849" t="s">
        <v>57</v>
      </c>
      <c r="E7849" t="s">
        <v>145</v>
      </c>
      <c r="F7849" t="s">
        <v>56</v>
      </c>
      <c r="G7849" t="s">
        <v>549</v>
      </c>
      <c r="H7849" t="s">
        <v>444</v>
      </c>
      <c r="I7849" t="s">
        <v>439</v>
      </c>
      <c r="J7849" t="s">
        <v>17</v>
      </c>
      <c r="K7849" s="13">
        <v>8066</v>
      </c>
      <c r="L7849" s="8">
        <v>80.66</v>
      </c>
      <c r="M7849" s="13">
        <f t="shared" si="156"/>
        <v>8066</v>
      </c>
    </row>
    <row r="7850" spans="1:13" x14ac:dyDescent="0.25">
      <c r="A7850" s="9" t="s">
        <v>400</v>
      </c>
      <c r="B7850" s="10" t="s">
        <v>733</v>
      </c>
      <c r="C7850" s="5" t="s">
        <v>743</v>
      </c>
      <c r="D7850" t="s">
        <v>57</v>
      </c>
      <c r="E7850" t="s">
        <v>145</v>
      </c>
      <c r="F7850" t="s">
        <v>285</v>
      </c>
      <c r="G7850" t="s">
        <v>19</v>
      </c>
      <c r="H7850" t="s">
        <v>438</v>
      </c>
      <c r="I7850" t="s">
        <v>439</v>
      </c>
      <c r="J7850" t="s">
        <v>17</v>
      </c>
      <c r="K7850" s="13">
        <v>7704266</v>
      </c>
      <c r="L7850" s="8">
        <v>77042.66</v>
      </c>
      <c r="M7850" s="13">
        <f t="shared" si="156"/>
        <v>7704266</v>
      </c>
    </row>
    <row r="7851" spans="1:13" x14ac:dyDescent="0.25">
      <c r="A7851" s="9" t="s">
        <v>400</v>
      </c>
      <c r="B7851" s="10" t="s">
        <v>733</v>
      </c>
      <c r="C7851" s="5" t="s">
        <v>743</v>
      </c>
      <c r="D7851" t="s">
        <v>57</v>
      </c>
      <c r="E7851" t="s">
        <v>145</v>
      </c>
      <c r="F7851" t="s">
        <v>285</v>
      </c>
      <c r="G7851" t="s">
        <v>19</v>
      </c>
      <c r="H7851" t="s">
        <v>725</v>
      </c>
      <c r="I7851" t="s">
        <v>439</v>
      </c>
      <c r="J7851" t="s">
        <v>17</v>
      </c>
      <c r="K7851" s="13">
        <v>436514.99999999994</v>
      </c>
      <c r="L7851" s="8">
        <v>4365.1499999999996</v>
      </c>
      <c r="M7851" s="13">
        <f t="shared" si="156"/>
        <v>436514.99999999994</v>
      </c>
    </row>
    <row r="7852" spans="1:13" x14ac:dyDescent="0.25">
      <c r="A7852" s="9" t="s">
        <v>400</v>
      </c>
      <c r="B7852" s="10" t="s">
        <v>733</v>
      </c>
      <c r="C7852" s="5" t="s">
        <v>743</v>
      </c>
      <c r="D7852" t="s">
        <v>57</v>
      </c>
      <c r="E7852" t="s">
        <v>145</v>
      </c>
      <c r="F7852" t="s">
        <v>285</v>
      </c>
      <c r="G7852" t="s">
        <v>19</v>
      </c>
      <c r="H7852" t="s">
        <v>466</v>
      </c>
      <c r="I7852" t="s">
        <v>439</v>
      </c>
      <c r="J7852" t="s">
        <v>17</v>
      </c>
      <c r="K7852" s="13">
        <v>1967.0000000000002</v>
      </c>
      <c r="L7852" s="8">
        <v>19.670000000000002</v>
      </c>
      <c r="M7852" s="13">
        <f t="shared" si="156"/>
        <v>1967.0000000000002</v>
      </c>
    </row>
    <row r="7853" spans="1:13" x14ac:dyDescent="0.25">
      <c r="A7853" s="9" t="s">
        <v>400</v>
      </c>
      <c r="B7853" s="10" t="s">
        <v>733</v>
      </c>
      <c r="C7853" s="5" t="s">
        <v>743</v>
      </c>
      <c r="D7853" t="s">
        <v>57</v>
      </c>
      <c r="E7853" t="s">
        <v>145</v>
      </c>
      <c r="F7853" t="s">
        <v>285</v>
      </c>
      <c r="G7853" t="s">
        <v>19</v>
      </c>
      <c r="H7853" t="s">
        <v>441</v>
      </c>
      <c r="I7853" t="s">
        <v>439</v>
      </c>
      <c r="J7853" t="s">
        <v>17</v>
      </c>
      <c r="K7853" s="13">
        <v>16404</v>
      </c>
      <c r="L7853" s="8">
        <v>164.04</v>
      </c>
      <c r="M7853" s="13">
        <f t="shared" si="156"/>
        <v>16404</v>
      </c>
    </row>
    <row r="7854" spans="1:13" x14ac:dyDescent="0.25">
      <c r="A7854" s="9" t="s">
        <v>400</v>
      </c>
      <c r="B7854" s="10" t="s">
        <v>733</v>
      </c>
      <c r="C7854" s="5" t="s">
        <v>743</v>
      </c>
      <c r="D7854" t="s">
        <v>57</v>
      </c>
      <c r="E7854" t="s">
        <v>145</v>
      </c>
      <c r="F7854" t="s">
        <v>285</v>
      </c>
      <c r="G7854" t="s">
        <v>19</v>
      </c>
      <c r="H7854" t="s">
        <v>467</v>
      </c>
      <c r="I7854" t="s">
        <v>439</v>
      </c>
      <c r="J7854" t="s">
        <v>17</v>
      </c>
      <c r="K7854" s="13">
        <v>104000</v>
      </c>
      <c r="L7854" s="8">
        <v>1040</v>
      </c>
      <c r="M7854" s="13">
        <f t="shared" si="156"/>
        <v>104000</v>
      </c>
    </row>
    <row r="7855" spans="1:13" x14ac:dyDescent="0.25">
      <c r="A7855" s="9" t="s">
        <v>400</v>
      </c>
      <c r="B7855" s="10" t="s">
        <v>733</v>
      </c>
      <c r="C7855" s="5" t="s">
        <v>743</v>
      </c>
      <c r="D7855" t="s">
        <v>57</v>
      </c>
      <c r="E7855" t="s">
        <v>145</v>
      </c>
      <c r="F7855" t="s">
        <v>285</v>
      </c>
      <c r="G7855" t="s">
        <v>19</v>
      </c>
      <c r="H7855" t="s">
        <v>425</v>
      </c>
      <c r="I7855" t="s">
        <v>439</v>
      </c>
      <c r="J7855" t="s">
        <v>17</v>
      </c>
      <c r="K7855" s="13">
        <v>2540944</v>
      </c>
      <c r="L7855" s="8">
        <v>25409.439999999999</v>
      </c>
      <c r="M7855" s="13">
        <f t="shared" si="156"/>
        <v>2540944</v>
      </c>
    </row>
    <row r="7856" spans="1:13" x14ac:dyDescent="0.25">
      <c r="A7856" s="9" t="s">
        <v>400</v>
      </c>
      <c r="B7856" s="10" t="s">
        <v>733</v>
      </c>
      <c r="C7856" s="5" t="s">
        <v>743</v>
      </c>
      <c r="D7856" t="s">
        <v>57</v>
      </c>
      <c r="E7856" t="s">
        <v>145</v>
      </c>
      <c r="F7856" t="s">
        <v>285</v>
      </c>
      <c r="G7856" t="s">
        <v>19</v>
      </c>
      <c r="H7856" t="s">
        <v>444</v>
      </c>
      <c r="I7856" t="s">
        <v>439</v>
      </c>
      <c r="J7856" t="s">
        <v>17</v>
      </c>
      <c r="K7856" s="13">
        <v>21275</v>
      </c>
      <c r="L7856" s="8">
        <v>212.75</v>
      </c>
      <c r="M7856" s="13">
        <f t="shared" si="156"/>
        <v>21275</v>
      </c>
    </row>
    <row r="7857" spans="1:13" x14ac:dyDescent="0.25">
      <c r="A7857" s="9" t="s">
        <v>400</v>
      </c>
      <c r="B7857" s="10" t="s">
        <v>733</v>
      </c>
      <c r="C7857" s="5" t="s">
        <v>743</v>
      </c>
      <c r="D7857" t="s">
        <v>57</v>
      </c>
      <c r="E7857" t="s">
        <v>145</v>
      </c>
      <c r="F7857" t="s">
        <v>285</v>
      </c>
      <c r="G7857" t="s">
        <v>19</v>
      </c>
      <c r="H7857" t="s">
        <v>445</v>
      </c>
      <c r="I7857" t="s">
        <v>439</v>
      </c>
      <c r="J7857" t="s">
        <v>17</v>
      </c>
      <c r="K7857" s="13">
        <v>5518</v>
      </c>
      <c r="L7857" s="8">
        <v>55.18</v>
      </c>
      <c r="M7857" s="13">
        <f t="shared" si="156"/>
        <v>5518</v>
      </c>
    </row>
    <row r="7858" spans="1:13" x14ac:dyDescent="0.25">
      <c r="A7858" s="9" t="s">
        <v>400</v>
      </c>
      <c r="B7858" s="10" t="s">
        <v>733</v>
      </c>
      <c r="C7858" s="5" t="s">
        <v>743</v>
      </c>
      <c r="D7858" t="s">
        <v>57</v>
      </c>
      <c r="E7858" t="s">
        <v>145</v>
      </c>
      <c r="F7858" t="s">
        <v>285</v>
      </c>
      <c r="G7858" t="s">
        <v>19</v>
      </c>
      <c r="H7858" t="s">
        <v>446</v>
      </c>
      <c r="I7858" t="s">
        <v>15</v>
      </c>
      <c r="J7858" t="s">
        <v>17</v>
      </c>
      <c r="K7858" s="13">
        <v>147671</v>
      </c>
      <c r="L7858" s="8">
        <v>1476.71</v>
      </c>
      <c r="M7858" s="13">
        <f t="shared" si="156"/>
        <v>147671</v>
      </c>
    </row>
    <row r="7859" spans="1:13" x14ac:dyDescent="0.25">
      <c r="A7859" s="9" t="s">
        <v>400</v>
      </c>
      <c r="B7859" s="10" t="s">
        <v>733</v>
      </c>
      <c r="C7859" s="5" t="s">
        <v>743</v>
      </c>
      <c r="D7859" t="s">
        <v>57</v>
      </c>
      <c r="E7859" t="s">
        <v>145</v>
      </c>
      <c r="F7859" t="s">
        <v>285</v>
      </c>
      <c r="G7859" t="s">
        <v>19</v>
      </c>
      <c r="H7859" t="s">
        <v>448</v>
      </c>
      <c r="I7859" t="s">
        <v>15</v>
      </c>
      <c r="J7859" t="s">
        <v>17</v>
      </c>
      <c r="K7859" s="13">
        <v>1600</v>
      </c>
      <c r="L7859" s="8">
        <v>16</v>
      </c>
      <c r="M7859" s="13">
        <f t="shared" si="156"/>
        <v>1600</v>
      </c>
    </row>
    <row r="7860" spans="1:13" x14ac:dyDescent="0.25">
      <c r="A7860" s="9" t="s">
        <v>400</v>
      </c>
      <c r="B7860" s="10" t="s">
        <v>733</v>
      </c>
      <c r="C7860" s="5" t="s">
        <v>743</v>
      </c>
      <c r="D7860" t="s">
        <v>57</v>
      </c>
      <c r="E7860" t="s">
        <v>145</v>
      </c>
      <c r="F7860" t="s">
        <v>285</v>
      </c>
      <c r="G7860" t="s">
        <v>19</v>
      </c>
      <c r="H7860" t="s">
        <v>494</v>
      </c>
      <c r="I7860" t="s">
        <v>15</v>
      </c>
      <c r="J7860" t="s">
        <v>17</v>
      </c>
      <c r="K7860" s="13">
        <v>6198</v>
      </c>
      <c r="L7860" s="8">
        <v>61.98</v>
      </c>
      <c r="M7860" s="13">
        <f t="shared" si="156"/>
        <v>6198</v>
      </c>
    </row>
    <row r="7861" spans="1:13" x14ac:dyDescent="0.25">
      <c r="A7861" s="9" t="s">
        <v>400</v>
      </c>
      <c r="B7861" s="10" t="s">
        <v>733</v>
      </c>
      <c r="C7861" s="5" t="s">
        <v>743</v>
      </c>
      <c r="D7861" t="s">
        <v>57</v>
      </c>
      <c r="E7861" t="s">
        <v>145</v>
      </c>
      <c r="F7861" t="s">
        <v>285</v>
      </c>
      <c r="G7861" t="s">
        <v>19</v>
      </c>
      <c r="H7861" t="s">
        <v>428</v>
      </c>
      <c r="I7861" t="s">
        <v>15</v>
      </c>
      <c r="J7861" t="s">
        <v>17</v>
      </c>
      <c r="K7861" s="13">
        <v>461681.00000000006</v>
      </c>
      <c r="L7861" s="8">
        <v>4616.8100000000004</v>
      </c>
      <c r="M7861" s="13">
        <f t="shared" si="156"/>
        <v>461681.00000000006</v>
      </c>
    </row>
    <row r="7862" spans="1:13" x14ac:dyDescent="0.25">
      <c r="A7862" s="9" t="s">
        <v>400</v>
      </c>
      <c r="B7862" s="10" t="s">
        <v>733</v>
      </c>
      <c r="C7862" s="5" t="s">
        <v>743</v>
      </c>
      <c r="D7862" t="s">
        <v>57</v>
      </c>
      <c r="E7862" t="s">
        <v>145</v>
      </c>
      <c r="F7862" t="s">
        <v>285</v>
      </c>
      <c r="G7862" t="s">
        <v>19</v>
      </c>
      <c r="H7862" t="s">
        <v>482</v>
      </c>
      <c r="I7862" t="s">
        <v>15</v>
      </c>
      <c r="J7862" t="s">
        <v>17</v>
      </c>
      <c r="K7862" s="13">
        <v>273611</v>
      </c>
      <c r="L7862" s="8">
        <v>2736.11</v>
      </c>
      <c r="M7862" s="13">
        <f t="shared" si="156"/>
        <v>273611</v>
      </c>
    </row>
    <row r="7863" spans="1:13" x14ac:dyDescent="0.25">
      <c r="A7863" s="9" t="s">
        <v>400</v>
      </c>
      <c r="B7863" s="10" t="s">
        <v>733</v>
      </c>
      <c r="C7863" s="5" t="s">
        <v>743</v>
      </c>
      <c r="D7863" t="s">
        <v>57</v>
      </c>
      <c r="E7863" t="s">
        <v>145</v>
      </c>
      <c r="F7863" t="s">
        <v>285</v>
      </c>
      <c r="G7863" t="s">
        <v>19</v>
      </c>
      <c r="H7863" t="s">
        <v>724</v>
      </c>
      <c r="I7863" t="s">
        <v>15</v>
      </c>
      <c r="J7863" t="s">
        <v>17</v>
      </c>
      <c r="K7863" s="13">
        <v>312297</v>
      </c>
      <c r="L7863" s="8">
        <v>3122.97</v>
      </c>
      <c r="M7863" s="13">
        <f t="shared" si="156"/>
        <v>312297</v>
      </c>
    </row>
    <row r="7864" spans="1:13" x14ac:dyDescent="0.25">
      <c r="A7864" s="9" t="s">
        <v>400</v>
      </c>
      <c r="B7864" s="10" t="s">
        <v>733</v>
      </c>
      <c r="C7864" s="5" t="s">
        <v>744</v>
      </c>
      <c r="D7864" t="s">
        <v>57</v>
      </c>
      <c r="E7864" t="s">
        <v>147</v>
      </c>
      <c r="F7864" t="s">
        <v>285</v>
      </c>
      <c r="G7864" t="s">
        <v>19</v>
      </c>
      <c r="H7864" t="s">
        <v>438</v>
      </c>
      <c r="I7864" t="s">
        <v>439</v>
      </c>
      <c r="J7864" t="s">
        <v>17</v>
      </c>
      <c r="K7864" s="13">
        <v>8004806</v>
      </c>
      <c r="L7864" s="8">
        <v>80048.06</v>
      </c>
      <c r="M7864" s="13">
        <f t="shared" si="156"/>
        <v>8004806</v>
      </c>
    </row>
    <row r="7865" spans="1:13" x14ac:dyDescent="0.25">
      <c r="A7865" s="9" t="s">
        <v>400</v>
      </c>
      <c r="B7865" s="10" t="s">
        <v>733</v>
      </c>
      <c r="C7865" s="5" t="s">
        <v>744</v>
      </c>
      <c r="D7865" t="s">
        <v>57</v>
      </c>
      <c r="E7865" t="s">
        <v>147</v>
      </c>
      <c r="F7865" t="s">
        <v>285</v>
      </c>
      <c r="G7865" t="s">
        <v>19</v>
      </c>
      <c r="H7865" t="s">
        <v>540</v>
      </c>
      <c r="I7865" t="s">
        <v>439</v>
      </c>
      <c r="J7865" t="s">
        <v>17</v>
      </c>
      <c r="K7865" s="13">
        <v>78804</v>
      </c>
      <c r="L7865" s="8">
        <v>788.04</v>
      </c>
      <c r="M7865" s="13">
        <f t="shared" si="156"/>
        <v>78804</v>
      </c>
    </row>
    <row r="7866" spans="1:13" x14ac:dyDescent="0.25">
      <c r="A7866" s="9" t="s">
        <v>400</v>
      </c>
      <c r="B7866" s="10" t="s">
        <v>733</v>
      </c>
      <c r="C7866" s="5" t="s">
        <v>744</v>
      </c>
      <c r="D7866" t="s">
        <v>57</v>
      </c>
      <c r="E7866" t="s">
        <v>147</v>
      </c>
      <c r="F7866" t="s">
        <v>285</v>
      </c>
      <c r="G7866" t="s">
        <v>19</v>
      </c>
      <c r="H7866" t="s">
        <v>725</v>
      </c>
      <c r="I7866" t="s">
        <v>439</v>
      </c>
      <c r="J7866" t="s">
        <v>17</v>
      </c>
      <c r="K7866" s="13">
        <v>134214</v>
      </c>
      <c r="L7866" s="8">
        <v>1342.14</v>
      </c>
      <c r="M7866" s="13">
        <f t="shared" si="156"/>
        <v>134214</v>
      </c>
    </row>
    <row r="7867" spans="1:13" x14ac:dyDescent="0.25">
      <c r="A7867" s="9" t="s">
        <v>400</v>
      </c>
      <c r="B7867" s="10" t="s">
        <v>733</v>
      </c>
      <c r="C7867" s="5" t="s">
        <v>744</v>
      </c>
      <c r="D7867" t="s">
        <v>57</v>
      </c>
      <c r="E7867" t="s">
        <v>147</v>
      </c>
      <c r="F7867" t="s">
        <v>285</v>
      </c>
      <c r="G7867" t="s">
        <v>19</v>
      </c>
      <c r="H7867" t="s">
        <v>441</v>
      </c>
      <c r="I7867" t="s">
        <v>439</v>
      </c>
      <c r="J7867" t="s">
        <v>17</v>
      </c>
      <c r="K7867" s="13">
        <v>47760</v>
      </c>
      <c r="L7867" s="8">
        <v>477.6</v>
      </c>
      <c r="M7867" s="13">
        <f t="shared" si="156"/>
        <v>47760</v>
      </c>
    </row>
    <row r="7868" spans="1:13" x14ac:dyDescent="0.25">
      <c r="A7868" s="9" t="s">
        <v>400</v>
      </c>
      <c r="B7868" s="10" t="s">
        <v>733</v>
      </c>
      <c r="C7868" s="5" t="s">
        <v>744</v>
      </c>
      <c r="D7868" t="s">
        <v>57</v>
      </c>
      <c r="E7868" t="s">
        <v>147</v>
      </c>
      <c r="F7868" t="s">
        <v>285</v>
      </c>
      <c r="G7868" t="s">
        <v>19</v>
      </c>
      <c r="H7868" t="s">
        <v>467</v>
      </c>
      <c r="I7868" t="s">
        <v>439</v>
      </c>
      <c r="J7868" t="s">
        <v>17</v>
      </c>
      <c r="K7868" s="13">
        <v>52000</v>
      </c>
      <c r="L7868" s="8">
        <v>520</v>
      </c>
      <c r="M7868" s="13">
        <f t="shared" si="156"/>
        <v>52000</v>
      </c>
    </row>
    <row r="7869" spans="1:13" x14ac:dyDescent="0.25">
      <c r="A7869" s="9" t="s">
        <v>400</v>
      </c>
      <c r="B7869" s="10" t="s">
        <v>733</v>
      </c>
      <c r="C7869" s="5" t="s">
        <v>744</v>
      </c>
      <c r="D7869" t="s">
        <v>57</v>
      </c>
      <c r="E7869" t="s">
        <v>147</v>
      </c>
      <c r="F7869" t="s">
        <v>285</v>
      </c>
      <c r="G7869" t="s">
        <v>19</v>
      </c>
      <c r="H7869" t="s">
        <v>698</v>
      </c>
      <c r="I7869" t="s">
        <v>439</v>
      </c>
      <c r="J7869" t="s">
        <v>17</v>
      </c>
      <c r="K7869" s="13">
        <v>1407230</v>
      </c>
      <c r="L7869" s="8">
        <v>14072.3</v>
      </c>
      <c r="M7869" s="13">
        <f t="shared" si="156"/>
        <v>1407230</v>
      </c>
    </row>
    <row r="7870" spans="1:13" x14ac:dyDescent="0.25">
      <c r="A7870" s="9" t="s">
        <v>400</v>
      </c>
      <c r="B7870" s="10" t="s">
        <v>733</v>
      </c>
      <c r="C7870" s="5" t="s">
        <v>744</v>
      </c>
      <c r="D7870" t="s">
        <v>57</v>
      </c>
      <c r="E7870" t="s">
        <v>147</v>
      </c>
      <c r="F7870" t="s">
        <v>285</v>
      </c>
      <c r="G7870" t="s">
        <v>19</v>
      </c>
      <c r="H7870" t="s">
        <v>425</v>
      </c>
      <c r="I7870" t="s">
        <v>439</v>
      </c>
      <c r="J7870" t="s">
        <v>17</v>
      </c>
      <c r="K7870" s="13">
        <v>1789002</v>
      </c>
      <c r="L7870" s="8">
        <v>17890.02</v>
      </c>
      <c r="M7870" s="13">
        <f t="shared" si="156"/>
        <v>1789002</v>
      </c>
    </row>
    <row r="7871" spans="1:13" x14ac:dyDescent="0.25">
      <c r="A7871" s="9" t="s">
        <v>400</v>
      </c>
      <c r="B7871" s="10" t="s">
        <v>733</v>
      </c>
      <c r="C7871" s="5" t="s">
        <v>744</v>
      </c>
      <c r="D7871" t="s">
        <v>57</v>
      </c>
      <c r="E7871" t="s">
        <v>147</v>
      </c>
      <c r="F7871" t="s">
        <v>285</v>
      </c>
      <c r="G7871" t="s">
        <v>19</v>
      </c>
      <c r="H7871" t="s">
        <v>444</v>
      </c>
      <c r="I7871" t="s">
        <v>439</v>
      </c>
      <c r="J7871" t="s">
        <v>17</v>
      </c>
      <c r="K7871" s="13">
        <v>324831</v>
      </c>
      <c r="L7871" s="8">
        <v>3248.31</v>
      </c>
      <c r="M7871" s="13">
        <f t="shared" si="156"/>
        <v>324831</v>
      </c>
    </row>
    <row r="7872" spans="1:13" x14ac:dyDescent="0.25">
      <c r="A7872" s="9" t="s">
        <v>400</v>
      </c>
      <c r="B7872" s="10" t="s">
        <v>733</v>
      </c>
      <c r="C7872" s="5" t="s">
        <v>744</v>
      </c>
      <c r="D7872" t="s">
        <v>57</v>
      </c>
      <c r="E7872" t="s">
        <v>147</v>
      </c>
      <c r="F7872" t="s">
        <v>285</v>
      </c>
      <c r="G7872" t="s">
        <v>19</v>
      </c>
      <c r="H7872" t="s">
        <v>445</v>
      </c>
      <c r="I7872" t="s">
        <v>439</v>
      </c>
      <c r="J7872" t="s">
        <v>17</v>
      </c>
      <c r="K7872" s="13">
        <v>11188</v>
      </c>
      <c r="L7872" s="8">
        <v>111.88</v>
      </c>
      <c r="M7872" s="13">
        <f t="shared" si="156"/>
        <v>11188</v>
      </c>
    </row>
    <row r="7873" spans="1:13" x14ac:dyDescent="0.25">
      <c r="A7873" s="9" t="s">
        <v>400</v>
      </c>
      <c r="B7873" s="10" t="s">
        <v>733</v>
      </c>
      <c r="C7873" s="5" t="s">
        <v>744</v>
      </c>
      <c r="D7873" t="s">
        <v>57</v>
      </c>
      <c r="E7873" t="s">
        <v>147</v>
      </c>
      <c r="F7873" t="s">
        <v>285</v>
      </c>
      <c r="G7873" t="s">
        <v>19</v>
      </c>
      <c r="H7873" t="s">
        <v>446</v>
      </c>
      <c r="I7873" t="s">
        <v>15</v>
      </c>
      <c r="J7873" t="s">
        <v>17</v>
      </c>
      <c r="K7873" s="13">
        <v>177321</v>
      </c>
      <c r="L7873" s="8">
        <v>1773.21</v>
      </c>
      <c r="M7873" s="13">
        <f t="shared" si="156"/>
        <v>177321</v>
      </c>
    </row>
    <row r="7874" spans="1:13" x14ac:dyDescent="0.25">
      <c r="A7874" s="9" t="s">
        <v>400</v>
      </c>
      <c r="B7874" s="10" t="s">
        <v>733</v>
      </c>
      <c r="C7874" s="5" t="s">
        <v>744</v>
      </c>
      <c r="D7874" t="s">
        <v>57</v>
      </c>
      <c r="E7874" t="s">
        <v>147</v>
      </c>
      <c r="F7874" t="s">
        <v>285</v>
      </c>
      <c r="G7874" t="s">
        <v>19</v>
      </c>
      <c r="H7874" t="s">
        <v>448</v>
      </c>
      <c r="I7874" t="s">
        <v>15</v>
      </c>
      <c r="J7874" t="s">
        <v>17</v>
      </c>
      <c r="K7874" s="13">
        <v>1600</v>
      </c>
      <c r="L7874" s="8">
        <v>16</v>
      </c>
      <c r="M7874" s="13">
        <f t="shared" si="156"/>
        <v>1600</v>
      </c>
    </row>
    <row r="7875" spans="1:13" x14ac:dyDescent="0.25">
      <c r="A7875" s="9" t="s">
        <v>400</v>
      </c>
      <c r="B7875" s="10" t="s">
        <v>733</v>
      </c>
      <c r="C7875" s="5" t="s">
        <v>744</v>
      </c>
      <c r="D7875" t="s">
        <v>57</v>
      </c>
      <c r="E7875" t="s">
        <v>147</v>
      </c>
      <c r="F7875" t="s">
        <v>285</v>
      </c>
      <c r="G7875" t="s">
        <v>19</v>
      </c>
      <c r="H7875" t="s">
        <v>480</v>
      </c>
      <c r="I7875" t="s">
        <v>15</v>
      </c>
      <c r="J7875" t="s">
        <v>17</v>
      </c>
      <c r="K7875" s="13">
        <v>70400</v>
      </c>
      <c r="L7875" s="8">
        <v>704</v>
      </c>
      <c r="M7875" s="13">
        <f t="shared" ref="M7875:M7938" si="157">L7875*100</f>
        <v>70400</v>
      </c>
    </row>
    <row r="7876" spans="1:13" x14ac:dyDescent="0.25">
      <c r="A7876" s="9" t="s">
        <v>400</v>
      </c>
      <c r="B7876" s="10" t="s">
        <v>733</v>
      </c>
      <c r="C7876" s="5" t="s">
        <v>744</v>
      </c>
      <c r="D7876" t="s">
        <v>57</v>
      </c>
      <c r="E7876" t="s">
        <v>147</v>
      </c>
      <c r="F7876" t="s">
        <v>285</v>
      </c>
      <c r="G7876" t="s">
        <v>19</v>
      </c>
      <c r="H7876" t="s">
        <v>494</v>
      </c>
      <c r="I7876" t="s">
        <v>15</v>
      </c>
      <c r="J7876" t="s">
        <v>17</v>
      </c>
      <c r="K7876" s="13">
        <v>9226</v>
      </c>
      <c r="L7876" s="8">
        <v>92.26</v>
      </c>
      <c r="M7876" s="13">
        <f t="shared" si="157"/>
        <v>9226</v>
      </c>
    </row>
    <row r="7877" spans="1:13" x14ac:dyDescent="0.25">
      <c r="A7877" s="9" t="s">
        <v>400</v>
      </c>
      <c r="B7877" s="10" t="s">
        <v>733</v>
      </c>
      <c r="C7877" s="5" t="s">
        <v>744</v>
      </c>
      <c r="D7877" t="s">
        <v>57</v>
      </c>
      <c r="E7877" t="s">
        <v>147</v>
      </c>
      <c r="F7877" t="s">
        <v>285</v>
      </c>
      <c r="G7877" t="s">
        <v>19</v>
      </c>
      <c r="H7877" t="s">
        <v>428</v>
      </c>
      <c r="I7877" t="s">
        <v>15</v>
      </c>
      <c r="J7877" t="s">
        <v>17</v>
      </c>
      <c r="K7877" s="13">
        <v>1481752</v>
      </c>
      <c r="L7877" s="8">
        <v>14817.52</v>
      </c>
      <c r="M7877" s="13">
        <f t="shared" si="157"/>
        <v>1481752</v>
      </c>
    </row>
    <row r="7878" spans="1:13" x14ac:dyDescent="0.25">
      <c r="A7878" s="9" t="s">
        <v>400</v>
      </c>
      <c r="B7878" s="10" t="s">
        <v>733</v>
      </c>
      <c r="C7878" s="5" t="s">
        <v>744</v>
      </c>
      <c r="D7878" t="s">
        <v>57</v>
      </c>
      <c r="E7878" t="s">
        <v>147</v>
      </c>
      <c r="F7878" t="s">
        <v>285</v>
      </c>
      <c r="G7878" t="s">
        <v>19</v>
      </c>
      <c r="H7878" t="s">
        <v>482</v>
      </c>
      <c r="I7878" t="s">
        <v>15</v>
      </c>
      <c r="J7878" t="s">
        <v>17</v>
      </c>
      <c r="K7878" s="13">
        <v>360492</v>
      </c>
      <c r="L7878" s="8">
        <v>3604.92</v>
      </c>
      <c r="M7878" s="13">
        <f t="shared" si="157"/>
        <v>360492</v>
      </c>
    </row>
    <row r="7879" spans="1:13" x14ac:dyDescent="0.25">
      <c r="A7879" s="9" t="s">
        <v>400</v>
      </c>
      <c r="B7879" s="10" t="s">
        <v>733</v>
      </c>
      <c r="C7879" s="5" t="s">
        <v>744</v>
      </c>
      <c r="D7879" t="s">
        <v>57</v>
      </c>
      <c r="E7879" t="s">
        <v>147</v>
      </c>
      <c r="F7879" t="s">
        <v>285</v>
      </c>
      <c r="G7879" t="s">
        <v>19</v>
      </c>
      <c r="H7879" t="s">
        <v>457</v>
      </c>
      <c r="I7879" t="s">
        <v>15</v>
      </c>
      <c r="J7879" t="s">
        <v>17</v>
      </c>
      <c r="K7879" s="13">
        <v>374892</v>
      </c>
      <c r="L7879" s="8">
        <v>3748.92</v>
      </c>
      <c r="M7879" s="13">
        <f t="shared" si="157"/>
        <v>374892</v>
      </c>
    </row>
    <row r="7880" spans="1:13" x14ac:dyDescent="0.25">
      <c r="A7880" s="9" t="s">
        <v>400</v>
      </c>
      <c r="B7880" s="10" t="s">
        <v>733</v>
      </c>
      <c r="C7880" s="5" t="s">
        <v>744</v>
      </c>
      <c r="D7880" t="s">
        <v>57</v>
      </c>
      <c r="E7880" t="s">
        <v>147</v>
      </c>
      <c r="F7880" t="s">
        <v>285</v>
      </c>
      <c r="G7880" t="s">
        <v>19</v>
      </c>
      <c r="H7880" t="s">
        <v>724</v>
      </c>
      <c r="I7880" t="s">
        <v>15</v>
      </c>
      <c r="J7880" t="s">
        <v>17</v>
      </c>
      <c r="K7880" s="13">
        <v>444392</v>
      </c>
      <c r="L7880" s="8">
        <v>4443.92</v>
      </c>
      <c r="M7880" s="13">
        <f t="shared" si="157"/>
        <v>444392</v>
      </c>
    </row>
    <row r="7881" spans="1:13" x14ac:dyDescent="0.25">
      <c r="A7881" s="9" t="s">
        <v>400</v>
      </c>
      <c r="B7881" s="10" t="s">
        <v>733</v>
      </c>
      <c r="C7881" s="5" t="s">
        <v>745</v>
      </c>
      <c r="D7881" t="s">
        <v>57</v>
      </c>
      <c r="E7881" t="s">
        <v>148</v>
      </c>
      <c r="F7881" t="s">
        <v>56</v>
      </c>
      <c r="G7881" t="s">
        <v>549</v>
      </c>
      <c r="H7881" t="s">
        <v>550</v>
      </c>
      <c r="I7881" t="s">
        <v>439</v>
      </c>
      <c r="J7881" t="s">
        <v>17</v>
      </c>
      <c r="K7881" s="13">
        <v>4992</v>
      </c>
      <c r="L7881" s="8">
        <v>49.92</v>
      </c>
      <c r="M7881" s="13">
        <f t="shared" si="157"/>
        <v>4992</v>
      </c>
    </row>
    <row r="7882" spans="1:13" x14ac:dyDescent="0.25">
      <c r="A7882" s="9" t="s">
        <v>400</v>
      </c>
      <c r="B7882" s="10" t="s">
        <v>733</v>
      </c>
      <c r="C7882" s="5" t="s">
        <v>745</v>
      </c>
      <c r="D7882" t="s">
        <v>57</v>
      </c>
      <c r="E7882" t="s">
        <v>148</v>
      </c>
      <c r="F7882" t="s">
        <v>56</v>
      </c>
      <c r="G7882" t="s">
        <v>549</v>
      </c>
      <c r="H7882" t="s">
        <v>444</v>
      </c>
      <c r="I7882" t="s">
        <v>439</v>
      </c>
      <c r="J7882" t="s">
        <v>17</v>
      </c>
      <c r="K7882" s="13">
        <v>1090</v>
      </c>
      <c r="L7882" s="8">
        <v>10.9</v>
      </c>
      <c r="M7882" s="13">
        <f t="shared" si="157"/>
        <v>1090</v>
      </c>
    </row>
    <row r="7883" spans="1:13" x14ac:dyDescent="0.25">
      <c r="A7883" s="9" t="s">
        <v>400</v>
      </c>
      <c r="B7883" s="10" t="s">
        <v>733</v>
      </c>
      <c r="C7883" s="5" t="s">
        <v>745</v>
      </c>
      <c r="D7883" t="s">
        <v>57</v>
      </c>
      <c r="E7883" t="s">
        <v>148</v>
      </c>
      <c r="F7883" t="s">
        <v>285</v>
      </c>
      <c r="G7883" t="s">
        <v>19</v>
      </c>
      <c r="H7883" t="s">
        <v>438</v>
      </c>
      <c r="I7883" t="s">
        <v>439</v>
      </c>
      <c r="J7883" t="s">
        <v>17</v>
      </c>
      <c r="K7883" s="13">
        <v>7880805</v>
      </c>
      <c r="L7883" s="8">
        <v>78808.05</v>
      </c>
      <c r="M7883" s="13">
        <f t="shared" si="157"/>
        <v>7880805</v>
      </c>
    </row>
    <row r="7884" spans="1:13" x14ac:dyDescent="0.25">
      <c r="A7884" s="9" t="s">
        <v>400</v>
      </c>
      <c r="B7884" s="10" t="s">
        <v>733</v>
      </c>
      <c r="C7884" s="5" t="s">
        <v>745</v>
      </c>
      <c r="D7884" t="s">
        <v>57</v>
      </c>
      <c r="E7884" t="s">
        <v>148</v>
      </c>
      <c r="F7884" t="s">
        <v>285</v>
      </c>
      <c r="G7884" t="s">
        <v>19</v>
      </c>
      <c r="H7884" t="s">
        <v>540</v>
      </c>
      <c r="I7884" t="s">
        <v>439</v>
      </c>
      <c r="J7884" t="s">
        <v>17</v>
      </c>
      <c r="K7884" s="13">
        <v>129120</v>
      </c>
      <c r="L7884" s="8">
        <v>1291.2</v>
      </c>
      <c r="M7884" s="13">
        <f t="shared" si="157"/>
        <v>129120</v>
      </c>
    </row>
    <row r="7885" spans="1:13" x14ac:dyDescent="0.25">
      <c r="A7885" s="9" t="s">
        <v>400</v>
      </c>
      <c r="B7885" s="10" t="s">
        <v>733</v>
      </c>
      <c r="C7885" s="5" t="s">
        <v>745</v>
      </c>
      <c r="D7885" t="s">
        <v>57</v>
      </c>
      <c r="E7885" t="s">
        <v>148</v>
      </c>
      <c r="F7885" t="s">
        <v>285</v>
      </c>
      <c r="G7885" t="s">
        <v>19</v>
      </c>
      <c r="H7885" t="s">
        <v>725</v>
      </c>
      <c r="I7885" t="s">
        <v>439</v>
      </c>
      <c r="J7885" t="s">
        <v>17</v>
      </c>
      <c r="K7885" s="13">
        <v>870599</v>
      </c>
      <c r="L7885" s="8">
        <v>8705.99</v>
      </c>
      <c r="M7885" s="13">
        <f t="shared" si="157"/>
        <v>870599</v>
      </c>
    </row>
    <row r="7886" spans="1:13" x14ac:dyDescent="0.25">
      <c r="A7886" s="9" t="s">
        <v>400</v>
      </c>
      <c r="B7886" s="10" t="s">
        <v>733</v>
      </c>
      <c r="C7886" s="5" t="s">
        <v>745</v>
      </c>
      <c r="D7886" t="s">
        <v>57</v>
      </c>
      <c r="E7886" t="s">
        <v>148</v>
      </c>
      <c r="F7886" t="s">
        <v>285</v>
      </c>
      <c r="G7886" t="s">
        <v>19</v>
      </c>
      <c r="H7886" t="s">
        <v>441</v>
      </c>
      <c r="I7886" t="s">
        <v>439</v>
      </c>
      <c r="J7886" t="s">
        <v>17</v>
      </c>
      <c r="K7886" s="13">
        <v>89320</v>
      </c>
      <c r="L7886" s="8">
        <v>893.2</v>
      </c>
      <c r="M7886" s="13">
        <f t="shared" si="157"/>
        <v>89320</v>
      </c>
    </row>
    <row r="7887" spans="1:13" x14ac:dyDescent="0.25">
      <c r="A7887" s="9" t="s">
        <v>400</v>
      </c>
      <c r="B7887" s="10" t="s">
        <v>733</v>
      </c>
      <c r="C7887" s="5" t="s">
        <v>745</v>
      </c>
      <c r="D7887" t="s">
        <v>57</v>
      </c>
      <c r="E7887" t="s">
        <v>148</v>
      </c>
      <c r="F7887" t="s">
        <v>285</v>
      </c>
      <c r="G7887" t="s">
        <v>19</v>
      </c>
      <c r="H7887" t="s">
        <v>467</v>
      </c>
      <c r="I7887" t="s">
        <v>439</v>
      </c>
      <c r="J7887" t="s">
        <v>17</v>
      </c>
      <c r="K7887" s="13">
        <v>91000</v>
      </c>
      <c r="L7887" s="8">
        <v>910</v>
      </c>
      <c r="M7887" s="13">
        <f t="shared" si="157"/>
        <v>91000</v>
      </c>
    </row>
    <row r="7888" spans="1:13" x14ac:dyDescent="0.25">
      <c r="A7888" s="9" t="s">
        <v>400</v>
      </c>
      <c r="B7888" s="10" t="s">
        <v>733</v>
      </c>
      <c r="C7888" s="5" t="s">
        <v>745</v>
      </c>
      <c r="D7888" t="s">
        <v>57</v>
      </c>
      <c r="E7888" t="s">
        <v>148</v>
      </c>
      <c r="F7888" t="s">
        <v>285</v>
      </c>
      <c r="G7888" t="s">
        <v>19</v>
      </c>
      <c r="H7888" t="s">
        <v>698</v>
      </c>
      <c r="I7888" t="s">
        <v>439</v>
      </c>
      <c r="J7888" t="s">
        <v>17</v>
      </c>
      <c r="K7888" s="13">
        <v>1823484.9999999998</v>
      </c>
      <c r="L7888" s="8">
        <v>18234.849999999999</v>
      </c>
      <c r="M7888" s="13">
        <f t="shared" si="157"/>
        <v>1823484.9999999998</v>
      </c>
    </row>
    <row r="7889" spans="1:13" x14ac:dyDescent="0.25">
      <c r="A7889" s="9" t="s">
        <v>400</v>
      </c>
      <c r="B7889" s="10" t="s">
        <v>733</v>
      </c>
      <c r="C7889" s="5" t="s">
        <v>745</v>
      </c>
      <c r="D7889" t="s">
        <v>57</v>
      </c>
      <c r="E7889" t="s">
        <v>148</v>
      </c>
      <c r="F7889" t="s">
        <v>285</v>
      </c>
      <c r="G7889" t="s">
        <v>19</v>
      </c>
      <c r="H7889" t="s">
        <v>425</v>
      </c>
      <c r="I7889" t="s">
        <v>439</v>
      </c>
      <c r="J7889" t="s">
        <v>17</v>
      </c>
      <c r="K7889" s="13">
        <v>3266159</v>
      </c>
      <c r="L7889" s="8">
        <v>32661.59</v>
      </c>
      <c r="M7889" s="13">
        <f t="shared" si="157"/>
        <v>3266159</v>
      </c>
    </row>
    <row r="7890" spans="1:13" x14ac:dyDescent="0.25">
      <c r="A7890" s="9" t="s">
        <v>400</v>
      </c>
      <c r="B7890" s="10" t="s">
        <v>733</v>
      </c>
      <c r="C7890" s="5" t="s">
        <v>745</v>
      </c>
      <c r="D7890" t="s">
        <v>57</v>
      </c>
      <c r="E7890" t="s">
        <v>148</v>
      </c>
      <c r="F7890" t="s">
        <v>285</v>
      </c>
      <c r="G7890" t="s">
        <v>19</v>
      </c>
      <c r="H7890" t="s">
        <v>444</v>
      </c>
      <c r="I7890" t="s">
        <v>439</v>
      </c>
      <c r="J7890" t="s">
        <v>17</v>
      </c>
      <c r="K7890" s="13">
        <v>430928</v>
      </c>
      <c r="L7890" s="8">
        <v>4309.28</v>
      </c>
      <c r="M7890" s="13">
        <f t="shared" si="157"/>
        <v>430928</v>
      </c>
    </row>
    <row r="7891" spans="1:13" x14ac:dyDescent="0.25">
      <c r="A7891" s="9" t="s">
        <v>400</v>
      </c>
      <c r="B7891" s="10" t="s">
        <v>733</v>
      </c>
      <c r="C7891" s="5" t="s">
        <v>745</v>
      </c>
      <c r="D7891" t="s">
        <v>57</v>
      </c>
      <c r="E7891" t="s">
        <v>148</v>
      </c>
      <c r="F7891" t="s">
        <v>285</v>
      </c>
      <c r="G7891" t="s">
        <v>19</v>
      </c>
      <c r="H7891" t="s">
        <v>445</v>
      </c>
      <c r="I7891" t="s">
        <v>439</v>
      </c>
      <c r="J7891" t="s">
        <v>17</v>
      </c>
      <c r="K7891" s="13">
        <v>20833</v>
      </c>
      <c r="L7891" s="8">
        <v>208.33</v>
      </c>
      <c r="M7891" s="13">
        <f t="shared" si="157"/>
        <v>20833</v>
      </c>
    </row>
    <row r="7892" spans="1:13" x14ac:dyDescent="0.25">
      <c r="A7892" s="9" t="s">
        <v>400</v>
      </c>
      <c r="B7892" s="10" t="s">
        <v>733</v>
      </c>
      <c r="C7892" s="5" t="s">
        <v>745</v>
      </c>
      <c r="D7892" t="s">
        <v>57</v>
      </c>
      <c r="E7892" t="s">
        <v>148</v>
      </c>
      <c r="F7892" t="s">
        <v>285</v>
      </c>
      <c r="G7892" t="s">
        <v>19</v>
      </c>
      <c r="H7892" t="s">
        <v>446</v>
      </c>
      <c r="I7892" t="s">
        <v>15</v>
      </c>
      <c r="J7892" t="s">
        <v>17</v>
      </c>
      <c r="K7892" s="13">
        <v>281271</v>
      </c>
      <c r="L7892" s="8">
        <v>2812.71</v>
      </c>
      <c r="M7892" s="13">
        <f t="shared" si="157"/>
        <v>281271</v>
      </c>
    </row>
    <row r="7893" spans="1:13" x14ac:dyDescent="0.25">
      <c r="A7893" s="9" t="s">
        <v>400</v>
      </c>
      <c r="B7893" s="10" t="s">
        <v>733</v>
      </c>
      <c r="C7893" s="5" t="s">
        <v>745</v>
      </c>
      <c r="D7893" t="s">
        <v>57</v>
      </c>
      <c r="E7893" t="s">
        <v>148</v>
      </c>
      <c r="F7893" t="s">
        <v>285</v>
      </c>
      <c r="G7893" t="s">
        <v>19</v>
      </c>
      <c r="H7893" t="s">
        <v>448</v>
      </c>
      <c r="I7893" t="s">
        <v>15</v>
      </c>
      <c r="J7893" t="s">
        <v>17</v>
      </c>
      <c r="K7893" s="13">
        <v>1600</v>
      </c>
      <c r="L7893" s="8">
        <v>16</v>
      </c>
      <c r="M7893" s="13">
        <f t="shared" si="157"/>
        <v>1600</v>
      </c>
    </row>
    <row r="7894" spans="1:13" x14ac:dyDescent="0.25">
      <c r="A7894" s="9" t="s">
        <v>400</v>
      </c>
      <c r="B7894" s="10" t="s">
        <v>733</v>
      </c>
      <c r="C7894" s="5" t="s">
        <v>745</v>
      </c>
      <c r="D7894" t="s">
        <v>57</v>
      </c>
      <c r="E7894" t="s">
        <v>148</v>
      </c>
      <c r="F7894" t="s">
        <v>285</v>
      </c>
      <c r="G7894" t="s">
        <v>19</v>
      </c>
      <c r="H7894" t="s">
        <v>480</v>
      </c>
      <c r="I7894" t="s">
        <v>15</v>
      </c>
      <c r="J7894" t="s">
        <v>17</v>
      </c>
      <c r="K7894" s="13">
        <v>743080</v>
      </c>
      <c r="L7894" s="8">
        <v>7430.8</v>
      </c>
      <c r="M7894" s="13">
        <f t="shared" si="157"/>
        <v>743080</v>
      </c>
    </row>
    <row r="7895" spans="1:13" x14ac:dyDescent="0.25">
      <c r="A7895" s="9" t="s">
        <v>400</v>
      </c>
      <c r="B7895" s="10" t="s">
        <v>733</v>
      </c>
      <c r="C7895" s="5" t="s">
        <v>745</v>
      </c>
      <c r="D7895" t="s">
        <v>57</v>
      </c>
      <c r="E7895" t="s">
        <v>148</v>
      </c>
      <c r="F7895" t="s">
        <v>285</v>
      </c>
      <c r="G7895" t="s">
        <v>19</v>
      </c>
      <c r="H7895" t="s">
        <v>494</v>
      </c>
      <c r="I7895" t="s">
        <v>15</v>
      </c>
      <c r="J7895" t="s">
        <v>17</v>
      </c>
      <c r="K7895" s="13">
        <v>17356</v>
      </c>
      <c r="L7895" s="8">
        <v>173.56</v>
      </c>
      <c r="M7895" s="13">
        <f t="shared" si="157"/>
        <v>17356</v>
      </c>
    </row>
    <row r="7896" spans="1:13" x14ac:dyDescent="0.25">
      <c r="A7896" s="9" t="s">
        <v>400</v>
      </c>
      <c r="B7896" s="10" t="s">
        <v>733</v>
      </c>
      <c r="C7896" s="5" t="s">
        <v>745</v>
      </c>
      <c r="D7896" t="s">
        <v>57</v>
      </c>
      <c r="E7896" t="s">
        <v>148</v>
      </c>
      <c r="F7896" t="s">
        <v>285</v>
      </c>
      <c r="G7896" t="s">
        <v>19</v>
      </c>
      <c r="H7896" t="s">
        <v>428</v>
      </c>
      <c r="I7896" t="s">
        <v>15</v>
      </c>
      <c r="J7896" t="s">
        <v>17</v>
      </c>
      <c r="K7896" s="13">
        <v>1549224</v>
      </c>
      <c r="L7896" s="8">
        <v>15492.24</v>
      </c>
      <c r="M7896" s="13">
        <f t="shared" si="157"/>
        <v>1549224</v>
      </c>
    </row>
    <row r="7897" spans="1:13" x14ac:dyDescent="0.25">
      <c r="A7897" s="9" t="s">
        <v>400</v>
      </c>
      <c r="B7897" s="10" t="s">
        <v>733</v>
      </c>
      <c r="C7897" s="5" t="s">
        <v>745</v>
      </c>
      <c r="D7897" t="s">
        <v>57</v>
      </c>
      <c r="E7897" t="s">
        <v>148</v>
      </c>
      <c r="F7897" t="s">
        <v>285</v>
      </c>
      <c r="G7897" t="s">
        <v>19</v>
      </c>
      <c r="H7897" t="s">
        <v>482</v>
      </c>
      <c r="I7897" t="s">
        <v>15</v>
      </c>
      <c r="J7897" t="s">
        <v>17</v>
      </c>
      <c r="K7897" s="13">
        <v>470135.99999999994</v>
      </c>
      <c r="L7897" s="8">
        <v>4701.3599999999997</v>
      </c>
      <c r="M7897" s="13">
        <f t="shared" si="157"/>
        <v>470135.99999999994</v>
      </c>
    </row>
    <row r="7898" spans="1:13" x14ac:dyDescent="0.25">
      <c r="A7898" s="9" t="s">
        <v>400</v>
      </c>
      <c r="B7898" s="10" t="s">
        <v>733</v>
      </c>
      <c r="C7898" s="5" t="s">
        <v>745</v>
      </c>
      <c r="D7898" t="s">
        <v>57</v>
      </c>
      <c r="E7898" t="s">
        <v>148</v>
      </c>
      <c r="F7898" t="s">
        <v>285</v>
      </c>
      <c r="G7898" t="s">
        <v>19</v>
      </c>
      <c r="H7898" t="s">
        <v>724</v>
      </c>
      <c r="I7898" t="s">
        <v>15</v>
      </c>
      <c r="J7898" t="s">
        <v>17</v>
      </c>
      <c r="K7898" s="13">
        <v>515638</v>
      </c>
      <c r="L7898" s="8">
        <v>5156.38</v>
      </c>
      <c r="M7898" s="13">
        <f t="shared" si="157"/>
        <v>515638</v>
      </c>
    </row>
    <row r="7899" spans="1:13" x14ac:dyDescent="0.25">
      <c r="A7899" s="9" t="s">
        <v>400</v>
      </c>
      <c r="B7899" s="10" t="s">
        <v>733</v>
      </c>
      <c r="C7899" s="11" t="s">
        <v>17</v>
      </c>
      <c r="D7899" t="s">
        <v>57</v>
      </c>
      <c r="E7899" t="s">
        <v>82</v>
      </c>
      <c r="F7899" t="s">
        <v>56</v>
      </c>
      <c r="G7899" t="s">
        <v>549</v>
      </c>
      <c r="H7899" t="s">
        <v>550</v>
      </c>
      <c r="I7899" t="s">
        <v>439</v>
      </c>
      <c r="J7899" t="s">
        <v>17</v>
      </c>
      <c r="K7899" s="13">
        <v>1223196</v>
      </c>
      <c r="L7899" s="8">
        <v>12231.96</v>
      </c>
      <c r="M7899" s="13">
        <f t="shared" si="157"/>
        <v>1223196</v>
      </c>
    </row>
    <row r="7900" spans="1:13" x14ac:dyDescent="0.25">
      <c r="A7900" s="9" t="s">
        <v>400</v>
      </c>
      <c r="B7900" s="10" t="s">
        <v>733</v>
      </c>
      <c r="C7900" s="11" t="s">
        <v>17</v>
      </c>
      <c r="D7900" t="s">
        <v>57</v>
      </c>
      <c r="E7900" t="s">
        <v>82</v>
      </c>
      <c r="F7900" t="s">
        <v>56</v>
      </c>
      <c r="G7900" t="s">
        <v>549</v>
      </c>
      <c r="H7900" t="s">
        <v>444</v>
      </c>
      <c r="I7900" t="s">
        <v>439</v>
      </c>
      <c r="J7900" t="s">
        <v>17</v>
      </c>
      <c r="K7900" s="13">
        <v>267268</v>
      </c>
      <c r="L7900" s="8">
        <v>2672.68</v>
      </c>
      <c r="M7900" s="13">
        <f t="shared" si="157"/>
        <v>267268</v>
      </c>
    </row>
    <row r="7901" spans="1:13" x14ac:dyDescent="0.25">
      <c r="A7901" s="9" t="s">
        <v>400</v>
      </c>
      <c r="B7901" s="10" t="s">
        <v>733</v>
      </c>
      <c r="C7901" s="11" t="s">
        <v>17</v>
      </c>
      <c r="D7901" t="s">
        <v>57</v>
      </c>
      <c r="E7901" t="s">
        <v>82</v>
      </c>
      <c r="F7901" t="s">
        <v>285</v>
      </c>
      <c r="G7901" t="s">
        <v>19</v>
      </c>
      <c r="H7901" t="s">
        <v>438</v>
      </c>
      <c r="I7901" t="s">
        <v>284</v>
      </c>
      <c r="J7901" t="s">
        <v>17</v>
      </c>
      <c r="K7901" s="13">
        <v>15365016</v>
      </c>
      <c r="L7901" s="8">
        <v>153650.16</v>
      </c>
      <c r="M7901" s="13">
        <f t="shared" si="157"/>
        <v>15365016</v>
      </c>
    </row>
    <row r="7902" spans="1:13" x14ac:dyDescent="0.25">
      <c r="A7902" s="9" t="s">
        <v>400</v>
      </c>
      <c r="B7902" s="10" t="s">
        <v>733</v>
      </c>
      <c r="C7902" s="11" t="s">
        <v>17</v>
      </c>
      <c r="D7902" t="s">
        <v>57</v>
      </c>
      <c r="E7902" t="s">
        <v>82</v>
      </c>
      <c r="F7902" t="s">
        <v>285</v>
      </c>
      <c r="G7902" t="s">
        <v>19</v>
      </c>
      <c r="H7902" t="s">
        <v>438</v>
      </c>
      <c r="I7902" t="s">
        <v>439</v>
      </c>
      <c r="J7902" t="s">
        <v>17</v>
      </c>
      <c r="K7902" s="13">
        <v>4689736</v>
      </c>
      <c r="L7902" s="8">
        <v>46897.36</v>
      </c>
      <c r="M7902" s="13">
        <f t="shared" si="157"/>
        <v>4689736</v>
      </c>
    </row>
    <row r="7903" spans="1:13" x14ac:dyDescent="0.25">
      <c r="A7903" s="9" t="s">
        <v>400</v>
      </c>
      <c r="B7903" s="10" t="s">
        <v>733</v>
      </c>
      <c r="C7903" s="11" t="s">
        <v>17</v>
      </c>
      <c r="D7903" t="s">
        <v>57</v>
      </c>
      <c r="E7903" t="s">
        <v>82</v>
      </c>
      <c r="F7903" t="s">
        <v>285</v>
      </c>
      <c r="G7903" t="s">
        <v>19</v>
      </c>
      <c r="H7903" t="s">
        <v>438</v>
      </c>
      <c r="I7903" t="s">
        <v>465</v>
      </c>
      <c r="J7903" t="s">
        <v>17</v>
      </c>
      <c r="K7903" s="13">
        <v>2120770</v>
      </c>
      <c r="L7903" s="8">
        <v>21207.7</v>
      </c>
      <c r="M7903" s="13">
        <f t="shared" si="157"/>
        <v>2120770</v>
      </c>
    </row>
    <row r="7904" spans="1:13" x14ac:dyDescent="0.25">
      <c r="A7904" s="9" t="s">
        <v>400</v>
      </c>
      <c r="B7904" s="10" t="s">
        <v>733</v>
      </c>
      <c r="C7904" s="11" t="s">
        <v>17</v>
      </c>
      <c r="D7904" t="s">
        <v>57</v>
      </c>
      <c r="E7904" t="s">
        <v>82</v>
      </c>
      <c r="F7904" t="s">
        <v>285</v>
      </c>
      <c r="G7904" t="s">
        <v>19</v>
      </c>
      <c r="H7904" t="s">
        <v>466</v>
      </c>
      <c r="I7904" t="s">
        <v>439</v>
      </c>
      <c r="J7904" t="s">
        <v>17</v>
      </c>
      <c r="K7904" s="13">
        <v>7983</v>
      </c>
      <c r="L7904" s="8">
        <v>79.83</v>
      </c>
      <c r="M7904" s="13">
        <f t="shared" si="157"/>
        <v>7983</v>
      </c>
    </row>
    <row r="7905" spans="1:13" x14ac:dyDescent="0.25">
      <c r="A7905" s="9" t="s">
        <v>400</v>
      </c>
      <c r="B7905" s="10" t="s">
        <v>733</v>
      </c>
      <c r="C7905" s="11" t="s">
        <v>17</v>
      </c>
      <c r="D7905" t="s">
        <v>57</v>
      </c>
      <c r="E7905" t="s">
        <v>82</v>
      </c>
      <c r="F7905" t="s">
        <v>285</v>
      </c>
      <c r="G7905" t="s">
        <v>19</v>
      </c>
      <c r="H7905" t="s">
        <v>466</v>
      </c>
      <c r="I7905" t="s">
        <v>465</v>
      </c>
      <c r="J7905" t="s">
        <v>17</v>
      </c>
      <c r="K7905" s="13">
        <v>1032</v>
      </c>
      <c r="L7905" s="8">
        <v>10.32</v>
      </c>
      <c r="M7905" s="13">
        <f t="shared" si="157"/>
        <v>1032</v>
      </c>
    </row>
    <row r="7906" spans="1:13" x14ac:dyDescent="0.25">
      <c r="A7906" s="9" t="s">
        <v>400</v>
      </c>
      <c r="B7906" s="10" t="s">
        <v>733</v>
      </c>
      <c r="C7906" s="11" t="s">
        <v>17</v>
      </c>
      <c r="D7906" t="s">
        <v>57</v>
      </c>
      <c r="E7906" t="s">
        <v>82</v>
      </c>
      <c r="F7906" t="s">
        <v>285</v>
      </c>
      <c r="G7906" t="s">
        <v>19</v>
      </c>
      <c r="H7906" t="s">
        <v>467</v>
      </c>
      <c r="I7906" t="s">
        <v>284</v>
      </c>
      <c r="J7906" t="s">
        <v>17</v>
      </c>
      <c r="K7906" s="13">
        <v>169000</v>
      </c>
      <c r="L7906" s="8">
        <v>1690</v>
      </c>
      <c r="M7906" s="13">
        <f t="shared" si="157"/>
        <v>169000</v>
      </c>
    </row>
    <row r="7907" spans="1:13" x14ac:dyDescent="0.25">
      <c r="A7907" s="9" t="s">
        <v>400</v>
      </c>
      <c r="B7907" s="10" t="s">
        <v>733</v>
      </c>
      <c r="C7907" s="11" t="s">
        <v>17</v>
      </c>
      <c r="D7907" t="s">
        <v>57</v>
      </c>
      <c r="E7907" t="s">
        <v>82</v>
      </c>
      <c r="F7907" t="s">
        <v>285</v>
      </c>
      <c r="G7907" t="s">
        <v>19</v>
      </c>
      <c r="H7907" t="s">
        <v>467</v>
      </c>
      <c r="I7907" t="s">
        <v>439</v>
      </c>
      <c r="J7907" t="s">
        <v>17</v>
      </c>
      <c r="K7907" s="13">
        <v>78000</v>
      </c>
      <c r="L7907" s="8">
        <v>780</v>
      </c>
      <c r="M7907" s="13">
        <f t="shared" si="157"/>
        <v>78000</v>
      </c>
    </row>
    <row r="7908" spans="1:13" x14ac:dyDescent="0.25">
      <c r="A7908" s="9" t="s">
        <v>400</v>
      </c>
      <c r="B7908" s="10" t="s">
        <v>733</v>
      </c>
      <c r="C7908" s="11" t="s">
        <v>17</v>
      </c>
      <c r="D7908" t="s">
        <v>57</v>
      </c>
      <c r="E7908" t="s">
        <v>82</v>
      </c>
      <c r="F7908" t="s">
        <v>285</v>
      </c>
      <c r="G7908" t="s">
        <v>19</v>
      </c>
      <c r="H7908" t="s">
        <v>443</v>
      </c>
      <c r="I7908" t="s">
        <v>439</v>
      </c>
      <c r="J7908" t="s">
        <v>17</v>
      </c>
      <c r="K7908" s="13">
        <v>30000</v>
      </c>
      <c r="L7908" s="8">
        <v>300</v>
      </c>
      <c r="M7908" s="13">
        <f t="shared" si="157"/>
        <v>30000</v>
      </c>
    </row>
    <row r="7909" spans="1:13" x14ac:dyDescent="0.25">
      <c r="A7909" s="9" t="s">
        <v>400</v>
      </c>
      <c r="B7909" s="10" t="s">
        <v>733</v>
      </c>
      <c r="C7909" s="11" t="s">
        <v>17</v>
      </c>
      <c r="D7909" t="s">
        <v>57</v>
      </c>
      <c r="E7909" t="s">
        <v>82</v>
      </c>
      <c r="F7909" t="s">
        <v>285</v>
      </c>
      <c r="G7909" t="s">
        <v>19</v>
      </c>
      <c r="H7909" t="s">
        <v>425</v>
      </c>
      <c r="I7909" t="s">
        <v>284</v>
      </c>
      <c r="J7909" t="s">
        <v>17</v>
      </c>
      <c r="K7909" s="13">
        <v>4385136</v>
      </c>
      <c r="L7909" s="8">
        <v>43851.360000000001</v>
      </c>
      <c r="M7909" s="13">
        <f t="shared" si="157"/>
        <v>4385136</v>
      </c>
    </row>
    <row r="7910" spans="1:13" x14ac:dyDescent="0.25">
      <c r="A7910" s="9" t="s">
        <v>400</v>
      </c>
      <c r="B7910" s="10" t="s">
        <v>733</v>
      </c>
      <c r="C7910" s="11" t="s">
        <v>17</v>
      </c>
      <c r="D7910" t="s">
        <v>57</v>
      </c>
      <c r="E7910" t="s">
        <v>82</v>
      </c>
      <c r="F7910" t="s">
        <v>285</v>
      </c>
      <c r="G7910" t="s">
        <v>19</v>
      </c>
      <c r="H7910" t="s">
        <v>425</v>
      </c>
      <c r="I7910" t="s">
        <v>439</v>
      </c>
      <c r="J7910" t="s">
        <v>17</v>
      </c>
      <c r="K7910" s="13">
        <v>1866412</v>
      </c>
      <c r="L7910" s="8">
        <v>18664.12</v>
      </c>
      <c r="M7910" s="13">
        <f t="shared" si="157"/>
        <v>1866412</v>
      </c>
    </row>
    <row r="7911" spans="1:13" x14ac:dyDescent="0.25">
      <c r="A7911" s="9" t="s">
        <v>400</v>
      </c>
      <c r="B7911" s="10" t="s">
        <v>733</v>
      </c>
      <c r="C7911" s="11" t="s">
        <v>17</v>
      </c>
      <c r="D7911" t="s">
        <v>57</v>
      </c>
      <c r="E7911" t="s">
        <v>82</v>
      </c>
      <c r="F7911" t="s">
        <v>285</v>
      </c>
      <c r="G7911" t="s">
        <v>19</v>
      </c>
      <c r="H7911" t="s">
        <v>425</v>
      </c>
      <c r="I7911" t="s">
        <v>465</v>
      </c>
      <c r="J7911" t="s">
        <v>17</v>
      </c>
      <c r="K7911" s="13">
        <v>715889</v>
      </c>
      <c r="L7911" s="8">
        <v>7158.89</v>
      </c>
      <c r="M7911" s="13">
        <f t="shared" si="157"/>
        <v>715889</v>
      </c>
    </row>
    <row r="7912" spans="1:13" x14ac:dyDescent="0.25">
      <c r="A7912" s="9" t="s">
        <v>400</v>
      </c>
      <c r="B7912" s="10" t="s">
        <v>733</v>
      </c>
      <c r="C7912" s="11" t="s">
        <v>17</v>
      </c>
      <c r="D7912" t="s">
        <v>57</v>
      </c>
      <c r="E7912" t="s">
        <v>82</v>
      </c>
      <c r="F7912" t="s">
        <v>285</v>
      </c>
      <c r="G7912" t="s">
        <v>19</v>
      </c>
      <c r="H7912" t="s">
        <v>444</v>
      </c>
      <c r="I7912" t="s">
        <v>439</v>
      </c>
      <c r="J7912" t="s">
        <v>17</v>
      </c>
      <c r="K7912" s="13">
        <v>6442</v>
      </c>
      <c r="L7912" s="8">
        <v>64.42</v>
      </c>
      <c r="M7912" s="13">
        <f t="shared" si="157"/>
        <v>6442</v>
      </c>
    </row>
    <row r="7913" spans="1:13" x14ac:dyDescent="0.25">
      <c r="A7913" s="9" t="s">
        <v>400</v>
      </c>
      <c r="B7913" s="10" t="s">
        <v>733</v>
      </c>
      <c r="C7913" s="11" t="s">
        <v>17</v>
      </c>
      <c r="D7913" t="s">
        <v>57</v>
      </c>
      <c r="E7913" t="s">
        <v>82</v>
      </c>
      <c r="F7913" t="s">
        <v>285</v>
      </c>
      <c r="G7913" t="s">
        <v>19</v>
      </c>
      <c r="H7913" t="s">
        <v>445</v>
      </c>
      <c r="I7913" t="s">
        <v>284</v>
      </c>
      <c r="J7913" t="s">
        <v>17</v>
      </c>
      <c r="K7913" s="13">
        <v>2451</v>
      </c>
      <c r="L7913" s="8">
        <v>24.51</v>
      </c>
      <c r="M7913" s="13">
        <f t="shared" si="157"/>
        <v>2451</v>
      </c>
    </row>
    <row r="7914" spans="1:13" x14ac:dyDescent="0.25">
      <c r="A7914" s="9" t="s">
        <v>400</v>
      </c>
      <c r="B7914" s="10" t="s">
        <v>733</v>
      </c>
      <c r="C7914" s="11" t="s">
        <v>17</v>
      </c>
      <c r="D7914" t="s">
        <v>57</v>
      </c>
      <c r="E7914" t="s">
        <v>82</v>
      </c>
      <c r="F7914" t="s">
        <v>285</v>
      </c>
      <c r="G7914" t="s">
        <v>19</v>
      </c>
      <c r="H7914" t="s">
        <v>445</v>
      </c>
      <c r="I7914" t="s">
        <v>439</v>
      </c>
      <c r="J7914" t="s">
        <v>17</v>
      </c>
      <c r="K7914" s="13">
        <v>2828</v>
      </c>
      <c r="L7914" s="8">
        <v>28.28</v>
      </c>
      <c r="M7914" s="13">
        <f t="shared" si="157"/>
        <v>2828</v>
      </c>
    </row>
    <row r="7915" spans="1:13" x14ac:dyDescent="0.25">
      <c r="A7915" s="9" t="s">
        <v>400</v>
      </c>
      <c r="B7915" s="10" t="s">
        <v>733</v>
      </c>
      <c r="C7915" s="11" t="s">
        <v>17</v>
      </c>
      <c r="D7915" t="s">
        <v>57</v>
      </c>
      <c r="E7915" t="s">
        <v>82</v>
      </c>
      <c r="F7915" t="s">
        <v>285</v>
      </c>
      <c r="G7915" t="s">
        <v>19</v>
      </c>
      <c r="H7915" t="s">
        <v>445</v>
      </c>
      <c r="I7915" t="s">
        <v>465</v>
      </c>
      <c r="J7915" t="s">
        <v>17</v>
      </c>
      <c r="K7915" s="13">
        <v>225</v>
      </c>
      <c r="L7915" s="8">
        <v>2.25</v>
      </c>
      <c r="M7915" s="13">
        <f t="shared" si="157"/>
        <v>225</v>
      </c>
    </row>
    <row r="7916" spans="1:13" x14ac:dyDescent="0.25">
      <c r="A7916" s="9" t="s">
        <v>400</v>
      </c>
      <c r="B7916" s="10" t="s">
        <v>733</v>
      </c>
      <c r="C7916" s="11" t="s">
        <v>17</v>
      </c>
      <c r="D7916" t="s">
        <v>57</v>
      </c>
      <c r="E7916" t="s">
        <v>82</v>
      </c>
      <c r="F7916" t="s">
        <v>285</v>
      </c>
      <c r="G7916" t="s">
        <v>19</v>
      </c>
      <c r="H7916" t="s">
        <v>446</v>
      </c>
      <c r="I7916" t="s">
        <v>15</v>
      </c>
      <c r="J7916" t="s">
        <v>17</v>
      </c>
      <c r="K7916" s="13">
        <v>108227</v>
      </c>
      <c r="L7916" s="8">
        <v>1082.27</v>
      </c>
      <c r="M7916" s="13">
        <f t="shared" si="157"/>
        <v>108227</v>
      </c>
    </row>
    <row r="7917" spans="1:13" x14ac:dyDescent="0.25">
      <c r="A7917" s="9" t="s">
        <v>400</v>
      </c>
      <c r="B7917" s="10" t="s">
        <v>733</v>
      </c>
      <c r="C7917" s="11" t="s">
        <v>17</v>
      </c>
      <c r="D7917" t="s">
        <v>57</v>
      </c>
      <c r="E7917" t="s">
        <v>82</v>
      </c>
      <c r="F7917" t="s">
        <v>285</v>
      </c>
      <c r="G7917" t="s">
        <v>19</v>
      </c>
      <c r="H7917" t="s">
        <v>468</v>
      </c>
      <c r="I7917" t="s">
        <v>15</v>
      </c>
      <c r="J7917" t="s">
        <v>17</v>
      </c>
      <c r="K7917" s="13">
        <v>457</v>
      </c>
      <c r="L7917" s="8">
        <v>4.57</v>
      </c>
      <c r="M7917" s="13">
        <f t="shared" si="157"/>
        <v>457</v>
      </c>
    </row>
    <row r="7918" spans="1:13" x14ac:dyDescent="0.25">
      <c r="A7918" s="9" t="s">
        <v>400</v>
      </c>
      <c r="B7918" s="10" t="s">
        <v>733</v>
      </c>
      <c r="C7918" s="11" t="s">
        <v>17</v>
      </c>
      <c r="D7918" t="s">
        <v>57</v>
      </c>
      <c r="E7918" t="s">
        <v>82</v>
      </c>
      <c r="F7918" t="s">
        <v>285</v>
      </c>
      <c r="G7918" t="s">
        <v>19</v>
      </c>
      <c r="H7918" t="s">
        <v>448</v>
      </c>
      <c r="I7918" t="s">
        <v>15</v>
      </c>
      <c r="J7918" t="s">
        <v>17</v>
      </c>
      <c r="K7918" s="13">
        <v>1600</v>
      </c>
      <c r="L7918" s="8">
        <v>16</v>
      </c>
      <c r="M7918" s="13">
        <f t="shared" si="157"/>
        <v>1600</v>
      </c>
    </row>
    <row r="7919" spans="1:13" x14ac:dyDescent="0.25">
      <c r="A7919" s="9" t="s">
        <v>400</v>
      </c>
      <c r="B7919" s="10" t="s">
        <v>733</v>
      </c>
      <c r="C7919" s="11" t="s">
        <v>17</v>
      </c>
      <c r="D7919" t="s">
        <v>57</v>
      </c>
      <c r="E7919" t="s">
        <v>82</v>
      </c>
      <c r="F7919" t="s">
        <v>285</v>
      </c>
      <c r="G7919" t="s">
        <v>19</v>
      </c>
      <c r="H7919" t="s">
        <v>428</v>
      </c>
      <c r="I7919" t="s">
        <v>15</v>
      </c>
      <c r="J7919" t="s">
        <v>17</v>
      </c>
      <c r="K7919" s="13">
        <v>446150</v>
      </c>
      <c r="L7919" s="8">
        <v>4461.5</v>
      </c>
      <c r="M7919" s="13">
        <f t="shared" si="157"/>
        <v>446150</v>
      </c>
    </row>
    <row r="7920" spans="1:13" x14ac:dyDescent="0.25">
      <c r="A7920" s="9" t="s">
        <v>400</v>
      </c>
      <c r="B7920" s="10" t="s">
        <v>733</v>
      </c>
      <c r="C7920" s="3" t="s">
        <v>734</v>
      </c>
      <c r="D7920" t="s">
        <v>50</v>
      </c>
      <c r="E7920" t="s">
        <v>92</v>
      </c>
      <c r="F7920" t="s">
        <v>399</v>
      </c>
      <c r="G7920" t="s">
        <v>436</v>
      </c>
      <c r="H7920" t="s">
        <v>428</v>
      </c>
      <c r="I7920" t="s">
        <v>15</v>
      </c>
      <c r="J7920" t="s">
        <v>221</v>
      </c>
      <c r="K7920" s="14">
        <v>-8</v>
      </c>
      <c r="L7920" s="8">
        <v>-0.08</v>
      </c>
      <c r="M7920" s="14">
        <f t="shared" si="157"/>
        <v>-8</v>
      </c>
    </row>
    <row r="7921" spans="1:13" x14ac:dyDescent="0.25">
      <c r="A7921" s="9" t="s">
        <v>400</v>
      </c>
      <c r="B7921" s="10" t="s">
        <v>733</v>
      </c>
      <c r="C7921" s="3" t="s">
        <v>734</v>
      </c>
      <c r="D7921" t="s">
        <v>50</v>
      </c>
      <c r="E7921" t="s">
        <v>92</v>
      </c>
      <c r="F7921" t="s">
        <v>399</v>
      </c>
      <c r="G7921" t="s">
        <v>436</v>
      </c>
      <c r="H7921" t="s">
        <v>485</v>
      </c>
      <c r="I7921" t="s">
        <v>15</v>
      </c>
      <c r="J7921" t="s">
        <v>232</v>
      </c>
      <c r="K7921" s="13">
        <v>937500</v>
      </c>
      <c r="L7921" s="8">
        <v>9375</v>
      </c>
      <c r="M7921" s="13">
        <f t="shared" si="157"/>
        <v>937500</v>
      </c>
    </row>
    <row r="7922" spans="1:13" x14ac:dyDescent="0.25">
      <c r="A7922" s="9" t="s">
        <v>400</v>
      </c>
      <c r="B7922" s="10" t="s">
        <v>733</v>
      </c>
      <c r="C7922" s="3" t="s">
        <v>734</v>
      </c>
      <c r="D7922" t="s">
        <v>50</v>
      </c>
      <c r="E7922" t="s">
        <v>92</v>
      </c>
      <c r="F7922" t="s">
        <v>32</v>
      </c>
      <c r="G7922" t="s">
        <v>289</v>
      </c>
      <c r="H7922" t="s">
        <v>428</v>
      </c>
      <c r="I7922" t="s">
        <v>15</v>
      </c>
      <c r="J7922" t="s">
        <v>165</v>
      </c>
      <c r="K7922" s="14">
        <v>-7.0000000000000009</v>
      </c>
      <c r="L7922" s="8">
        <v>-7.0000000000000007E-2</v>
      </c>
      <c r="M7922" s="14">
        <f t="shared" si="157"/>
        <v>-7.0000000000000009</v>
      </c>
    </row>
    <row r="7923" spans="1:13" x14ac:dyDescent="0.25">
      <c r="A7923" s="9" t="s">
        <v>400</v>
      </c>
      <c r="B7923" s="10" t="s">
        <v>733</v>
      </c>
      <c r="C7923" s="3" t="s">
        <v>734</v>
      </c>
      <c r="D7923" t="s">
        <v>50</v>
      </c>
      <c r="E7923" t="s">
        <v>92</v>
      </c>
      <c r="F7923" t="s">
        <v>414</v>
      </c>
      <c r="G7923" t="s">
        <v>415</v>
      </c>
      <c r="H7923" t="s">
        <v>428</v>
      </c>
      <c r="I7923" t="s">
        <v>15</v>
      </c>
      <c r="J7923" t="s">
        <v>286</v>
      </c>
      <c r="K7923" s="14">
        <v>-31</v>
      </c>
      <c r="L7923" s="8">
        <v>-0.31</v>
      </c>
      <c r="M7923" s="14">
        <f t="shared" si="157"/>
        <v>-31</v>
      </c>
    </row>
    <row r="7924" spans="1:13" x14ac:dyDescent="0.25">
      <c r="A7924" s="9" t="s">
        <v>400</v>
      </c>
      <c r="B7924" s="10" t="s">
        <v>733</v>
      </c>
      <c r="C7924" s="5" t="s">
        <v>735</v>
      </c>
      <c r="D7924" t="s">
        <v>50</v>
      </c>
      <c r="E7924" t="s">
        <v>100</v>
      </c>
      <c r="F7924" t="s">
        <v>453</v>
      </c>
      <c r="G7924" t="s">
        <v>455</v>
      </c>
      <c r="H7924" t="s">
        <v>425</v>
      </c>
      <c r="I7924" t="s">
        <v>439</v>
      </c>
      <c r="J7924" t="s">
        <v>261</v>
      </c>
      <c r="K7924" s="13">
        <v>109793</v>
      </c>
      <c r="L7924" s="8">
        <v>1097.93</v>
      </c>
      <c r="M7924" s="13">
        <f t="shared" si="157"/>
        <v>109793</v>
      </c>
    </row>
    <row r="7925" spans="1:13" x14ac:dyDescent="0.25">
      <c r="A7925" s="9" t="s">
        <v>400</v>
      </c>
      <c r="B7925" s="10" t="s">
        <v>733</v>
      </c>
      <c r="C7925" s="5" t="s">
        <v>736</v>
      </c>
      <c r="D7925" t="s">
        <v>50</v>
      </c>
      <c r="E7925" t="s">
        <v>114</v>
      </c>
      <c r="F7925" t="s">
        <v>32</v>
      </c>
      <c r="G7925" t="s">
        <v>289</v>
      </c>
      <c r="H7925" t="s">
        <v>428</v>
      </c>
      <c r="I7925" t="s">
        <v>15</v>
      </c>
      <c r="J7925" t="s">
        <v>254</v>
      </c>
      <c r="K7925" s="13">
        <v>24754</v>
      </c>
      <c r="L7925" s="8">
        <v>247.54</v>
      </c>
      <c r="M7925" s="13">
        <f t="shared" si="157"/>
        <v>24754</v>
      </c>
    </row>
    <row r="7926" spans="1:13" x14ac:dyDescent="0.25">
      <c r="A7926" s="9" t="s">
        <v>400</v>
      </c>
      <c r="B7926" s="10" t="s">
        <v>733</v>
      </c>
      <c r="C7926" s="5" t="s">
        <v>736</v>
      </c>
      <c r="D7926" t="s">
        <v>50</v>
      </c>
      <c r="E7926" t="s">
        <v>114</v>
      </c>
      <c r="F7926" t="s">
        <v>32</v>
      </c>
      <c r="G7926" t="s">
        <v>289</v>
      </c>
      <c r="H7926" t="s">
        <v>428</v>
      </c>
      <c r="I7926" t="s">
        <v>15</v>
      </c>
      <c r="J7926" t="s">
        <v>113</v>
      </c>
      <c r="K7926" s="13">
        <v>66525</v>
      </c>
      <c r="L7926" s="8">
        <v>665.25</v>
      </c>
      <c r="M7926" s="13">
        <f t="shared" si="157"/>
        <v>66525</v>
      </c>
    </row>
    <row r="7927" spans="1:13" x14ac:dyDescent="0.25">
      <c r="A7927" s="9" t="s">
        <v>400</v>
      </c>
      <c r="B7927" s="10" t="s">
        <v>733</v>
      </c>
      <c r="C7927" s="5" t="s">
        <v>736</v>
      </c>
      <c r="D7927" t="s">
        <v>50</v>
      </c>
      <c r="E7927" t="s">
        <v>114</v>
      </c>
      <c r="F7927" t="s">
        <v>414</v>
      </c>
      <c r="G7927" t="s">
        <v>415</v>
      </c>
      <c r="H7927" t="s">
        <v>428</v>
      </c>
      <c r="I7927" t="s">
        <v>15</v>
      </c>
      <c r="J7927" t="s">
        <v>146</v>
      </c>
      <c r="K7927" s="13">
        <v>15337</v>
      </c>
      <c r="L7927" s="8">
        <v>153.37</v>
      </c>
      <c r="M7927" s="13">
        <f t="shared" si="157"/>
        <v>15337</v>
      </c>
    </row>
    <row r="7928" spans="1:13" x14ac:dyDescent="0.25">
      <c r="A7928" s="9" t="s">
        <v>400</v>
      </c>
      <c r="B7928" s="10" t="s">
        <v>733</v>
      </c>
      <c r="C7928" s="5" t="s">
        <v>736</v>
      </c>
      <c r="D7928" t="s">
        <v>50</v>
      </c>
      <c r="E7928" t="s">
        <v>114</v>
      </c>
      <c r="F7928" t="s">
        <v>414</v>
      </c>
      <c r="G7928" t="s">
        <v>415</v>
      </c>
      <c r="H7928" t="s">
        <v>428</v>
      </c>
      <c r="I7928" t="s">
        <v>15</v>
      </c>
      <c r="J7928" t="s">
        <v>165</v>
      </c>
      <c r="K7928" s="13">
        <v>40000</v>
      </c>
      <c r="L7928" s="8">
        <v>400</v>
      </c>
      <c r="M7928" s="13">
        <f t="shared" si="157"/>
        <v>40000</v>
      </c>
    </row>
    <row r="7929" spans="1:13" x14ac:dyDescent="0.25">
      <c r="A7929" s="9" t="s">
        <v>400</v>
      </c>
      <c r="B7929" s="10" t="s">
        <v>733</v>
      </c>
      <c r="C7929" s="5" t="s">
        <v>739</v>
      </c>
      <c r="D7929" t="s">
        <v>50</v>
      </c>
      <c r="E7929" t="s">
        <v>128</v>
      </c>
      <c r="F7929" t="s">
        <v>453</v>
      </c>
      <c r="G7929" t="s">
        <v>455</v>
      </c>
      <c r="H7929" t="s">
        <v>438</v>
      </c>
      <c r="I7929" t="s">
        <v>439</v>
      </c>
      <c r="J7929" t="s">
        <v>261</v>
      </c>
      <c r="K7929" s="13">
        <v>694975</v>
      </c>
      <c r="L7929" s="8">
        <v>6949.75</v>
      </c>
      <c r="M7929" s="13">
        <f t="shared" si="157"/>
        <v>694975</v>
      </c>
    </row>
    <row r="7930" spans="1:13" x14ac:dyDescent="0.25">
      <c r="A7930" s="9" t="s">
        <v>400</v>
      </c>
      <c r="B7930" s="10" t="s">
        <v>733</v>
      </c>
      <c r="C7930" s="5" t="s">
        <v>739</v>
      </c>
      <c r="D7930" t="s">
        <v>50</v>
      </c>
      <c r="E7930" t="s">
        <v>128</v>
      </c>
      <c r="F7930" t="s">
        <v>453</v>
      </c>
      <c r="G7930" t="s">
        <v>455</v>
      </c>
      <c r="H7930" t="s">
        <v>441</v>
      </c>
      <c r="I7930" t="s">
        <v>439</v>
      </c>
      <c r="J7930" t="s">
        <v>261</v>
      </c>
      <c r="K7930" s="13">
        <v>374</v>
      </c>
      <c r="L7930" s="8">
        <v>3.74</v>
      </c>
      <c r="M7930" s="13">
        <f t="shared" si="157"/>
        <v>374</v>
      </c>
    </row>
    <row r="7931" spans="1:13" x14ac:dyDescent="0.25">
      <c r="A7931" s="9" t="s">
        <v>400</v>
      </c>
      <c r="B7931" s="10" t="s">
        <v>733</v>
      </c>
      <c r="C7931" s="5" t="s">
        <v>739</v>
      </c>
      <c r="D7931" t="s">
        <v>50</v>
      </c>
      <c r="E7931" t="s">
        <v>128</v>
      </c>
      <c r="F7931" t="s">
        <v>453</v>
      </c>
      <c r="G7931" t="s">
        <v>455</v>
      </c>
      <c r="H7931" t="s">
        <v>425</v>
      </c>
      <c r="I7931" t="s">
        <v>439</v>
      </c>
      <c r="J7931" t="s">
        <v>261</v>
      </c>
      <c r="K7931" s="13">
        <v>401349</v>
      </c>
      <c r="L7931" s="8">
        <v>4013.49</v>
      </c>
      <c r="M7931" s="13">
        <f t="shared" si="157"/>
        <v>401349</v>
      </c>
    </row>
    <row r="7932" spans="1:13" x14ac:dyDescent="0.25">
      <c r="A7932" s="9" t="s">
        <v>400</v>
      </c>
      <c r="B7932" s="10" t="s">
        <v>733</v>
      </c>
      <c r="C7932" s="5" t="s">
        <v>739</v>
      </c>
      <c r="D7932" t="s">
        <v>50</v>
      </c>
      <c r="E7932" t="s">
        <v>128</v>
      </c>
      <c r="F7932" t="s">
        <v>453</v>
      </c>
      <c r="G7932" t="s">
        <v>455</v>
      </c>
      <c r="H7932" t="s">
        <v>445</v>
      </c>
      <c r="I7932" t="s">
        <v>439</v>
      </c>
      <c r="J7932" t="s">
        <v>261</v>
      </c>
      <c r="K7932" s="13">
        <v>81</v>
      </c>
      <c r="L7932" s="8">
        <v>0.81</v>
      </c>
      <c r="M7932" s="13">
        <f t="shared" si="157"/>
        <v>81</v>
      </c>
    </row>
    <row r="7933" spans="1:13" x14ac:dyDescent="0.25">
      <c r="A7933" s="9" t="s">
        <v>400</v>
      </c>
      <c r="B7933" s="10" t="s">
        <v>733</v>
      </c>
      <c r="C7933" s="5" t="s">
        <v>740</v>
      </c>
      <c r="D7933" t="s">
        <v>50</v>
      </c>
      <c r="E7933" t="s">
        <v>135</v>
      </c>
      <c r="F7933" t="s">
        <v>453</v>
      </c>
      <c r="G7933" t="s">
        <v>455</v>
      </c>
      <c r="H7933" t="s">
        <v>438</v>
      </c>
      <c r="I7933" t="s">
        <v>439</v>
      </c>
      <c r="J7933" t="s">
        <v>261</v>
      </c>
      <c r="K7933" s="13">
        <v>955079.00000000012</v>
      </c>
      <c r="L7933" s="8">
        <v>9550.7900000000009</v>
      </c>
      <c r="M7933" s="13">
        <f t="shared" si="157"/>
        <v>955079.00000000012</v>
      </c>
    </row>
    <row r="7934" spans="1:13" x14ac:dyDescent="0.25">
      <c r="A7934" s="9" t="s">
        <v>400</v>
      </c>
      <c r="B7934" s="10" t="s">
        <v>733</v>
      </c>
      <c r="C7934" s="5" t="s">
        <v>740</v>
      </c>
      <c r="D7934" t="s">
        <v>50</v>
      </c>
      <c r="E7934" t="s">
        <v>135</v>
      </c>
      <c r="F7934" t="s">
        <v>453</v>
      </c>
      <c r="G7934" t="s">
        <v>455</v>
      </c>
      <c r="H7934" t="s">
        <v>425</v>
      </c>
      <c r="I7934" t="s">
        <v>439</v>
      </c>
      <c r="J7934" t="s">
        <v>261</v>
      </c>
      <c r="K7934" s="13">
        <v>215642</v>
      </c>
      <c r="L7934" s="8">
        <v>2156.42</v>
      </c>
      <c r="M7934" s="13">
        <f t="shared" si="157"/>
        <v>215642</v>
      </c>
    </row>
    <row r="7935" spans="1:13" x14ac:dyDescent="0.25">
      <c r="A7935" s="9" t="s">
        <v>400</v>
      </c>
      <c r="B7935" s="10" t="s">
        <v>733</v>
      </c>
      <c r="C7935" s="5" t="s">
        <v>741</v>
      </c>
      <c r="D7935" t="s">
        <v>50</v>
      </c>
      <c r="E7935" t="s">
        <v>137</v>
      </c>
      <c r="F7935" t="s">
        <v>453</v>
      </c>
      <c r="G7935" t="s">
        <v>434</v>
      </c>
      <c r="H7935" t="s">
        <v>425</v>
      </c>
      <c r="I7935" t="s">
        <v>368</v>
      </c>
      <c r="J7935" t="s">
        <v>261</v>
      </c>
      <c r="K7935" s="13">
        <v>352390</v>
      </c>
      <c r="L7935" s="8">
        <v>3523.9</v>
      </c>
      <c r="M7935" s="13">
        <f t="shared" si="157"/>
        <v>352390</v>
      </c>
    </row>
    <row r="7936" spans="1:13" x14ac:dyDescent="0.25">
      <c r="A7936" s="9" t="s">
        <v>400</v>
      </c>
      <c r="B7936" s="10" t="s">
        <v>733</v>
      </c>
      <c r="C7936" s="5" t="s">
        <v>741</v>
      </c>
      <c r="D7936" t="s">
        <v>50</v>
      </c>
      <c r="E7936" t="s">
        <v>137</v>
      </c>
      <c r="F7936" t="s">
        <v>453</v>
      </c>
      <c r="G7936" t="s">
        <v>455</v>
      </c>
      <c r="H7936" t="s">
        <v>438</v>
      </c>
      <c r="I7936" t="s">
        <v>439</v>
      </c>
      <c r="J7936" t="s">
        <v>261</v>
      </c>
      <c r="K7936" s="13">
        <v>794951</v>
      </c>
      <c r="L7936" s="8">
        <v>7949.51</v>
      </c>
      <c r="M7936" s="13">
        <f t="shared" si="157"/>
        <v>794951</v>
      </c>
    </row>
    <row r="7937" spans="1:13" x14ac:dyDescent="0.25">
      <c r="A7937" s="9" t="s">
        <v>400</v>
      </c>
      <c r="B7937" s="10" t="s">
        <v>733</v>
      </c>
      <c r="C7937" s="5" t="s">
        <v>741</v>
      </c>
      <c r="D7937" t="s">
        <v>50</v>
      </c>
      <c r="E7937" t="s">
        <v>137</v>
      </c>
      <c r="F7937" t="s">
        <v>453</v>
      </c>
      <c r="G7937" t="s">
        <v>455</v>
      </c>
      <c r="H7937" t="s">
        <v>425</v>
      </c>
      <c r="I7937" t="s">
        <v>439</v>
      </c>
      <c r="J7937" t="s">
        <v>261</v>
      </c>
      <c r="K7937" s="13">
        <v>458142</v>
      </c>
      <c r="L7937" s="8">
        <v>4581.42</v>
      </c>
      <c r="M7937" s="13">
        <f t="shared" si="157"/>
        <v>458142</v>
      </c>
    </row>
    <row r="7938" spans="1:13" x14ac:dyDescent="0.25">
      <c r="A7938" s="9" t="s">
        <v>400</v>
      </c>
      <c r="B7938" s="10" t="s">
        <v>733</v>
      </c>
      <c r="C7938" s="5" t="s">
        <v>741</v>
      </c>
      <c r="D7938" t="s">
        <v>50</v>
      </c>
      <c r="E7938" t="s">
        <v>137</v>
      </c>
      <c r="F7938" t="s">
        <v>32</v>
      </c>
      <c r="G7938" t="s">
        <v>289</v>
      </c>
      <c r="H7938" t="s">
        <v>428</v>
      </c>
      <c r="I7938" t="s">
        <v>15</v>
      </c>
      <c r="J7938" t="s">
        <v>162</v>
      </c>
      <c r="K7938" s="13">
        <v>226167.99999999997</v>
      </c>
      <c r="L7938" s="8">
        <v>2261.6799999999998</v>
      </c>
      <c r="M7938" s="13">
        <f t="shared" si="157"/>
        <v>226167.99999999997</v>
      </c>
    </row>
    <row r="7939" spans="1:13" x14ac:dyDescent="0.25">
      <c r="A7939" s="9" t="s">
        <v>400</v>
      </c>
      <c r="B7939" s="10" t="s">
        <v>733</v>
      </c>
      <c r="C7939" s="5" t="s">
        <v>742</v>
      </c>
      <c r="D7939" t="s">
        <v>50</v>
      </c>
      <c r="E7939" t="s">
        <v>142</v>
      </c>
      <c r="F7939" t="s">
        <v>453</v>
      </c>
      <c r="G7939" t="s">
        <v>434</v>
      </c>
      <c r="H7939" t="s">
        <v>437</v>
      </c>
      <c r="I7939" t="s">
        <v>368</v>
      </c>
      <c r="J7939" t="s">
        <v>261</v>
      </c>
      <c r="K7939" s="13">
        <v>9162</v>
      </c>
      <c r="L7939" s="8">
        <v>91.62</v>
      </c>
      <c r="M7939" s="13">
        <f t="shared" ref="M7939:M8002" si="158">L7939*100</f>
        <v>9162</v>
      </c>
    </row>
    <row r="7940" spans="1:13" x14ac:dyDescent="0.25">
      <c r="A7940" s="9" t="s">
        <v>400</v>
      </c>
      <c r="B7940" s="10" t="s">
        <v>733</v>
      </c>
      <c r="C7940" s="5" t="s">
        <v>742</v>
      </c>
      <c r="D7940" t="s">
        <v>50</v>
      </c>
      <c r="E7940" t="s">
        <v>142</v>
      </c>
      <c r="F7940" t="s">
        <v>453</v>
      </c>
      <c r="G7940" t="s">
        <v>434</v>
      </c>
      <c r="H7940" t="s">
        <v>425</v>
      </c>
      <c r="I7940" t="s">
        <v>368</v>
      </c>
      <c r="J7940" t="s">
        <v>261</v>
      </c>
      <c r="K7940" s="13">
        <v>431868.99999999994</v>
      </c>
      <c r="L7940" s="8">
        <v>4318.6899999999996</v>
      </c>
      <c r="M7940" s="13">
        <f t="shared" si="158"/>
        <v>431868.99999999994</v>
      </c>
    </row>
    <row r="7941" spans="1:13" x14ac:dyDescent="0.25">
      <c r="A7941" s="9" t="s">
        <v>400</v>
      </c>
      <c r="B7941" s="10" t="s">
        <v>733</v>
      </c>
      <c r="C7941" s="5" t="s">
        <v>742</v>
      </c>
      <c r="D7941" t="s">
        <v>50</v>
      </c>
      <c r="E7941" t="s">
        <v>142</v>
      </c>
      <c r="F7941" t="s">
        <v>453</v>
      </c>
      <c r="G7941" t="s">
        <v>455</v>
      </c>
      <c r="H7941" t="s">
        <v>438</v>
      </c>
      <c r="I7941" t="s">
        <v>439</v>
      </c>
      <c r="J7941" t="s">
        <v>261</v>
      </c>
      <c r="K7941" s="13">
        <v>997682</v>
      </c>
      <c r="L7941" s="8">
        <v>9976.82</v>
      </c>
      <c r="M7941" s="13">
        <f t="shared" si="158"/>
        <v>997682</v>
      </c>
    </row>
    <row r="7942" spans="1:13" x14ac:dyDescent="0.25">
      <c r="A7942" s="9" t="s">
        <v>400</v>
      </c>
      <c r="B7942" s="10" t="s">
        <v>733</v>
      </c>
      <c r="C7942" s="5" t="s">
        <v>742</v>
      </c>
      <c r="D7942" t="s">
        <v>50</v>
      </c>
      <c r="E7942" t="s">
        <v>142</v>
      </c>
      <c r="F7942" t="s">
        <v>453</v>
      </c>
      <c r="G7942" t="s">
        <v>455</v>
      </c>
      <c r="H7942" t="s">
        <v>441</v>
      </c>
      <c r="I7942" t="s">
        <v>439</v>
      </c>
      <c r="J7942" t="s">
        <v>261</v>
      </c>
      <c r="K7942" s="13">
        <v>585</v>
      </c>
      <c r="L7942" s="8">
        <v>5.85</v>
      </c>
      <c r="M7942" s="13">
        <f t="shared" si="158"/>
        <v>585</v>
      </c>
    </row>
    <row r="7943" spans="1:13" x14ac:dyDescent="0.25">
      <c r="A7943" s="9" t="s">
        <v>400</v>
      </c>
      <c r="B7943" s="10" t="s">
        <v>733</v>
      </c>
      <c r="C7943" s="5" t="s">
        <v>742</v>
      </c>
      <c r="D7943" t="s">
        <v>50</v>
      </c>
      <c r="E7943" t="s">
        <v>142</v>
      </c>
      <c r="F7943" t="s">
        <v>453</v>
      </c>
      <c r="G7943" t="s">
        <v>455</v>
      </c>
      <c r="H7943" t="s">
        <v>425</v>
      </c>
      <c r="I7943" t="s">
        <v>439</v>
      </c>
      <c r="J7943" t="s">
        <v>261</v>
      </c>
      <c r="K7943" s="13">
        <v>640855</v>
      </c>
      <c r="L7943" s="8">
        <v>6408.55</v>
      </c>
      <c r="M7943" s="13">
        <f t="shared" si="158"/>
        <v>640855</v>
      </c>
    </row>
    <row r="7944" spans="1:13" x14ac:dyDescent="0.25">
      <c r="A7944" s="9" t="s">
        <v>400</v>
      </c>
      <c r="B7944" s="10" t="s">
        <v>733</v>
      </c>
      <c r="C7944" s="5" t="s">
        <v>742</v>
      </c>
      <c r="D7944" t="s">
        <v>50</v>
      </c>
      <c r="E7944" t="s">
        <v>142</v>
      </c>
      <c r="F7944" t="s">
        <v>453</v>
      </c>
      <c r="G7944" t="s">
        <v>455</v>
      </c>
      <c r="H7944" t="s">
        <v>445</v>
      </c>
      <c r="I7944" t="s">
        <v>439</v>
      </c>
      <c r="J7944" t="s">
        <v>261</v>
      </c>
      <c r="K7944" s="13">
        <v>129</v>
      </c>
      <c r="L7944" s="8">
        <v>1.29</v>
      </c>
      <c r="M7944" s="13">
        <f t="shared" si="158"/>
        <v>129</v>
      </c>
    </row>
    <row r="7945" spans="1:13" x14ac:dyDescent="0.25">
      <c r="A7945" s="9" t="s">
        <v>400</v>
      </c>
      <c r="B7945" s="10" t="s">
        <v>733</v>
      </c>
      <c r="C7945" s="5" t="s">
        <v>743</v>
      </c>
      <c r="D7945" t="s">
        <v>50</v>
      </c>
      <c r="E7945" t="s">
        <v>145</v>
      </c>
      <c r="F7945" t="s">
        <v>453</v>
      </c>
      <c r="G7945" t="s">
        <v>434</v>
      </c>
      <c r="H7945" t="s">
        <v>437</v>
      </c>
      <c r="I7945" t="s">
        <v>368</v>
      </c>
      <c r="J7945" t="s">
        <v>261</v>
      </c>
      <c r="K7945" s="13">
        <v>770458</v>
      </c>
      <c r="L7945" s="8">
        <v>7704.58</v>
      </c>
      <c r="M7945" s="13">
        <f t="shared" si="158"/>
        <v>770458</v>
      </c>
    </row>
    <row r="7946" spans="1:13" x14ac:dyDescent="0.25">
      <c r="A7946" s="9" t="s">
        <v>400</v>
      </c>
      <c r="B7946" s="10" t="s">
        <v>733</v>
      </c>
      <c r="C7946" s="5" t="s">
        <v>743</v>
      </c>
      <c r="D7946" t="s">
        <v>50</v>
      </c>
      <c r="E7946" t="s">
        <v>145</v>
      </c>
      <c r="F7946" t="s">
        <v>453</v>
      </c>
      <c r="G7946" t="s">
        <v>434</v>
      </c>
      <c r="H7946" t="s">
        <v>425</v>
      </c>
      <c r="I7946" t="s">
        <v>368</v>
      </c>
      <c r="J7946" t="s">
        <v>261</v>
      </c>
      <c r="K7946" s="13">
        <v>324408</v>
      </c>
      <c r="L7946" s="8">
        <v>3244.08</v>
      </c>
      <c r="M7946" s="13">
        <f t="shared" si="158"/>
        <v>324408</v>
      </c>
    </row>
    <row r="7947" spans="1:13" x14ac:dyDescent="0.25">
      <c r="A7947" s="9" t="s">
        <v>400</v>
      </c>
      <c r="B7947" s="10" t="s">
        <v>733</v>
      </c>
      <c r="C7947" s="5" t="s">
        <v>743</v>
      </c>
      <c r="D7947" t="s">
        <v>50</v>
      </c>
      <c r="E7947" t="s">
        <v>145</v>
      </c>
      <c r="F7947" t="s">
        <v>453</v>
      </c>
      <c r="G7947" t="s">
        <v>455</v>
      </c>
      <c r="H7947" t="s">
        <v>438</v>
      </c>
      <c r="I7947" t="s">
        <v>439</v>
      </c>
      <c r="J7947" t="s">
        <v>261</v>
      </c>
      <c r="K7947" s="13">
        <v>1289025</v>
      </c>
      <c r="L7947" s="8">
        <v>12890.25</v>
      </c>
      <c r="M7947" s="13">
        <f t="shared" si="158"/>
        <v>1289025</v>
      </c>
    </row>
    <row r="7948" spans="1:13" x14ac:dyDescent="0.25">
      <c r="A7948" s="9" t="s">
        <v>400</v>
      </c>
      <c r="B7948" s="10" t="s">
        <v>733</v>
      </c>
      <c r="C7948" s="5" t="s">
        <v>743</v>
      </c>
      <c r="D7948" t="s">
        <v>50</v>
      </c>
      <c r="E7948" t="s">
        <v>145</v>
      </c>
      <c r="F7948" t="s">
        <v>453</v>
      </c>
      <c r="G7948" t="s">
        <v>455</v>
      </c>
      <c r="H7948" t="s">
        <v>443</v>
      </c>
      <c r="I7948" t="s">
        <v>439</v>
      </c>
      <c r="J7948" t="s">
        <v>261</v>
      </c>
      <c r="K7948" s="13">
        <v>69750</v>
      </c>
      <c r="L7948" s="8">
        <v>697.5</v>
      </c>
      <c r="M7948" s="13">
        <f t="shared" si="158"/>
        <v>69750</v>
      </c>
    </row>
    <row r="7949" spans="1:13" x14ac:dyDescent="0.25">
      <c r="A7949" s="9" t="s">
        <v>400</v>
      </c>
      <c r="B7949" s="10" t="s">
        <v>733</v>
      </c>
      <c r="C7949" s="5" t="s">
        <v>743</v>
      </c>
      <c r="D7949" t="s">
        <v>50</v>
      </c>
      <c r="E7949" t="s">
        <v>145</v>
      </c>
      <c r="F7949" t="s">
        <v>453</v>
      </c>
      <c r="G7949" t="s">
        <v>455</v>
      </c>
      <c r="H7949" t="s">
        <v>425</v>
      </c>
      <c r="I7949" t="s">
        <v>439</v>
      </c>
      <c r="J7949" t="s">
        <v>261</v>
      </c>
      <c r="K7949" s="13">
        <v>316066</v>
      </c>
      <c r="L7949" s="8">
        <v>3160.66</v>
      </c>
      <c r="M7949" s="13">
        <f t="shared" si="158"/>
        <v>316066</v>
      </c>
    </row>
    <row r="7950" spans="1:13" x14ac:dyDescent="0.25">
      <c r="A7950" s="9" t="s">
        <v>400</v>
      </c>
      <c r="B7950" s="10" t="s">
        <v>733</v>
      </c>
      <c r="C7950" s="5" t="s">
        <v>743</v>
      </c>
      <c r="D7950" t="s">
        <v>50</v>
      </c>
      <c r="E7950" t="s">
        <v>145</v>
      </c>
      <c r="F7950" t="s">
        <v>453</v>
      </c>
      <c r="G7950" t="s">
        <v>455</v>
      </c>
      <c r="H7950" t="s">
        <v>444</v>
      </c>
      <c r="I7950" t="s">
        <v>439</v>
      </c>
      <c r="J7950" t="s">
        <v>261</v>
      </c>
      <c r="K7950" s="13">
        <v>15241</v>
      </c>
      <c r="L7950" s="8">
        <v>152.41</v>
      </c>
      <c r="M7950" s="13">
        <f t="shared" si="158"/>
        <v>15241</v>
      </c>
    </row>
    <row r="7951" spans="1:13" x14ac:dyDescent="0.25">
      <c r="A7951" s="9" t="s">
        <v>400</v>
      </c>
      <c r="B7951" s="10" t="s">
        <v>733</v>
      </c>
      <c r="C7951" s="5" t="s">
        <v>743</v>
      </c>
      <c r="D7951" t="s">
        <v>50</v>
      </c>
      <c r="E7951" t="s">
        <v>145</v>
      </c>
      <c r="F7951" t="s">
        <v>89</v>
      </c>
      <c r="G7951" t="s">
        <v>495</v>
      </c>
      <c r="H7951" t="s">
        <v>428</v>
      </c>
      <c r="I7951" t="s">
        <v>15</v>
      </c>
      <c r="J7951" t="s">
        <v>222</v>
      </c>
      <c r="K7951" s="13">
        <v>123</v>
      </c>
      <c r="L7951" s="8">
        <v>1.23</v>
      </c>
      <c r="M7951" s="13">
        <f t="shared" si="158"/>
        <v>123</v>
      </c>
    </row>
    <row r="7952" spans="1:13" x14ac:dyDescent="0.25">
      <c r="A7952" s="9" t="s">
        <v>400</v>
      </c>
      <c r="B7952" s="10" t="s">
        <v>733</v>
      </c>
      <c r="C7952" s="5" t="s">
        <v>744</v>
      </c>
      <c r="D7952" t="s">
        <v>50</v>
      </c>
      <c r="E7952" t="s">
        <v>147</v>
      </c>
      <c r="F7952" t="s">
        <v>453</v>
      </c>
      <c r="G7952" t="s">
        <v>434</v>
      </c>
      <c r="H7952" t="s">
        <v>437</v>
      </c>
      <c r="I7952" t="s">
        <v>368</v>
      </c>
      <c r="J7952" t="s">
        <v>261</v>
      </c>
      <c r="K7952" s="13">
        <v>1371577</v>
      </c>
      <c r="L7952" s="8">
        <v>13715.77</v>
      </c>
      <c r="M7952" s="13">
        <f t="shared" si="158"/>
        <v>1371577</v>
      </c>
    </row>
    <row r="7953" spans="1:13" x14ac:dyDescent="0.25">
      <c r="A7953" s="9" t="s">
        <v>400</v>
      </c>
      <c r="B7953" s="10" t="s">
        <v>733</v>
      </c>
      <c r="C7953" s="5" t="s">
        <v>744</v>
      </c>
      <c r="D7953" t="s">
        <v>50</v>
      </c>
      <c r="E7953" t="s">
        <v>147</v>
      </c>
      <c r="F7953" t="s">
        <v>453</v>
      </c>
      <c r="G7953" t="s">
        <v>434</v>
      </c>
      <c r="H7953" t="s">
        <v>425</v>
      </c>
      <c r="I7953" t="s">
        <v>368</v>
      </c>
      <c r="J7953" t="s">
        <v>261</v>
      </c>
      <c r="K7953" s="13">
        <v>472468.99999999994</v>
      </c>
      <c r="L7953" s="8">
        <v>4724.6899999999996</v>
      </c>
      <c r="M7953" s="13">
        <f t="shared" si="158"/>
        <v>472468.99999999994</v>
      </c>
    </row>
    <row r="7954" spans="1:13" x14ac:dyDescent="0.25">
      <c r="A7954" s="9" t="s">
        <v>400</v>
      </c>
      <c r="B7954" s="10" t="s">
        <v>733</v>
      </c>
      <c r="C7954" s="5" t="s">
        <v>744</v>
      </c>
      <c r="D7954" t="s">
        <v>50</v>
      </c>
      <c r="E7954" t="s">
        <v>147</v>
      </c>
      <c r="F7954" t="s">
        <v>453</v>
      </c>
      <c r="G7954" t="s">
        <v>455</v>
      </c>
      <c r="H7954" t="s">
        <v>438</v>
      </c>
      <c r="I7954" t="s">
        <v>439</v>
      </c>
      <c r="J7954" t="s">
        <v>261</v>
      </c>
      <c r="K7954" s="13">
        <v>1082156</v>
      </c>
      <c r="L7954" s="8">
        <v>10821.56</v>
      </c>
      <c r="M7954" s="13">
        <f t="shared" si="158"/>
        <v>1082156</v>
      </c>
    </row>
    <row r="7955" spans="1:13" x14ac:dyDescent="0.25">
      <c r="A7955" s="9" t="s">
        <v>400</v>
      </c>
      <c r="B7955" s="10" t="s">
        <v>733</v>
      </c>
      <c r="C7955" s="5" t="s">
        <v>744</v>
      </c>
      <c r="D7955" t="s">
        <v>50</v>
      </c>
      <c r="E7955" t="s">
        <v>147</v>
      </c>
      <c r="F7955" t="s">
        <v>453</v>
      </c>
      <c r="G7955" t="s">
        <v>455</v>
      </c>
      <c r="H7955" t="s">
        <v>441</v>
      </c>
      <c r="I7955" t="s">
        <v>439</v>
      </c>
      <c r="J7955" t="s">
        <v>261</v>
      </c>
      <c r="K7955" s="13">
        <v>6868.0000000000009</v>
      </c>
      <c r="L7955" s="8">
        <v>68.680000000000007</v>
      </c>
      <c r="M7955" s="13">
        <f t="shared" si="158"/>
        <v>6868.0000000000009</v>
      </c>
    </row>
    <row r="7956" spans="1:13" x14ac:dyDescent="0.25">
      <c r="A7956" s="9" t="s">
        <v>400</v>
      </c>
      <c r="B7956" s="10" t="s">
        <v>733</v>
      </c>
      <c r="C7956" s="5" t="s">
        <v>744</v>
      </c>
      <c r="D7956" t="s">
        <v>50</v>
      </c>
      <c r="E7956" t="s">
        <v>147</v>
      </c>
      <c r="F7956" t="s">
        <v>453</v>
      </c>
      <c r="G7956" t="s">
        <v>455</v>
      </c>
      <c r="H7956" t="s">
        <v>425</v>
      </c>
      <c r="I7956" t="s">
        <v>439</v>
      </c>
      <c r="J7956" t="s">
        <v>261</v>
      </c>
      <c r="K7956" s="13">
        <v>654070</v>
      </c>
      <c r="L7956" s="8">
        <v>6540.7</v>
      </c>
      <c r="M7956" s="13">
        <f t="shared" si="158"/>
        <v>654070</v>
      </c>
    </row>
    <row r="7957" spans="1:13" x14ac:dyDescent="0.25">
      <c r="A7957" s="9" t="s">
        <v>400</v>
      </c>
      <c r="B7957" s="10" t="s">
        <v>733</v>
      </c>
      <c r="C7957" s="5" t="s">
        <v>744</v>
      </c>
      <c r="D7957" t="s">
        <v>50</v>
      </c>
      <c r="E7957" t="s">
        <v>147</v>
      </c>
      <c r="F7957" t="s">
        <v>453</v>
      </c>
      <c r="G7957" t="s">
        <v>455</v>
      </c>
      <c r="H7957" t="s">
        <v>445</v>
      </c>
      <c r="I7957" t="s">
        <v>439</v>
      </c>
      <c r="J7957" t="s">
        <v>261</v>
      </c>
      <c r="K7957" s="13">
        <v>1452</v>
      </c>
      <c r="L7957" s="8">
        <v>14.52</v>
      </c>
      <c r="M7957" s="13">
        <f t="shared" si="158"/>
        <v>1452</v>
      </c>
    </row>
    <row r="7958" spans="1:13" x14ac:dyDescent="0.25">
      <c r="A7958" s="9" t="s">
        <v>400</v>
      </c>
      <c r="B7958" s="10" t="s">
        <v>733</v>
      </c>
      <c r="C7958" s="5" t="s">
        <v>745</v>
      </c>
      <c r="D7958" t="s">
        <v>50</v>
      </c>
      <c r="E7958" t="s">
        <v>148</v>
      </c>
      <c r="F7958" t="s">
        <v>453</v>
      </c>
      <c r="G7958" t="s">
        <v>434</v>
      </c>
      <c r="H7958" t="s">
        <v>437</v>
      </c>
      <c r="I7958" t="s">
        <v>368</v>
      </c>
      <c r="J7958" t="s">
        <v>261</v>
      </c>
      <c r="K7958" s="13">
        <v>994320.00000000012</v>
      </c>
      <c r="L7958" s="8">
        <v>9943.2000000000007</v>
      </c>
      <c r="M7958" s="13">
        <f t="shared" si="158"/>
        <v>994320.00000000012</v>
      </c>
    </row>
    <row r="7959" spans="1:13" x14ac:dyDescent="0.25">
      <c r="A7959" s="9" t="s">
        <v>400</v>
      </c>
      <c r="B7959" s="10" t="s">
        <v>733</v>
      </c>
      <c r="C7959" s="5" t="s">
        <v>745</v>
      </c>
      <c r="D7959" t="s">
        <v>50</v>
      </c>
      <c r="E7959" t="s">
        <v>148</v>
      </c>
      <c r="F7959" t="s">
        <v>453</v>
      </c>
      <c r="G7959" t="s">
        <v>434</v>
      </c>
      <c r="H7959" t="s">
        <v>425</v>
      </c>
      <c r="I7959" t="s">
        <v>368</v>
      </c>
      <c r="J7959" t="s">
        <v>261</v>
      </c>
      <c r="K7959" s="13">
        <v>388585</v>
      </c>
      <c r="L7959" s="8">
        <v>3885.85</v>
      </c>
      <c r="M7959" s="13">
        <f t="shared" si="158"/>
        <v>388585</v>
      </c>
    </row>
    <row r="7960" spans="1:13" x14ac:dyDescent="0.25">
      <c r="A7960" s="9" t="s">
        <v>400</v>
      </c>
      <c r="B7960" s="10" t="s">
        <v>733</v>
      </c>
      <c r="C7960" s="5" t="s">
        <v>745</v>
      </c>
      <c r="D7960" t="s">
        <v>50</v>
      </c>
      <c r="E7960" t="s">
        <v>148</v>
      </c>
      <c r="F7960" t="s">
        <v>453</v>
      </c>
      <c r="G7960" t="s">
        <v>455</v>
      </c>
      <c r="H7960" t="s">
        <v>438</v>
      </c>
      <c r="I7960" t="s">
        <v>439</v>
      </c>
      <c r="J7960" t="s">
        <v>261</v>
      </c>
      <c r="K7960" s="13">
        <v>932396.99999999988</v>
      </c>
      <c r="L7960" s="8">
        <v>9323.9699999999993</v>
      </c>
      <c r="M7960" s="13">
        <f t="shared" si="158"/>
        <v>932396.99999999988</v>
      </c>
    </row>
    <row r="7961" spans="1:13" x14ac:dyDescent="0.25">
      <c r="A7961" s="9" t="s">
        <v>400</v>
      </c>
      <c r="B7961" s="10" t="s">
        <v>733</v>
      </c>
      <c r="C7961" s="5" t="s">
        <v>745</v>
      </c>
      <c r="D7961" t="s">
        <v>50</v>
      </c>
      <c r="E7961" t="s">
        <v>148</v>
      </c>
      <c r="F7961" t="s">
        <v>453</v>
      </c>
      <c r="G7961" t="s">
        <v>455</v>
      </c>
      <c r="H7961" t="s">
        <v>441</v>
      </c>
      <c r="I7961" t="s">
        <v>439</v>
      </c>
      <c r="J7961" t="s">
        <v>261</v>
      </c>
      <c r="K7961" s="13">
        <v>249.00000000000003</v>
      </c>
      <c r="L7961" s="8">
        <v>2.4900000000000002</v>
      </c>
      <c r="M7961" s="13">
        <f t="shared" si="158"/>
        <v>249.00000000000003</v>
      </c>
    </row>
    <row r="7962" spans="1:13" x14ac:dyDescent="0.25">
      <c r="A7962" s="9" t="s">
        <v>400</v>
      </c>
      <c r="B7962" s="10" t="s">
        <v>733</v>
      </c>
      <c r="C7962" s="5" t="s">
        <v>745</v>
      </c>
      <c r="D7962" t="s">
        <v>50</v>
      </c>
      <c r="E7962" t="s">
        <v>148</v>
      </c>
      <c r="F7962" t="s">
        <v>453</v>
      </c>
      <c r="G7962" t="s">
        <v>455</v>
      </c>
      <c r="H7962" t="s">
        <v>425</v>
      </c>
      <c r="I7962" t="s">
        <v>439</v>
      </c>
      <c r="J7962" t="s">
        <v>261</v>
      </c>
      <c r="K7962" s="13">
        <v>620603</v>
      </c>
      <c r="L7962" s="8">
        <v>6206.03</v>
      </c>
      <c r="M7962" s="13">
        <f t="shared" si="158"/>
        <v>620603</v>
      </c>
    </row>
    <row r="7963" spans="1:13" x14ac:dyDescent="0.25">
      <c r="A7963" s="9" t="s">
        <v>400</v>
      </c>
      <c r="B7963" s="10" t="s">
        <v>733</v>
      </c>
      <c r="C7963" s="5" t="s">
        <v>745</v>
      </c>
      <c r="D7963" t="s">
        <v>50</v>
      </c>
      <c r="E7963" t="s">
        <v>148</v>
      </c>
      <c r="F7963" t="s">
        <v>453</v>
      </c>
      <c r="G7963" t="s">
        <v>455</v>
      </c>
      <c r="H7963" t="s">
        <v>445</v>
      </c>
      <c r="I7963" t="s">
        <v>439</v>
      </c>
      <c r="J7963" t="s">
        <v>261</v>
      </c>
      <c r="K7963" s="13">
        <v>52</v>
      </c>
      <c r="L7963" s="8">
        <v>0.52</v>
      </c>
      <c r="M7963" s="13">
        <f t="shared" si="158"/>
        <v>52</v>
      </c>
    </row>
    <row r="7964" spans="1:13" x14ac:dyDescent="0.25">
      <c r="A7964" s="9" t="s">
        <v>400</v>
      </c>
      <c r="B7964" s="10" t="s">
        <v>733</v>
      </c>
      <c r="C7964" s="5" t="s">
        <v>747</v>
      </c>
      <c r="D7964" t="s">
        <v>50</v>
      </c>
      <c r="E7964" t="s">
        <v>168</v>
      </c>
      <c r="F7964" t="s">
        <v>32</v>
      </c>
      <c r="G7964" t="s">
        <v>289</v>
      </c>
      <c r="H7964" t="s">
        <v>428</v>
      </c>
      <c r="I7964" t="s">
        <v>15</v>
      </c>
      <c r="J7964" t="s">
        <v>289</v>
      </c>
      <c r="K7964" s="13">
        <v>483847.99999999994</v>
      </c>
      <c r="L7964" s="8">
        <v>4838.4799999999996</v>
      </c>
      <c r="M7964" s="13">
        <f t="shared" si="158"/>
        <v>483847.99999999994</v>
      </c>
    </row>
    <row r="7965" spans="1:13" x14ac:dyDescent="0.25">
      <c r="A7965" s="9" t="s">
        <v>400</v>
      </c>
      <c r="B7965" s="10" t="s">
        <v>733</v>
      </c>
      <c r="C7965" s="5" t="s">
        <v>748</v>
      </c>
      <c r="D7965" t="s">
        <v>50</v>
      </c>
      <c r="E7965" t="s">
        <v>178</v>
      </c>
      <c r="F7965" t="s">
        <v>32</v>
      </c>
      <c r="G7965" t="s">
        <v>289</v>
      </c>
      <c r="H7965" t="s">
        <v>498</v>
      </c>
      <c r="I7965" t="s">
        <v>368</v>
      </c>
      <c r="J7965" t="s">
        <v>236</v>
      </c>
      <c r="K7965" s="13">
        <v>93184</v>
      </c>
      <c r="L7965" s="8">
        <v>931.84</v>
      </c>
      <c r="M7965" s="13">
        <f t="shared" si="158"/>
        <v>93184</v>
      </c>
    </row>
    <row r="7966" spans="1:13" x14ac:dyDescent="0.25">
      <c r="A7966" s="9" t="s">
        <v>400</v>
      </c>
      <c r="B7966" s="10" t="s">
        <v>733</v>
      </c>
      <c r="C7966" s="5" t="s">
        <v>748</v>
      </c>
      <c r="D7966" t="s">
        <v>50</v>
      </c>
      <c r="E7966" t="s">
        <v>178</v>
      </c>
      <c r="F7966" t="s">
        <v>32</v>
      </c>
      <c r="G7966" t="s">
        <v>289</v>
      </c>
      <c r="H7966" t="s">
        <v>444</v>
      </c>
      <c r="I7966" t="s">
        <v>368</v>
      </c>
      <c r="J7966" t="s">
        <v>236</v>
      </c>
      <c r="K7966" s="13">
        <v>20326</v>
      </c>
      <c r="L7966" s="8">
        <v>203.26</v>
      </c>
      <c r="M7966" s="13">
        <f t="shared" si="158"/>
        <v>20326</v>
      </c>
    </row>
    <row r="7967" spans="1:13" x14ac:dyDescent="0.25">
      <c r="A7967" s="9" t="s">
        <v>400</v>
      </c>
      <c r="B7967" s="10" t="s">
        <v>733</v>
      </c>
      <c r="C7967" s="5" t="s">
        <v>748</v>
      </c>
      <c r="D7967" t="s">
        <v>50</v>
      </c>
      <c r="E7967" t="s">
        <v>178</v>
      </c>
      <c r="F7967" t="s">
        <v>32</v>
      </c>
      <c r="G7967" t="s">
        <v>289</v>
      </c>
      <c r="H7967" t="s">
        <v>428</v>
      </c>
      <c r="I7967" t="s">
        <v>15</v>
      </c>
      <c r="J7967" t="s">
        <v>236</v>
      </c>
      <c r="K7967" s="13">
        <v>16500</v>
      </c>
      <c r="L7967" s="8">
        <v>165</v>
      </c>
      <c r="M7967" s="13">
        <f t="shared" si="158"/>
        <v>16500</v>
      </c>
    </row>
    <row r="7968" spans="1:13" x14ac:dyDescent="0.25">
      <c r="A7968" s="9" t="s">
        <v>400</v>
      </c>
      <c r="B7968" s="10" t="s">
        <v>733</v>
      </c>
      <c r="C7968" s="5" t="s">
        <v>751</v>
      </c>
      <c r="D7968" t="s">
        <v>50</v>
      </c>
      <c r="E7968" t="s">
        <v>188</v>
      </c>
      <c r="F7968" t="s">
        <v>56</v>
      </c>
      <c r="G7968" t="s">
        <v>726</v>
      </c>
      <c r="H7968" t="s">
        <v>428</v>
      </c>
      <c r="I7968" t="s">
        <v>15</v>
      </c>
      <c r="J7968" t="s">
        <v>144</v>
      </c>
      <c r="K7968" s="14">
        <v>-1</v>
      </c>
      <c r="L7968" s="8">
        <v>-0.01</v>
      </c>
      <c r="M7968" s="14">
        <f t="shared" si="158"/>
        <v>-1</v>
      </c>
    </row>
    <row r="7969" spans="1:13" x14ac:dyDescent="0.25">
      <c r="A7969" s="9" t="s">
        <v>400</v>
      </c>
      <c r="B7969" s="10" t="s">
        <v>733</v>
      </c>
      <c r="C7969" s="5" t="s">
        <v>751</v>
      </c>
      <c r="D7969" t="s">
        <v>50</v>
      </c>
      <c r="E7969" t="s">
        <v>188</v>
      </c>
      <c r="F7969" t="s">
        <v>32</v>
      </c>
      <c r="G7969" t="s">
        <v>413</v>
      </c>
      <c r="H7969" t="s">
        <v>438</v>
      </c>
      <c r="I7969" t="s">
        <v>465</v>
      </c>
      <c r="J7969" t="s">
        <v>212</v>
      </c>
      <c r="K7969" s="13">
        <v>1931100</v>
      </c>
      <c r="L7969" s="8">
        <v>19311</v>
      </c>
      <c r="M7969" s="13">
        <f t="shared" si="158"/>
        <v>1931100</v>
      </c>
    </row>
    <row r="7970" spans="1:13" x14ac:dyDescent="0.25">
      <c r="A7970" s="9" t="s">
        <v>400</v>
      </c>
      <c r="B7970" s="10" t="s">
        <v>733</v>
      </c>
      <c r="C7970" s="5" t="s">
        <v>751</v>
      </c>
      <c r="D7970" t="s">
        <v>50</v>
      </c>
      <c r="E7970" t="s">
        <v>188</v>
      </c>
      <c r="F7970" t="s">
        <v>32</v>
      </c>
      <c r="G7970" t="s">
        <v>413</v>
      </c>
      <c r="H7970" t="s">
        <v>443</v>
      </c>
      <c r="I7970" t="s">
        <v>465</v>
      </c>
      <c r="J7970" t="s">
        <v>212</v>
      </c>
      <c r="K7970" s="13">
        <v>84750</v>
      </c>
      <c r="L7970" s="8">
        <v>847.5</v>
      </c>
      <c r="M7970" s="13">
        <f t="shared" si="158"/>
        <v>84750</v>
      </c>
    </row>
    <row r="7971" spans="1:13" x14ac:dyDescent="0.25">
      <c r="A7971" s="9" t="s">
        <v>400</v>
      </c>
      <c r="B7971" s="10" t="s">
        <v>733</v>
      </c>
      <c r="C7971" s="5" t="s">
        <v>751</v>
      </c>
      <c r="D7971" t="s">
        <v>50</v>
      </c>
      <c r="E7971" t="s">
        <v>188</v>
      </c>
      <c r="F7971" t="s">
        <v>32</v>
      </c>
      <c r="G7971" t="s">
        <v>413</v>
      </c>
      <c r="H7971" t="s">
        <v>425</v>
      </c>
      <c r="I7971" t="s">
        <v>465</v>
      </c>
      <c r="J7971" t="s">
        <v>212</v>
      </c>
      <c r="K7971" s="13">
        <v>433039.99999999994</v>
      </c>
      <c r="L7971" s="8">
        <v>4330.3999999999996</v>
      </c>
      <c r="M7971" s="13">
        <f t="shared" si="158"/>
        <v>433039.99999999994</v>
      </c>
    </row>
    <row r="7972" spans="1:13" x14ac:dyDescent="0.25">
      <c r="A7972" s="9" t="s">
        <v>400</v>
      </c>
      <c r="B7972" s="10" t="s">
        <v>733</v>
      </c>
      <c r="C7972" s="5" t="s">
        <v>751</v>
      </c>
      <c r="D7972" t="s">
        <v>50</v>
      </c>
      <c r="E7972" t="s">
        <v>188</v>
      </c>
      <c r="F7972" t="s">
        <v>32</v>
      </c>
      <c r="G7972" t="s">
        <v>413</v>
      </c>
      <c r="H7972" t="s">
        <v>444</v>
      </c>
      <c r="I7972" t="s">
        <v>465</v>
      </c>
      <c r="J7972" t="s">
        <v>212</v>
      </c>
      <c r="K7972" s="13">
        <v>18519</v>
      </c>
      <c r="L7972" s="8">
        <v>185.19</v>
      </c>
      <c r="M7972" s="13">
        <f t="shared" si="158"/>
        <v>18519</v>
      </c>
    </row>
    <row r="7973" spans="1:13" x14ac:dyDescent="0.25">
      <c r="A7973" s="9" t="s">
        <v>400</v>
      </c>
      <c r="B7973" s="10" t="s">
        <v>733</v>
      </c>
      <c r="C7973" s="5" t="s">
        <v>752</v>
      </c>
      <c r="D7973" t="s">
        <v>50</v>
      </c>
      <c r="E7973" t="s">
        <v>255</v>
      </c>
      <c r="F7973" t="s">
        <v>399</v>
      </c>
      <c r="G7973" t="s">
        <v>519</v>
      </c>
      <c r="H7973" t="s">
        <v>428</v>
      </c>
      <c r="I7973" t="s">
        <v>15</v>
      </c>
      <c r="J7973" t="s">
        <v>166</v>
      </c>
      <c r="K7973" s="14">
        <v>-16466</v>
      </c>
      <c r="L7973" s="8">
        <v>-164.66</v>
      </c>
      <c r="M7973" s="14">
        <f t="shared" si="158"/>
        <v>-16466</v>
      </c>
    </row>
    <row r="7974" spans="1:13" x14ac:dyDescent="0.25">
      <c r="A7974" s="9" t="s">
        <v>400</v>
      </c>
      <c r="B7974" s="10" t="s">
        <v>733</v>
      </c>
      <c r="C7974" s="5" t="s">
        <v>752</v>
      </c>
      <c r="D7974" t="s">
        <v>50</v>
      </c>
      <c r="E7974" t="s">
        <v>255</v>
      </c>
      <c r="F7974" t="s">
        <v>399</v>
      </c>
      <c r="G7974" t="s">
        <v>534</v>
      </c>
      <c r="H7974" t="s">
        <v>480</v>
      </c>
      <c r="I7974" t="s">
        <v>15</v>
      </c>
      <c r="J7974" t="s">
        <v>287</v>
      </c>
      <c r="K7974" s="13">
        <v>50000</v>
      </c>
      <c r="L7974" s="8">
        <v>500</v>
      </c>
      <c r="M7974" s="13">
        <f t="shared" si="158"/>
        <v>50000</v>
      </c>
    </row>
    <row r="7975" spans="1:13" x14ac:dyDescent="0.25">
      <c r="A7975" s="9" t="s">
        <v>400</v>
      </c>
      <c r="B7975" s="10" t="s">
        <v>733</v>
      </c>
      <c r="C7975" s="5" t="s">
        <v>752</v>
      </c>
      <c r="D7975" t="s">
        <v>50</v>
      </c>
      <c r="E7975" t="s">
        <v>255</v>
      </c>
      <c r="F7975" t="s">
        <v>32</v>
      </c>
      <c r="G7975" t="s">
        <v>289</v>
      </c>
      <c r="H7975" t="s">
        <v>441</v>
      </c>
      <c r="I7975" t="s">
        <v>368</v>
      </c>
      <c r="J7975" t="s">
        <v>406</v>
      </c>
      <c r="K7975" s="13">
        <v>369824</v>
      </c>
      <c r="L7975" s="8">
        <v>3698.24</v>
      </c>
      <c r="M7975" s="13">
        <f t="shared" si="158"/>
        <v>369824</v>
      </c>
    </row>
    <row r="7976" spans="1:13" x14ac:dyDescent="0.25">
      <c r="A7976" s="9" t="s">
        <v>400</v>
      </c>
      <c r="B7976" s="10" t="s">
        <v>733</v>
      </c>
      <c r="C7976" s="5" t="s">
        <v>752</v>
      </c>
      <c r="D7976" t="s">
        <v>50</v>
      </c>
      <c r="E7976" t="s">
        <v>255</v>
      </c>
      <c r="F7976" t="s">
        <v>32</v>
      </c>
      <c r="G7976" t="s">
        <v>289</v>
      </c>
      <c r="H7976" t="s">
        <v>445</v>
      </c>
      <c r="I7976" t="s">
        <v>368</v>
      </c>
      <c r="J7976" t="s">
        <v>406</v>
      </c>
      <c r="K7976" s="13">
        <v>80816</v>
      </c>
      <c r="L7976" s="8">
        <v>808.16</v>
      </c>
      <c r="M7976" s="13">
        <f t="shared" si="158"/>
        <v>80816</v>
      </c>
    </row>
    <row r="7977" spans="1:13" x14ac:dyDescent="0.25">
      <c r="A7977" s="9" t="s">
        <v>400</v>
      </c>
      <c r="B7977" s="10" t="s">
        <v>733</v>
      </c>
      <c r="C7977" s="5" t="s">
        <v>752</v>
      </c>
      <c r="D7977" t="s">
        <v>50</v>
      </c>
      <c r="E7977" t="s">
        <v>255</v>
      </c>
      <c r="F7977" t="s">
        <v>32</v>
      </c>
      <c r="G7977" t="s">
        <v>289</v>
      </c>
      <c r="H7977" t="s">
        <v>480</v>
      </c>
      <c r="I7977" t="s">
        <v>15</v>
      </c>
      <c r="J7977" t="s">
        <v>291</v>
      </c>
      <c r="K7977" s="13">
        <v>214052</v>
      </c>
      <c r="L7977" s="8">
        <v>2140.52</v>
      </c>
      <c r="M7977" s="13">
        <f t="shared" si="158"/>
        <v>214052</v>
      </c>
    </row>
    <row r="7978" spans="1:13" x14ac:dyDescent="0.25">
      <c r="A7978" s="9" t="s">
        <v>400</v>
      </c>
      <c r="B7978" s="10" t="s">
        <v>733</v>
      </c>
      <c r="C7978" s="5" t="s">
        <v>752</v>
      </c>
      <c r="D7978" t="s">
        <v>50</v>
      </c>
      <c r="E7978" t="s">
        <v>255</v>
      </c>
      <c r="F7978" t="s">
        <v>32</v>
      </c>
      <c r="G7978" t="s">
        <v>289</v>
      </c>
      <c r="H7978" t="s">
        <v>428</v>
      </c>
      <c r="I7978" t="s">
        <v>15</v>
      </c>
      <c r="J7978" t="s">
        <v>288</v>
      </c>
      <c r="K7978" s="13">
        <v>39914</v>
      </c>
      <c r="L7978" s="8">
        <v>399.14</v>
      </c>
      <c r="M7978" s="13">
        <f t="shared" si="158"/>
        <v>39914</v>
      </c>
    </row>
    <row r="7979" spans="1:13" x14ac:dyDescent="0.25">
      <c r="A7979" s="9" t="s">
        <v>400</v>
      </c>
      <c r="B7979" s="10" t="s">
        <v>733</v>
      </c>
      <c r="C7979" s="5" t="s">
        <v>752</v>
      </c>
      <c r="D7979" t="s">
        <v>50</v>
      </c>
      <c r="E7979" t="s">
        <v>255</v>
      </c>
      <c r="F7979" t="s">
        <v>32</v>
      </c>
      <c r="G7979" t="s">
        <v>289</v>
      </c>
      <c r="H7979" t="s">
        <v>428</v>
      </c>
      <c r="I7979" t="s">
        <v>15</v>
      </c>
      <c r="J7979" t="s">
        <v>404</v>
      </c>
      <c r="K7979" s="13">
        <v>437193.99999999994</v>
      </c>
      <c r="L7979" s="8">
        <v>4371.9399999999996</v>
      </c>
      <c r="M7979" s="13">
        <f t="shared" si="158"/>
        <v>437193.99999999994</v>
      </c>
    </row>
    <row r="7980" spans="1:13" x14ac:dyDescent="0.25">
      <c r="A7980" s="9" t="s">
        <v>400</v>
      </c>
      <c r="B7980" s="10" t="s">
        <v>733</v>
      </c>
      <c r="C7980" s="5" t="s">
        <v>752</v>
      </c>
      <c r="D7980" t="s">
        <v>50</v>
      </c>
      <c r="E7980" t="s">
        <v>255</v>
      </c>
      <c r="F7980" t="s">
        <v>32</v>
      </c>
      <c r="G7980" t="s">
        <v>289</v>
      </c>
      <c r="H7980" t="s">
        <v>428</v>
      </c>
      <c r="I7980" t="s">
        <v>15</v>
      </c>
      <c r="J7980" t="s">
        <v>405</v>
      </c>
      <c r="K7980" s="13">
        <v>100000</v>
      </c>
      <c r="L7980" s="8">
        <v>1000</v>
      </c>
      <c r="M7980" s="13">
        <f t="shared" si="158"/>
        <v>100000</v>
      </c>
    </row>
    <row r="7981" spans="1:13" x14ac:dyDescent="0.25">
      <c r="A7981" s="9" t="s">
        <v>400</v>
      </c>
      <c r="B7981" s="10" t="s">
        <v>733</v>
      </c>
      <c r="C7981" s="5" t="s">
        <v>752</v>
      </c>
      <c r="D7981" t="s">
        <v>50</v>
      </c>
      <c r="E7981" t="s">
        <v>255</v>
      </c>
      <c r="F7981" t="s">
        <v>32</v>
      </c>
      <c r="G7981" t="s">
        <v>413</v>
      </c>
      <c r="H7981" t="s">
        <v>438</v>
      </c>
      <c r="I7981" t="s">
        <v>465</v>
      </c>
      <c r="J7981" t="s">
        <v>212</v>
      </c>
      <c r="K7981" s="13">
        <v>1931100</v>
      </c>
      <c r="L7981" s="8">
        <v>19311</v>
      </c>
      <c r="M7981" s="13">
        <f t="shared" si="158"/>
        <v>1931100</v>
      </c>
    </row>
    <row r="7982" spans="1:13" x14ac:dyDescent="0.25">
      <c r="A7982" s="9" t="s">
        <v>400</v>
      </c>
      <c r="B7982" s="10" t="s">
        <v>733</v>
      </c>
      <c r="C7982" s="5" t="s">
        <v>752</v>
      </c>
      <c r="D7982" t="s">
        <v>50</v>
      </c>
      <c r="E7982" t="s">
        <v>255</v>
      </c>
      <c r="F7982" t="s">
        <v>32</v>
      </c>
      <c r="G7982" t="s">
        <v>413</v>
      </c>
      <c r="H7982" t="s">
        <v>443</v>
      </c>
      <c r="I7982" t="s">
        <v>465</v>
      </c>
      <c r="J7982" t="s">
        <v>212</v>
      </c>
      <c r="K7982" s="13">
        <v>90000</v>
      </c>
      <c r="L7982" s="8">
        <v>900</v>
      </c>
      <c r="M7982" s="13">
        <f t="shared" si="158"/>
        <v>90000</v>
      </c>
    </row>
    <row r="7983" spans="1:13" x14ac:dyDescent="0.25">
      <c r="A7983" s="9" t="s">
        <v>400</v>
      </c>
      <c r="B7983" s="10" t="s">
        <v>733</v>
      </c>
      <c r="C7983" s="5" t="s">
        <v>752</v>
      </c>
      <c r="D7983" t="s">
        <v>50</v>
      </c>
      <c r="E7983" t="s">
        <v>255</v>
      </c>
      <c r="F7983" t="s">
        <v>32</v>
      </c>
      <c r="G7983" t="s">
        <v>413</v>
      </c>
      <c r="H7983" t="s">
        <v>425</v>
      </c>
      <c r="I7983" t="s">
        <v>465</v>
      </c>
      <c r="J7983" t="s">
        <v>212</v>
      </c>
      <c r="K7983" s="13">
        <v>847865</v>
      </c>
      <c r="L7983" s="8">
        <v>8478.65</v>
      </c>
      <c r="M7983" s="13">
        <f t="shared" si="158"/>
        <v>847865</v>
      </c>
    </row>
    <row r="7984" spans="1:13" x14ac:dyDescent="0.25">
      <c r="A7984" s="9" t="s">
        <v>400</v>
      </c>
      <c r="B7984" s="10" t="s">
        <v>733</v>
      </c>
      <c r="C7984" s="5" t="s">
        <v>752</v>
      </c>
      <c r="D7984" t="s">
        <v>50</v>
      </c>
      <c r="E7984" t="s">
        <v>255</v>
      </c>
      <c r="F7984" t="s">
        <v>32</v>
      </c>
      <c r="G7984" t="s">
        <v>413</v>
      </c>
      <c r="H7984" t="s">
        <v>444</v>
      </c>
      <c r="I7984" t="s">
        <v>465</v>
      </c>
      <c r="J7984" t="s">
        <v>212</v>
      </c>
      <c r="K7984" s="13">
        <v>19655</v>
      </c>
      <c r="L7984" s="8">
        <v>196.55</v>
      </c>
      <c r="M7984" s="13">
        <f t="shared" si="158"/>
        <v>19655</v>
      </c>
    </row>
    <row r="7985" spans="1:13" x14ac:dyDescent="0.25">
      <c r="A7985" s="9" t="s">
        <v>400</v>
      </c>
      <c r="B7985" s="10" t="s">
        <v>733</v>
      </c>
      <c r="C7985" s="5" t="s">
        <v>753</v>
      </c>
      <c r="D7985" t="s">
        <v>50</v>
      </c>
      <c r="E7985" t="s">
        <v>265</v>
      </c>
      <c r="F7985" t="s">
        <v>32</v>
      </c>
      <c r="G7985" t="s">
        <v>289</v>
      </c>
      <c r="H7985" t="s">
        <v>446</v>
      </c>
      <c r="I7985" t="s">
        <v>15</v>
      </c>
      <c r="J7985" t="s">
        <v>235</v>
      </c>
      <c r="K7985" s="13">
        <v>114.99999999999999</v>
      </c>
      <c r="L7985" s="8">
        <v>1.1499999999999999</v>
      </c>
      <c r="M7985" s="13">
        <f t="shared" si="158"/>
        <v>114.99999999999999</v>
      </c>
    </row>
    <row r="7986" spans="1:13" x14ac:dyDescent="0.25">
      <c r="A7986" s="9" t="s">
        <v>400</v>
      </c>
      <c r="B7986" s="10" t="s">
        <v>733</v>
      </c>
      <c r="C7986" s="5" t="s">
        <v>753</v>
      </c>
      <c r="D7986" t="s">
        <v>50</v>
      </c>
      <c r="E7986" t="s">
        <v>265</v>
      </c>
      <c r="F7986" t="s">
        <v>32</v>
      </c>
      <c r="G7986" t="s">
        <v>289</v>
      </c>
      <c r="H7986" t="s">
        <v>428</v>
      </c>
      <c r="I7986" t="s">
        <v>15</v>
      </c>
      <c r="J7986" t="s">
        <v>162</v>
      </c>
      <c r="K7986" s="13">
        <v>60087</v>
      </c>
      <c r="L7986" s="8">
        <v>600.87</v>
      </c>
      <c r="M7986" s="13">
        <f t="shared" si="158"/>
        <v>60087</v>
      </c>
    </row>
    <row r="7987" spans="1:13" x14ac:dyDescent="0.25">
      <c r="A7987" s="9" t="s">
        <v>400</v>
      </c>
      <c r="B7987" s="10" t="s">
        <v>733</v>
      </c>
      <c r="C7987" s="5" t="s">
        <v>753</v>
      </c>
      <c r="D7987" t="s">
        <v>50</v>
      </c>
      <c r="E7987" t="s">
        <v>265</v>
      </c>
      <c r="F7987" t="s">
        <v>32</v>
      </c>
      <c r="G7987" t="s">
        <v>413</v>
      </c>
      <c r="H7987" t="s">
        <v>438</v>
      </c>
      <c r="I7987" t="s">
        <v>465</v>
      </c>
      <c r="J7987" t="s">
        <v>212</v>
      </c>
      <c r="K7987" s="14">
        <v>-116640.00000000001</v>
      </c>
      <c r="L7987" s="8">
        <v>-1166.4000000000001</v>
      </c>
      <c r="M7987" s="14">
        <f t="shared" si="158"/>
        <v>-116640.00000000001</v>
      </c>
    </row>
    <row r="7988" spans="1:13" x14ac:dyDescent="0.25">
      <c r="A7988" s="9" t="s">
        <v>400</v>
      </c>
      <c r="B7988" s="10" t="s">
        <v>733</v>
      </c>
      <c r="C7988" s="5" t="s">
        <v>753</v>
      </c>
      <c r="D7988" t="s">
        <v>50</v>
      </c>
      <c r="E7988" t="s">
        <v>265</v>
      </c>
      <c r="F7988" t="s">
        <v>32</v>
      </c>
      <c r="G7988" t="s">
        <v>413</v>
      </c>
      <c r="H7988" t="s">
        <v>446</v>
      </c>
      <c r="I7988" t="s">
        <v>15</v>
      </c>
      <c r="J7988" t="s">
        <v>212</v>
      </c>
      <c r="K7988" s="13">
        <v>1318560</v>
      </c>
      <c r="L7988" s="8">
        <v>13185.6</v>
      </c>
      <c r="M7988" s="13">
        <f t="shared" si="158"/>
        <v>1318560</v>
      </c>
    </row>
    <row r="7989" spans="1:13" x14ac:dyDescent="0.25">
      <c r="A7989" s="9" t="s">
        <v>400</v>
      </c>
      <c r="B7989" s="10" t="s">
        <v>733</v>
      </c>
      <c r="C7989" s="5" t="s">
        <v>754</v>
      </c>
      <c r="D7989" t="s">
        <v>50</v>
      </c>
      <c r="E7989" t="s">
        <v>271</v>
      </c>
      <c r="F7989" t="s">
        <v>399</v>
      </c>
      <c r="G7989" t="s">
        <v>519</v>
      </c>
      <c r="H7989" t="s">
        <v>441</v>
      </c>
      <c r="I7989" t="s">
        <v>368</v>
      </c>
      <c r="J7989" t="s">
        <v>411</v>
      </c>
      <c r="K7989" s="13">
        <v>323232</v>
      </c>
      <c r="L7989" s="8">
        <v>3232.32</v>
      </c>
      <c r="M7989" s="13">
        <f t="shared" si="158"/>
        <v>323232</v>
      </c>
    </row>
    <row r="7990" spans="1:13" x14ac:dyDescent="0.25">
      <c r="A7990" s="9" t="s">
        <v>400</v>
      </c>
      <c r="B7990" s="10" t="s">
        <v>733</v>
      </c>
      <c r="C7990" s="5" t="s">
        <v>754</v>
      </c>
      <c r="D7990" t="s">
        <v>50</v>
      </c>
      <c r="E7990" t="s">
        <v>271</v>
      </c>
      <c r="F7990" t="s">
        <v>399</v>
      </c>
      <c r="G7990" t="s">
        <v>519</v>
      </c>
      <c r="H7990" t="s">
        <v>445</v>
      </c>
      <c r="I7990" t="s">
        <v>368</v>
      </c>
      <c r="J7990" t="s">
        <v>411</v>
      </c>
      <c r="K7990" s="13">
        <v>70627</v>
      </c>
      <c r="L7990" s="8">
        <v>706.27</v>
      </c>
      <c r="M7990" s="13">
        <f t="shared" si="158"/>
        <v>70627</v>
      </c>
    </row>
    <row r="7991" spans="1:13" x14ac:dyDescent="0.25">
      <c r="A7991" s="9" t="s">
        <v>400</v>
      </c>
      <c r="B7991" s="10" t="s">
        <v>733</v>
      </c>
      <c r="C7991" s="5" t="s">
        <v>754</v>
      </c>
      <c r="D7991" t="s">
        <v>50</v>
      </c>
      <c r="E7991" t="s">
        <v>271</v>
      </c>
      <c r="F7991" t="s">
        <v>399</v>
      </c>
      <c r="G7991" t="s">
        <v>519</v>
      </c>
      <c r="H7991" t="s">
        <v>428</v>
      </c>
      <c r="I7991" t="s">
        <v>15</v>
      </c>
      <c r="J7991" t="s">
        <v>411</v>
      </c>
      <c r="K7991" s="13">
        <v>81232</v>
      </c>
      <c r="L7991" s="8">
        <v>812.32</v>
      </c>
      <c r="M7991" s="13">
        <f t="shared" si="158"/>
        <v>81232</v>
      </c>
    </row>
    <row r="7992" spans="1:13" x14ac:dyDescent="0.25">
      <c r="A7992" s="9" t="s">
        <v>400</v>
      </c>
      <c r="B7992" s="10" t="s">
        <v>733</v>
      </c>
      <c r="C7992" s="5" t="s">
        <v>754</v>
      </c>
      <c r="D7992" t="s">
        <v>50</v>
      </c>
      <c r="E7992" t="s">
        <v>271</v>
      </c>
      <c r="F7992" t="s">
        <v>89</v>
      </c>
      <c r="G7992" t="s">
        <v>378</v>
      </c>
      <c r="H7992" t="s">
        <v>428</v>
      </c>
      <c r="I7992" t="s">
        <v>15</v>
      </c>
      <c r="J7992" t="s">
        <v>407</v>
      </c>
      <c r="K7992" s="13">
        <v>80000</v>
      </c>
      <c r="L7992" s="8">
        <v>800</v>
      </c>
      <c r="M7992" s="13">
        <f t="shared" si="158"/>
        <v>80000</v>
      </c>
    </row>
    <row r="7993" spans="1:13" x14ac:dyDescent="0.25">
      <c r="A7993" s="9" t="s">
        <v>400</v>
      </c>
      <c r="B7993" s="10" t="s">
        <v>733</v>
      </c>
      <c r="C7993" s="5" t="s">
        <v>754</v>
      </c>
      <c r="D7993" t="s">
        <v>50</v>
      </c>
      <c r="E7993" t="s">
        <v>271</v>
      </c>
      <c r="F7993" t="s">
        <v>89</v>
      </c>
      <c r="G7993" t="s">
        <v>370</v>
      </c>
      <c r="H7993" t="s">
        <v>428</v>
      </c>
      <c r="I7993" t="s">
        <v>15</v>
      </c>
      <c r="J7993" t="s">
        <v>290</v>
      </c>
      <c r="K7993" s="13">
        <v>50000</v>
      </c>
      <c r="L7993" s="8">
        <v>500</v>
      </c>
      <c r="M7993" s="13">
        <f t="shared" si="158"/>
        <v>50000</v>
      </c>
    </row>
    <row r="7994" spans="1:13" x14ac:dyDescent="0.25">
      <c r="A7994" s="9" t="s">
        <v>400</v>
      </c>
      <c r="B7994" s="10" t="s">
        <v>733</v>
      </c>
      <c r="C7994" s="5" t="s">
        <v>754</v>
      </c>
      <c r="D7994" t="s">
        <v>50</v>
      </c>
      <c r="E7994" t="s">
        <v>271</v>
      </c>
      <c r="F7994" t="s">
        <v>89</v>
      </c>
      <c r="G7994" t="s">
        <v>384</v>
      </c>
      <c r="H7994" t="s">
        <v>428</v>
      </c>
      <c r="I7994" t="s">
        <v>15</v>
      </c>
      <c r="J7994" t="s">
        <v>412</v>
      </c>
      <c r="K7994" s="13">
        <v>115875</v>
      </c>
      <c r="L7994" s="8">
        <v>1158.75</v>
      </c>
      <c r="M7994" s="13">
        <f t="shared" si="158"/>
        <v>115875</v>
      </c>
    </row>
    <row r="7995" spans="1:13" x14ac:dyDescent="0.25">
      <c r="A7995" s="9" t="s">
        <v>400</v>
      </c>
      <c r="B7995" s="10" t="s">
        <v>733</v>
      </c>
      <c r="C7995" s="5" t="s">
        <v>754</v>
      </c>
      <c r="D7995" t="s">
        <v>50</v>
      </c>
      <c r="E7995" t="s">
        <v>271</v>
      </c>
      <c r="F7995" t="s">
        <v>89</v>
      </c>
      <c r="G7995" t="s">
        <v>373</v>
      </c>
      <c r="H7995" t="s">
        <v>428</v>
      </c>
      <c r="I7995" t="s">
        <v>15</v>
      </c>
      <c r="J7995" t="s">
        <v>408</v>
      </c>
      <c r="K7995" s="13">
        <v>100000</v>
      </c>
      <c r="L7995" s="8">
        <v>1000</v>
      </c>
      <c r="M7995" s="13">
        <f t="shared" si="158"/>
        <v>100000</v>
      </c>
    </row>
    <row r="7996" spans="1:13" x14ac:dyDescent="0.25">
      <c r="A7996" s="9" t="s">
        <v>400</v>
      </c>
      <c r="B7996" s="10" t="s">
        <v>733</v>
      </c>
      <c r="C7996" s="5" t="s">
        <v>754</v>
      </c>
      <c r="D7996" t="s">
        <v>50</v>
      </c>
      <c r="E7996" t="s">
        <v>271</v>
      </c>
      <c r="F7996" t="s">
        <v>89</v>
      </c>
      <c r="G7996" t="s">
        <v>373</v>
      </c>
      <c r="H7996" t="s">
        <v>428</v>
      </c>
      <c r="I7996" t="s">
        <v>15</v>
      </c>
      <c r="J7996" t="s">
        <v>409</v>
      </c>
      <c r="K7996" s="13">
        <v>122995</v>
      </c>
      <c r="L7996" s="8">
        <v>1229.95</v>
      </c>
      <c r="M7996" s="13">
        <f t="shared" si="158"/>
        <v>122995</v>
      </c>
    </row>
    <row r="7997" spans="1:13" x14ac:dyDescent="0.25">
      <c r="A7997" s="9" t="s">
        <v>400</v>
      </c>
      <c r="B7997" s="10" t="s">
        <v>733</v>
      </c>
      <c r="C7997" s="5" t="s">
        <v>754</v>
      </c>
      <c r="D7997" t="s">
        <v>50</v>
      </c>
      <c r="E7997" t="s">
        <v>271</v>
      </c>
      <c r="F7997" t="s">
        <v>32</v>
      </c>
      <c r="G7997" t="s">
        <v>289</v>
      </c>
      <c r="H7997" t="s">
        <v>428</v>
      </c>
      <c r="I7997" t="s">
        <v>15</v>
      </c>
      <c r="J7997" t="s">
        <v>251</v>
      </c>
      <c r="K7997" s="13">
        <v>1068743</v>
      </c>
      <c r="L7997" s="8">
        <v>10687.43</v>
      </c>
      <c r="M7997" s="13">
        <f t="shared" si="158"/>
        <v>1068743</v>
      </c>
    </row>
    <row r="7998" spans="1:13" x14ac:dyDescent="0.25">
      <c r="A7998" s="9" t="s">
        <v>400</v>
      </c>
      <c r="B7998" s="10" t="s">
        <v>733</v>
      </c>
      <c r="C7998" s="5" t="s">
        <v>754</v>
      </c>
      <c r="D7998" t="s">
        <v>50</v>
      </c>
      <c r="E7998" t="s">
        <v>271</v>
      </c>
      <c r="F7998" t="s">
        <v>32</v>
      </c>
      <c r="G7998" t="s">
        <v>413</v>
      </c>
      <c r="H7998" t="s">
        <v>438</v>
      </c>
      <c r="I7998" t="s">
        <v>465</v>
      </c>
      <c r="J7998" t="s">
        <v>212</v>
      </c>
      <c r="K7998" s="13">
        <v>1237521</v>
      </c>
      <c r="L7998" s="8">
        <v>12375.21</v>
      </c>
      <c r="M7998" s="13">
        <f t="shared" si="158"/>
        <v>1237521</v>
      </c>
    </row>
    <row r="7999" spans="1:13" x14ac:dyDescent="0.25">
      <c r="A7999" s="9" t="s">
        <v>400</v>
      </c>
      <c r="B7999" s="10" t="s">
        <v>733</v>
      </c>
      <c r="C7999" s="5" t="s">
        <v>754</v>
      </c>
      <c r="D7999" t="s">
        <v>50</v>
      </c>
      <c r="E7999" t="s">
        <v>271</v>
      </c>
      <c r="F7999" t="s">
        <v>32</v>
      </c>
      <c r="G7999" t="s">
        <v>413</v>
      </c>
      <c r="H7999" t="s">
        <v>441</v>
      </c>
      <c r="I7999" t="s">
        <v>465</v>
      </c>
      <c r="J7999" t="s">
        <v>212</v>
      </c>
      <c r="K7999" s="13">
        <v>455</v>
      </c>
      <c r="L7999" s="8">
        <v>4.55</v>
      </c>
      <c r="M7999" s="13">
        <f t="shared" si="158"/>
        <v>455</v>
      </c>
    </row>
    <row r="8000" spans="1:13" x14ac:dyDescent="0.25">
      <c r="A8000" s="9" t="s">
        <v>400</v>
      </c>
      <c r="B8000" s="10" t="s">
        <v>733</v>
      </c>
      <c r="C8000" s="5" t="s">
        <v>754</v>
      </c>
      <c r="D8000" t="s">
        <v>50</v>
      </c>
      <c r="E8000" t="s">
        <v>271</v>
      </c>
      <c r="F8000" t="s">
        <v>32</v>
      </c>
      <c r="G8000" t="s">
        <v>413</v>
      </c>
      <c r="H8000" t="s">
        <v>425</v>
      </c>
      <c r="I8000" t="s">
        <v>465</v>
      </c>
      <c r="J8000" t="s">
        <v>212</v>
      </c>
      <c r="K8000" s="13">
        <v>279047</v>
      </c>
      <c r="L8000" s="8">
        <v>2790.47</v>
      </c>
      <c r="M8000" s="13">
        <f t="shared" si="158"/>
        <v>279047</v>
      </c>
    </row>
    <row r="8001" spans="1:14" x14ac:dyDescent="0.25">
      <c r="A8001" s="9" t="s">
        <v>400</v>
      </c>
      <c r="B8001" s="10" t="s">
        <v>733</v>
      </c>
      <c r="C8001" s="5" t="s">
        <v>754</v>
      </c>
      <c r="D8001" t="s">
        <v>50</v>
      </c>
      <c r="E8001" t="s">
        <v>271</v>
      </c>
      <c r="F8001" t="s">
        <v>32</v>
      </c>
      <c r="G8001" t="s">
        <v>413</v>
      </c>
      <c r="H8001" t="s">
        <v>445</v>
      </c>
      <c r="I8001" t="s">
        <v>465</v>
      </c>
      <c r="J8001" t="s">
        <v>212</v>
      </c>
      <c r="K8001" s="13">
        <v>100</v>
      </c>
      <c r="L8001" s="8">
        <v>1</v>
      </c>
      <c r="M8001" s="13">
        <f t="shared" si="158"/>
        <v>100</v>
      </c>
    </row>
    <row r="8002" spans="1:14" x14ac:dyDescent="0.25">
      <c r="A8002" s="76" t="s">
        <v>400</v>
      </c>
      <c r="B8002" s="77" t="s">
        <v>733</v>
      </c>
      <c r="C8002" s="77" t="s">
        <v>17</v>
      </c>
      <c r="D8002" s="75" t="s">
        <v>50</v>
      </c>
      <c r="E8002" s="77" t="s">
        <v>82</v>
      </c>
      <c r="F8002" s="75" t="s">
        <v>30</v>
      </c>
      <c r="G8002" s="75" t="s">
        <v>402</v>
      </c>
      <c r="H8002" s="75" t="s">
        <v>698</v>
      </c>
      <c r="I8002" s="75" t="s">
        <v>368</v>
      </c>
      <c r="J8002" s="75" t="s">
        <v>211</v>
      </c>
      <c r="K8002" s="79">
        <v>122304</v>
      </c>
      <c r="L8002" s="80">
        <v>1223.04</v>
      </c>
      <c r="M8002" s="79">
        <f t="shared" si="158"/>
        <v>122304</v>
      </c>
      <c r="N8002" s="75" t="s">
        <v>933</v>
      </c>
    </row>
    <row r="8003" spans="1:14" x14ac:dyDescent="0.25">
      <c r="A8003" s="76" t="s">
        <v>400</v>
      </c>
      <c r="B8003" s="77" t="s">
        <v>733</v>
      </c>
      <c r="C8003" s="77" t="s">
        <v>17</v>
      </c>
      <c r="D8003" s="75" t="s">
        <v>50</v>
      </c>
      <c r="E8003" s="77" t="s">
        <v>82</v>
      </c>
      <c r="F8003" s="75" t="s">
        <v>30</v>
      </c>
      <c r="G8003" s="75" t="s">
        <v>402</v>
      </c>
      <c r="H8003" s="75" t="s">
        <v>444</v>
      </c>
      <c r="I8003" s="75" t="s">
        <v>368</v>
      </c>
      <c r="J8003" s="75" t="s">
        <v>211</v>
      </c>
      <c r="K8003" s="79">
        <v>26733</v>
      </c>
      <c r="L8003" s="80">
        <v>267.33</v>
      </c>
      <c r="M8003" s="79">
        <f t="shared" ref="M8003:M8066" si="159">L8003*100</f>
        <v>26733</v>
      </c>
      <c r="N8003" s="75" t="s">
        <v>933</v>
      </c>
    </row>
    <row r="8004" spans="1:14" x14ac:dyDescent="0.25">
      <c r="A8004" s="76" t="s">
        <v>400</v>
      </c>
      <c r="B8004" s="77" t="s">
        <v>733</v>
      </c>
      <c r="C8004" s="77" t="s">
        <v>17</v>
      </c>
      <c r="D8004" s="75" t="s">
        <v>50</v>
      </c>
      <c r="E8004" s="77" t="s">
        <v>82</v>
      </c>
      <c r="F8004" s="75" t="s">
        <v>30</v>
      </c>
      <c r="G8004" s="75" t="s">
        <v>402</v>
      </c>
      <c r="H8004" s="75" t="s">
        <v>446</v>
      </c>
      <c r="I8004" s="75" t="s">
        <v>15</v>
      </c>
      <c r="J8004" s="75" t="s">
        <v>211</v>
      </c>
      <c r="K8004" s="82">
        <v>-25000</v>
      </c>
      <c r="L8004" s="80">
        <v>-250</v>
      </c>
      <c r="M8004" s="82">
        <f t="shared" si="159"/>
        <v>-25000</v>
      </c>
      <c r="N8004" s="75" t="s">
        <v>933</v>
      </c>
    </row>
    <row r="8005" spans="1:14" x14ac:dyDescent="0.25">
      <c r="A8005" s="76" t="s">
        <v>400</v>
      </c>
      <c r="B8005" s="77" t="s">
        <v>733</v>
      </c>
      <c r="C8005" s="77" t="s">
        <v>17</v>
      </c>
      <c r="D8005" s="75" t="s">
        <v>50</v>
      </c>
      <c r="E8005" s="77" t="s">
        <v>82</v>
      </c>
      <c r="F8005" s="75" t="s">
        <v>507</v>
      </c>
      <c r="G8005" s="75" t="s">
        <v>402</v>
      </c>
      <c r="H8005" s="75" t="s">
        <v>441</v>
      </c>
      <c r="I8005" s="77" t="s">
        <v>439</v>
      </c>
      <c r="J8005" s="75" t="s">
        <v>211</v>
      </c>
      <c r="K8005" s="79">
        <v>286855</v>
      </c>
      <c r="L8005" s="80">
        <v>2868.55</v>
      </c>
      <c r="M8005" s="79">
        <f t="shared" si="159"/>
        <v>286855</v>
      </c>
      <c r="N8005" s="75" t="s">
        <v>934</v>
      </c>
    </row>
    <row r="8006" spans="1:14" x14ac:dyDescent="0.25">
      <c r="A8006" s="76" t="s">
        <v>400</v>
      </c>
      <c r="B8006" s="77" t="s">
        <v>733</v>
      </c>
      <c r="C8006" s="77" t="s">
        <v>17</v>
      </c>
      <c r="D8006" s="75" t="s">
        <v>50</v>
      </c>
      <c r="E8006" s="77" t="s">
        <v>82</v>
      </c>
      <c r="F8006" s="75" t="s">
        <v>507</v>
      </c>
      <c r="G8006" s="75" t="s">
        <v>402</v>
      </c>
      <c r="H8006" s="75" t="s">
        <v>445</v>
      </c>
      <c r="I8006" s="77" t="s">
        <v>439</v>
      </c>
      <c r="J8006" s="75" t="s">
        <v>211</v>
      </c>
      <c r="K8006" s="79">
        <v>63203</v>
      </c>
      <c r="L8006" s="80">
        <v>632.03</v>
      </c>
      <c r="M8006" s="79">
        <f t="shared" si="159"/>
        <v>63203</v>
      </c>
      <c r="N8006" s="75" t="s">
        <v>934</v>
      </c>
    </row>
    <row r="8007" spans="1:14" x14ac:dyDescent="0.25">
      <c r="A8007" s="9" t="s">
        <v>400</v>
      </c>
      <c r="B8007" s="10" t="s">
        <v>733</v>
      </c>
      <c r="C8007" s="11" t="s">
        <v>17</v>
      </c>
      <c r="D8007" t="s">
        <v>50</v>
      </c>
      <c r="E8007" t="s">
        <v>82</v>
      </c>
      <c r="F8007" t="s">
        <v>399</v>
      </c>
      <c r="G8007" t="s">
        <v>455</v>
      </c>
      <c r="H8007" t="s">
        <v>425</v>
      </c>
      <c r="I8007" t="s">
        <v>368</v>
      </c>
      <c r="J8007" t="s">
        <v>261</v>
      </c>
      <c r="K8007" s="13">
        <v>231725</v>
      </c>
      <c r="L8007" s="8">
        <v>2317.25</v>
      </c>
      <c r="M8007" s="13">
        <f t="shared" si="159"/>
        <v>231725</v>
      </c>
    </row>
    <row r="8008" spans="1:14" x14ac:dyDescent="0.25">
      <c r="A8008" s="9" t="s">
        <v>400</v>
      </c>
      <c r="B8008" s="10" t="s">
        <v>733</v>
      </c>
      <c r="C8008" s="11" t="s">
        <v>17</v>
      </c>
      <c r="D8008" t="s">
        <v>50</v>
      </c>
      <c r="E8008" t="s">
        <v>82</v>
      </c>
      <c r="F8008" t="s">
        <v>32</v>
      </c>
      <c r="G8008" t="s">
        <v>289</v>
      </c>
      <c r="H8008" t="s">
        <v>498</v>
      </c>
      <c r="I8008" t="s">
        <v>368</v>
      </c>
      <c r="J8008" t="s">
        <v>217</v>
      </c>
      <c r="K8008" s="13">
        <v>272000</v>
      </c>
      <c r="L8008" s="8">
        <v>2720</v>
      </c>
      <c r="M8008" s="13">
        <f t="shared" si="159"/>
        <v>272000</v>
      </c>
    </row>
    <row r="8009" spans="1:14" x14ac:dyDescent="0.25">
      <c r="A8009" s="9" t="s">
        <v>400</v>
      </c>
      <c r="B8009" s="10" t="s">
        <v>733</v>
      </c>
      <c r="C8009" s="11" t="s">
        <v>17</v>
      </c>
      <c r="D8009" t="s">
        <v>50</v>
      </c>
      <c r="E8009" t="s">
        <v>82</v>
      </c>
      <c r="F8009" t="s">
        <v>32</v>
      </c>
      <c r="G8009" t="s">
        <v>289</v>
      </c>
      <c r="H8009" t="s">
        <v>540</v>
      </c>
      <c r="I8009" t="s">
        <v>439</v>
      </c>
      <c r="J8009" t="s">
        <v>217</v>
      </c>
      <c r="K8009" s="13">
        <v>3046</v>
      </c>
      <c r="L8009" s="8">
        <v>30.46</v>
      </c>
      <c r="M8009" s="13">
        <f t="shared" si="159"/>
        <v>3046</v>
      </c>
    </row>
    <row r="8010" spans="1:14" x14ac:dyDescent="0.25">
      <c r="A8010" s="9" t="s">
        <v>400</v>
      </c>
      <c r="B8010" s="10" t="s">
        <v>733</v>
      </c>
      <c r="C8010" s="11" t="s">
        <v>17</v>
      </c>
      <c r="D8010" t="s">
        <v>50</v>
      </c>
      <c r="E8010" t="s">
        <v>82</v>
      </c>
      <c r="F8010" t="s">
        <v>32</v>
      </c>
      <c r="G8010" t="s">
        <v>289</v>
      </c>
      <c r="H8010" t="s">
        <v>441</v>
      </c>
      <c r="I8010" t="s">
        <v>368</v>
      </c>
      <c r="J8010" t="s">
        <v>217</v>
      </c>
      <c r="K8010" s="13">
        <v>121466.00000000001</v>
      </c>
      <c r="L8010" s="8">
        <v>1214.6600000000001</v>
      </c>
      <c r="M8010" s="13">
        <f t="shared" si="159"/>
        <v>121466.00000000001</v>
      </c>
    </row>
    <row r="8011" spans="1:14" x14ac:dyDescent="0.25">
      <c r="A8011" s="9" t="s">
        <v>400</v>
      </c>
      <c r="B8011" s="10" t="s">
        <v>733</v>
      </c>
      <c r="C8011" s="11" t="s">
        <v>17</v>
      </c>
      <c r="D8011" t="s">
        <v>50</v>
      </c>
      <c r="E8011" t="s">
        <v>82</v>
      </c>
      <c r="F8011" t="s">
        <v>32</v>
      </c>
      <c r="G8011" t="s">
        <v>289</v>
      </c>
      <c r="H8011" t="s">
        <v>444</v>
      </c>
      <c r="I8011" t="s">
        <v>368</v>
      </c>
      <c r="J8011" t="s">
        <v>217</v>
      </c>
      <c r="K8011" s="13">
        <v>59470.000000000007</v>
      </c>
      <c r="L8011" s="8">
        <v>594.70000000000005</v>
      </c>
      <c r="M8011" s="13">
        <f t="shared" si="159"/>
        <v>59470.000000000007</v>
      </c>
    </row>
    <row r="8012" spans="1:14" x14ac:dyDescent="0.25">
      <c r="A8012" s="9" t="s">
        <v>400</v>
      </c>
      <c r="B8012" s="10" t="s">
        <v>733</v>
      </c>
      <c r="C8012" s="11" t="s">
        <v>17</v>
      </c>
      <c r="D8012" t="s">
        <v>50</v>
      </c>
      <c r="E8012" t="s">
        <v>82</v>
      </c>
      <c r="F8012" t="s">
        <v>32</v>
      </c>
      <c r="G8012" t="s">
        <v>289</v>
      </c>
      <c r="H8012" t="s">
        <v>444</v>
      </c>
      <c r="I8012" t="s">
        <v>439</v>
      </c>
      <c r="J8012" t="s">
        <v>217</v>
      </c>
      <c r="K8012" s="13">
        <v>665</v>
      </c>
      <c r="L8012" s="8">
        <v>6.65</v>
      </c>
      <c r="M8012" s="13">
        <f t="shared" si="159"/>
        <v>665</v>
      </c>
    </row>
    <row r="8013" spans="1:14" x14ac:dyDescent="0.25">
      <c r="A8013" s="9" t="s">
        <v>400</v>
      </c>
      <c r="B8013" s="10" t="s">
        <v>733</v>
      </c>
      <c r="C8013" s="11" t="s">
        <v>17</v>
      </c>
      <c r="D8013" t="s">
        <v>50</v>
      </c>
      <c r="E8013" t="s">
        <v>82</v>
      </c>
      <c r="F8013" t="s">
        <v>32</v>
      </c>
      <c r="G8013" t="s">
        <v>289</v>
      </c>
      <c r="H8013" t="s">
        <v>445</v>
      </c>
      <c r="I8013" t="s">
        <v>368</v>
      </c>
      <c r="J8013" t="s">
        <v>217</v>
      </c>
      <c r="K8013" s="13">
        <v>23813</v>
      </c>
      <c r="L8013" s="8">
        <v>238.13</v>
      </c>
      <c r="M8013" s="13">
        <f t="shared" si="159"/>
        <v>23813</v>
      </c>
    </row>
    <row r="8014" spans="1:14" x14ac:dyDescent="0.25">
      <c r="A8014" s="9" t="s">
        <v>400</v>
      </c>
      <c r="B8014" s="10" t="s">
        <v>733</v>
      </c>
      <c r="C8014" s="11" t="s">
        <v>17</v>
      </c>
      <c r="D8014" t="s">
        <v>50</v>
      </c>
      <c r="E8014" t="s">
        <v>82</v>
      </c>
      <c r="F8014" t="s">
        <v>32</v>
      </c>
      <c r="G8014" t="s">
        <v>289</v>
      </c>
      <c r="H8014" t="s">
        <v>480</v>
      </c>
      <c r="I8014" t="s">
        <v>15</v>
      </c>
      <c r="J8014" t="s">
        <v>217</v>
      </c>
      <c r="K8014" s="13">
        <v>195000</v>
      </c>
      <c r="L8014" s="8">
        <v>1950</v>
      </c>
      <c r="M8014" s="13">
        <f t="shared" si="159"/>
        <v>195000</v>
      </c>
    </row>
    <row r="8015" spans="1:14" x14ac:dyDescent="0.25">
      <c r="A8015" s="9" t="s">
        <v>400</v>
      </c>
      <c r="B8015" s="10" t="s">
        <v>733</v>
      </c>
      <c r="C8015" s="11" t="s">
        <v>17</v>
      </c>
      <c r="D8015" t="s">
        <v>50</v>
      </c>
      <c r="E8015" t="s">
        <v>82</v>
      </c>
      <c r="F8015" t="s">
        <v>32</v>
      </c>
      <c r="G8015" t="s">
        <v>289</v>
      </c>
      <c r="H8015" t="s">
        <v>428</v>
      </c>
      <c r="I8015" t="s">
        <v>15</v>
      </c>
      <c r="J8015" t="s">
        <v>217</v>
      </c>
      <c r="K8015" s="13">
        <v>2747682</v>
      </c>
      <c r="L8015" s="8">
        <v>27476.82</v>
      </c>
      <c r="M8015" s="13">
        <f t="shared" si="159"/>
        <v>2747682</v>
      </c>
    </row>
    <row r="8016" spans="1:14" x14ac:dyDescent="0.25">
      <c r="A8016" s="9" t="s">
        <v>400</v>
      </c>
      <c r="B8016" s="10" t="s">
        <v>733</v>
      </c>
      <c r="C8016" s="11" t="s">
        <v>17</v>
      </c>
      <c r="D8016" t="s">
        <v>50</v>
      </c>
      <c r="E8016" t="s">
        <v>82</v>
      </c>
      <c r="F8016" t="s">
        <v>32</v>
      </c>
      <c r="G8016" t="s">
        <v>289</v>
      </c>
      <c r="H8016" t="s">
        <v>428</v>
      </c>
      <c r="I8016" t="s">
        <v>15</v>
      </c>
      <c r="J8016" t="s">
        <v>292</v>
      </c>
      <c r="K8016" s="14">
        <v>-2958</v>
      </c>
      <c r="L8016" s="8">
        <v>-29.58</v>
      </c>
      <c r="M8016" s="14">
        <f t="shared" si="159"/>
        <v>-2958</v>
      </c>
    </row>
    <row r="8017" spans="1:13" x14ac:dyDescent="0.25">
      <c r="A8017" s="9" t="s">
        <v>400</v>
      </c>
      <c r="B8017" s="10" t="s">
        <v>733</v>
      </c>
      <c r="C8017" s="11" t="s">
        <v>17</v>
      </c>
      <c r="D8017" t="s">
        <v>50</v>
      </c>
      <c r="E8017" t="s">
        <v>82</v>
      </c>
      <c r="F8017" t="s">
        <v>32</v>
      </c>
      <c r="G8017" t="s">
        <v>289</v>
      </c>
      <c r="H8017" t="s">
        <v>449</v>
      </c>
      <c r="I8017" t="s">
        <v>15</v>
      </c>
      <c r="J8017" t="s">
        <v>217</v>
      </c>
      <c r="K8017" s="13">
        <v>4027.0000000000005</v>
      </c>
      <c r="L8017" s="8">
        <v>40.270000000000003</v>
      </c>
      <c r="M8017" s="13">
        <f t="shared" si="159"/>
        <v>4027.0000000000005</v>
      </c>
    </row>
    <row r="8018" spans="1:13" x14ac:dyDescent="0.25">
      <c r="A8018" s="9" t="s">
        <v>400</v>
      </c>
      <c r="B8018" s="10" t="s">
        <v>733</v>
      </c>
      <c r="C8018" s="11" t="s">
        <v>17</v>
      </c>
      <c r="D8018" t="s">
        <v>50</v>
      </c>
      <c r="E8018" t="s">
        <v>82</v>
      </c>
      <c r="F8018" t="s">
        <v>32</v>
      </c>
      <c r="G8018" t="s">
        <v>413</v>
      </c>
      <c r="H8018" t="s">
        <v>494</v>
      </c>
      <c r="I8018" t="s">
        <v>15</v>
      </c>
      <c r="J8018" t="s">
        <v>212</v>
      </c>
      <c r="K8018" s="13">
        <v>68435</v>
      </c>
      <c r="L8018" s="8">
        <v>684.35</v>
      </c>
      <c r="M8018" s="13">
        <f t="shared" si="159"/>
        <v>68435</v>
      </c>
    </row>
    <row r="8019" spans="1:13" x14ac:dyDescent="0.25">
      <c r="A8019" s="9" t="s">
        <v>400</v>
      </c>
      <c r="B8019" s="10" t="s">
        <v>733</v>
      </c>
      <c r="C8019" s="11" t="s">
        <v>17</v>
      </c>
      <c r="D8019" t="s">
        <v>50</v>
      </c>
      <c r="E8019" t="s">
        <v>82</v>
      </c>
      <c r="F8019" t="s">
        <v>14</v>
      </c>
      <c r="G8019" t="s">
        <v>561</v>
      </c>
      <c r="H8019" t="s">
        <v>446</v>
      </c>
      <c r="I8019" t="s">
        <v>15</v>
      </c>
      <c r="J8019" t="s">
        <v>231</v>
      </c>
      <c r="K8019" s="13">
        <v>263617</v>
      </c>
      <c r="L8019" s="8">
        <v>2636.17</v>
      </c>
      <c r="M8019" s="13">
        <f t="shared" si="159"/>
        <v>263617</v>
      </c>
    </row>
    <row r="8020" spans="1:13" x14ac:dyDescent="0.25">
      <c r="A8020" s="9" t="s">
        <v>400</v>
      </c>
      <c r="B8020" s="10" t="s">
        <v>733</v>
      </c>
      <c r="C8020" s="11" t="s">
        <v>17</v>
      </c>
      <c r="D8020" t="s">
        <v>50</v>
      </c>
      <c r="E8020" t="s">
        <v>82</v>
      </c>
      <c r="F8020" t="s">
        <v>14</v>
      </c>
      <c r="G8020" t="s">
        <v>530</v>
      </c>
      <c r="H8020" t="s">
        <v>494</v>
      </c>
      <c r="I8020" t="s">
        <v>15</v>
      </c>
      <c r="J8020" t="s">
        <v>397</v>
      </c>
      <c r="K8020" s="13">
        <v>4243</v>
      </c>
      <c r="L8020" s="8">
        <v>42.43</v>
      </c>
      <c r="M8020" s="13">
        <f t="shared" si="159"/>
        <v>4243</v>
      </c>
    </row>
    <row r="8021" spans="1:13" x14ac:dyDescent="0.25">
      <c r="A8021" s="9" t="s">
        <v>400</v>
      </c>
      <c r="B8021" s="10" t="s">
        <v>733</v>
      </c>
      <c r="C8021" s="11" t="s">
        <v>17</v>
      </c>
      <c r="D8021" t="s">
        <v>50</v>
      </c>
      <c r="E8021" t="s">
        <v>82</v>
      </c>
      <c r="F8021" t="s">
        <v>14</v>
      </c>
      <c r="G8021" t="s">
        <v>530</v>
      </c>
      <c r="H8021" t="s">
        <v>428</v>
      </c>
      <c r="I8021" t="s">
        <v>15</v>
      </c>
      <c r="J8021" t="s">
        <v>397</v>
      </c>
      <c r="K8021" s="13">
        <v>68937</v>
      </c>
      <c r="L8021" s="8">
        <v>689.37</v>
      </c>
      <c r="M8021" s="13">
        <f t="shared" si="159"/>
        <v>68937</v>
      </c>
    </row>
    <row r="8022" spans="1:13" x14ac:dyDescent="0.25">
      <c r="A8022" s="9" t="s">
        <v>400</v>
      </c>
      <c r="B8022" s="10" t="s">
        <v>733</v>
      </c>
      <c r="C8022" s="11" t="s">
        <v>17</v>
      </c>
      <c r="D8022" t="s">
        <v>50</v>
      </c>
      <c r="E8022" t="s">
        <v>82</v>
      </c>
      <c r="F8022" t="s">
        <v>14</v>
      </c>
      <c r="G8022" t="s">
        <v>530</v>
      </c>
      <c r="H8022" t="s">
        <v>449</v>
      </c>
      <c r="I8022" t="s">
        <v>15</v>
      </c>
      <c r="J8022" t="s">
        <v>397</v>
      </c>
      <c r="K8022" s="13">
        <v>22955</v>
      </c>
      <c r="L8022" s="8">
        <v>229.55</v>
      </c>
      <c r="M8022" s="13">
        <f t="shared" si="159"/>
        <v>22955</v>
      </c>
    </row>
    <row r="8023" spans="1:13" x14ac:dyDescent="0.25">
      <c r="A8023" s="9" t="s">
        <v>400</v>
      </c>
      <c r="B8023" s="10" t="s">
        <v>733</v>
      </c>
      <c r="C8023" s="11" t="s">
        <v>17</v>
      </c>
      <c r="D8023" t="s">
        <v>50</v>
      </c>
      <c r="E8023" t="s">
        <v>82</v>
      </c>
      <c r="F8023" t="s">
        <v>285</v>
      </c>
      <c r="G8023" t="s">
        <v>19</v>
      </c>
      <c r="H8023" t="s">
        <v>446</v>
      </c>
      <c r="I8023" t="s">
        <v>15</v>
      </c>
      <c r="J8023" t="s">
        <v>391</v>
      </c>
      <c r="K8023" s="14">
        <v>-2800</v>
      </c>
      <c r="L8023" s="8">
        <v>-28</v>
      </c>
      <c r="M8023" s="14">
        <f t="shared" si="159"/>
        <v>-2800</v>
      </c>
    </row>
    <row r="8024" spans="1:13" x14ac:dyDescent="0.25">
      <c r="A8024" s="9" t="s">
        <v>400</v>
      </c>
      <c r="B8024" s="10" t="s">
        <v>733</v>
      </c>
      <c r="C8024" s="3" t="s">
        <v>759</v>
      </c>
      <c r="D8024" t="s">
        <v>50</v>
      </c>
      <c r="E8024" t="s">
        <v>283</v>
      </c>
      <c r="F8024" t="s">
        <v>399</v>
      </c>
      <c r="G8024" t="s">
        <v>402</v>
      </c>
      <c r="H8024" t="s">
        <v>698</v>
      </c>
      <c r="I8024" t="s">
        <v>368</v>
      </c>
      <c r="J8024" t="s">
        <v>17</v>
      </c>
      <c r="K8024" s="13">
        <v>512470</v>
      </c>
      <c r="L8024" s="8">
        <v>5124.7</v>
      </c>
      <c r="M8024" s="13">
        <f t="shared" si="159"/>
        <v>512470</v>
      </c>
    </row>
    <row r="8025" spans="1:13" x14ac:dyDescent="0.25">
      <c r="A8025" s="9" t="s">
        <v>400</v>
      </c>
      <c r="B8025" s="10" t="s">
        <v>733</v>
      </c>
      <c r="C8025" s="3" t="s">
        <v>759</v>
      </c>
      <c r="D8025" t="s">
        <v>50</v>
      </c>
      <c r="E8025" t="s">
        <v>283</v>
      </c>
      <c r="F8025" t="s">
        <v>399</v>
      </c>
      <c r="G8025" t="s">
        <v>402</v>
      </c>
      <c r="H8025" t="s">
        <v>444</v>
      </c>
      <c r="I8025" t="s">
        <v>368</v>
      </c>
      <c r="J8025" t="s">
        <v>17</v>
      </c>
      <c r="K8025" s="13">
        <v>112280</v>
      </c>
      <c r="L8025" s="8">
        <v>1122.8</v>
      </c>
      <c r="M8025" s="13">
        <f t="shared" si="159"/>
        <v>112280</v>
      </c>
    </row>
    <row r="8026" spans="1:13" x14ac:dyDescent="0.25">
      <c r="A8026" s="9" t="s">
        <v>400</v>
      </c>
      <c r="B8026" s="10" t="s">
        <v>733</v>
      </c>
      <c r="C8026" s="3" t="s">
        <v>759</v>
      </c>
      <c r="D8026" t="s">
        <v>50</v>
      </c>
      <c r="E8026" t="s">
        <v>283</v>
      </c>
      <c r="F8026" t="s">
        <v>399</v>
      </c>
      <c r="G8026" t="s">
        <v>458</v>
      </c>
      <c r="H8026" t="s">
        <v>437</v>
      </c>
      <c r="I8026" t="s">
        <v>368</v>
      </c>
      <c r="J8026" t="s">
        <v>17</v>
      </c>
      <c r="K8026" s="13">
        <v>16455242.000000002</v>
      </c>
      <c r="L8026" s="8">
        <v>164552.42000000001</v>
      </c>
      <c r="M8026" s="13">
        <f t="shared" si="159"/>
        <v>16455242.000000002</v>
      </c>
    </row>
    <row r="8027" spans="1:13" x14ac:dyDescent="0.25">
      <c r="A8027" s="9" t="s">
        <v>400</v>
      </c>
      <c r="B8027" s="10" t="s">
        <v>733</v>
      </c>
      <c r="C8027" s="3" t="s">
        <v>759</v>
      </c>
      <c r="D8027" t="s">
        <v>50</v>
      </c>
      <c r="E8027" t="s">
        <v>283</v>
      </c>
      <c r="F8027" t="s">
        <v>399</v>
      </c>
      <c r="G8027" t="s">
        <v>458</v>
      </c>
      <c r="H8027" t="s">
        <v>441</v>
      </c>
      <c r="I8027" t="s">
        <v>368</v>
      </c>
      <c r="J8027" t="s">
        <v>17</v>
      </c>
      <c r="K8027" s="13">
        <v>14560</v>
      </c>
      <c r="L8027" s="8">
        <v>145.6</v>
      </c>
      <c r="M8027" s="13">
        <f t="shared" si="159"/>
        <v>14560</v>
      </c>
    </row>
    <row r="8028" spans="1:13" x14ac:dyDescent="0.25">
      <c r="A8028" s="9" t="s">
        <v>400</v>
      </c>
      <c r="B8028" s="10" t="s">
        <v>733</v>
      </c>
      <c r="C8028" s="3" t="s">
        <v>759</v>
      </c>
      <c r="D8028" t="s">
        <v>50</v>
      </c>
      <c r="E8028" t="s">
        <v>283</v>
      </c>
      <c r="F8028" t="s">
        <v>399</v>
      </c>
      <c r="G8028" t="s">
        <v>458</v>
      </c>
      <c r="H8028" t="s">
        <v>425</v>
      </c>
      <c r="I8028" t="s">
        <v>368</v>
      </c>
      <c r="J8028" t="s">
        <v>17</v>
      </c>
      <c r="K8028" s="13">
        <v>5177206</v>
      </c>
      <c r="L8028" s="8">
        <v>51772.06</v>
      </c>
      <c r="M8028" s="13">
        <f t="shared" si="159"/>
        <v>5177206</v>
      </c>
    </row>
    <row r="8029" spans="1:13" x14ac:dyDescent="0.25">
      <c r="A8029" s="9" t="s">
        <v>400</v>
      </c>
      <c r="B8029" s="10" t="s">
        <v>733</v>
      </c>
      <c r="C8029" s="3" t="s">
        <v>759</v>
      </c>
      <c r="D8029" t="s">
        <v>50</v>
      </c>
      <c r="E8029" t="s">
        <v>283</v>
      </c>
      <c r="F8029" t="s">
        <v>399</v>
      </c>
      <c r="G8029" t="s">
        <v>458</v>
      </c>
      <c r="H8029" t="s">
        <v>445</v>
      </c>
      <c r="I8029" t="s">
        <v>368</v>
      </c>
      <c r="J8029" t="s">
        <v>17</v>
      </c>
      <c r="K8029" s="13">
        <v>3182</v>
      </c>
      <c r="L8029" s="8">
        <v>31.82</v>
      </c>
      <c r="M8029" s="13">
        <f t="shared" si="159"/>
        <v>3182</v>
      </c>
    </row>
    <row r="8030" spans="1:13" x14ac:dyDescent="0.25">
      <c r="A8030" s="9" t="s">
        <v>400</v>
      </c>
      <c r="B8030" s="10" t="s">
        <v>733</v>
      </c>
      <c r="C8030" s="3" t="s">
        <v>759</v>
      </c>
      <c r="D8030" t="s">
        <v>50</v>
      </c>
      <c r="E8030" t="s">
        <v>283</v>
      </c>
      <c r="F8030" t="s">
        <v>399</v>
      </c>
      <c r="G8030" t="s">
        <v>458</v>
      </c>
      <c r="H8030" t="s">
        <v>446</v>
      </c>
      <c r="I8030" t="s">
        <v>15</v>
      </c>
      <c r="J8030" t="s">
        <v>17</v>
      </c>
      <c r="K8030" s="13">
        <v>29227</v>
      </c>
      <c r="L8030" s="8">
        <v>292.27</v>
      </c>
      <c r="M8030" s="13">
        <f t="shared" si="159"/>
        <v>29227</v>
      </c>
    </row>
    <row r="8031" spans="1:13" x14ac:dyDescent="0.25">
      <c r="A8031" s="9" t="s">
        <v>400</v>
      </c>
      <c r="B8031" s="10" t="s">
        <v>733</v>
      </c>
      <c r="C8031" s="3" t="s">
        <v>759</v>
      </c>
      <c r="D8031" t="s">
        <v>50</v>
      </c>
      <c r="E8031" t="s">
        <v>283</v>
      </c>
      <c r="F8031" t="s">
        <v>399</v>
      </c>
      <c r="G8031" t="s">
        <v>458</v>
      </c>
      <c r="H8031" t="s">
        <v>447</v>
      </c>
      <c r="I8031" t="s">
        <v>15</v>
      </c>
      <c r="J8031" t="s">
        <v>17</v>
      </c>
      <c r="K8031" s="13">
        <v>4180</v>
      </c>
      <c r="L8031" s="8">
        <v>41.8</v>
      </c>
      <c r="M8031" s="13">
        <f t="shared" si="159"/>
        <v>4180</v>
      </c>
    </row>
    <row r="8032" spans="1:13" x14ac:dyDescent="0.25">
      <c r="A8032" s="9" t="s">
        <v>400</v>
      </c>
      <c r="B8032" s="10" t="s">
        <v>733</v>
      </c>
      <c r="C8032" s="3" t="s">
        <v>759</v>
      </c>
      <c r="D8032" t="s">
        <v>50</v>
      </c>
      <c r="E8032" t="s">
        <v>283</v>
      </c>
      <c r="F8032" t="s">
        <v>399</v>
      </c>
      <c r="G8032" t="s">
        <v>458</v>
      </c>
      <c r="H8032" t="s">
        <v>428</v>
      </c>
      <c r="I8032" t="s">
        <v>15</v>
      </c>
      <c r="J8032" t="s">
        <v>17</v>
      </c>
      <c r="K8032" s="13">
        <v>1406227</v>
      </c>
      <c r="L8032" s="8">
        <v>14062.27</v>
      </c>
      <c r="M8032" s="13">
        <f t="shared" si="159"/>
        <v>1406227</v>
      </c>
    </row>
    <row r="8033" spans="1:13" x14ac:dyDescent="0.25">
      <c r="A8033" s="9" t="s">
        <v>400</v>
      </c>
      <c r="B8033" s="10" t="s">
        <v>733</v>
      </c>
      <c r="C8033" s="3" t="s">
        <v>759</v>
      </c>
      <c r="D8033" t="s">
        <v>50</v>
      </c>
      <c r="E8033" t="s">
        <v>283</v>
      </c>
      <c r="F8033" t="s">
        <v>399</v>
      </c>
      <c r="G8033" t="s">
        <v>482</v>
      </c>
      <c r="H8033" t="s">
        <v>437</v>
      </c>
      <c r="I8033" t="s">
        <v>368</v>
      </c>
      <c r="J8033" t="s">
        <v>17</v>
      </c>
      <c r="K8033" s="13">
        <v>1744458.0000000002</v>
      </c>
      <c r="L8033" s="8">
        <v>17444.580000000002</v>
      </c>
      <c r="M8033" s="13">
        <f t="shared" si="159"/>
        <v>1744458.0000000002</v>
      </c>
    </row>
    <row r="8034" spans="1:13" x14ac:dyDescent="0.25">
      <c r="A8034" s="9" t="s">
        <v>400</v>
      </c>
      <c r="B8034" s="10" t="s">
        <v>733</v>
      </c>
      <c r="C8034" s="3" t="s">
        <v>759</v>
      </c>
      <c r="D8034" t="s">
        <v>50</v>
      </c>
      <c r="E8034" t="s">
        <v>283</v>
      </c>
      <c r="F8034" t="s">
        <v>399</v>
      </c>
      <c r="G8034" t="s">
        <v>482</v>
      </c>
      <c r="H8034" t="s">
        <v>425</v>
      </c>
      <c r="I8034" t="s">
        <v>368</v>
      </c>
      <c r="J8034" t="s">
        <v>17</v>
      </c>
      <c r="K8034" s="13">
        <v>382910</v>
      </c>
      <c r="L8034" s="8">
        <v>3829.1</v>
      </c>
      <c r="M8034" s="13">
        <f t="shared" si="159"/>
        <v>382910</v>
      </c>
    </row>
    <row r="8035" spans="1:13" x14ac:dyDescent="0.25">
      <c r="A8035" s="9" t="s">
        <v>400</v>
      </c>
      <c r="B8035" s="10" t="s">
        <v>733</v>
      </c>
      <c r="C8035" s="3" t="s">
        <v>759</v>
      </c>
      <c r="D8035" t="s">
        <v>50</v>
      </c>
      <c r="E8035" t="s">
        <v>283</v>
      </c>
      <c r="F8035" t="s">
        <v>399</v>
      </c>
      <c r="G8035" t="s">
        <v>499</v>
      </c>
      <c r="H8035" t="s">
        <v>437</v>
      </c>
      <c r="I8035" t="s">
        <v>368</v>
      </c>
      <c r="J8035" t="s">
        <v>17</v>
      </c>
      <c r="K8035" s="13">
        <v>6376396</v>
      </c>
      <c r="L8035" s="8">
        <v>63763.96</v>
      </c>
      <c r="M8035" s="13">
        <f t="shared" si="159"/>
        <v>6376396</v>
      </c>
    </row>
    <row r="8036" spans="1:13" x14ac:dyDescent="0.25">
      <c r="A8036" s="9" t="s">
        <v>400</v>
      </c>
      <c r="B8036" s="10" t="s">
        <v>733</v>
      </c>
      <c r="C8036" s="3" t="s">
        <v>759</v>
      </c>
      <c r="D8036" t="s">
        <v>50</v>
      </c>
      <c r="E8036" t="s">
        <v>283</v>
      </c>
      <c r="F8036" t="s">
        <v>399</v>
      </c>
      <c r="G8036" t="s">
        <v>499</v>
      </c>
      <c r="H8036" t="s">
        <v>425</v>
      </c>
      <c r="I8036" t="s">
        <v>368</v>
      </c>
      <c r="J8036" t="s">
        <v>17</v>
      </c>
      <c r="K8036" s="13">
        <v>2250187</v>
      </c>
      <c r="L8036" s="8">
        <v>22501.87</v>
      </c>
      <c r="M8036" s="13">
        <f t="shared" si="159"/>
        <v>2250187</v>
      </c>
    </row>
    <row r="8037" spans="1:13" x14ac:dyDescent="0.25">
      <c r="A8037" s="9" t="s">
        <v>400</v>
      </c>
      <c r="B8037" s="10" t="s">
        <v>733</v>
      </c>
      <c r="C8037" s="3" t="s">
        <v>759</v>
      </c>
      <c r="D8037" t="s">
        <v>50</v>
      </c>
      <c r="E8037" t="s">
        <v>283</v>
      </c>
      <c r="F8037" t="s">
        <v>453</v>
      </c>
      <c r="G8037" t="s">
        <v>434</v>
      </c>
      <c r="H8037" t="s">
        <v>437</v>
      </c>
      <c r="I8037" t="s">
        <v>368</v>
      </c>
      <c r="J8037" t="s">
        <v>17</v>
      </c>
      <c r="K8037" s="13">
        <v>1084168</v>
      </c>
      <c r="L8037" s="8">
        <v>10841.68</v>
      </c>
      <c r="M8037" s="13">
        <f t="shared" si="159"/>
        <v>1084168</v>
      </c>
    </row>
    <row r="8038" spans="1:13" x14ac:dyDescent="0.25">
      <c r="A8038" s="9" t="s">
        <v>400</v>
      </c>
      <c r="B8038" s="10" t="s">
        <v>733</v>
      </c>
      <c r="C8038" s="3" t="s">
        <v>759</v>
      </c>
      <c r="D8038" t="s">
        <v>50</v>
      </c>
      <c r="E8038" t="s">
        <v>283</v>
      </c>
      <c r="F8038" t="s">
        <v>453</v>
      </c>
      <c r="G8038" t="s">
        <v>434</v>
      </c>
      <c r="H8038" t="s">
        <v>425</v>
      </c>
      <c r="I8038" t="s">
        <v>368</v>
      </c>
      <c r="J8038" t="s">
        <v>17</v>
      </c>
      <c r="K8038" s="13">
        <v>379170</v>
      </c>
      <c r="L8038" s="8">
        <v>3791.7</v>
      </c>
      <c r="M8038" s="13">
        <f t="shared" si="159"/>
        <v>379170</v>
      </c>
    </row>
    <row r="8039" spans="1:13" x14ac:dyDescent="0.25">
      <c r="A8039" s="9" t="s">
        <v>400</v>
      </c>
      <c r="B8039" s="10" t="s">
        <v>733</v>
      </c>
      <c r="C8039" s="3" t="s">
        <v>759</v>
      </c>
      <c r="D8039" t="s">
        <v>50</v>
      </c>
      <c r="E8039" t="s">
        <v>283</v>
      </c>
      <c r="F8039" t="s">
        <v>414</v>
      </c>
      <c r="G8039" t="s">
        <v>415</v>
      </c>
      <c r="H8039" t="s">
        <v>464</v>
      </c>
      <c r="I8039" t="s">
        <v>284</v>
      </c>
      <c r="J8039" t="s">
        <v>17</v>
      </c>
      <c r="K8039" s="13">
        <v>2548416</v>
      </c>
      <c r="L8039" s="8">
        <v>25484.16</v>
      </c>
      <c r="M8039" s="13">
        <f t="shared" si="159"/>
        <v>2548416</v>
      </c>
    </row>
    <row r="8040" spans="1:13" x14ac:dyDescent="0.25">
      <c r="A8040" s="9" t="s">
        <v>400</v>
      </c>
      <c r="B8040" s="10" t="s">
        <v>733</v>
      </c>
      <c r="C8040" s="3" t="s">
        <v>759</v>
      </c>
      <c r="D8040" t="s">
        <v>50</v>
      </c>
      <c r="E8040" t="s">
        <v>283</v>
      </c>
      <c r="F8040" t="s">
        <v>414</v>
      </c>
      <c r="G8040" t="s">
        <v>415</v>
      </c>
      <c r="H8040" t="s">
        <v>438</v>
      </c>
      <c r="I8040" t="s">
        <v>465</v>
      </c>
      <c r="J8040" t="s">
        <v>17</v>
      </c>
      <c r="K8040" s="13">
        <v>3369339</v>
      </c>
      <c r="L8040" s="8">
        <v>33693.39</v>
      </c>
      <c r="M8040" s="13">
        <f t="shared" si="159"/>
        <v>3369339</v>
      </c>
    </row>
    <row r="8041" spans="1:13" x14ac:dyDescent="0.25">
      <c r="A8041" s="9" t="s">
        <v>400</v>
      </c>
      <c r="B8041" s="10" t="s">
        <v>733</v>
      </c>
      <c r="C8041" s="3" t="s">
        <v>759</v>
      </c>
      <c r="D8041" t="s">
        <v>50</v>
      </c>
      <c r="E8041" t="s">
        <v>283</v>
      </c>
      <c r="F8041" t="s">
        <v>414</v>
      </c>
      <c r="G8041" t="s">
        <v>415</v>
      </c>
      <c r="H8041" t="s">
        <v>466</v>
      </c>
      <c r="I8041" t="s">
        <v>465</v>
      </c>
      <c r="J8041" t="s">
        <v>17</v>
      </c>
      <c r="K8041" s="13">
        <v>34441</v>
      </c>
      <c r="L8041" s="8">
        <v>344.41</v>
      </c>
      <c r="M8041" s="13">
        <f t="shared" si="159"/>
        <v>34441</v>
      </c>
    </row>
    <row r="8042" spans="1:13" x14ac:dyDescent="0.25">
      <c r="A8042" s="9" t="s">
        <v>400</v>
      </c>
      <c r="B8042" s="10" t="s">
        <v>733</v>
      </c>
      <c r="C8042" s="3" t="s">
        <v>759</v>
      </c>
      <c r="D8042" t="s">
        <v>50</v>
      </c>
      <c r="E8042" t="s">
        <v>283</v>
      </c>
      <c r="F8042" t="s">
        <v>414</v>
      </c>
      <c r="G8042" t="s">
        <v>415</v>
      </c>
      <c r="H8042" t="s">
        <v>441</v>
      </c>
      <c r="I8042" t="s">
        <v>465</v>
      </c>
      <c r="J8042" t="s">
        <v>17</v>
      </c>
      <c r="K8042" s="13">
        <v>196595</v>
      </c>
      <c r="L8042" s="8">
        <v>1965.95</v>
      </c>
      <c r="M8042" s="13">
        <f t="shared" si="159"/>
        <v>196595</v>
      </c>
    </row>
    <row r="8043" spans="1:13" x14ac:dyDescent="0.25">
      <c r="A8043" s="9" t="s">
        <v>400</v>
      </c>
      <c r="B8043" s="10" t="s">
        <v>733</v>
      </c>
      <c r="C8043" s="3" t="s">
        <v>759</v>
      </c>
      <c r="D8043" t="s">
        <v>50</v>
      </c>
      <c r="E8043" t="s">
        <v>283</v>
      </c>
      <c r="F8043" t="s">
        <v>414</v>
      </c>
      <c r="G8043" t="s">
        <v>415</v>
      </c>
      <c r="H8043" t="s">
        <v>467</v>
      </c>
      <c r="I8043" t="s">
        <v>284</v>
      </c>
      <c r="J8043" t="s">
        <v>17</v>
      </c>
      <c r="K8043" s="13">
        <v>15600</v>
      </c>
      <c r="L8043" s="8">
        <v>156</v>
      </c>
      <c r="M8043" s="13">
        <f t="shared" si="159"/>
        <v>15600</v>
      </c>
    </row>
    <row r="8044" spans="1:13" x14ac:dyDescent="0.25">
      <c r="A8044" s="9" t="s">
        <v>400</v>
      </c>
      <c r="B8044" s="10" t="s">
        <v>733</v>
      </c>
      <c r="C8044" s="3" t="s">
        <v>759</v>
      </c>
      <c r="D8044" t="s">
        <v>50</v>
      </c>
      <c r="E8044" t="s">
        <v>283</v>
      </c>
      <c r="F8044" t="s">
        <v>414</v>
      </c>
      <c r="G8044" t="s">
        <v>415</v>
      </c>
      <c r="H8044" t="s">
        <v>443</v>
      </c>
      <c r="I8044" t="s">
        <v>465</v>
      </c>
      <c r="J8044" t="s">
        <v>17</v>
      </c>
      <c r="K8044" s="13">
        <v>129500</v>
      </c>
      <c r="L8044" s="8">
        <v>1295</v>
      </c>
      <c r="M8044" s="13">
        <f t="shared" si="159"/>
        <v>129500</v>
      </c>
    </row>
    <row r="8045" spans="1:13" x14ac:dyDescent="0.25">
      <c r="A8045" s="9" t="s">
        <v>400</v>
      </c>
      <c r="B8045" s="10" t="s">
        <v>733</v>
      </c>
      <c r="C8045" s="3" t="s">
        <v>759</v>
      </c>
      <c r="D8045" t="s">
        <v>50</v>
      </c>
      <c r="E8045" t="s">
        <v>283</v>
      </c>
      <c r="F8045" t="s">
        <v>414</v>
      </c>
      <c r="G8045" t="s">
        <v>415</v>
      </c>
      <c r="H8045" t="s">
        <v>425</v>
      </c>
      <c r="I8045" t="s">
        <v>284</v>
      </c>
      <c r="J8045" t="s">
        <v>17</v>
      </c>
      <c r="K8045" s="13">
        <v>731872</v>
      </c>
      <c r="L8045" s="8">
        <v>7318.72</v>
      </c>
      <c r="M8045" s="13">
        <f t="shared" si="159"/>
        <v>731872</v>
      </c>
    </row>
    <row r="8046" spans="1:13" x14ac:dyDescent="0.25">
      <c r="A8046" s="9" t="s">
        <v>400</v>
      </c>
      <c r="B8046" s="10" t="s">
        <v>733</v>
      </c>
      <c r="C8046" s="3" t="s">
        <v>759</v>
      </c>
      <c r="D8046" t="s">
        <v>50</v>
      </c>
      <c r="E8046" t="s">
        <v>283</v>
      </c>
      <c r="F8046" t="s">
        <v>414</v>
      </c>
      <c r="G8046" t="s">
        <v>415</v>
      </c>
      <c r="H8046" t="s">
        <v>425</v>
      </c>
      <c r="I8046" t="s">
        <v>465</v>
      </c>
      <c r="J8046" t="s">
        <v>17</v>
      </c>
      <c r="K8046" s="13">
        <v>1587121</v>
      </c>
      <c r="L8046" s="8">
        <v>15871.21</v>
      </c>
      <c r="M8046" s="13">
        <f t="shared" si="159"/>
        <v>1587121</v>
      </c>
    </row>
    <row r="8047" spans="1:13" x14ac:dyDescent="0.25">
      <c r="A8047" s="9" t="s">
        <v>400</v>
      </c>
      <c r="B8047" s="10" t="s">
        <v>733</v>
      </c>
      <c r="C8047" s="3" t="s">
        <v>759</v>
      </c>
      <c r="D8047" t="s">
        <v>50</v>
      </c>
      <c r="E8047" t="s">
        <v>283</v>
      </c>
      <c r="F8047" t="s">
        <v>414</v>
      </c>
      <c r="G8047" t="s">
        <v>415</v>
      </c>
      <c r="H8047" t="s">
        <v>444</v>
      </c>
      <c r="I8047" t="s">
        <v>465</v>
      </c>
      <c r="J8047" t="s">
        <v>17</v>
      </c>
      <c r="K8047" s="13">
        <v>28297.000000000004</v>
      </c>
      <c r="L8047" s="8">
        <v>282.97000000000003</v>
      </c>
      <c r="M8047" s="13">
        <f t="shared" si="159"/>
        <v>28297.000000000004</v>
      </c>
    </row>
    <row r="8048" spans="1:13" x14ac:dyDescent="0.25">
      <c r="A8048" s="9" t="s">
        <v>400</v>
      </c>
      <c r="B8048" s="10" t="s">
        <v>733</v>
      </c>
      <c r="C8048" s="3" t="s">
        <v>759</v>
      </c>
      <c r="D8048" t="s">
        <v>50</v>
      </c>
      <c r="E8048" t="s">
        <v>283</v>
      </c>
      <c r="F8048" t="s">
        <v>414</v>
      </c>
      <c r="G8048" t="s">
        <v>415</v>
      </c>
      <c r="H8048" t="s">
        <v>445</v>
      </c>
      <c r="I8048" t="s">
        <v>284</v>
      </c>
      <c r="J8048" t="s">
        <v>17</v>
      </c>
      <c r="K8048" s="13">
        <v>227.99999999999997</v>
      </c>
      <c r="L8048" s="8">
        <v>2.2799999999999998</v>
      </c>
      <c r="M8048" s="13">
        <f t="shared" si="159"/>
        <v>227.99999999999997</v>
      </c>
    </row>
    <row r="8049" spans="1:13" x14ac:dyDescent="0.25">
      <c r="A8049" s="9" t="s">
        <v>400</v>
      </c>
      <c r="B8049" s="10" t="s">
        <v>733</v>
      </c>
      <c r="C8049" s="3" t="s">
        <v>759</v>
      </c>
      <c r="D8049" t="s">
        <v>50</v>
      </c>
      <c r="E8049" t="s">
        <v>283</v>
      </c>
      <c r="F8049" t="s">
        <v>414</v>
      </c>
      <c r="G8049" t="s">
        <v>415</v>
      </c>
      <c r="H8049" t="s">
        <v>445</v>
      </c>
      <c r="I8049" t="s">
        <v>465</v>
      </c>
      <c r="J8049" t="s">
        <v>17</v>
      </c>
      <c r="K8049" s="13">
        <v>50941</v>
      </c>
      <c r="L8049" s="8">
        <v>509.41</v>
      </c>
      <c r="M8049" s="13">
        <f t="shared" si="159"/>
        <v>50941</v>
      </c>
    </row>
    <row r="8050" spans="1:13" x14ac:dyDescent="0.25">
      <c r="A8050" s="9" t="s">
        <v>400</v>
      </c>
      <c r="B8050" s="10" t="s">
        <v>733</v>
      </c>
      <c r="C8050" s="11" t="s">
        <v>17</v>
      </c>
      <c r="D8050" t="s">
        <v>51</v>
      </c>
      <c r="E8050" t="s">
        <v>333</v>
      </c>
      <c r="F8050" t="s">
        <v>672</v>
      </c>
      <c r="G8050" t="s">
        <v>673</v>
      </c>
      <c r="H8050" t="s">
        <v>674</v>
      </c>
      <c r="I8050" t="s">
        <v>15</v>
      </c>
      <c r="J8050" t="s">
        <v>328</v>
      </c>
      <c r="K8050" s="13">
        <v>630000</v>
      </c>
      <c r="L8050" s="8">
        <v>6300</v>
      </c>
      <c r="M8050" s="13">
        <f t="shared" si="159"/>
        <v>630000</v>
      </c>
    </row>
    <row r="8051" spans="1:13" x14ac:dyDescent="0.25">
      <c r="A8051" s="9" t="s">
        <v>400</v>
      </c>
      <c r="B8051" s="10" t="s">
        <v>733</v>
      </c>
      <c r="C8051" s="11" t="s">
        <v>17</v>
      </c>
      <c r="D8051" t="s">
        <v>51</v>
      </c>
      <c r="E8051" t="s">
        <v>333</v>
      </c>
      <c r="F8051" t="s">
        <v>672</v>
      </c>
      <c r="G8051" t="s">
        <v>673</v>
      </c>
      <c r="H8051" t="s">
        <v>483</v>
      </c>
      <c r="I8051" t="s">
        <v>15</v>
      </c>
      <c r="J8051" t="s">
        <v>17</v>
      </c>
      <c r="K8051" s="13">
        <v>1578224130</v>
      </c>
      <c r="L8051" s="8">
        <v>15782241.300000001</v>
      </c>
      <c r="M8051" s="13">
        <f t="shared" si="159"/>
        <v>1578224130</v>
      </c>
    </row>
    <row r="8052" spans="1:13" x14ac:dyDescent="0.25">
      <c r="A8052" s="9" t="s">
        <v>400</v>
      </c>
      <c r="B8052" s="10" t="s">
        <v>733</v>
      </c>
      <c r="C8052" s="11" t="s">
        <v>17</v>
      </c>
      <c r="D8052" t="s">
        <v>51</v>
      </c>
      <c r="E8052" t="s">
        <v>333</v>
      </c>
      <c r="F8052" t="s">
        <v>672</v>
      </c>
      <c r="G8052" t="s">
        <v>673</v>
      </c>
      <c r="H8052" t="s">
        <v>677</v>
      </c>
      <c r="I8052" t="s">
        <v>15</v>
      </c>
      <c r="J8052" t="s">
        <v>17</v>
      </c>
      <c r="K8052" s="13">
        <v>907000000</v>
      </c>
      <c r="L8052" s="8">
        <v>9070000</v>
      </c>
      <c r="M8052" s="13">
        <f t="shared" si="159"/>
        <v>907000000</v>
      </c>
    </row>
    <row r="8053" spans="1:13" x14ac:dyDescent="0.25">
      <c r="A8053" s="9" t="s">
        <v>400</v>
      </c>
      <c r="B8053" s="10" t="s">
        <v>733</v>
      </c>
      <c r="C8053" s="3" t="s">
        <v>734</v>
      </c>
      <c r="D8053" t="s">
        <v>20</v>
      </c>
      <c r="E8053" t="s">
        <v>92</v>
      </c>
      <c r="F8053" t="s">
        <v>49</v>
      </c>
      <c r="G8053" t="s">
        <v>613</v>
      </c>
      <c r="H8053" t="s">
        <v>466</v>
      </c>
      <c r="I8053" t="s">
        <v>368</v>
      </c>
      <c r="J8053" t="s">
        <v>295</v>
      </c>
      <c r="K8053" s="13">
        <v>11082</v>
      </c>
      <c r="L8053" s="8">
        <v>110.82</v>
      </c>
      <c r="M8053" s="13">
        <f t="shared" si="159"/>
        <v>11082</v>
      </c>
    </row>
    <row r="8054" spans="1:13" x14ac:dyDescent="0.25">
      <c r="A8054" s="9" t="s">
        <v>400</v>
      </c>
      <c r="B8054" s="10" t="s">
        <v>733</v>
      </c>
      <c r="C8054" s="3" t="s">
        <v>734</v>
      </c>
      <c r="D8054" t="s">
        <v>20</v>
      </c>
      <c r="E8054" t="s">
        <v>92</v>
      </c>
      <c r="F8054" t="s">
        <v>49</v>
      </c>
      <c r="G8054" t="s">
        <v>613</v>
      </c>
      <c r="H8054" t="s">
        <v>466</v>
      </c>
      <c r="I8054" t="s">
        <v>82</v>
      </c>
      <c r="J8054" t="s">
        <v>295</v>
      </c>
      <c r="K8054" s="13">
        <v>6147</v>
      </c>
      <c r="L8054" s="8">
        <v>61.47</v>
      </c>
      <c r="M8054" s="13">
        <f t="shared" si="159"/>
        <v>6147</v>
      </c>
    </row>
    <row r="8055" spans="1:13" x14ac:dyDescent="0.25">
      <c r="A8055" s="9" t="s">
        <v>400</v>
      </c>
      <c r="B8055" s="10" t="s">
        <v>733</v>
      </c>
      <c r="C8055" s="3" t="s">
        <v>734</v>
      </c>
      <c r="D8055" t="s">
        <v>20</v>
      </c>
      <c r="E8055" t="s">
        <v>92</v>
      </c>
      <c r="F8055" t="s">
        <v>49</v>
      </c>
      <c r="G8055" t="s">
        <v>613</v>
      </c>
      <c r="H8055" t="s">
        <v>445</v>
      </c>
      <c r="I8055" t="s">
        <v>368</v>
      </c>
      <c r="J8055" t="s">
        <v>295</v>
      </c>
      <c r="K8055" s="13">
        <v>2423</v>
      </c>
      <c r="L8055" s="8">
        <v>24.23</v>
      </c>
      <c r="M8055" s="13">
        <f t="shared" si="159"/>
        <v>2423</v>
      </c>
    </row>
    <row r="8056" spans="1:13" x14ac:dyDescent="0.25">
      <c r="A8056" s="9" t="s">
        <v>400</v>
      </c>
      <c r="B8056" s="10" t="s">
        <v>733</v>
      </c>
      <c r="C8056" s="3" t="s">
        <v>734</v>
      </c>
      <c r="D8056" t="s">
        <v>20</v>
      </c>
      <c r="E8056" t="s">
        <v>92</v>
      </c>
      <c r="F8056" t="s">
        <v>49</v>
      </c>
      <c r="G8056" t="s">
        <v>613</v>
      </c>
      <c r="H8056" t="s">
        <v>445</v>
      </c>
      <c r="I8056" t="s">
        <v>82</v>
      </c>
      <c r="J8056" t="s">
        <v>295</v>
      </c>
      <c r="K8056" s="13">
        <v>1343</v>
      </c>
      <c r="L8056" s="8">
        <v>13.43</v>
      </c>
      <c r="M8056" s="13">
        <f t="shared" si="159"/>
        <v>1343</v>
      </c>
    </row>
    <row r="8057" spans="1:13" x14ac:dyDescent="0.25">
      <c r="A8057" s="9" t="s">
        <v>400</v>
      </c>
      <c r="B8057" s="10" t="s">
        <v>733</v>
      </c>
      <c r="C8057" s="3" t="s">
        <v>734</v>
      </c>
      <c r="D8057" t="s">
        <v>20</v>
      </c>
      <c r="E8057" t="s">
        <v>92</v>
      </c>
      <c r="F8057" t="s">
        <v>49</v>
      </c>
      <c r="G8057" t="s">
        <v>613</v>
      </c>
      <c r="H8057" t="s">
        <v>427</v>
      </c>
      <c r="I8057" t="s">
        <v>15</v>
      </c>
      <c r="J8057" t="s">
        <v>347</v>
      </c>
      <c r="K8057" s="13">
        <v>8147000</v>
      </c>
      <c r="L8057" s="8">
        <v>81470</v>
      </c>
      <c r="M8057" s="13">
        <f t="shared" si="159"/>
        <v>8147000</v>
      </c>
    </row>
    <row r="8058" spans="1:13" x14ac:dyDescent="0.25">
      <c r="A8058" s="9" t="s">
        <v>400</v>
      </c>
      <c r="B8058" s="10" t="s">
        <v>733</v>
      </c>
      <c r="C8058" s="3" t="s">
        <v>734</v>
      </c>
      <c r="D8058" t="s">
        <v>20</v>
      </c>
      <c r="E8058" t="s">
        <v>92</v>
      </c>
      <c r="F8058" t="s">
        <v>50</v>
      </c>
      <c r="G8058" t="s">
        <v>600</v>
      </c>
      <c r="H8058" t="s">
        <v>427</v>
      </c>
      <c r="I8058" t="s">
        <v>15</v>
      </c>
      <c r="J8058" t="s">
        <v>347</v>
      </c>
      <c r="K8058" s="13">
        <v>1938400</v>
      </c>
      <c r="L8058" s="8">
        <v>19384</v>
      </c>
      <c r="M8058" s="13">
        <f t="shared" si="159"/>
        <v>1938400</v>
      </c>
    </row>
    <row r="8059" spans="1:13" x14ac:dyDescent="0.25">
      <c r="A8059" s="9" t="s">
        <v>400</v>
      </c>
      <c r="B8059" s="10" t="s">
        <v>733</v>
      </c>
      <c r="C8059" s="5" t="s">
        <v>735</v>
      </c>
      <c r="D8059" t="s">
        <v>20</v>
      </c>
      <c r="E8059" t="s">
        <v>100</v>
      </c>
      <c r="F8059" t="s">
        <v>49</v>
      </c>
      <c r="G8059" t="s">
        <v>613</v>
      </c>
      <c r="H8059" t="s">
        <v>427</v>
      </c>
      <c r="I8059" t="s">
        <v>15</v>
      </c>
      <c r="J8059" t="s">
        <v>347</v>
      </c>
      <c r="K8059" s="13">
        <v>200000</v>
      </c>
      <c r="L8059" s="8">
        <v>2000</v>
      </c>
      <c r="M8059" s="13">
        <f t="shared" si="159"/>
        <v>200000</v>
      </c>
    </row>
    <row r="8060" spans="1:13" x14ac:dyDescent="0.25">
      <c r="A8060" s="9" t="s">
        <v>400</v>
      </c>
      <c r="B8060" s="10" t="s">
        <v>733</v>
      </c>
      <c r="C8060" s="5" t="s">
        <v>735</v>
      </c>
      <c r="D8060" t="s">
        <v>20</v>
      </c>
      <c r="E8060" t="s">
        <v>100</v>
      </c>
      <c r="F8060" t="s">
        <v>49</v>
      </c>
      <c r="G8060" t="s">
        <v>512</v>
      </c>
      <c r="H8060" t="s">
        <v>427</v>
      </c>
      <c r="I8060" t="s">
        <v>15</v>
      </c>
      <c r="J8060" t="s">
        <v>347</v>
      </c>
      <c r="K8060" s="13">
        <v>25500</v>
      </c>
      <c r="L8060" s="8">
        <v>255</v>
      </c>
      <c r="M8060" s="13">
        <f t="shared" si="159"/>
        <v>25500</v>
      </c>
    </row>
    <row r="8061" spans="1:13" x14ac:dyDescent="0.25">
      <c r="A8061" s="9" t="s">
        <v>400</v>
      </c>
      <c r="B8061" s="10" t="s">
        <v>733</v>
      </c>
      <c r="C8061" s="5" t="s">
        <v>735</v>
      </c>
      <c r="D8061" t="s">
        <v>20</v>
      </c>
      <c r="E8061" t="s">
        <v>100</v>
      </c>
      <c r="F8061" t="s">
        <v>691</v>
      </c>
      <c r="G8061" t="s">
        <v>692</v>
      </c>
      <c r="H8061" t="s">
        <v>427</v>
      </c>
      <c r="I8061" t="s">
        <v>15</v>
      </c>
      <c r="J8061" t="s">
        <v>347</v>
      </c>
      <c r="K8061" s="13">
        <v>806645</v>
      </c>
      <c r="L8061" s="8">
        <v>8066.45</v>
      </c>
      <c r="M8061" s="13">
        <f t="shared" si="159"/>
        <v>806645</v>
      </c>
    </row>
    <row r="8062" spans="1:13" x14ac:dyDescent="0.25">
      <c r="A8062" s="9" t="s">
        <v>400</v>
      </c>
      <c r="B8062" s="10" t="s">
        <v>733</v>
      </c>
      <c r="C8062" s="5" t="s">
        <v>735</v>
      </c>
      <c r="D8062" t="s">
        <v>20</v>
      </c>
      <c r="E8062" t="s">
        <v>100</v>
      </c>
      <c r="F8062" t="s">
        <v>681</v>
      </c>
      <c r="G8062" t="s">
        <v>682</v>
      </c>
      <c r="H8062" t="s">
        <v>426</v>
      </c>
      <c r="I8062" t="s">
        <v>15</v>
      </c>
      <c r="J8062" t="s">
        <v>347</v>
      </c>
      <c r="K8062" s="13">
        <v>76000</v>
      </c>
      <c r="L8062" s="8">
        <v>760</v>
      </c>
      <c r="M8062" s="13">
        <f t="shared" si="159"/>
        <v>76000</v>
      </c>
    </row>
    <row r="8063" spans="1:13" x14ac:dyDescent="0.25">
      <c r="A8063" s="9" t="s">
        <v>400</v>
      </c>
      <c r="B8063" s="10" t="s">
        <v>733</v>
      </c>
      <c r="C8063" s="5" t="s">
        <v>735</v>
      </c>
      <c r="D8063" t="s">
        <v>20</v>
      </c>
      <c r="E8063" t="s">
        <v>100</v>
      </c>
      <c r="F8063" t="s">
        <v>681</v>
      </c>
      <c r="G8063" t="s">
        <v>682</v>
      </c>
      <c r="H8063" t="s">
        <v>427</v>
      </c>
      <c r="I8063" t="s">
        <v>15</v>
      </c>
      <c r="J8063" t="s">
        <v>347</v>
      </c>
      <c r="K8063" s="13">
        <v>18037108</v>
      </c>
      <c r="L8063" s="8">
        <v>180371.08</v>
      </c>
      <c r="M8063" s="13">
        <f t="shared" si="159"/>
        <v>18037108</v>
      </c>
    </row>
    <row r="8064" spans="1:13" x14ac:dyDescent="0.25">
      <c r="A8064" s="9" t="s">
        <v>400</v>
      </c>
      <c r="B8064" s="10" t="s">
        <v>733</v>
      </c>
      <c r="C8064" s="5" t="s">
        <v>735</v>
      </c>
      <c r="D8064" t="s">
        <v>20</v>
      </c>
      <c r="E8064" t="s">
        <v>100</v>
      </c>
      <c r="F8064" t="s">
        <v>681</v>
      </c>
      <c r="G8064" t="s">
        <v>682</v>
      </c>
      <c r="H8064" t="s">
        <v>427</v>
      </c>
      <c r="I8064" t="s">
        <v>15</v>
      </c>
      <c r="J8064" t="s">
        <v>295</v>
      </c>
      <c r="K8064" s="13">
        <v>15940338</v>
      </c>
      <c r="L8064" s="8">
        <v>159403.38</v>
      </c>
      <c r="M8064" s="13">
        <f t="shared" si="159"/>
        <v>15940338</v>
      </c>
    </row>
    <row r="8065" spans="1:13" x14ac:dyDescent="0.25">
      <c r="A8065" s="9" t="s">
        <v>400</v>
      </c>
      <c r="B8065" s="10" t="s">
        <v>733</v>
      </c>
      <c r="C8065" s="5" t="s">
        <v>735</v>
      </c>
      <c r="D8065" t="s">
        <v>20</v>
      </c>
      <c r="E8065" t="s">
        <v>100</v>
      </c>
      <c r="F8065" t="s">
        <v>681</v>
      </c>
      <c r="G8065" t="s">
        <v>682</v>
      </c>
      <c r="H8065" t="s">
        <v>727</v>
      </c>
      <c r="I8065" t="s">
        <v>15</v>
      </c>
      <c r="J8065" t="s">
        <v>347</v>
      </c>
      <c r="K8065" s="13">
        <v>3340855.0000000005</v>
      </c>
      <c r="L8065" s="8">
        <v>33408.550000000003</v>
      </c>
      <c r="M8065" s="13">
        <f t="shared" si="159"/>
        <v>3340855.0000000005</v>
      </c>
    </row>
    <row r="8066" spans="1:13" x14ac:dyDescent="0.25">
      <c r="A8066" s="9" t="s">
        <v>400</v>
      </c>
      <c r="B8066" s="10" t="s">
        <v>733</v>
      </c>
      <c r="C8066" s="5" t="s">
        <v>736</v>
      </c>
      <c r="D8066" t="s">
        <v>20</v>
      </c>
      <c r="E8066" t="s">
        <v>114</v>
      </c>
      <c r="F8066" t="s">
        <v>49</v>
      </c>
      <c r="G8066" t="s">
        <v>613</v>
      </c>
      <c r="H8066" t="s">
        <v>427</v>
      </c>
      <c r="I8066" t="s">
        <v>15</v>
      </c>
      <c r="J8066" t="s">
        <v>347</v>
      </c>
      <c r="K8066" s="13">
        <v>2798500</v>
      </c>
      <c r="L8066" s="8">
        <v>27985</v>
      </c>
      <c r="M8066" s="13">
        <f t="shared" si="159"/>
        <v>2798500</v>
      </c>
    </row>
    <row r="8067" spans="1:13" x14ac:dyDescent="0.25">
      <c r="A8067" s="9" t="s">
        <v>400</v>
      </c>
      <c r="B8067" s="10" t="s">
        <v>733</v>
      </c>
      <c r="C8067" s="5" t="s">
        <v>736</v>
      </c>
      <c r="D8067" t="s">
        <v>20</v>
      </c>
      <c r="E8067" t="s">
        <v>114</v>
      </c>
      <c r="F8067" t="s">
        <v>49</v>
      </c>
      <c r="G8067" t="s">
        <v>512</v>
      </c>
      <c r="H8067" t="s">
        <v>427</v>
      </c>
      <c r="I8067" t="s">
        <v>15</v>
      </c>
      <c r="J8067" t="s">
        <v>347</v>
      </c>
      <c r="K8067" s="13">
        <v>2976800</v>
      </c>
      <c r="L8067" s="8">
        <v>29768</v>
      </c>
      <c r="M8067" s="13">
        <f t="shared" ref="M8067:M8130" si="160">L8067*100</f>
        <v>2976800</v>
      </c>
    </row>
    <row r="8068" spans="1:13" x14ac:dyDescent="0.25">
      <c r="A8068" s="9" t="s">
        <v>400</v>
      </c>
      <c r="B8068" s="10" t="s">
        <v>733</v>
      </c>
      <c r="C8068" s="5" t="s">
        <v>737</v>
      </c>
      <c r="D8068" t="s">
        <v>20</v>
      </c>
      <c r="E8068" t="s">
        <v>117</v>
      </c>
      <c r="F8068" t="s">
        <v>49</v>
      </c>
      <c r="G8068" t="s">
        <v>613</v>
      </c>
      <c r="H8068" t="s">
        <v>427</v>
      </c>
      <c r="I8068" t="s">
        <v>15</v>
      </c>
      <c r="J8068" t="s">
        <v>347</v>
      </c>
      <c r="K8068" s="13">
        <v>490000</v>
      </c>
      <c r="L8068" s="8">
        <v>4900</v>
      </c>
      <c r="M8068" s="13">
        <f t="shared" si="160"/>
        <v>490000</v>
      </c>
    </row>
    <row r="8069" spans="1:13" x14ac:dyDescent="0.25">
      <c r="A8069" s="9" t="s">
        <v>400</v>
      </c>
      <c r="B8069" s="10" t="s">
        <v>733</v>
      </c>
      <c r="C8069" s="5" t="s">
        <v>737</v>
      </c>
      <c r="D8069" t="s">
        <v>20</v>
      </c>
      <c r="E8069" t="s">
        <v>117</v>
      </c>
      <c r="F8069" t="s">
        <v>49</v>
      </c>
      <c r="G8069" t="s">
        <v>613</v>
      </c>
      <c r="H8069" t="s">
        <v>428</v>
      </c>
      <c r="I8069" t="s">
        <v>15</v>
      </c>
      <c r="J8069" t="s">
        <v>295</v>
      </c>
      <c r="K8069" s="14">
        <v>-19500</v>
      </c>
      <c r="L8069" s="8">
        <v>-195</v>
      </c>
      <c r="M8069" s="14">
        <f t="shared" si="160"/>
        <v>-19500</v>
      </c>
    </row>
    <row r="8070" spans="1:13" x14ac:dyDescent="0.25">
      <c r="A8070" s="9" t="s">
        <v>400</v>
      </c>
      <c r="B8070" s="10" t="s">
        <v>733</v>
      </c>
      <c r="C8070" s="5" t="s">
        <v>737</v>
      </c>
      <c r="D8070" t="s">
        <v>20</v>
      </c>
      <c r="E8070" t="s">
        <v>117</v>
      </c>
      <c r="F8070" t="s">
        <v>50</v>
      </c>
      <c r="G8070" t="s">
        <v>600</v>
      </c>
      <c r="H8070" t="s">
        <v>427</v>
      </c>
      <c r="I8070" t="s">
        <v>15</v>
      </c>
      <c r="J8070" t="s">
        <v>347</v>
      </c>
      <c r="K8070" s="13">
        <v>9454100</v>
      </c>
      <c r="L8070" s="8">
        <v>94541</v>
      </c>
      <c r="M8070" s="13">
        <f t="shared" si="160"/>
        <v>9454100</v>
      </c>
    </row>
    <row r="8071" spans="1:13" x14ac:dyDescent="0.25">
      <c r="A8071" s="9" t="s">
        <v>400</v>
      </c>
      <c r="B8071" s="10" t="s">
        <v>733</v>
      </c>
      <c r="C8071" s="5" t="s">
        <v>738</v>
      </c>
      <c r="D8071" t="s">
        <v>20</v>
      </c>
      <c r="E8071" t="s">
        <v>125</v>
      </c>
      <c r="F8071" t="s">
        <v>49</v>
      </c>
      <c r="G8071" t="s">
        <v>613</v>
      </c>
      <c r="H8071" t="s">
        <v>427</v>
      </c>
      <c r="I8071" t="s">
        <v>15</v>
      </c>
      <c r="J8071" t="s">
        <v>347</v>
      </c>
      <c r="K8071" s="13">
        <v>160000</v>
      </c>
      <c r="L8071" s="8">
        <v>1600</v>
      </c>
      <c r="M8071" s="13">
        <f t="shared" si="160"/>
        <v>160000</v>
      </c>
    </row>
    <row r="8072" spans="1:13" x14ac:dyDescent="0.25">
      <c r="A8072" s="9" t="s">
        <v>400</v>
      </c>
      <c r="B8072" s="10" t="s">
        <v>733</v>
      </c>
      <c r="C8072" s="5" t="s">
        <v>738</v>
      </c>
      <c r="D8072" t="s">
        <v>20</v>
      </c>
      <c r="E8072" t="s">
        <v>125</v>
      </c>
      <c r="F8072" t="s">
        <v>50</v>
      </c>
      <c r="G8072" t="s">
        <v>600</v>
      </c>
      <c r="H8072" t="s">
        <v>427</v>
      </c>
      <c r="I8072" t="s">
        <v>15</v>
      </c>
      <c r="J8072" t="s">
        <v>347</v>
      </c>
      <c r="K8072" s="13">
        <v>6317054</v>
      </c>
      <c r="L8072" s="8">
        <v>63170.54</v>
      </c>
      <c r="M8072" s="13">
        <f t="shared" si="160"/>
        <v>6317054</v>
      </c>
    </row>
    <row r="8073" spans="1:13" x14ac:dyDescent="0.25">
      <c r="A8073" s="9" t="s">
        <v>400</v>
      </c>
      <c r="B8073" s="10" t="s">
        <v>733</v>
      </c>
      <c r="C8073" s="5" t="s">
        <v>738</v>
      </c>
      <c r="D8073" t="s">
        <v>20</v>
      </c>
      <c r="E8073" t="s">
        <v>125</v>
      </c>
      <c r="F8073" t="s">
        <v>681</v>
      </c>
      <c r="G8073" t="s">
        <v>682</v>
      </c>
      <c r="H8073" t="s">
        <v>427</v>
      </c>
      <c r="I8073" t="s">
        <v>15</v>
      </c>
      <c r="J8073" t="s">
        <v>295</v>
      </c>
      <c r="K8073" s="13">
        <v>10475</v>
      </c>
      <c r="L8073" s="8">
        <v>104.75</v>
      </c>
      <c r="M8073" s="13">
        <f t="shared" si="160"/>
        <v>10475</v>
      </c>
    </row>
    <row r="8074" spans="1:13" x14ac:dyDescent="0.25">
      <c r="A8074" s="9" t="s">
        <v>400</v>
      </c>
      <c r="B8074" s="10" t="s">
        <v>733</v>
      </c>
      <c r="C8074" s="5" t="s">
        <v>739</v>
      </c>
      <c r="D8074" t="s">
        <v>20</v>
      </c>
      <c r="E8074" t="s">
        <v>128</v>
      </c>
      <c r="F8074" t="s">
        <v>49</v>
      </c>
      <c r="G8074" t="s">
        <v>613</v>
      </c>
      <c r="H8074" t="s">
        <v>427</v>
      </c>
      <c r="I8074" t="s">
        <v>15</v>
      </c>
      <c r="J8074" t="s">
        <v>347</v>
      </c>
      <c r="K8074" s="13">
        <v>219200</v>
      </c>
      <c r="L8074" s="8">
        <v>2192</v>
      </c>
      <c r="M8074" s="13">
        <f t="shared" si="160"/>
        <v>219200</v>
      </c>
    </row>
    <row r="8075" spans="1:13" x14ac:dyDescent="0.25">
      <c r="A8075" s="9" t="s">
        <v>400</v>
      </c>
      <c r="B8075" s="10" t="s">
        <v>733</v>
      </c>
      <c r="C8075" s="5" t="s">
        <v>739</v>
      </c>
      <c r="D8075" t="s">
        <v>20</v>
      </c>
      <c r="E8075" t="s">
        <v>128</v>
      </c>
      <c r="F8075" t="s">
        <v>50</v>
      </c>
      <c r="G8075" t="s">
        <v>600</v>
      </c>
      <c r="H8075" t="s">
        <v>427</v>
      </c>
      <c r="I8075" t="s">
        <v>15</v>
      </c>
      <c r="J8075" t="s">
        <v>347</v>
      </c>
      <c r="K8075" s="13">
        <v>4309422</v>
      </c>
      <c r="L8075" s="8">
        <v>43094.22</v>
      </c>
      <c r="M8075" s="13">
        <f t="shared" si="160"/>
        <v>4309422</v>
      </c>
    </row>
    <row r="8076" spans="1:13" x14ac:dyDescent="0.25">
      <c r="A8076" s="9" t="s">
        <v>400</v>
      </c>
      <c r="B8076" s="10" t="s">
        <v>733</v>
      </c>
      <c r="C8076" s="5" t="s">
        <v>740</v>
      </c>
      <c r="D8076" t="s">
        <v>20</v>
      </c>
      <c r="E8076" t="s">
        <v>135</v>
      </c>
      <c r="F8076" t="s">
        <v>50</v>
      </c>
      <c r="G8076" t="s">
        <v>600</v>
      </c>
      <c r="H8076" t="s">
        <v>427</v>
      </c>
      <c r="I8076" t="s">
        <v>15</v>
      </c>
      <c r="J8076" t="s">
        <v>347</v>
      </c>
      <c r="K8076" s="13">
        <v>4306273</v>
      </c>
      <c r="L8076" s="8">
        <v>43062.73</v>
      </c>
      <c r="M8076" s="13">
        <f t="shared" si="160"/>
        <v>4306273</v>
      </c>
    </row>
    <row r="8077" spans="1:13" x14ac:dyDescent="0.25">
      <c r="A8077" s="9" t="s">
        <v>400</v>
      </c>
      <c r="B8077" s="10" t="s">
        <v>733</v>
      </c>
      <c r="C8077" s="5" t="s">
        <v>741</v>
      </c>
      <c r="D8077" t="s">
        <v>20</v>
      </c>
      <c r="E8077" t="s">
        <v>137</v>
      </c>
      <c r="F8077" t="s">
        <v>50</v>
      </c>
      <c r="G8077" t="s">
        <v>600</v>
      </c>
      <c r="H8077" t="s">
        <v>427</v>
      </c>
      <c r="I8077" t="s">
        <v>15</v>
      </c>
      <c r="J8077" t="s">
        <v>347</v>
      </c>
      <c r="K8077" s="13">
        <v>3280125</v>
      </c>
      <c r="L8077" s="8">
        <v>32801.25</v>
      </c>
      <c r="M8077" s="13">
        <f t="shared" si="160"/>
        <v>3280125</v>
      </c>
    </row>
    <row r="8078" spans="1:13" x14ac:dyDescent="0.25">
      <c r="A8078" s="9" t="s">
        <v>400</v>
      </c>
      <c r="B8078" s="10" t="s">
        <v>733</v>
      </c>
      <c r="C8078" s="5" t="s">
        <v>742</v>
      </c>
      <c r="D8078" t="s">
        <v>20</v>
      </c>
      <c r="E8078" t="s">
        <v>142</v>
      </c>
      <c r="F8078" t="s">
        <v>49</v>
      </c>
      <c r="G8078" t="s">
        <v>613</v>
      </c>
      <c r="H8078" t="s">
        <v>427</v>
      </c>
      <c r="I8078" t="s">
        <v>15</v>
      </c>
      <c r="J8078" t="s">
        <v>347</v>
      </c>
      <c r="K8078" s="13">
        <v>219200</v>
      </c>
      <c r="L8078" s="8">
        <v>2192</v>
      </c>
      <c r="M8078" s="13">
        <f t="shared" si="160"/>
        <v>219200</v>
      </c>
    </row>
    <row r="8079" spans="1:13" x14ac:dyDescent="0.25">
      <c r="A8079" s="9" t="s">
        <v>400</v>
      </c>
      <c r="B8079" s="10" t="s">
        <v>733</v>
      </c>
      <c r="C8079" s="5" t="s">
        <v>742</v>
      </c>
      <c r="D8079" t="s">
        <v>20</v>
      </c>
      <c r="E8079" t="s">
        <v>142</v>
      </c>
      <c r="F8079" t="s">
        <v>50</v>
      </c>
      <c r="G8079" t="s">
        <v>600</v>
      </c>
      <c r="H8079" t="s">
        <v>427</v>
      </c>
      <c r="I8079" t="s">
        <v>15</v>
      </c>
      <c r="J8079" t="s">
        <v>347</v>
      </c>
      <c r="K8079" s="13">
        <v>3187200</v>
      </c>
      <c r="L8079" s="8">
        <v>31872</v>
      </c>
      <c r="M8079" s="13">
        <f t="shared" si="160"/>
        <v>3187200</v>
      </c>
    </row>
    <row r="8080" spans="1:13" x14ac:dyDescent="0.25">
      <c r="A8080" s="9" t="s">
        <v>400</v>
      </c>
      <c r="B8080" s="10" t="s">
        <v>733</v>
      </c>
      <c r="C8080" s="5" t="s">
        <v>743</v>
      </c>
      <c r="D8080" t="s">
        <v>20</v>
      </c>
      <c r="E8080" t="s">
        <v>145</v>
      </c>
      <c r="F8080" t="s">
        <v>49</v>
      </c>
      <c r="G8080" t="s">
        <v>613</v>
      </c>
      <c r="H8080" t="s">
        <v>427</v>
      </c>
      <c r="I8080" t="s">
        <v>15</v>
      </c>
      <c r="J8080" t="s">
        <v>347</v>
      </c>
      <c r="K8080" s="14">
        <v>-5264947</v>
      </c>
      <c r="L8080" s="8">
        <v>-52649.47</v>
      </c>
      <c r="M8080" s="14">
        <f t="shared" si="160"/>
        <v>-5264947</v>
      </c>
    </row>
    <row r="8081" spans="1:14" x14ac:dyDescent="0.25">
      <c r="A8081" s="9" t="s">
        <v>400</v>
      </c>
      <c r="B8081" s="10" t="s">
        <v>733</v>
      </c>
      <c r="C8081" s="5" t="s">
        <v>743</v>
      </c>
      <c r="D8081" t="s">
        <v>20</v>
      </c>
      <c r="E8081" t="s">
        <v>145</v>
      </c>
      <c r="F8081" t="s">
        <v>49</v>
      </c>
      <c r="G8081" t="s">
        <v>613</v>
      </c>
      <c r="H8081" t="s">
        <v>428</v>
      </c>
      <c r="I8081" t="s">
        <v>15</v>
      </c>
      <c r="J8081" t="s">
        <v>295</v>
      </c>
      <c r="K8081" s="13">
        <v>5264947</v>
      </c>
      <c r="L8081" s="8">
        <v>52649.47</v>
      </c>
      <c r="M8081" s="13">
        <f t="shared" si="160"/>
        <v>5264947</v>
      </c>
    </row>
    <row r="8082" spans="1:14" x14ac:dyDescent="0.25">
      <c r="A8082" s="9" t="s">
        <v>400</v>
      </c>
      <c r="B8082" s="10" t="s">
        <v>733</v>
      </c>
      <c r="C8082" s="5" t="s">
        <v>743</v>
      </c>
      <c r="D8082" t="s">
        <v>20</v>
      </c>
      <c r="E8082" t="s">
        <v>145</v>
      </c>
      <c r="F8082" t="s">
        <v>50</v>
      </c>
      <c r="G8082" t="s">
        <v>600</v>
      </c>
      <c r="H8082" t="s">
        <v>427</v>
      </c>
      <c r="I8082" t="s">
        <v>15</v>
      </c>
      <c r="J8082" t="s">
        <v>347</v>
      </c>
      <c r="K8082" s="13">
        <v>3259606</v>
      </c>
      <c r="L8082" s="8">
        <v>32596.06</v>
      </c>
      <c r="M8082" s="13">
        <f t="shared" si="160"/>
        <v>3259606</v>
      </c>
    </row>
    <row r="8083" spans="1:14" x14ac:dyDescent="0.25">
      <c r="A8083" s="9" t="s">
        <v>400</v>
      </c>
      <c r="B8083" s="10" t="s">
        <v>733</v>
      </c>
      <c r="C8083" s="5" t="s">
        <v>744</v>
      </c>
      <c r="D8083" t="s">
        <v>20</v>
      </c>
      <c r="E8083" t="s">
        <v>147</v>
      </c>
      <c r="F8083" t="s">
        <v>50</v>
      </c>
      <c r="G8083" t="s">
        <v>600</v>
      </c>
      <c r="H8083" t="s">
        <v>427</v>
      </c>
      <c r="I8083" t="s">
        <v>15</v>
      </c>
      <c r="J8083" t="s">
        <v>347</v>
      </c>
      <c r="K8083" s="13">
        <v>1218876</v>
      </c>
      <c r="L8083" s="8">
        <v>12188.76</v>
      </c>
      <c r="M8083" s="13">
        <f t="shared" si="160"/>
        <v>1218876</v>
      </c>
    </row>
    <row r="8084" spans="1:14" x14ac:dyDescent="0.25">
      <c r="A8084" s="9" t="s">
        <v>400</v>
      </c>
      <c r="B8084" s="10" t="s">
        <v>733</v>
      </c>
      <c r="C8084" s="5" t="s">
        <v>745</v>
      </c>
      <c r="D8084" t="s">
        <v>20</v>
      </c>
      <c r="E8084" t="s">
        <v>148</v>
      </c>
      <c r="F8084" t="s">
        <v>462</v>
      </c>
      <c r="G8084" t="s">
        <v>463</v>
      </c>
      <c r="H8084" t="s">
        <v>441</v>
      </c>
      <c r="I8084" t="s">
        <v>368</v>
      </c>
      <c r="J8084" t="s">
        <v>347</v>
      </c>
      <c r="K8084" s="13">
        <v>174720</v>
      </c>
      <c r="L8084" s="8">
        <v>1747.2</v>
      </c>
      <c r="M8084" s="13">
        <f t="shared" si="160"/>
        <v>174720</v>
      </c>
    </row>
    <row r="8085" spans="1:14" x14ac:dyDescent="0.25">
      <c r="A8085" s="9" t="s">
        <v>400</v>
      </c>
      <c r="B8085" s="10" t="s">
        <v>733</v>
      </c>
      <c r="C8085" s="5" t="s">
        <v>745</v>
      </c>
      <c r="D8085" t="s">
        <v>20</v>
      </c>
      <c r="E8085" t="s">
        <v>148</v>
      </c>
      <c r="F8085" t="s">
        <v>462</v>
      </c>
      <c r="G8085" t="s">
        <v>463</v>
      </c>
      <c r="H8085" t="s">
        <v>445</v>
      </c>
      <c r="I8085" t="s">
        <v>368</v>
      </c>
      <c r="J8085" t="s">
        <v>347</v>
      </c>
      <c r="K8085" s="13">
        <v>38170</v>
      </c>
      <c r="L8085" s="8">
        <v>381.7</v>
      </c>
      <c r="M8085" s="13">
        <f t="shared" si="160"/>
        <v>38170</v>
      </c>
    </row>
    <row r="8086" spans="1:14" x14ac:dyDescent="0.25">
      <c r="A8086" s="9" t="s">
        <v>400</v>
      </c>
      <c r="B8086" s="10" t="s">
        <v>733</v>
      </c>
      <c r="C8086" s="5" t="s">
        <v>745</v>
      </c>
      <c r="D8086" t="s">
        <v>20</v>
      </c>
      <c r="E8086" t="s">
        <v>148</v>
      </c>
      <c r="F8086" t="s">
        <v>691</v>
      </c>
      <c r="G8086" t="s">
        <v>692</v>
      </c>
      <c r="H8086" t="s">
        <v>427</v>
      </c>
      <c r="I8086" t="s">
        <v>15</v>
      </c>
      <c r="J8086" t="s">
        <v>347</v>
      </c>
      <c r="K8086" s="13">
        <v>27809652</v>
      </c>
      <c r="L8086" s="8">
        <v>278096.52</v>
      </c>
      <c r="M8086" s="13">
        <f t="shared" si="160"/>
        <v>27809652</v>
      </c>
    </row>
    <row r="8087" spans="1:14" x14ac:dyDescent="0.25">
      <c r="A8087" s="9" t="s">
        <v>400</v>
      </c>
      <c r="B8087" s="10" t="s">
        <v>733</v>
      </c>
      <c r="C8087" s="5" t="s">
        <v>745</v>
      </c>
      <c r="D8087" t="s">
        <v>20</v>
      </c>
      <c r="E8087" t="s">
        <v>148</v>
      </c>
      <c r="F8087" t="s">
        <v>691</v>
      </c>
      <c r="G8087" t="s">
        <v>692</v>
      </c>
      <c r="H8087" t="s">
        <v>428</v>
      </c>
      <c r="I8087" t="s">
        <v>15</v>
      </c>
      <c r="J8087" t="s">
        <v>347</v>
      </c>
      <c r="K8087" s="13">
        <v>2169158</v>
      </c>
      <c r="L8087" s="8">
        <v>21691.58</v>
      </c>
      <c r="M8087" s="13">
        <f t="shared" si="160"/>
        <v>2169158</v>
      </c>
    </row>
    <row r="8088" spans="1:14" x14ac:dyDescent="0.25">
      <c r="A8088" s="76" t="s">
        <v>400</v>
      </c>
      <c r="B8088" s="77" t="s">
        <v>733</v>
      </c>
      <c r="C8088" s="77" t="s">
        <v>17</v>
      </c>
      <c r="D8088" s="75" t="s">
        <v>20</v>
      </c>
      <c r="E8088" s="77" t="s">
        <v>82</v>
      </c>
      <c r="F8088" s="75" t="s">
        <v>462</v>
      </c>
      <c r="G8088" s="75" t="s">
        <v>463</v>
      </c>
      <c r="H8088" s="75" t="s">
        <v>464</v>
      </c>
      <c r="I8088" s="75" t="s">
        <v>284</v>
      </c>
      <c r="J8088" s="75" t="s">
        <v>295</v>
      </c>
      <c r="K8088" s="79">
        <v>8999760</v>
      </c>
      <c r="L8088" s="80">
        <v>89997.6</v>
      </c>
      <c r="M8088" s="79">
        <f t="shared" si="160"/>
        <v>8999760</v>
      </c>
      <c r="N8088" s="75" t="s">
        <v>914</v>
      </c>
    </row>
    <row r="8089" spans="1:14" x14ac:dyDescent="0.25">
      <c r="A8089" s="76" t="s">
        <v>400</v>
      </c>
      <c r="B8089" s="77" t="s">
        <v>733</v>
      </c>
      <c r="C8089" s="77" t="s">
        <v>17</v>
      </c>
      <c r="D8089" s="75" t="s">
        <v>20</v>
      </c>
      <c r="E8089" s="77" t="s">
        <v>82</v>
      </c>
      <c r="F8089" s="75" t="s">
        <v>462</v>
      </c>
      <c r="G8089" s="75" t="s">
        <v>463</v>
      </c>
      <c r="H8089" s="75" t="s">
        <v>438</v>
      </c>
      <c r="I8089" s="75" t="s">
        <v>465</v>
      </c>
      <c r="J8089" s="75" t="s">
        <v>295</v>
      </c>
      <c r="K8089" s="79">
        <v>2040140.0000000002</v>
      </c>
      <c r="L8089" s="80">
        <v>20401.400000000001</v>
      </c>
      <c r="M8089" s="79">
        <f t="shared" si="160"/>
        <v>2040140.0000000002</v>
      </c>
      <c r="N8089" s="75" t="s">
        <v>914</v>
      </c>
    </row>
    <row r="8090" spans="1:14" x14ac:dyDescent="0.25">
      <c r="A8090" s="76" t="s">
        <v>400</v>
      </c>
      <c r="B8090" s="77" t="s">
        <v>733</v>
      </c>
      <c r="C8090" s="77" t="s">
        <v>17</v>
      </c>
      <c r="D8090" s="75" t="s">
        <v>20</v>
      </c>
      <c r="E8090" s="77" t="s">
        <v>82</v>
      </c>
      <c r="F8090" s="75" t="s">
        <v>462</v>
      </c>
      <c r="G8090" s="75" t="s">
        <v>463</v>
      </c>
      <c r="H8090" s="75" t="s">
        <v>441</v>
      </c>
      <c r="I8090" s="75" t="s">
        <v>368</v>
      </c>
      <c r="J8090" s="75" t="s">
        <v>295</v>
      </c>
      <c r="K8090" s="79">
        <v>450000</v>
      </c>
      <c r="L8090" s="80">
        <v>4500</v>
      </c>
      <c r="M8090" s="79">
        <f t="shared" si="160"/>
        <v>450000</v>
      </c>
      <c r="N8090" s="75" t="s">
        <v>914</v>
      </c>
    </row>
    <row r="8091" spans="1:14" x14ac:dyDescent="0.25">
      <c r="A8091" s="76" t="s">
        <v>400</v>
      </c>
      <c r="B8091" s="77" t="s">
        <v>733</v>
      </c>
      <c r="C8091" s="77" t="s">
        <v>17</v>
      </c>
      <c r="D8091" s="75" t="s">
        <v>20</v>
      </c>
      <c r="E8091" s="77" t="s">
        <v>82</v>
      </c>
      <c r="F8091" s="75" t="s">
        <v>462</v>
      </c>
      <c r="G8091" s="75" t="s">
        <v>463</v>
      </c>
      <c r="H8091" s="75" t="s">
        <v>467</v>
      </c>
      <c r="I8091" s="75" t="s">
        <v>284</v>
      </c>
      <c r="J8091" s="75" t="s">
        <v>295</v>
      </c>
      <c r="K8091" s="79">
        <v>78000</v>
      </c>
      <c r="L8091" s="80">
        <v>780</v>
      </c>
      <c r="M8091" s="79">
        <f t="shared" si="160"/>
        <v>78000</v>
      </c>
      <c r="N8091" s="75" t="s">
        <v>914</v>
      </c>
    </row>
    <row r="8092" spans="1:14" x14ac:dyDescent="0.25">
      <c r="A8092" s="76" t="s">
        <v>400</v>
      </c>
      <c r="B8092" s="77" t="s">
        <v>733</v>
      </c>
      <c r="C8092" s="77" t="s">
        <v>17</v>
      </c>
      <c r="D8092" s="75" t="s">
        <v>20</v>
      </c>
      <c r="E8092" s="77" t="s">
        <v>82</v>
      </c>
      <c r="F8092" s="75" t="s">
        <v>462</v>
      </c>
      <c r="G8092" s="75" t="s">
        <v>463</v>
      </c>
      <c r="H8092" s="75" t="s">
        <v>467</v>
      </c>
      <c r="I8092" s="75" t="s">
        <v>465</v>
      </c>
      <c r="J8092" s="75" t="s">
        <v>295</v>
      </c>
      <c r="K8092" s="79">
        <v>39000</v>
      </c>
      <c r="L8092" s="80">
        <v>390</v>
      </c>
      <c r="M8092" s="79">
        <f t="shared" si="160"/>
        <v>39000</v>
      </c>
      <c r="N8092" s="75" t="s">
        <v>914</v>
      </c>
    </row>
    <row r="8093" spans="1:14" x14ac:dyDescent="0.25">
      <c r="A8093" s="76" t="s">
        <v>400</v>
      </c>
      <c r="B8093" s="77" t="s">
        <v>733</v>
      </c>
      <c r="C8093" s="77" t="s">
        <v>17</v>
      </c>
      <c r="D8093" s="75" t="s">
        <v>20</v>
      </c>
      <c r="E8093" s="77" t="s">
        <v>82</v>
      </c>
      <c r="F8093" s="75" t="s">
        <v>462</v>
      </c>
      <c r="G8093" s="75" t="s">
        <v>463</v>
      </c>
      <c r="H8093" s="75" t="s">
        <v>425</v>
      </c>
      <c r="I8093" s="75" t="s">
        <v>284</v>
      </c>
      <c r="J8093" s="75" t="s">
        <v>295</v>
      </c>
      <c r="K8093" s="79">
        <v>2829740</v>
      </c>
      <c r="L8093" s="80">
        <v>28297.4</v>
      </c>
      <c r="M8093" s="79">
        <f t="shared" si="160"/>
        <v>2829740</v>
      </c>
      <c r="N8093" s="75" t="s">
        <v>914</v>
      </c>
    </row>
    <row r="8094" spans="1:14" x14ac:dyDescent="0.25">
      <c r="A8094" s="76" t="s">
        <v>400</v>
      </c>
      <c r="B8094" s="77" t="s">
        <v>733</v>
      </c>
      <c r="C8094" s="77" t="s">
        <v>17</v>
      </c>
      <c r="D8094" s="75" t="s">
        <v>20</v>
      </c>
      <c r="E8094" s="77" t="s">
        <v>82</v>
      </c>
      <c r="F8094" s="75" t="s">
        <v>462</v>
      </c>
      <c r="G8094" s="75" t="s">
        <v>463</v>
      </c>
      <c r="H8094" s="75" t="s">
        <v>425</v>
      </c>
      <c r="I8094" s="75" t="s">
        <v>465</v>
      </c>
      <c r="J8094" s="75" t="s">
        <v>295</v>
      </c>
      <c r="K8094" s="79">
        <v>714900</v>
      </c>
      <c r="L8094" s="80">
        <v>7149</v>
      </c>
      <c r="M8094" s="79">
        <f t="shared" si="160"/>
        <v>714900</v>
      </c>
      <c r="N8094" s="75" t="s">
        <v>914</v>
      </c>
    </row>
    <row r="8095" spans="1:14" x14ac:dyDescent="0.25">
      <c r="A8095" s="76" t="s">
        <v>400</v>
      </c>
      <c r="B8095" s="77" t="s">
        <v>733</v>
      </c>
      <c r="C8095" s="77" t="s">
        <v>17</v>
      </c>
      <c r="D8095" s="75" t="s">
        <v>20</v>
      </c>
      <c r="E8095" s="77" t="s">
        <v>82</v>
      </c>
      <c r="F8095" s="75" t="s">
        <v>462</v>
      </c>
      <c r="G8095" s="75" t="s">
        <v>463</v>
      </c>
      <c r="H8095" s="75" t="s">
        <v>445</v>
      </c>
      <c r="I8095" s="75" t="s">
        <v>284</v>
      </c>
      <c r="J8095" s="75" t="s">
        <v>295</v>
      </c>
      <c r="K8095" s="79">
        <v>1128</v>
      </c>
      <c r="L8095" s="80">
        <v>11.28</v>
      </c>
      <c r="M8095" s="79">
        <f t="shared" si="160"/>
        <v>1128</v>
      </c>
      <c r="N8095" s="75" t="s">
        <v>914</v>
      </c>
    </row>
    <row r="8096" spans="1:14" x14ac:dyDescent="0.25">
      <c r="A8096" s="76" t="s">
        <v>400</v>
      </c>
      <c r="B8096" s="77" t="s">
        <v>733</v>
      </c>
      <c r="C8096" s="77" t="s">
        <v>17</v>
      </c>
      <c r="D8096" s="75" t="s">
        <v>20</v>
      </c>
      <c r="E8096" s="77" t="s">
        <v>82</v>
      </c>
      <c r="F8096" s="75" t="s">
        <v>462</v>
      </c>
      <c r="G8096" s="75" t="s">
        <v>463</v>
      </c>
      <c r="H8096" s="75" t="s">
        <v>445</v>
      </c>
      <c r="I8096" s="75" t="s">
        <v>368</v>
      </c>
      <c r="J8096" s="75" t="s">
        <v>295</v>
      </c>
      <c r="K8096" s="79">
        <v>92939</v>
      </c>
      <c r="L8096" s="80">
        <v>929.39</v>
      </c>
      <c r="M8096" s="79">
        <f t="shared" si="160"/>
        <v>92939</v>
      </c>
      <c r="N8096" s="75" t="s">
        <v>914</v>
      </c>
    </row>
    <row r="8097" spans="1:14" x14ac:dyDescent="0.25">
      <c r="A8097" s="76" t="s">
        <v>400</v>
      </c>
      <c r="B8097" s="77" t="s">
        <v>733</v>
      </c>
      <c r="C8097" s="77" t="s">
        <v>17</v>
      </c>
      <c r="D8097" s="75" t="s">
        <v>20</v>
      </c>
      <c r="E8097" s="77" t="s">
        <v>82</v>
      </c>
      <c r="F8097" s="75" t="s">
        <v>462</v>
      </c>
      <c r="G8097" s="75" t="s">
        <v>463</v>
      </c>
      <c r="H8097" s="75" t="s">
        <v>445</v>
      </c>
      <c r="I8097" s="75" t="s">
        <v>465</v>
      </c>
      <c r="J8097" s="75" t="s">
        <v>295</v>
      </c>
      <c r="K8097" s="79">
        <v>391</v>
      </c>
      <c r="L8097" s="80">
        <v>3.91</v>
      </c>
      <c r="M8097" s="79">
        <f t="shared" si="160"/>
        <v>391</v>
      </c>
      <c r="N8097" s="75" t="s">
        <v>914</v>
      </c>
    </row>
    <row r="8098" spans="1:14" x14ac:dyDescent="0.25">
      <c r="A8098" s="76" t="s">
        <v>400</v>
      </c>
      <c r="B8098" s="77" t="s">
        <v>733</v>
      </c>
      <c r="C8098" s="77" t="s">
        <v>17</v>
      </c>
      <c r="D8098" s="75" t="s">
        <v>20</v>
      </c>
      <c r="E8098" s="77" t="s">
        <v>82</v>
      </c>
      <c r="F8098" s="75" t="s">
        <v>49</v>
      </c>
      <c r="G8098" s="75" t="s">
        <v>469</v>
      </c>
      <c r="H8098" s="75" t="s">
        <v>438</v>
      </c>
      <c r="I8098" s="75" t="s">
        <v>82</v>
      </c>
      <c r="J8098" s="75" t="s">
        <v>295</v>
      </c>
      <c r="K8098" s="79">
        <v>597584</v>
      </c>
      <c r="L8098" s="80">
        <v>5975.84</v>
      </c>
      <c r="M8098" s="79">
        <f t="shared" si="160"/>
        <v>597584</v>
      </c>
      <c r="N8098" s="75" t="s">
        <v>914</v>
      </c>
    </row>
    <row r="8099" spans="1:14" x14ac:dyDescent="0.25">
      <c r="A8099" s="76" t="s">
        <v>400</v>
      </c>
      <c r="B8099" s="77" t="s">
        <v>733</v>
      </c>
      <c r="C8099" s="77" t="s">
        <v>17</v>
      </c>
      <c r="D8099" s="75" t="s">
        <v>20</v>
      </c>
      <c r="E8099" s="77" t="s">
        <v>82</v>
      </c>
      <c r="F8099" s="75" t="s">
        <v>49</v>
      </c>
      <c r="G8099" s="75" t="s">
        <v>469</v>
      </c>
      <c r="H8099" s="75" t="s">
        <v>466</v>
      </c>
      <c r="I8099" s="75" t="s">
        <v>82</v>
      </c>
      <c r="J8099" s="75" t="s">
        <v>295</v>
      </c>
      <c r="K8099" s="79">
        <v>3296</v>
      </c>
      <c r="L8099" s="80">
        <v>32.96</v>
      </c>
      <c r="M8099" s="79">
        <f t="shared" si="160"/>
        <v>3296</v>
      </c>
      <c r="N8099" s="75" t="s">
        <v>914</v>
      </c>
    </row>
    <row r="8100" spans="1:14" x14ac:dyDescent="0.25">
      <c r="A8100" s="76" t="s">
        <v>400</v>
      </c>
      <c r="B8100" s="77" t="s">
        <v>733</v>
      </c>
      <c r="C8100" s="77" t="s">
        <v>17</v>
      </c>
      <c r="D8100" s="75" t="s">
        <v>20</v>
      </c>
      <c r="E8100" s="77" t="s">
        <v>82</v>
      </c>
      <c r="F8100" s="75" t="s">
        <v>49</v>
      </c>
      <c r="G8100" s="75" t="s">
        <v>469</v>
      </c>
      <c r="H8100" s="75" t="s">
        <v>467</v>
      </c>
      <c r="I8100" s="75" t="s">
        <v>82</v>
      </c>
      <c r="J8100" s="75" t="s">
        <v>295</v>
      </c>
      <c r="K8100" s="79">
        <v>6500</v>
      </c>
      <c r="L8100" s="80">
        <v>65</v>
      </c>
      <c r="M8100" s="79">
        <f t="shared" si="160"/>
        <v>6500</v>
      </c>
      <c r="N8100" s="75" t="s">
        <v>914</v>
      </c>
    </row>
    <row r="8101" spans="1:14" x14ac:dyDescent="0.25">
      <c r="A8101" s="76" t="s">
        <v>400</v>
      </c>
      <c r="B8101" s="77" t="s">
        <v>733</v>
      </c>
      <c r="C8101" s="77" t="s">
        <v>17</v>
      </c>
      <c r="D8101" s="75" t="s">
        <v>20</v>
      </c>
      <c r="E8101" s="77" t="s">
        <v>82</v>
      </c>
      <c r="F8101" s="75" t="s">
        <v>49</v>
      </c>
      <c r="G8101" s="75" t="s">
        <v>469</v>
      </c>
      <c r="H8101" s="75" t="s">
        <v>425</v>
      </c>
      <c r="I8101" s="75" t="s">
        <v>82</v>
      </c>
      <c r="J8101" s="75" t="s">
        <v>295</v>
      </c>
      <c r="K8101" s="79">
        <v>256281</v>
      </c>
      <c r="L8101" s="80">
        <v>2562.81</v>
      </c>
      <c r="M8101" s="79">
        <f t="shared" si="160"/>
        <v>256281</v>
      </c>
      <c r="N8101" s="75" t="s">
        <v>914</v>
      </c>
    </row>
    <row r="8102" spans="1:14" x14ac:dyDescent="0.25">
      <c r="A8102" s="76" t="s">
        <v>400</v>
      </c>
      <c r="B8102" s="77" t="s">
        <v>733</v>
      </c>
      <c r="C8102" s="77" t="s">
        <v>17</v>
      </c>
      <c r="D8102" s="75" t="s">
        <v>20</v>
      </c>
      <c r="E8102" s="77" t="s">
        <v>82</v>
      </c>
      <c r="F8102" s="75" t="s">
        <v>49</v>
      </c>
      <c r="G8102" s="75" t="s">
        <v>469</v>
      </c>
      <c r="H8102" s="75" t="s">
        <v>445</v>
      </c>
      <c r="I8102" s="75" t="s">
        <v>82</v>
      </c>
      <c r="J8102" s="75" t="s">
        <v>295</v>
      </c>
      <c r="K8102" s="79">
        <v>815</v>
      </c>
      <c r="L8102" s="80">
        <v>8.15</v>
      </c>
      <c r="M8102" s="79">
        <f t="shared" si="160"/>
        <v>815</v>
      </c>
      <c r="N8102" s="75" t="s">
        <v>914</v>
      </c>
    </row>
    <row r="8103" spans="1:14" x14ac:dyDescent="0.25">
      <c r="A8103" s="76" t="s">
        <v>400</v>
      </c>
      <c r="B8103" s="77" t="s">
        <v>733</v>
      </c>
      <c r="C8103" s="77" t="s">
        <v>17</v>
      </c>
      <c r="D8103" s="75" t="s">
        <v>20</v>
      </c>
      <c r="E8103" s="77" t="s">
        <v>82</v>
      </c>
      <c r="F8103" s="75" t="s">
        <v>606</v>
      </c>
      <c r="G8103" s="75" t="s">
        <v>344</v>
      </c>
      <c r="H8103" s="75" t="s">
        <v>728</v>
      </c>
      <c r="I8103" s="75" t="s">
        <v>15</v>
      </c>
      <c r="J8103" s="75" t="s">
        <v>347</v>
      </c>
      <c r="K8103" s="79">
        <v>168731</v>
      </c>
      <c r="L8103" s="80">
        <v>1687.31</v>
      </c>
      <c r="M8103" s="79">
        <f t="shared" si="160"/>
        <v>168731</v>
      </c>
      <c r="N8103" s="75" t="s">
        <v>914</v>
      </c>
    </row>
    <row r="8104" spans="1:14" x14ac:dyDescent="0.25">
      <c r="A8104" s="76" t="s">
        <v>400</v>
      </c>
      <c r="B8104" s="77" t="s">
        <v>733</v>
      </c>
      <c r="C8104" s="77" t="s">
        <v>17</v>
      </c>
      <c r="D8104" s="75" t="s">
        <v>20</v>
      </c>
      <c r="E8104" s="77" t="s">
        <v>82</v>
      </c>
      <c r="F8104" s="75" t="s">
        <v>691</v>
      </c>
      <c r="G8104" s="75" t="s">
        <v>692</v>
      </c>
      <c r="H8104" s="75" t="s">
        <v>426</v>
      </c>
      <c r="I8104" s="75" t="s">
        <v>15</v>
      </c>
      <c r="J8104" s="75" t="s">
        <v>295</v>
      </c>
      <c r="K8104" s="79">
        <v>40739198</v>
      </c>
      <c r="L8104" s="80">
        <v>407391.98</v>
      </c>
      <c r="M8104" s="79">
        <f t="shared" si="160"/>
        <v>40739198</v>
      </c>
      <c r="N8104" s="75" t="s">
        <v>915</v>
      </c>
    </row>
    <row r="8105" spans="1:14" x14ac:dyDescent="0.25">
      <c r="A8105" s="76" t="s">
        <v>400</v>
      </c>
      <c r="B8105" s="77" t="s">
        <v>733</v>
      </c>
      <c r="C8105" s="77" t="s">
        <v>17</v>
      </c>
      <c r="D8105" s="75" t="s">
        <v>20</v>
      </c>
      <c r="E8105" s="77" t="s">
        <v>82</v>
      </c>
      <c r="F8105" s="75" t="s">
        <v>691</v>
      </c>
      <c r="G8105" s="75" t="s">
        <v>692</v>
      </c>
      <c r="H8105" s="75" t="s">
        <v>427</v>
      </c>
      <c r="I8105" s="75" t="s">
        <v>15</v>
      </c>
      <c r="J8105" s="75" t="s">
        <v>295</v>
      </c>
      <c r="K8105" s="79">
        <v>25000</v>
      </c>
      <c r="L8105" s="80">
        <v>250</v>
      </c>
      <c r="M8105" s="79">
        <f t="shared" si="160"/>
        <v>25000</v>
      </c>
      <c r="N8105" s="75" t="s">
        <v>914</v>
      </c>
    </row>
    <row r="8106" spans="1:14" x14ac:dyDescent="0.25">
      <c r="A8106" s="76" t="s">
        <v>400</v>
      </c>
      <c r="B8106" s="77" t="s">
        <v>733</v>
      </c>
      <c r="C8106" s="77" t="s">
        <v>17</v>
      </c>
      <c r="D8106" s="75" t="s">
        <v>20</v>
      </c>
      <c r="E8106" s="77" t="s">
        <v>82</v>
      </c>
      <c r="F8106" s="75" t="s">
        <v>691</v>
      </c>
      <c r="G8106" s="75" t="s">
        <v>692</v>
      </c>
      <c r="H8106" s="75" t="s">
        <v>729</v>
      </c>
      <c r="I8106" s="75" t="s">
        <v>15</v>
      </c>
      <c r="J8106" s="75" t="s">
        <v>295</v>
      </c>
      <c r="K8106" s="79">
        <v>79082604</v>
      </c>
      <c r="L8106" s="80">
        <v>790826.04</v>
      </c>
      <c r="M8106" s="79">
        <f t="shared" si="160"/>
        <v>79082604</v>
      </c>
      <c r="N8106" s="75" t="s">
        <v>914</v>
      </c>
    </row>
    <row r="8107" spans="1:14" x14ac:dyDescent="0.25">
      <c r="A8107" s="76" t="s">
        <v>400</v>
      </c>
      <c r="B8107" s="77" t="s">
        <v>733</v>
      </c>
      <c r="C8107" s="77" t="s">
        <v>17</v>
      </c>
      <c r="D8107" s="75" t="s">
        <v>20</v>
      </c>
      <c r="E8107" s="77" t="s">
        <v>82</v>
      </c>
      <c r="F8107" s="75" t="s">
        <v>691</v>
      </c>
      <c r="G8107" s="75" t="s">
        <v>692</v>
      </c>
      <c r="H8107" s="75" t="s">
        <v>446</v>
      </c>
      <c r="I8107" s="75" t="s">
        <v>15</v>
      </c>
      <c r="J8107" s="75" t="s">
        <v>347</v>
      </c>
      <c r="K8107" s="79">
        <v>21924</v>
      </c>
      <c r="L8107" s="80">
        <v>219.24</v>
      </c>
      <c r="M8107" s="79">
        <f t="shared" si="160"/>
        <v>21924</v>
      </c>
      <c r="N8107" s="75" t="s">
        <v>914</v>
      </c>
    </row>
    <row r="8108" spans="1:14" x14ac:dyDescent="0.25">
      <c r="A8108" s="76" t="s">
        <v>400</v>
      </c>
      <c r="B8108" s="77" t="s">
        <v>733</v>
      </c>
      <c r="C8108" s="77" t="s">
        <v>17</v>
      </c>
      <c r="D8108" s="75" t="s">
        <v>20</v>
      </c>
      <c r="E8108" s="77" t="s">
        <v>82</v>
      </c>
      <c r="F8108" s="75" t="s">
        <v>691</v>
      </c>
      <c r="G8108" s="75" t="s">
        <v>692</v>
      </c>
      <c r="H8108" s="75" t="s">
        <v>446</v>
      </c>
      <c r="I8108" s="75" t="s">
        <v>15</v>
      </c>
      <c r="J8108" s="75" t="s">
        <v>295</v>
      </c>
      <c r="K8108" s="79">
        <v>87670</v>
      </c>
      <c r="L8108" s="80">
        <v>876.7</v>
      </c>
      <c r="M8108" s="79">
        <f t="shared" si="160"/>
        <v>87670</v>
      </c>
      <c r="N8108" s="75" t="s">
        <v>914</v>
      </c>
    </row>
    <row r="8109" spans="1:14" x14ac:dyDescent="0.25">
      <c r="A8109" s="76" t="s">
        <v>400</v>
      </c>
      <c r="B8109" s="77" t="s">
        <v>733</v>
      </c>
      <c r="C8109" s="77" t="s">
        <v>17</v>
      </c>
      <c r="D8109" s="75" t="s">
        <v>20</v>
      </c>
      <c r="E8109" s="77" t="s">
        <v>82</v>
      </c>
      <c r="F8109" s="75" t="s">
        <v>691</v>
      </c>
      <c r="G8109" s="75" t="s">
        <v>692</v>
      </c>
      <c r="H8109" s="75" t="s">
        <v>468</v>
      </c>
      <c r="I8109" s="75" t="s">
        <v>15</v>
      </c>
      <c r="J8109" s="75" t="s">
        <v>295</v>
      </c>
      <c r="K8109" s="79">
        <v>56250</v>
      </c>
      <c r="L8109" s="80">
        <v>562.5</v>
      </c>
      <c r="M8109" s="79">
        <f t="shared" si="160"/>
        <v>56250</v>
      </c>
      <c r="N8109" s="75" t="s">
        <v>914</v>
      </c>
    </row>
    <row r="8110" spans="1:14" x14ac:dyDescent="0.25">
      <c r="A8110" s="76" t="s">
        <v>400</v>
      </c>
      <c r="B8110" s="77" t="s">
        <v>733</v>
      </c>
      <c r="C8110" s="77" t="s">
        <v>17</v>
      </c>
      <c r="D8110" s="75" t="s">
        <v>20</v>
      </c>
      <c r="E8110" s="77" t="s">
        <v>82</v>
      </c>
      <c r="F8110" s="75" t="s">
        <v>691</v>
      </c>
      <c r="G8110" s="75" t="s">
        <v>692</v>
      </c>
      <c r="H8110" s="75" t="s">
        <v>428</v>
      </c>
      <c r="I8110" s="75" t="s">
        <v>15</v>
      </c>
      <c r="J8110" s="75" t="s">
        <v>295</v>
      </c>
      <c r="K8110" s="79">
        <v>90120170</v>
      </c>
      <c r="L8110" s="80">
        <v>901201.7</v>
      </c>
      <c r="M8110" s="79">
        <f t="shared" si="160"/>
        <v>90120170</v>
      </c>
      <c r="N8110" s="75" t="s">
        <v>914</v>
      </c>
    </row>
    <row r="8111" spans="1:14" x14ac:dyDescent="0.25">
      <c r="A8111" s="76" t="s">
        <v>400</v>
      </c>
      <c r="B8111" s="77" t="s">
        <v>733</v>
      </c>
      <c r="C8111" s="77" t="s">
        <v>17</v>
      </c>
      <c r="D8111" s="75" t="s">
        <v>20</v>
      </c>
      <c r="E8111" s="77" t="s">
        <v>82</v>
      </c>
      <c r="F8111" s="75" t="s">
        <v>691</v>
      </c>
      <c r="G8111" s="75" t="s">
        <v>692</v>
      </c>
      <c r="H8111" s="75" t="s">
        <v>727</v>
      </c>
      <c r="I8111" s="75" t="s">
        <v>15</v>
      </c>
      <c r="J8111" s="75" t="s">
        <v>347</v>
      </c>
      <c r="K8111" s="79">
        <v>42731899</v>
      </c>
      <c r="L8111" s="80">
        <v>427318.99</v>
      </c>
      <c r="M8111" s="79">
        <f t="shared" si="160"/>
        <v>42731899</v>
      </c>
      <c r="N8111" s="75" t="s">
        <v>914</v>
      </c>
    </row>
    <row r="8112" spans="1:14" x14ac:dyDescent="0.25">
      <c r="A8112" s="76" t="s">
        <v>400</v>
      </c>
      <c r="B8112" s="77" t="s">
        <v>733</v>
      </c>
      <c r="C8112" s="77" t="s">
        <v>17</v>
      </c>
      <c r="D8112" s="75" t="s">
        <v>20</v>
      </c>
      <c r="E8112" s="77" t="s">
        <v>82</v>
      </c>
      <c r="F8112" s="75" t="s">
        <v>691</v>
      </c>
      <c r="G8112" s="75" t="s">
        <v>692</v>
      </c>
      <c r="H8112" s="75" t="s">
        <v>727</v>
      </c>
      <c r="I8112" s="75" t="s">
        <v>15</v>
      </c>
      <c r="J8112" s="75" t="s">
        <v>295</v>
      </c>
      <c r="K8112" s="79">
        <v>1766572830</v>
      </c>
      <c r="L8112" s="80">
        <v>17665728.300000001</v>
      </c>
      <c r="M8112" s="79">
        <f t="shared" si="160"/>
        <v>1766572830</v>
      </c>
      <c r="N8112" s="75" t="s">
        <v>914</v>
      </c>
    </row>
    <row r="8113" spans="1:14" x14ac:dyDescent="0.25">
      <c r="A8113" s="76" t="s">
        <v>400</v>
      </c>
      <c r="B8113" s="77" t="s">
        <v>733</v>
      </c>
      <c r="C8113" s="77" t="s">
        <v>17</v>
      </c>
      <c r="D8113" s="75" t="s">
        <v>20</v>
      </c>
      <c r="E8113" s="77" t="s">
        <v>82</v>
      </c>
      <c r="F8113" s="75" t="s">
        <v>691</v>
      </c>
      <c r="G8113" s="75" t="s">
        <v>692</v>
      </c>
      <c r="H8113" s="75" t="s">
        <v>728</v>
      </c>
      <c r="I8113" s="75" t="s">
        <v>15</v>
      </c>
      <c r="J8113" s="75" t="s">
        <v>347</v>
      </c>
      <c r="K8113" s="79">
        <v>1059721</v>
      </c>
      <c r="L8113" s="80">
        <v>10597.21</v>
      </c>
      <c r="M8113" s="79">
        <f t="shared" si="160"/>
        <v>1059721</v>
      </c>
      <c r="N8113" s="75" t="s">
        <v>914</v>
      </c>
    </row>
    <row r="8114" spans="1:14" x14ac:dyDescent="0.25">
      <c r="A8114" s="76" t="s">
        <v>400</v>
      </c>
      <c r="B8114" s="77" t="s">
        <v>733</v>
      </c>
      <c r="C8114" s="77" t="s">
        <v>17</v>
      </c>
      <c r="D8114" s="75" t="s">
        <v>20</v>
      </c>
      <c r="E8114" s="77" t="s">
        <v>82</v>
      </c>
      <c r="F8114" s="75" t="s">
        <v>691</v>
      </c>
      <c r="G8114" s="75" t="s">
        <v>692</v>
      </c>
      <c r="H8114" s="75" t="s">
        <v>728</v>
      </c>
      <c r="I8114" s="75" t="s">
        <v>15</v>
      </c>
      <c r="J8114" s="75" t="s">
        <v>295</v>
      </c>
      <c r="K8114" s="79">
        <v>7917259</v>
      </c>
      <c r="L8114" s="80">
        <v>79172.59</v>
      </c>
      <c r="M8114" s="79">
        <f t="shared" si="160"/>
        <v>7917259</v>
      </c>
      <c r="N8114" s="75" t="s">
        <v>914</v>
      </c>
    </row>
    <row r="8115" spans="1:14" x14ac:dyDescent="0.25">
      <c r="A8115" s="76" t="s">
        <v>400</v>
      </c>
      <c r="B8115" s="77" t="s">
        <v>733</v>
      </c>
      <c r="C8115" s="77" t="s">
        <v>17</v>
      </c>
      <c r="D8115" s="75" t="s">
        <v>20</v>
      </c>
      <c r="E8115" s="77" t="s">
        <v>82</v>
      </c>
      <c r="F8115" s="75" t="s">
        <v>691</v>
      </c>
      <c r="G8115" s="75" t="s">
        <v>692</v>
      </c>
      <c r="H8115" s="75" t="s">
        <v>728</v>
      </c>
      <c r="I8115" s="75" t="s">
        <v>15</v>
      </c>
      <c r="J8115" s="75" t="s">
        <v>295</v>
      </c>
      <c r="K8115" s="79">
        <v>109757</v>
      </c>
      <c r="L8115" s="80">
        <v>1097.57</v>
      </c>
      <c r="M8115" s="79">
        <f t="shared" si="160"/>
        <v>109757</v>
      </c>
      <c r="N8115" s="75" t="s">
        <v>914</v>
      </c>
    </row>
    <row r="8116" spans="1:14" x14ac:dyDescent="0.25">
      <c r="A8116" s="76" t="s">
        <v>400</v>
      </c>
      <c r="B8116" s="77" t="s">
        <v>733</v>
      </c>
      <c r="C8116" s="77" t="s">
        <v>17</v>
      </c>
      <c r="D8116" s="75" t="s">
        <v>20</v>
      </c>
      <c r="E8116" s="77" t="s">
        <v>82</v>
      </c>
      <c r="F8116" s="75" t="s">
        <v>691</v>
      </c>
      <c r="G8116" s="75" t="s">
        <v>692</v>
      </c>
      <c r="H8116" s="75" t="s">
        <v>687</v>
      </c>
      <c r="I8116" s="75" t="s">
        <v>15</v>
      </c>
      <c r="J8116" s="75" t="s">
        <v>295</v>
      </c>
      <c r="K8116" s="79">
        <v>766696</v>
      </c>
      <c r="L8116" s="80">
        <v>7666.96</v>
      </c>
      <c r="M8116" s="79">
        <f t="shared" si="160"/>
        <v>766696</v>
      </c>
      <c r="N8116" s="75" t="s">
        <v>914</v>
      </c>
    </row>
    <row r="8117" spans="1:14" x14ac:dyDescent="0.25">
      <c r="A8117" s="76" t="s">
        <v>400</v>
      </c>
      <c r="B8117" s="77" t="s">
        <v>733</v>
      </c>
      <c r="C8117" s="77" t="s">
        <v>17</v>
      </c>
      <c r="D8117" s="75" t="s">
        <v>20</v>
      </c>
      <c r="E8117" s="77" t="s">
        <v>82</v>
      </c>
      <c r="F8117" s="75" t="s">
        <v>691</v>
      </c>
      <c r="G8117" s="75" t="s">
        <v>692</v>
      </c>
      <c r="H8117" s="75" t="s">
        <v>730</v>
      </c>
      <c r="I8117" s="75" t="s">
        <v>15</v>
      </c>
      <c r="J8117" s="75" t="s">
        <v>295</v>
      </c>
      <c r="K8117" s="79">
        <v>4317183</v>
      </c>
      <c r="L8117" s="80">
        <v>43171.83</v>
      </c>
      <c r="M8117" s="79">
        <f t="shared" si="160"/>
        <v>4317183</v>
      </c>
      <c r="N8117" s="75" t="s">
        <v>914</v>
      </c>
    </row>
    <row r="8118" spans="1:14" x14ac:dyDescent="0.25">
      <c r="A8118" s="9" t="s">
        <v>400</v>
      </c>
      <c r="B8118" s="10" t="s">
        <v>733</v>
      </c>
      <c r="C8118" s="5" t="s">
        <v>746</v>
      </c>
      <c r="D8118" t="s">
        <v>20</v>
      </c>
      <c r="E8118" t="s">
        <v>149</v>
      </c>
      <c r="F8118" t="s">
        <v>681</v>
      </c>
      <c r="G8118" t="s">
        <v>682</v>
      </c>
      <c r="H8118" t="s">
        <v>426</v>
      </c>
      <c r="I8118" t="s">
        <v>15</v>
      </c>
      <c r="J8118" t="s">
        <v>347</v>
      </c>
      <c r="K8118" s="13">
        <v>113250</v>
      </c>
      <c r="L8118" s="8">
        <v>1132.5</v>
      </c>
      <c r="M8118" s="13">
        <f t="shared" si="160"/>
        <v>113250</v>
      </c>
    </row>
    <row r="8119" spans="1:14" x14ac:dyDescent="0.25">
      <c r="A8119" s="9" t="s">
        <v>400</v>
      </c>
      <c r="B8119" s="10" t="s">
        <v>733</v>
      </c>
      <c r="C8119" s="5" t="s">
        <v>746</v>
      </c>
      <c r="D8119" t="s">
        <v>20</v>
      </c>
      <c r="E8119" t="s">
        <v>149</v>
      </c>
      <c r="F8119" t="s">
        <v>681</v>
      </c>
      <c r="G8119" t="s">
        <v>682</v>
      </c>
      <c r="H8119" t="s">
        <v>427</v>
      </c>
      <c r="I8119" t="s">
        <v>15</v>
      </c>
      <c r="J8119" t="s">
        <v>347</v>
      </c>
      <c r="K8119" s="13">
        <v>2497546</v>
      </c>
      <c r="L8119" s="8">
        <v>24975.46</v>
      </c>
      <c r="M8119" s="13">
        <f t="shared" si="160"/>
        <v>2497546</v>
      </c>
    </row>
    <row r="8120" spans="1:14" x14ac:dyDescent="0.25">
      <c r="A8120" s="9" t="s">
        <v>400</v>
      </c>
      <c r="B8120" s="10" t="s">
        <v>733</v>
      </c>
      <c r="C8120" s="5" t="s">
        <v>746</v>
      </c>
      <c r="D8120" t="s">
        <v>20</v>
      </c>
      <c r="E8120" t="s">
        <v>149</v>
      </c>
      <c r="F8120" t="s">
        <v>681</v>
      </c>
      <c r="G8120" t="s">
        <v>682</v>
      </c>
      <c r="H8120" t="s">
        <v>427</v>
      </c>
      <c r="I8120" t="s">
        <v>15</v>
      </c>
      <c r="J8120" t="s">
        <v>295</v>
      </c>
      <c r="K8120" s="13">
        <v>3955943</v>
      </c>
      <c r="L8120" s="8">
        <v>39559.43</v>
      </c>
      <c r="M8120" s="13">
        <f t="shared" si="160"/>
        <v>3955943</v>
      </c>
    </row>
    <row r="8121" spans="1:14" x14ac:dyDescent="0.25">
      <c r="A8121" s="9" t="s">
        <v>400</v>
      </c>
      <c r="B8121" s="10" t="s">
        <v>733</v>
      </c>
      <c r="C8121" s="5" t="s">
        <v>746</v>
      </c>
      <c r="D8121" t="s">
        <v>20</v>
      </c>
      <c r="E8121" t="s">
        <v>149</v>
      </c>
      <c r="F8121" t="s">
        <v>681</v>
      </c>
      <c r="G8121" t="s">
        <v>682</v>
      </c>
      <c r="H8121" t="s">
        <v>428</v>
      </c>
      <c r="I8121" t="s">
        <v>15</v>
      </c>
      <c r="J8121" t="s">
        <v>347</v>
      </c>
      <c r="K8121" s="13">
        <v>2047766</v>
      </c>
      <c r="L8121" s="8">
        <v>20477.66</v>
      </c>
      <c r="M8121" s="13">
        <f t="shared" si="160"/>
        <v>2047766</v>
      </c>
    </row>
    <row r="8122" spans="1:14" x14ac:dyDescent="0.25">
      <c r="A8122" s="9" t="s">
        <v>400</v>
      </c>
      <c r="B8122" s="10" t="s">
        <v>733</v>
      </c>
      <c r="C8122" s="5" t="s">
        <v>746</v>
      </c>
      <c r="D8122" t="s">
        <v>20</v>
      </c>
      <c r="E8122" t="s">
        <v>149</v>
      </c>
      <c r="F8122" t="s">
        <v>681</v>
      </c>
      <c r="G8122" t="s">
        <v>682</v>
      </c>
      <c r="H8122" t="s">
        <v>428</v>
      </c>
      <c r="I8122" t="s">
        <v>15</v>
      </c>
      <c r="J8122" t="s">
        <v>295</v>
      </c>
      <c r="K8122" s="13">
        <v>62550</v>
      </c>
      <c r="L8122" s="8">
        <v>625.5</v>
      </c>
      <c r="M8122" s="13">
        <f t="shared" si="160"/>
        <v>62550</v>
      </c>
    </row>
    <row r="8123" spans="1:14" x14ac:dyDescent="0.25">
      <c r="A8123" s="9" t="s">
        <v>400</v>
      </c>
      <c r="B8123" s="10" t="s">
        <v>733</v>
      </c>
      <c r="C8123" s="5" t="s">
        <v>746</v>
      </c>
      <c r="D8123" t="s">
        <v>20</v>
      </c>
      <c r="E8123" t="s">
        <v>149</v>
      </c>
      <c r="F8123" t="s">
        <v>681</v>
      </c>
      <c r="G8123" t="s">
        <v>682</v>
      </c>
      <c r="H8123" t="s">
        <v>648</v>
      </c>
      <c r="I8123" t="s">
        <v>15</v>
      </c>
      <c r="J8123" t="s">
        <v>347</v>
      </c>
      <c r="K8123" s="13">
        <v>2652133</v>
      </c>
      <c r="L8123" s="8">
        <v>26521.33</v>
      </c>
      <c r="M8123" s="13">
        <f t="shared" si="160"/>
        <v>2652133</v>
      </c>
    </row>
    <row r="8124" spans="1:14" x14ac:dyDescent="0.25">
      <c r="A8124" s="9" t="s">
        <v>400</v>
      </c>
      <c r="B8124" s="10" t="s">
        <v>733</v>
      </c>
      <c r="C8124" s="5" t="s">
        <v>746</v>
      </c>
      <c r="D8124" t="s">
        <v>20</v>
      </c>
      <c r="E8124" t="s">
        <v>149</v>
      </c>
      <c r="F8124" t="s">
        <v>681</v>
      </c>
      <c r="G8124" t="s">
        <v>682</v>
      </c>
      <c r="H8124" t="s">
        <v>648</v>
      </c>
      <c r="I8124" t="s">
        <v>15</v>
      </c>
      <c r="J8124" t="s">
        <v>295</v>
      </c>
      <c r="K8124" s="13">
        <v>600850</v>
      </c>
      <c r="L8124" s="8">
        <v>6008.5</v>
      </c>
      <c r="M8124" s="13">
        <f t="shared" si="160"/>
        <v>600850</v>
      </c>
    </row>
    <row r="8125" spans="1:14" x14ac:dyDescent="0.25">
      <c r="A8125" s="9" t="s">
        <v>400</v>
      </c>
      <c r="B8125" s="10" t="s">
        <v>733</v>
      </c>
      <c r="C8125" s="5" t="s">
        <v>747</v>
      </c>
      <c r="D8125" t="s">
        <v>20</v>
      </c>
      <c r="E8125" t="s">
        <v>168</v>
      </c>
      <c r="F8125" t="s">
        <v>49</v>
      </c>
      <c r="G8125" t="s">
        <v>613</v>
      </c>
      <c r="H8125" t="s">
        <v>427</v>
      </c>
      <c r="I8125" t="s">
        <v>15</v>
      </c>
      <c r="J8125" t="s">
        <v>347</v>
      </c>
      <c r="K8125" s="13">
        <v>645195</v>
      </c>
      <c r="L8125" s="8">
        <v>6451.95</v>
      </c>
      <c r="M8125" s="13">
        <f t="shared" si="160"/>
        <v>645195</v>
      </c>
    </row>
    <row r="8126" spans="1:14" x14ac:dyDescent="0.25">
      <c r="A8126" s="9" t="s">
        <v>400</v>
      </c>
      <c r="B8126" s="10" t="s">
        <v>733</v>
      </c>
      <c r="C8126" s="5" t="s">
        <v>747</v>
      </c>
      <c r="D8126" t="s">
        <v>20</v>
      </c>
      <c r="E8126" t="s">
        <v>168</v>
      </c>
      <c r="F8126" t="s">
        <v>50</v>
      </c>
      <c r="G8126" t="s">
        <v>600</v>
      </c>
      <c r="H8126" t="s">
        <v>427</v>
      </c>
      <c r="I8126" t="s">
        <v>15</v>
      </c>
      <c r="J8126" t="s">
        <v>347</v>
      </c>
      <c r="K8126" s="13">
        <v>164000</v>
      </c>
      <c r="L8126" s="8">
        <v>1640</v>
      </c>
      <c r="M8126" s="13">
        <f t="shared" si="160"/>
        <v>164000</v>
      </c>
    </row>
    <row r="8127" spans="1:14" x14ac:dyDescent="0.25">
      <c r="A8127" s="9" t="s">
        <v>400</v>
      </c>
      <c r="B8127" s="10" t="s">
        <v>733</v>
      </c>
      <c r="C8127" s="5" t="s">
        <v>747</v>
      </c>
      <c r="D8127" t="s">
        <v>20</v>
      </c>
      <c r="E8127" t="s">
        <v>168</v>
      </c>
      <c r="F8127" t="s">
        <v>681</v>
      </c>
      <c r="G8127" t="s">
        <v>682</v>
      </c>
      <c r="H8127" t="s">
        <v>426</v>
      </c>
      <c r="I8127" t="s">
        <v>15</v>
      </c>
      <c r="J8127" t="s">
        <v>347</v>
      </c>
      <c r="K8127" s="13">
        <v>380720</v>
      </c>
      <c r="L8127" s="8">
        <v>3807.2</v>
      </c>
      <c r="M8127" s="13">
        <f t="shared" si="160"/>
        <v>380720</v>
      </c>
    </row>
    <row r="8128" spans="1:14" x14ac:dyDescent="0.25">
      <c r="A8128" s="9" t="s">
        <v>400</v>
      </c>
      <c r="B8128" s="10" t="s">
        <v>733</v>
      </c>
      <c r="C8128" s="5" t="s">
        <v>747</v>
      </c>
      <c r="D8128" t="s">
        <v>20</v>
      </c>
      <c r="E8128" t="s">
        <v>168</v>
      </c>
      <c r="F8128" t="s">
        <v>681</v>
      </c>
      <c r="G8128" t="s">
        <v>682</v>
      </c>
      <c r="H8128" t="s">
        <v>427</v>
      </c>
      <c r="I8128" t="s">
        <v>15</v>
      </c>
      <c r="J8128" t="s">
        <v>347</v>
      </c>
      <c r="K8128" s="13">
        <v>10757601</v>
      </c>
      <c r="L8128" s="8">
        <v>107576.01</v>
      </c>
      <c r="M8128" s="13">
        <f t="shared" si="160"/>
        <v>10757601</v>
      </c>
    </row>
    <row r="8129" spans="1:13" x14ac:dyDescent="0.25">
      <c r="A8129" s="9" t="s">
        <v>400</v>
      </c>
      <c r="B8129" s="10" t="s">
        <v>733</v>
      </c>
      <c r="C8129" s="5" t="s">
        <v>747</v>
      </c>
      <c r="D8129" t="s">
        <v>20</v>
      </c>
      <c r="E8129" t="s">
        <v>168</v>
      </c>
      <c r="F8129" t="s">
        <v>681</v>
      </c>
      <c r="G8129" t="s">
        <v>682</v>
      </c>
      <c r="H8129" t="s">
        <v>428</v>
      </c>
      <c r="I8129" t="s">
        <v>15</v>
      </c>
      <c r="J8129" t="s">
        <v>347</v>
      </c>
      <c r="K8129" s="13">
        <v>214988</v>
      </c>
      <c r="L8129" s="8">
        <v>2149.88</v>
      </c>
      <c r="M8129" s="13">
        <f t="shared" si="160"/>
        <v>214988</v>
      </c>
    </row>
    <row r="8130" spans="1:13" x14ac:dyDescent="0.25">
      <c r="A8130" s="9" t="s">
        <v>400</v>
      </c>
      <c r="B8130" s="10" t="s">
        <v>733</v>
      </c>
      <c r="C8130" s="5" t="s">
        <v>748</v>
      </c>
      <c r="D8130" t="s">
        <v>20</v>
      </c>
      <c r="E8130" t="s">
        <v>178</v>
      </c>
      <c r="F8130" t="s">
        <v>50</v>
      </c>
      <c r="G8130" t="s">
        <v>600</v>
      </c>
      <c r="H8130" t="s">
        <v>427</v>
      </c>
      <c r="I8130" t="s">
        <v>15</v>
      </c>
      <c r="J8130" t="s">
        <v>347</v>
      </c>
      <c r="K8130" s="13">
        <v>4216999</v>
      </c>
      <c r="L8130" s="8">
        <v>42169.99</v>
      </c>
      <c r="M8130" s="13">
        <f t="shared" si="160"/>
        <v>4216999</v>
      </c>
    </row>
    <row r="8131" spans="1:13" x14ac:dyDescent="0.25">
      <c r="A8131" s="9" t="s">
        <v>400</v>
      </c>
      <c r="B8131" s="10" t="s">
        <v>733</v>
      </c>
      <c r="C8131" s="5" t="s">
        <v>749</v>
      </c>
      <c r="D8131" t="s">
        <v>20</v>
      </c>
      <c r="E8131" t="s">
        <v>183</v>
      </c>
      <c r="F8131" t="s">
        <v>50</v>
      </c>
      <c r="G8131" t="s">
        <v>600</v>
      </c>
      <c r="H8131" t="s">
        <v>427</v>
      </c>
      <c r="I8131" t="s">
        <v>15</v>
      </c>
      <c r="J8131" t="s">
        <v>347</v>
      </c>
      <c r="K8131" s="13">
        <v>4048819</v>
      </c>
      <c r="L8131" s="8">
        <v>40488.19</v>
      </c>
      <c r="M8131" s="13">
        <f t="shared" ref="M8131:M8194" si="161">L8131*100</f>
        <v>4048819</v>
      </c>
    </row>
    <row r="8132" spans="1:13" x14ac:dyDescent="0.25">
      <c r="A8132" s="9" t="s">
        <v>400</v>
      </c>
      <c r="B8132" s="10" t="s">
        <v>733</v>
      </c>
      <c r="C8132" s="5" t="s">
        <v>750</v>
      </c>
      <c r="D8132" t="s">
        <v>20</v>
      </c>
      <c r="E8132" t="s">
        <v>187</v>
      </c>
      <c r="F8132" t="s">
        <v>49</v>
      </c>
      <c r="G8132" t="s">
        <v>469</v>
      </c>
      <c r="H8132" t="s">
        <v>438</v>
      </c>
      <c r="I8132" t="s">
        <v>82</v>
      </c>
      <c r="J8132" t="s">
        <v>295</v>
      </c>
      <c r="K8132" s="13">
        <v>4013908</v>
      </c>
      <c r="L8132" s="8">
        <v>40139.08</v>
      </c>
      <c r="M8132" s="13">
        <f t="shared" si="161"/>
        <v>4013908</v>
      </c>
    </row>
    <row r="8133" spans="1:13" x14ac:dyDescent="0.25">
      <c r="A8133" s="9" t="s">
        <v>400</v>
      </c>
      <c r="B8133" s="10" t="s">
        <v>733</v>
      </c>
      <c r="C8133" s="5" t="s">
        <v>750</v>
      </c>
      <c r="D8133" t="s">
        <v>20</v>
      </c>
      <c r="E8133" t="s">
        <v>187</v>
      </c>
      <c r="F8133" t="s">
        <v>49</v>
      </c>
      <c r="G8133" t="s">
        <v>469</v>
      </c>
      <c r="H8133" t="s">
        <v>466</v>
      </c>
      <c r="I8133" t="s">
        <v>82</v>
      </c>
      <c r="J8133" t="s">
        <v>295</v>
      </c>
      <c r="K8133" s="13">
        <v>18079</v>
      </c>
      <c r="L8133" s="8">
        <v>180.79</v>
      </c>
      <c r="M8133" s="13">
        <f t="shared" si="161"/>
        <v>18079</v>
      </c>
    </row>
    <row r="8134" spans="1:13" x14ac:dyDescent="0.25">
      <c r="A8134" s="9" t="s">
        <v>400</v>
      </c>
      <c r="B8134" s="10" t="s">
        <v>733</v>
      </c>
      <c r="C8134" s="5" t="s">
        <v>750</v>
      </c>
      <c r="D8134" t="s">
        <v>20</v>
      </c>
      <c r="E8134" t="s">
        <v>187</v>
      </c>
      <c r="F8134" t="s">
        <v>49</v>
      </c>
      <c r="G8134" t="s">
        <v>469</v>
      </c>
      <c r="H8134" t="s">
        <v>441</v>
      </c>
      <c r="I8134" t="s">
        <v>82</v>
      </c>
      <c r="J8134" t="s">
        <v>295</v>
      </c>
      <c r="K8134" s="13">
        <v>681</v>
      </c>
      <c r="L8134" s="8">
        <v>6.81</v>
      </c>
      <c r="M8134" s="13">
        <f t="shared" si="161"/>
        <v>681</v>
      </c>
    </row>
    <row r="8135" spans="1:13" x14ac:dyDescent="0.25">
      <c r="A8135" s="9" t="s">
        <v>400</v>
      </c>
      <c r="B8135" s="10" t="s">
        <v>733</v>
      </c>
      <c r="C8135" s="5" t="s">
        <v>750</v>
      </c>
      <c r="D8135" t="s">
        <v>20</v>
      </c>
      <c r="E8135" t="s">
        <v>187</v>
      </c>
      <c r="F8135" t="s">
        <v>49</v>
      </c>
      <c r="G8135" t="s">
        <v>469</v>
      </c>
      <c r="H8135" t="s">
        <v>443</v>
      </c>
      <c r="I8135" t="s">
        <v>82</v>
      </c>
      <c r="J8135" t="s">
        <v>295</v>
      </c>
      <c r="K8135" s="13">
        <v>199500</v>
      </c>
      <c r="L8135" s="8">
        <v>1995</v>
      </c>
      <c r="M8135" s="13">
        <f t="shared" si="161"/>
        <v>199500</v>
      </c>
    </row>
    <row r="8136" spans="1:13" x14ac:dyDescent="0.25">
      <c r="A8136" s="9" t="s">
        <v>400</v>
      </c>
      <c r="B8136" s="10" t="s">
        <v>733</v>
      </c>
      <c r="C8136" s="5" t="s">
        <v>750</v>
      </c>
      <c r="D8136" t="s">
        <v>20</v>
      </c>
      <c r="E8136" t="s">
        <v>187</v>
      </c>
      <c r="F8136" t="s">
        <v>49</v>
      </c>
      <c r="G8136" t="s">
        <v>469</v>
      </c>
      <c r="H8136" t="s">
        <v>425</v>
      </c>
      <c r="I8136" t="s">
        <v>82</v>
      </c>
      <c r="J8136" t="s">
        <v>295</v>
      </c>
      <c r="K8136" s="13">
        <v>1692416.9999999998</v>
      </c>
      <c r="L8136" s="8">
        <v>16924.169999999998</v>
      </c>
      <c r="M8136" s="13">
        <f t="shared" si="161"/>
        <v>1692416.9999999998</v>
      </c>
    </row>
    <row r="8137" spans="1:13" x14ac:dyDescent="0.25">
      <c r="A8137" s="9" t="s">
        <v>400</v>
      </c>
      <c r="B8137" s="10" t="s">
        <v>733</v>
      </c>
      <c r="C8137" s="5" t="s">
        <v>750</v>
      </c>
      <c r="D8137" t="s">
        <v>20</v>
      </c>
      <c r="E8137" t="s">
        <v>187</v>
      </c>
      <c r="F8137" t="s">
        <v>49</v>
      </c>
      <c r="G8137" t="s">
        <v>469</v>
      </c>
      <c r="H8137" t="s">
        <v>444</v>
      </c>
      <c r="I8137" t="s">
        <v>82</v>
      </c>
      <c r="J8137" t="s">
        <v>295</v>
      </c>
      <c r="K8137" s="13">
        <v>43125</v>
      </c>
      <c r="L8137" s="8">
        <v>431.25</v>
      </c>
      <c r="M8137" s="13">
        <f t="shared" si="161"/>
        <v>43125</v>
      </c>
    </row>
    <row r="8138" spans="1:13" x14ac:dyDescent="0.25">
      <c r="A8138" s="9" t="s">
        <v>400</v>
      </c>
      <c r="B8138" s="10" t="s">
        <v>733</v>
      </c>
      <c r="C8138" s="5" t="s">
        <v>750</v>
      </c>
      <c r="D8138" t="s">
        <v>20</v>
      </c>
      <c r="E8138" t="s">
        <v>187</v>
      </c>
      <c r="F8138" t="s">
        <v>49</v>
      </c>
      <c r="G8138" t="s">
        <v>469</v>
      </c>
      <c r="H8138" t="s">
        <v>445</v>
      </c>
      <c r="I8138" t="s">
        <v>82</v>
      </c>
      <c r="J8138" t="s">
        <v>295</v>
      </c>
      <c r="K8138" s="13">
        <v>3988.0000000000005</v>
      </c>
      <c r="L8138" s="8">
        <v>39.880000000000003</v>
      </c>
      <c r="M8138" s="13">
        <f t="shared" si="161"/>
        <v>3988.0000000000005</v>
      </c>
    </row>
    <row r="8139" spans="1:13" x14ac:dyDescent="0.25">
      <c r="A8139" s="9" t="s">
        <v>400</v>
      </c>
      <c r="B8139" s="10" t="s">
        <v>733</v>
      </c>
      <c r="C8139" s="5" t="s">
        <v>750</v>
      </c>
      <c r="D8139" t="s">
        <v>20</v>
      </c>
      <c r="E8139" t="s">
        <v>187</v>
      </c>
      <c r="F8139" t="s">
        <v>691</v>
      </c>
      <c r="G8139" t="s">
        <v>692</v>
      </c>
      <c r="H8139" t="s">
        <v>426</v>
      </c>
      <c r="I8139" t="s">
        <v>15</v>
      </c>
      <c r="J8139" t="s">
        <v>347</v>
      </c>
      <c r="K8139" s="13">
        <v>27389803.000000004</v>
      </c>
      <c r="L8139" s="8">
        <v>273898.03000000003</v>
      </c>
      <c r="M8139" s="13">
        <f t="shared" si="161"/>
        <v>27389803.000000004</v>
      </c>
    </row>
    <row r="8140" spans="1:13" x14ac:dyDescent="0.25">
      <c r="A8140" s="9" t="s">
        <v>400</v>
      </c>
      <c r="B8140" s="10" t="s">
        <v>733</v>
      </c>
      <c r="C8140" s="5" t="s">
        <v>750</v>
      </c>
      <c r="D8140" t="s">
        <v>20</v>
      </c>
      <c r="E8140" t="s">
        <v>187</v>
      </c>
      <c r="F8140" t="s">
        <v>691</v>
      </c>
      <c r="G8140" t="s">
        <v>692</v>
      </c>
      <c r="H8140" t="s">
        <v>426</v>
      </c>
      <c r="I8140" t="s">
        <v>15</v>
      </c>
      <c r="J8140" t="s">
        <v>295</v>
      </c>
      <c r="K8140" s="13">
        <v>22650726</v>
      </c>
      <c r="L8140" s="8">
        <v>226507.26</v>
      </c>
      <c r="M8140" s="13">
        <f t="shared" si="161"/>
        <v>22650726</v>
      </c>
    </row>
    <row r="8141" spans="1:13" x14ac:dyDescent="0.25">
      <c r="A8141" s="9" t="s">
        <v>400</v>
      </c>
      <c r="B8141" s="10" t="s">
        <v>733</v>
      </c>
      <c r="C8141" s="5" t="s">
        <v>750</v>
      </c>
      <c r="D8141" t="s">
        <v>20</v>
      </c>
      <c r="E8141" t="s">
        <v>187</v>
      </c>
      <c r="F8141" t="s">
        <v>691</v>
      </c>
      <c r="G8141" t="s">
        <v>692</v>
      </c>
      <c r="H8141" t="s">
        <v>584</v>
      </c>
      <c r="I8141" t="s">
        <v>15</v>
      </c>
      <c r="J8141" t="s">
        <v>347</v>
      </c>
      <c r="K8141" s="13">
        <v>63057.000000000007</v>
      </c>
      <c r="L8141" s="8">
        <v>630.57000000000005</v>
      </c>
      <c r="M8141" s="13">
        <f t="shared" si="161"/>
        <v>63057.000000000007</v>
      </c>
    </row>
    <row r="8142" spans="1:13" x14ac:dyDescent="0.25">
      <c r="A8142" s="9" t="s">
        <v>400</v>
      </c>
      <c r="B8142" s="10" t="s">
        <v>733</v>
      </c>
      <c r="C8142" s="5" t="s">
        <v>750</v>
      </c>
      <c r="D8142" t="s">
        <v>20</v>
      </c>
      <c r="E8142" t="s">
        <v>187</v>
      </c>
      <c r="F8142" t="s">
        <v>691</v>
      </c>
      <c r="G8142" t="s">
        <v>692</v>
      </c>
      <c r="H8142" t="s">
        <v>427</v>
      </c>
      <c r="I8142" t="s">
        <v>15</v>
      </c>
      <c r="J8142" t="s">
        <v>347</v>
      </c>
      <c r="K8142" s="13">
        <v>4153497</v>
      </c>
      <c r="L8142" s="8">
        <v>41534.97</v>
      </c>
      <c r="M8142" s="13">
        <f t="shared" si="161"/>
        <v>4153497</v>
      </c>
    </row>
    <row r="8143" spans="1:13" x14ac:dyDescent="0.25">
      <c r="A8143" s="9" t="s">
        <v>400</v>
      </c>
      <c r="B8143" s="10" t="s">
        <v>733</v>
      </c>
      <c r="C8143" s="5" t="s">
        <v>750</v>
      </c>
      <c r="D8143" t="s">
        <v>20</v>
      </c>
      <c r="E8143" t="s">
        <v>187</v>
      </c>
      <c r="F8143" t="s">
        <v>691</v>
      </c>
      <c r="G8143" t="s">
        <v>692</v>
      </c>
      <c r="H8143" t="s">
        <v>427</v>
      </c>
      <c r="I8143" t="s">
        <v>15</v>
      </c>
      <c r="J8143" t="s">
        <v>295</v>
      </c>
      <c r="K8143" s="13">
        <v>1124561</v>
      </c>
      <c r="L8143" s="8">
        <v>11245.61</v>
      </c>
      <c r="M8143" s="13">
        <f t="shared" si="161"/>
        <v>1124561</v>
      </c>
    </row>
    <row r="8144" spans="1:13" x14ac:dyDescent="0.25">
      <c r="A8144" s="9" t="s">
        <v>400</v>
      </c>
      <c r="B8144" s="10" t="s">
        <v>733</v>
      </c>
      <c r="C8144" s="5" t="s">
        <v>750</v>
      </c>
      <c r="D8144" t="s">
        <v>20</v>
      </c>
      <c r="E8144" t="s">
        <v>187</v>
      </c>
      <c r="F8144" t="s">
        <v>691</v>
      </c>
      <c r="G8144" t="s">
        <v>692</v>
      </c>
      <c r="H8144" t="s">
        <v>446</v>
      </c>
      <c r="I8144" t="s">
        <v>15</v>
      </c>
      <c r="J8144" t="s">
        <v>347</v>
      </c>
      <c r="K8144" s="13">
        <v>665913</v>
      </c>
      <c r="L8144" s="8">
        <v>6659.13</v>
      </c>
      <c r="M8144" s="13">
        <f t="shared" si="161"/>
        <v>665913</v>
      </c>
    </row>
    <row r="8145" spans="1:13" x14ac:dyDescent="0.25">
      <c r="A8145" s="9" t="s">
        <v>400</v>
      </c>
      <c r="B8145" s="10" t="s">
        <v>733</v>
      </c>
      <c r="C8145" s="5" t="s">
        <v>750</v>
      </c>
      <c r="D8145" t="s">
        <v>20</v>
      </c>
      <c r="E8145" t="s">
        <v>187</v>
      </c>
      <c r="F8145" t="s">
        <v>691</v>
      </c>
      <c r="G8145" t="s">
        <v>692</v>
      </c>
      <c r="H8145" t="s">
        <v>446</v>
      </c>
      <c r="I8145" t="s">
        <v>15</v>
      </c>
      <c r="J8145" t="s">
        <v>295</v>
      </c>
      <c r="K8145" s="13">
        <v>5261303</v>
      </c>
      <c r="L8145" s="8">
        <v>52613.03</v>
      </c>
      <c r="M8145" s="13">
        <f t="shared" si="161"/>
        <v>5261303</v>
      </c>
    </row>
    <row r="8146" spans="1:13" x14ac:dyDescent="0.25">
      <c r="A8146" s="9" t="s">
        <v>400</v>
      </c>
      <c r="B8146" s="10" t="s">
        <v>733</v>
      </c>
      <c r="C8146" s="5" t="s">
        <v>750</v>
      </c>
      <c r="D8146" t="s">
        <v>20</v>
      </c>
      <c r="E8146" t="s">
        <v>187</v>
      </c>
      <c r="F8146" t="s">
        <v>691</v>
      </c>
      <c r="G8146" t="s">
        <v>692</v>
      </c>
      <c r="H8146" t="s">
        <v>428</v>
      </c>
      <c r="I8146" t="s">
        <v>15</v>
      </c>
      <c r="J8146" t="s">
        <v>347</v>
      </c>
      <c r="K8146" s="13">
        <v>66781381.000000007</v>
      </c>
      <c r="L8146" s="8">
        <v>667813.81000000006</v>
      </c>
      <c r="M8146" s="13">
        <f t="shared" si="161"/>
        <v>66781381.000000007</v>
      </c>
    </row>
    <row r="8147" spans="1:13" x14ac:dyDescent="0.25">
      <c r="A8147" s="9" t="s">
        <v>400</v>
      </c>
      <c r="B8147" s="10" t="s">
        <v>733</v>
      </c>
      <c r="C8147" s="5" t="s">
        <v>750</v>
      </c>
      <c r="D8147" t="s">
        <v>20</v>
      </c>
      <c r="E8147" t="s">
        <v>187</v>
      </c>
      <c r="F8147" t="s">
        <v>691</v>
      </c>
      <c r="G8147" t="s">
        <v>692</v>
      </c>
      <c r="H8147" t="s">
        <v>428</v>
      </c>
      <c r="I8147" t="s">
        <v>15</v>
      </c>
      <c r="J8147" t="s">
        <v>295</v>
      </c>
      <c r="K8147" s="13">
        <v>726719</v>
      </c>
      <c r="L8147" s="8">
        <v>7267.19</v>
      </c>
      <c r="M8147" s="13">
        <f t="shared" si="161"/>
        <v>726719</v>
      </c>
    </row>
    <row r="8148" spans="1:13" x14ac:dyDescent="0.25">
      <c r="A8148" s="9" t="s">
        <v>400</v>
      </c>
      <c r="B8148" s="10" t="s">
        <v>733</v>
      </c>
      <c r="C8148" s="5" t="s">
        <v>750</v>
      </c>
      <c r="D8148" t="s">
        <v>20</v>
      </c>
      <c r="E8148" t="s">
        <v>187</v>
      </c>
      <c r="F8148" t="s">
        <v>691</v>
      </c>
      <c r="G8148" t="s">
        <v>692</v>
      </c>
      <c r="H8148" t="s">
        <v>450</v>
      </c>
      <c r="I8148" t="s">
        <v>15</v>
      </c>
      <c r="J8148" t="s">
        <v>347</v>
      </c>
      <c r="K8148" s="13">
        <v>9805869</v>
      </c>
      <c r="L8148" s="8">
        <v>98058.69</v>
      </c>
      <c r="M8148" s="13">
        <f t="shared" si="161"/>
        <v>9805869</v>
      </c>
    </row>
    <row r="8149" spans="1:13" x14ac:dyDescent="0.25">
      <c r="A8149" s="9" t="s">
        <v>400</v>
      </c>
      <c r="B8149" s="10" t="s">
        <v>733</v>
      </c>
      <c r="C8149" s="5" t="s">
        <v>750</v>
      </c>
      <c r="D8149" t="s">
        <v>20</v>
      </c>
      <c r="E8149" t="s">
        <v>187</v>
      </c>
      <c r="F8149" t="s">
        <v>691</v>
      </c>
      <c r="G8149" t="s">
        <v>692</v>
      </c>
      <c r="H8149" t="s">
        <v>727</v>
      </c>
      <c r="I8149" t="s">
        <v>15</v>
      </c>
      <c r="J8149" t="s">
        <v>347</v>
      </c>
      <c r="K8149" s="13">
        <v>310221326</v>
      </c>
      <c r="L8149" s="8">
        <v>3102213.26</v>
      </c>
      <c r="M8149" s="13">
        <f t="shared" si="161"/>
        <v>310221326</v>
      </c>
    </row>
    <row r="8150" spans="1:13" x14ac:dyDescent="0.25">
      <c r="A8150" s="9" t="s">
        <v>400</v>
      </c>
      <c r="B8150" s="10" t="s">
        <v>733</v>
      </c>
      <c r="C8150" s="5" t="s">
        <v>750</v>
      </c>
      <c r="D8150" t="s">
        <v>20</v>
      </c>
      <c r="E8150" t="s">
        <v>187</v>
      </c>
      <c r="F8150" t="s">
        <v>691</v>
      </c>
      <c r="G8150" t="s">
        <v>692</v>
      </c>
      <c r="H8150" t="s">
        <v>727</v>
      </c>
      <c r="I8150" t="s">
        <v>15</v>
      </c>
      <c r="J8150" t="s">
        <v>295</v>
      </c>
      <c r="K8150" s="13">
        <v>681219341</v>
      </c>
      <c r="L8150" s="8">
        <v>6812193.4100000001</v>
      </c>
      <c r="M8150" s="13">
        <f t="shared" si="161"/>
        <v>681219341</v>
      </c>
    </row>
    <row r="8151" spans="1:13" x14ac:dyDescent="0.25">
      <c r="A8151" s="9" t="s">
        <v>400</v>
      </c>
      <c r="B8151" s="10" t="s">
        <v>733</v>
      </c>
      <c r="C8151" s="5" t="s">
        <v>750</v>
      </c>
      <c r="D8151" t="s">
        <v>20</v>
      </c>
      <c r="E8151" t="s">
        <v>187</v>
      </c>
      <c r="F8151" t="s">
        <v>691</v>
      </c>
      <c r="G8151" t="s">
        <v>692</v>
      </c>
      <c r="H8151" t="s">
        <v>728</v>
      </c>
      <c r="I8151" t="s">
        <v>15</v>
      </c>
      <c r="J8151" t="s">
        <v>295</v>
      </c>
      <c r="K8151" s="13">
        <v>211326.00000000003</v>
      </c>
      <c r="L8151" s="8">
        <v>2113.2600000000002</v>
      </c>
      <c r="M8151" s="13">
        <f t="shared" si="161"/>
        <v>211326.00000000003</v>
      </c>
    </row>
    <row r="8152" spans="1:13" x14ac:dyDescent="0.25">
      <c r="A8152" s="9" t="s">
        <v>400</v>
      </c>
      <c r="B8152" s="10" t="s">
        <v>733</v>
      </c>
      <c r="C8152" s="5" t="s">
        <v>750</v>
      </c>
      <c r="D8152" t="s">
        <v>20</v>
      </c>
      <c r="E8152" t="s">
        <v>187</v>
      </c>
      <c r="F8152" t="s">
        <v>691</v>
      </c>
      <c r="G8152" t="s">
        <v>692</v>
      </c>
      <c r="H8152" t="s">
        <v>490</v>
      </c>
      <c r="I8152" t="s">
        <v>15</v>
      </c>
      <c r="J8152" t="s">
        <v>347</v>
      </c>
      <c r="K8152" s="13">
        <v>665001</v>
      </c>
      <c r="L8152" s="8">
        <v>6650.01</v>
      </c>
      <c r="M8152" s="13">
        <f t="shared" si="161"/>
        <v>665001</v>
      </c>
    </row>
    <row r="8153" spans="1:13" x14ac:dyDescent="0.25">
      <c r="A8153" s="9" t="s">
        <v>400</v>
      </c>
      <c r="B8153" s="10" t="s">
        <v>733</v>
      </c>
      <c r="C8153" s="5" t="s">
        <v>750</v>
      </c>
      <c r="D8153" t="s">
        <v>20</v>
      </c>
      <c r="E8153" t="s">
        <v>187</v>
      </c>
      <c r="F8153" t="s">
        <v>691</v>
      </c>
      <c r="G8153" t="s">
        <v>692</v>
      </c>
      <c r="H8153" t="s">
        <v>731</v>
      </c>
      <c r="I8153" t="s">
        <v>15</v>
      </c>
      <c r="J8153" t="s">
        <v>347</v>
      </c>
      <c r="K8153" s="13">
        <v>10172544</v>
      </c>
      <c r="L8153" s="8">
        <v>101725.44</v>
      </c>
      <c r="M8153" s="13">
        <f t="shared" si="161"/>
        <v>10172544</v>
      </c>
    </row>
    <row r="8154" spans="1:13" x14ac:dyDescent="0.25">
      <c r="A8154" s="9" t="s">
        <v>400</v>
      </c>
      <c r="B8154" s="10" t="s">
        <v>733</v>
      </c>
      <c r="C8154" s="5" t="s">
        <v>751</v>
      </c>
      <c r="D8154" t="s">
        <v>20</v>
      </c>
      <c r="E8154" t="s">
        <v>188</v>
      </c>
      <c r="F8154" t="s">
        <v>49</v>
      </c>
      <c r="G8154" t="s">
        <v>613</v>
      </c>
      <c r="H8154" t="s">
        <v>427</v>
      </c>
      <c r="I8154" t="s">
        <v>15</v>
      </c>
      <c r="J8154" t="s">
        <v>347</v>
      </c>
      <c r="K8154" s="13">
        <v>1062421</v>
      </c>
      <c r="L8154" s="8">
        <v>10624.21</v>
      </c>
      <c r="M8154" s="13">
        <f t="shared" si="161"/>
        <v>1062421</v>
      </c>
    </row>
    <row r="8155" spans="1:13" x14ac:dyDescent="0.25">
      <c r="A8155" s="9" t="s">
        <v>400</v>
      </c>
      <c r="B8155" s="10" t="s">
        <v>733</v>
      </c>
      <c r="C8155" s="5" t="s">
        <v>751</v>
      </c>
      <c r="D8155" t="s">
        <v>20</v>
      </c>
      <c r="E8155" t="s">
        <v>188</v>
      </c>
      <c r="F8155" t="s">
        <v>49</v>
      </c>
      <c r="G8155" t="s">
        <v>613</v>
      </c>
      <c r="H8155" t="s">
        <v>428</v>
      </c>
      <c r="I8155" t="s">
        <v>15</v>
      </c>
      <c r="J8155" t="s">
        <v>295</v>
      </c>
      <c r="K8155" s="13">
        <v>404212</v>
      </c>
      <c r="L8155" s="8">
        <v>4042.12</v>
      </c>
      <c r="M8155" s="13">
        <f t="shared" si="161"/>
        <v>404212</v>
      </c>
    </row>
    <row r="8156" spans="1:13" x14ac:dyDescent="0.25">
      <c r="A8156" s="9" t="s">
        <v>400</v>
      </c>
      <c r="B8156" s="10" t="s">
        <v>733</v>
      </c>
      <c r="C8156" s="5" t="s">
        <v>751</v>
      </c>
      <c r="D8156" t="s">
        <v>20</v>
      </c>
      <c r="E8156" t="s">
        <v>188</v>
      </c>
      <c r="F8156" t="s">
        <v>49</v>
      </c>
      <c r="G8156" t="s">
        <v>615</v>
      </c>
      <c r="H8156" t="s">
        <v>426</v>
      </c>
      <c r="I8156" t="s">
        <v>15</v>
      </c>
      <c r="J8156" t="s">
        <v>295</v>
      </c>
      <c r="K8156" s="13">
        <v>59900</v>
      </c>
      <c r="L8156" s="8">
        <v>599</v>
      </c>
      <c r="M8156" s="13">
        <f t="shared" si="161"/>
        <v>59900</v>
      </c>
    </row>
    <row r="8157" spans="1:13" x14ac:dyDescent="0.25">
      <c r="A8157" s="9" t="s">
        <v>400</v>
      </c>
      <c r="B8157" s="10" t="s">
        <v>733</v>
      </c>
      <c r="C8157" s="5" t="s">
        <v>751</v>
      </c>
      <c r="D8157" t="s">
        <v>20</v>
      </c>
      <c r="E8157" t="s">
        <v>188</v>
      </c>
      <c r="F8157" t="s">
        <v>49</v>
      </c>
      <c r="G8157" t="s">
        <v>615</v>
      </c>
      <c r="H8157" t="s">
        <v>490</v>
      </c>
      <c r="I8157" t="s">
        <v>15</v>
      </c>
      <c r="J8157" t="s">
        <v>295</v>
      </c>
      <c r="K8157" s="13">
        <v>37017342</v>
      </c>
      <c r="L8157" s="8">
        <v>370173.42</v>
      </c>
      <c r="M8157" s="13">
        <f t="shared" si="161"/>
        <v>37017342</v>
      </c>
    </row>
    <row r="8158" spans="1:13" x14ac:dyDescent="0.25">
      <c r="A8158" s="9" t="s">
        <v>400</v>
      </c>
      <c r="B8158" s="10" t="s">
        <v>733</v>
      </c>
      <c r="C8158" s="5" t="s">
        <v>751</v>
      </c>
      <c r="D8158" t="s">
        <v>20</v>
      </c>
      <c r="E8158" t="s">
        <v>188</v>
      </c>
      <c r="F8158" t="s">
        <v>50</v>
      </c>
      <c r="G8158" t="s">
        <v>600</v>
      </c>
      <c r="H8158" t="s">
        <v>427</v>
      </c>
      <c r="I8158" t="s">
        <v>15</v>
      </c>
      <c r="J8158" t="s">
        <v>347</v>
      </c>
      <c r="K8158" s="13">
        <v>147000</v>
      </c>
      <c r="L8158" s="8">
        <v>1470</v>
      </c>
      <c r="M8158" s="13">
        <f t="shared" si="161"/>
        <v>147000</v>
      </c>
    </row>
    <row r="8159" spans="1:13" x14ac:dyDescent="0.25">
      <c r="A8159" s="9" t="s">
        <v>400</v>
      </c>
      <c r="B8159" s="10" t="s">
        <v>733</v>
      </c>
      <c r="C8159" s="5" t="s">
        <v>751</v>
      </c>
      <c r="D8159" t="s">
        <v>20</v>
      </c>
      <c r="E8159" t="s">
        <v>188</v>
      </c>
      <c r="F8159" t="s">
        <v>691</v>
      </c>
      <c r="G8159" t="s">
        <v>692</v>
      </c>
      <c r="H8159" t="s">
        <v>446</v>
      </c>
      <c r="I8159" t="s">
        <v>15</v>
      </c>
      <c r="J8159" t="s">
        <v>295</v>
      </c>
      <c r="K8159" s="13">
        <v>7500</v>
      </c>
      <c r="L8159" s="8">
        <v>75</v>
      </c>
      <c r="M8159" s="13">
        <f t="shared" si="161"/>
        <v>7500</v>
      </c>
    </row>
    <row r="8160" spans="1:13" x14ac:dyDescent="0.25">
      <c r="A8160" s="9" t="s">
        <v>400</v>
      </c>
      <c r="B8160" s="10" t="s">
        <v>733</v>
      </c>
      <c r="C8160" s="5" t="s">
        <v>751</v>
      </c>
      <c r="D8160" t="s">
        <v>20</v>
      </c>
      <c r="E8160" t="s">
        <v>188</v>
      </c>
      <c r="F8160" t="s">
        <v>681</v>
      </c>
      <c r="G8160" t="s">
        <v>682</v>
      </c>
      <c r="H8160" t="s">
        <v>427</v>
      </c>
      <c r="I8160" t="s">
        <v>15</v>
      </c>
      <c r="J8160" t="s">
        <v>295</v>
      </c>
      <c r="K8160" s="13">
        <v>4363678</v>
      </c>
      <c r="L8160" s="8">
        <v>43636.78</v>
      </c>
      <c r="M8160" s="13">
        <f t="shared" si="161"/>
        <v>4363678</v>
      </c>
    </row>
    <row r="8161" spans="1:13" x14ac:dyDescent="0.25">
      <c r="A8161" s="9" t="s">
        <v>400</v>
      </c>
      <c r="B8161" s="10" t="s">
        <v>733</v>
      </c>
      <c r="C8161" s="5" t="s">
        <v>751</v>
      </c>
      <c r="D8161" t="s">
        <v>20</v>
      </c>
      <c r="E8161" t="s">
        <v>188</v>
      </c>
      <c r="F8161" t="s">
        <v>681</v>
      </c>
      <c r="G8161" t="s">
        <v>682</v>
      </c>
      <c r="H8161" t="s">
        <v>428</v>
      </c>
      <c r="I8161" t="s">
        <v>15</v>
      </c>
      <c r="J8161" t="s">
        <v>295</v>
      </c>
      <c r="K8161" s="13">
        <v>1635149</v>
      </c>
      <c r="L8161" s="8">
        <v>16351.49</v>
      </c>
      <c r="M8161" s="13">
        <f t="shared" si="161"/>
        <v>1635149</v>
      </c>
    </row>
    <row r="8162" spans="1:13" x14ac:dyDescent="0.25">
      <c r="A8162" s="9" t="s">
        <v>400</v>
      </c>
      <c r="B8162" s="10" t="s">
        <v>733</v>
      </c>
      <c r="C8162" s="5" t="s">
        <v>751</v>
      </c>
      <c r="D8162" t="s">
        <v>20</v>
      </c>
      <c r="E8162" t="s">
        <v>188</v>
      </c>
      <c r="F8162" t="s">
        <v>681</v>
      </c>
      <c r="G8162" t="s">
        <v>682</v>
      </c>
      <c r="H8162" t="s">
        <v>732</v>
      </c>
      <c r="I8162" t="s">
        <v>15</v>
      </c>
      <c r="J8162" t="s">
        <v>295</v>
      </c>
      <c r="K8162" s="13">
        <v>14203016</v>
      </c>
      <c r="L8162" s="8">
        <v>142030.16</v>
      </c>
      <c r="M8162" s="13">
        <f t="shared" si="161"/>
        <v>14203016</v>
      </c>
    </row>
    <row r="8163" spans="1:13" x14ac:dyDescent="0.25">
      <c r="A8163" s="9" t="s">
        <v>400</v>
      </c>
      <c r="B8163" s="10" t="s">
        <v>733</v>
      </c>
      <c r="C8163" s="5" t="s">
        <v>752</v>
      </c>
      <c r="D8163" t="s">
        <v>20</v>
      </c>
      <c r="E8163" t="s">
        <v>255</v>
      </c>
      <c r="F8163" t="s">
        <v>49</v>
      </c>
      <c r="G8163" t="s">
        <v>613</v>
      </c>
      <c r="H8163" t="s">
        <v>427</v>
      </c>
      <c r="I8163" t="s">
        <v>15</v>
      </c>
      <c r="J8163" t="s">
        <v>347</v>
      </c>
      <c r="K8163" s="13">
        <v>6852864</v>
      </c>
      <c r="L8163" s="8">
        <v>68528.639999999999</v>
      </c>
      <c r="M8163" s="13">
        <f t="shared" si="161"/>
        <v>6852864</v>
      </c>
    </row>
    <row r="8164" spans="1:13" x14ac:dyDescent="0.25">
      <c r="A8164" s="9" t="s">
        <v>400</v>
      </c>
      <c r="B8164" s="10" t="s">
        <v>733</v>
      </c>
      <c r="C8164" s="5" t="s">
        <v>752</v>
      </c>
      <c r="D8164" t="s">
        <v>20</v>
      </c>
      <c r="E8164" t="s">
        <v>255</v>
      </c>
      <c r="F8164" t="s">
        <v>49</v>
      </c>
      <c r="G8164" t="s">
        <v>512</v>
      </c>
      <c r="H8164" t="s">
        <v>427</v>
      </c>
      <c r="I8164" t="s">
        <v>15</v>
      </c>
      <c r="J8164" t="s">
        <v>347</v>
      </c>
      <c r="K8164" s="13">
        <v>478029</v>
      </c>
      <c r="L8164" s="8">
        <v>4780.29</v>
      </c>
      <c r="M8164" s="13">
        <f t="shared" si="161"/>
        <v>478029</v>
      </c>
    </row>
    <row r="8165" spans="1:13" x14ac:dyDescent="0.25">
      <c r="A8165" s="9" t="s">
        <v>400</v>
      </c>
      <c r="B8165" s="10" t="s">
        <v>733</v>
      </c>
      <c r="C8165" s="5" t="s">
        <v>752</v>
      </c>
      <c r="D8165" t="s">
        <v>20</v>
      </c>
      <c r="E8165" t="s">
        <v>255</v>
      </c>
      <c r="F8165" t="s">
        <v>50</v>
      </c>
      <c r="G8165" t="s">
        <v>600</v>
      </c>
      <c r="H8165" t="s">
        <v>427</v>
      </c>
      <c r="I8165" t="s">
        <v>15</v>
      </c>
      <c r="J8165" t="s">
        <v>347</v>
      </c>
      <c r="K8165" s="13">
        <v>85500</v>
      </c>
      <c r="L8165" s="8">
        <v>855</v>
      </c>
      <c r="M8165" s="13">
        <f t="shared" si="161"/>
        <v>85500</v>
      </c>
    </row>
    <row r="8166" spans="1:13" x14ac:dyDescent="0.25">
      <c r="A8166" s="9" t="s">
        <v>400</v>
      </c>
      <c r="B8166" s="10" t="s">
        <v>733</v>
      </c>
      <c r="C8166" s="5" t="s">
        <v>752</v>
      </c>
      <c r="D8166" t="s">
        <v>20</v>
      </c>
      <c r="E8166" t="s">
        <v>255</v>
      </c>
      <c r="F8166" t="s">
        <v>681</v>
      </c>
      <c r="G8166" t="s">
        <v>682</v>
      </c>
      <c r="H8166" t="s">
        <v>426</v>
      </c>
      <c r="I8166" t="s">
        <v>15</v>
      </c>
      <c r="J8166" t="s">
        <v>295</v>
      </c>
      <c r="K8166" s="13">
        <v>19384149</v>
      </c>
      <c r="L8166" s="8">
        <v>193841.49</v>
      </c>
      <c r="M8166" s="13">
        <f t="shared" si="161"/>
        <v>19384149</v>
      </c>
    </row>
    <row r="8167" spans="1:13" x14ac:dyDescent="0.25">
      <c r="A8167" s="9" t="s">
        <v>400</v>
      </c>
      <c r="B8167" s="10" t="s">
        <v>733</v>
      </c>
      <c r="C8167" s="5" t="s">
        <v>752</v>
      </c>
      <c r="D8167" t="s">
        <v>20</v>
      </c>
      <c r="E8167" t="s">
        <v>255</v>
      </c>
      <c r="F8167" t="s">
        <v>681</v>
      </c>
      <c r="G8167" t="s">
        <v>682</v>
      </c>
      <c r="H8167" t="s">
        <v>427</v>
      </c>
      <c r="I8167" t="s">
        <v>15</v>
      </c>
      <c r="J8167" t="s">
        <v>295</v>
      </c>
      <c r="K8167" s="13">
        <v>51882149</v>
      </c>
      <c r="L8167" s="8">
        <v>518821.49</v>
      </c>
      <c r="M8167" s="13">
        <f t="shared" si="161"/>
        <v>51882149</v>
      </c>
    </row>
    <row r="8168" spans="1:13" x14ac:dyDescent="0.25">
      <c r="A8168" s="9" t="s">
        <v>400</v>
      </c>
      <c r="B8168" s="10" t="s">
        <v>733</v>
      </c>
      <c r="C8168" s="5" t="s">
        <v>752</v>
      </c>
      <c r="D8168" t="s">
        <v>20</v>
      </c>
      <c r="E8168" t="s">
        <v>255</v>
      </c>
      <c r="F8168" t="s">
        <v>681</v>
      </c>
      <c r="G8168" t="s">
        <v>682</v>
      </c>
      <c r="H8168" t="s">
        <v>428</v>
      </c>
      <c r="I8168" t="s">
        <v>15</v>
      </c>
      <c r="J8168" t="s">
        <v>295</v>
      </c>
      <c r="K8168" s="13">
        <v>11671101</v>
      </c>
      <c r="L8168" s="8">
        <v>116711.01</v>
      </c>
      <c r="M8168" s="13">
        <f t="shared" si="161"/>
        <v>11671101</v>
      </c>
    </row>
    <row r="8169" spans="1:13" x14ac:dyDescent="0.25">
      <c r="A8169" s="9" t="s">
        <v>400</v>
      </c>
      <c r="B8169" s="10" t="s">
        <v>733</v>
      </c>
      <c r="C8169" s="5" t="s">
        <v>752</v>
      </c>
      <c r="D8169" t="s">
        <v>20</v>
      </c>
      <c r="E8169" t="s">
        <v>255</v>
      </c>
      <c r="F8169" t="s">
        <v>681</v>
      </c>
      <c r="G8169" t="s">
        <v>682</v>
      </c>
      <c r="H8169" t="s">
        <v>727</v>
      </c>
      <c r="I8169" t="s">
        <v>15</v>
      </c>
      <c r="J8169" t="s">
        <v>295</v>
      </c>
      <c r="K8169" s="13">
        <v>327629653</v>
      </c>
      <c r="L8169" s="8">
        <v>3276296.53</v>
      </c>
      <c r="M8169" s="13">
        <f t="shared" si="161"/>
        <v>327629653</v>
      </c>
    </row>
    <row r="8170" spans="1:13" x14ac:dyDescent="0.25">
      <c r="A8170" s="9" t="s">
        <v>400</v>
      </c>
      <c r="B8170" s="10" t="s">
        <v>733</v>
      </c>
      <c r="C8170" s="5" t="s">
        <v>753</v>
      </c>
      <c r="D8170" t="s">
        <v>20</v>
      </c>
      <c r="E8170" t="s">
        <v>265</v>
      </c>
      <c r="F8170" t="s">
        <v>50</v>
      </c>
      <c r="G8170" t="s">
        <v>600</v>
      </c>
      <c r="H8170" t="s">
        <v>427</v>
      </c>
      <c r="I8170" t="s">
        <v>15</v>
      </c>
      <c r="J8170" t="s">
        <v>347</v>
      </c>
      <c r="K8170" s="13">
        <v>151000</v>
      </c>
      <c r="L8170" s="8">
        <v>1510</v>
      </c>
      <c r="M8170" s="13">
        <f t="shared" si="161"/>
        <v>151000</v>
      </c>
    </row>
    <row r="8171" spans="1:13" x14ac:dyDescent="0.25">
      <c r="A8171" s="9" t="s">
        <v>400</v>
      </c>
      <c r="B8171" s="10" t="s">
        <v>733</v>
      </c>
      <c r="C8171" s="5" t="s">
        <v>754</v>
      </c>
      <c r="D8171" t="s">
        <v>20</v>
      </c>
      <c r="E8171" t="s">
        <v>271</v>
      </c>
      <c r="F8171" t="s">
        <v>691</v>
      </c>
      <c r="G8171" t="s">
        <v>692</v>
      </c>
      <c r="H8171" t="s">
        <v>426</v>
      </c>
      <c r="I8171" t="s">
        <v>15</v>
      </c>
      <c r="J8171" t="s">
        <v>347</v>
      </c>
      <c r="K8171" s="13">
        <v>570742</v>
      </c>
      <c r="L8171" s="8">
        <v>5707.42</v>
      </c>
      <c r="M8171" s="13">
        <f t="shared" si="161"/>
        <v>570742</v>
      </c>
    </row>
    <row r="8172" spans="1:13" x14ac:dyDescent="0.25">
      <c r="A8172" s="9" t="s">
        <v>400</v>
      </c>
      <c r="B8172" s="10" t="s">
        <v>733</v>
      </c>
      <c r="C8172" s="5" t="s">
        <v>754</v>
      </c>
      <c r="D8172" t="s">
        <v>20</v>
      </c>
      <c r="E8172" t="s">
        <v>271</v>
      </c>
      <c r="F8172" t="s">
        <v>691</v>
      </c>
      <c r="G8172" t="s">
        <v>692</v>
      </c>
      <c r="H8172" t="s">
        <v>584</v>
      </c>
      <c r="I8172" t="s">
        <v>15</v>
      </c>
      <c r="J8172" t="s">
        <v>347</v>
      </c>
      <c r="K8172" s="13">
        <v>81250</v>
      </c>
      <c r="L8172" s="8">
        <v>812.5</v>
      </c>
      <c r="M8172" s="13">
        <f t="shared" si="161"/>
        <v>81250</v>
      </c>
    </row>
    <row r="8173" spans="1:13" x14ac:dyDescent="0.25">
      <c r="A8173" s="9" t="s">
        <v>400</v>
      </c>
      <c r="B8173" s="10" t="s">
        <v>733</v>
      </c>
      <c r="C8173" s="5" t="s">
        <v>754</v>
      </c>
      <c r="D8173" t="s">
        <v>20</v>
      </c>
      <c r="E8173" t="s">
        <v>271</v>
      </c>
      <c r="F8173" t="s">
        <v>691</v>
      </c>
      <c r="G8173" t="s">
        <v>692</v>
      </c>
      <c r="H8173" t="s">
        <v>427</v>
      </c>
      <c r="I8173" t="s">
        <v>15</v>
      </c>
      <c r="J8173" t="s">
        <v>347</v>
      </c>
      <c r="K8173" s="13">
        <v>21631203</v>
      </c>
      <c r="L8173" s="8">
        <v>216312.03</v>
      </c>
      <c r="M8173" s="13">
        <f t="shared" si="161"/>
        <v>21631203</v>
      </c>
    </row>
    <row r="8174" spans="1:13" x14ac:dyDescent="0.25">
      <c r="A8174" s="9" t="s">
        <v>400</v>
      </c>
      <c r="B8174" s="10" t="s">
        <v>733</v>
      </c>
      <c r="C8174" s="5" t="s">
        <v>754</v>
      </c>
      <c r="D8174" t="s">
        <v>20</v>
      </c>
      <c r="E8174" t="s">
        <v>271</v>
      </c>
      <c r="F8174" t="s">
        <v>691</v>
      </c>
      <c r="G8174" t="s">
        <v>692</v>
      </c>
      <c r="H8174" t="s">
        <v>729</v>
      </c>
      <c r="I8174" t="s">
        <v>15</v>
      </c>
      <c r="J8174" t="s">
        <v>347</v>
      </c>
      <c r="K8174" s="14">
        <v>-16232</v>
      </c>
      <c r="L8174" s="8">
        <v>-162.32</v>
      </c>
      <c r="M8174" s="14">
        <f t="shared" si="161"/>
        <v>-16232</v>
      </c>
    </row>
    <row r="8175" spans="1:13" x14ac:dyDescent="0.25">
      <c r="A8175" s="9" t="s">
        <v>400</v>
      </c>
      <c r="B8175" s="10" t="s">
        <v>733</v>
      </c>
      <c r="C8175" s="5" t="s">
        <v>754</v>
      </c>
      <c r="D8175" t="s">
        <v>20</v>
      </c>
      <c r="E8175" t="s">
        <v>271</v>
      </c>
      <c r="F8175" t="s">
        <v>691</v>
      </c>
      <c r="G8175" t="s">
        <v>692</v>
      </c>
      <c r="H8175" t="s">
        <v>446</v>
      </c>
      <c r="I8175" t="s">
        <v>15</v>
      </c>
      <c r="J8175" t="s">
        <v>347</v>
      </c>
      <c r="K8175" s="13">
        <v>26250</v>
      </c>
      <c r="L8175" s="8">
        <v>262.5</v>
      </c>
      <c r="M8175" s="13">
        <f t="shared" si="161"/>
        <v>26250</v>
      </c>
    </row>
    <row r="8176" spans="1:13" x14ac:dyDescent="0.25">
      <c r="A8176" s="9" t="s">
        <v>400</v>
      </c>
      <c r="B8176" s="10" t="s">
        <v>733</v>
      </c>
      <c r="C8176" s="5" t="s">
        <v>754</v>
      </c>
      <c r="D8176" t="s">
        <v>20</v>
      </c>
      <c r="E8176" t="s">
        <v>271</v>
      </c>
      <c r="F8176" t="s">
        <v>691</v>
      </c>
      <c r="G8176" t="s">
        <v>692</v>
      </c>
      <c r="H8176" t="s">
        <v>428</v>
      </c>
      <c r="I8176" t="s">
        <v>15</v>
      </c>
      <c r="J8176" t="s">
        <v>347</v>
      </c>
      <c r="K8176" s="13">
        <v>34060471</v>
      </c>
      <c r="L8176" s="8">
        <v>340604.71</v>
      </c>
      <c r="M8176" s="13">
        <f t="shared" si="161"/>
        <v>34060471</v>
      </c>
    </row>
    <row r="8177" spans="1:13" x14ac:dyDescent="0.25">
      <c r="A8177" s="9" t="s">
        <v>400</v>
      </c>
      <c r="B8177" s="10" t="s">
        <v>733</v>
      </c>
      <c r="C8177" s="5" t="s">
        <v>754</v>
      </c>
      <c r="D8177" t="s">
        <v>20</v>
      </c>
      <c r="E8177" t="s">
        <v>271</v>
      </c>
      <c r="F8177" t="s">
        <v>691</v>
      </c>
      <c r="G8177" t="s">
        <v>692</v>
      </c>
      <c r="H8177" t="s">
        <v>731</v>
      </c>
      <c r="I8177" t="s">
        <v>15</v>
      </c>
      <c r="J8177" t="s">
        <v>347</v>
      </c>
      <c r="K8177" s="13">
        <v>3419011</v>
      </c>
      <c r="L8177" s="8">
        <v>34190.11</v>
      </c>
      <c r="M8177" s="13">
        <f t="shared" si="161"/>
        <v>3419011</v>
      </c>
    </row>
    <row r="8178" spans="1:13" x14ac:dyDescent="0.25">
      <c r="A8178" s="9" t="s">
        <v>400</v>
      </c>
      <c r="B8178" s="10" t="s">
        <v>733</v>
      </c>
      <c r="C8178" s="11" t="s">
        <v>17</v>
      </c>
      <c r="D8178" t="s">
        <v>20</v>
      </c>
      <c r="E8178" t="s">
        <v>82</v>
      </c>
      <c r="F8178" t="s">
        <v>14</v>
      </c>
      <c r="G8178" t="s">
        <v>565</v>
      </c>
      <c r="H8178" t="s">
        <v>464</v>
      </c>
      <c r="I8178" t="s">
        <v>284</v>
      </c>
      <c r="J8178" t="s">
        <v>295</v>
      </c>
      <c r="K8178" s="13">
        <v>9782600</v>
      </c>
      <c r="L8178" s="8">
        <v>97826</v>
      </c>
      <c r="M8178" s="13">
        <f t="shared" si="161"/>
        <v>9782600</v>
      </c>
    </row>
    <row r="8179" spans="1:13" x14ac:dyDescent="0.25">
      <c r="A8179" s="9" t="s">
        <v>400</v>
      </c>
      <c r="B8179" s="10" t="s">
        <v>733</v>
      </c>
      <c r="C8179" s="11" t="s">
        <v>17</v>
      </c>
      <c r="D8179" t="s">
        <v>20</v>
      </c>
      <c r="E8179" t="s">
        <v>82</v>
      </c>
      <c r="F8179" t="s">
        <v>14</v>
      </c>
      <c r="G8179" t="s">
        <v>565</v>
      </c>
      <c r="H8179" t="s">
        <v>425</v>
      </c>
      <c r="I8179" t="s">
        <v>284</v>
      </c>
      <c r="J8179" t="s">
        <v>295</v>
      </c>
      <c r="K8179" s="13">
        <v>3005605</v>
      </c>
      <c r="L8179" s="8">
        <v>30056.05</v>
      </c>
      <c r="M8179" s="13">
        <f t="shared" si="161"/>
        <v>3005605</v>
      </c>
    </row>
    <row r="8180" spans="1:13" x14ac:dyDescent="0.25">
      <c r="A8180" s="9" t="s">
        <v>400</v>
      </c>
      <c r="B8180" s="10" t="s">
        <v>733</v>
      </c>
      <c r="C8180" s="11" t="s">
        <v>17</v>
      </c>
      <c r="D8180" t="s">
        <v>20</v>
      </c>
      <c r="E8180" t="s">
        <v>82</v>
      </c>
      <c r="F8180" t="s">
        <v>47</v>
      </c>
      <c r="G8180" t="s">
        <v>578</v>
      </c>
      <c r="H8180" t="s">
        <v>464</v>
      </c>
      <c r="I8180" t="s">
        <v>284</v>
      </c>
      <c r="J8180" t="s">
        <v>295</v>
      </c>
      <c r="K8180" s="13">
        <v>1622679</v>
      </c>
      <c r="L8180" s="8">
        <v>16226.79</v>
      </c>
      <c r="M8180" s="13">
        <f t="shared" si="161"/>
        <v>1622679</v>
      </c>
    </row>
    <row r="8181" spans="1:13" x14ac:dyDescent="0.25">
      <c r="A8181" s="9" t="s">
        <v>400</v>
      </c>
      <c r="B8181" s="10" t="s">
        <v>733</v>
      </c>
      <c r="C8181" s="11" t="s">
        <v>17</v>
      </c>
      <c r="D8181" t="s">
        <v>20</v>
      </c>
      <c r="E8181" t="s">
        <v>82</v>
      </c>
      <c r="F8181" t="s">
        <v>47</v>
      </c>
      <c r="G8181" t="s">
        <v>578</v>
      </c>
      <c r="H8181" t="s">
        <v>438</v>
      </c>
      <c r="I8181" t="s">
        <v>284</v>
      </c>
      <c r="J8181" t="s">
        <v>295</v>
      </c>
      <c r="K8181" s="13">
        <v>136587</v>
      </c>
      <c r="L8181" s="8">
        <v>1365.87</v>
      </c>
      <c r="M8181" s="13">
        <f t="shared" si="161"/>
        <v>136587</v>
      </c>
    </row>
    <row r="8182" spans="1:13" x14ac:dyDescent="0.25">
      <c r="A8182" s="9" t="s">
        <v>400</v>
      </c>
      <c r="B8182" s="10" t="s">
        <v>733</v>
      </c>
      <c r="C8182" s="11" t="s">
        <v>17</v>
      </c>
      <c r="D8182" t="s">
        <v>20</v>
      </c>
      <c r="E8182" t="s">
        <v>82</v>
      </c>
      <c r="F8182" t="s">
        <v>47</v>
      </c>
      <c r="G8182" t="s">
        <v>578</v>
      </c>
      <c r="H8182" t="s">
        <v>425</v>
      </c>
      <c r="I8182" t="s">
        <v>284</v>
      </c>
      <c r="J8182" t="s">
        <v>295</v>
      </c>
      <c r="K8182" s="13">
        <v>556902</v>
      </c>
      <c r="L8182" s="8">
        <v>5569.02</v>
      </c>
      <c r="M8182" s="13">
        <f t="shared" si="161"/>
        <v>556902</v>
      </c>
    </row>
    <row r="8183" spans="1:13" x14ac:dyDescent="0.25">
      <c r="A8183" s="9" t="s">
        <v>400</v>
      </c>
      <c r="B8183" s="10" t="s">
        <v>733</v>
      </c>
      <c r="C8183" s="11" t="s">
        <v>17</v>
      </c>
      <c r="D8183" t="s">
        <v>20</v>
      </c>
      <c r="E8183" t="s">
        <v>82</v>
      </c>
      <c r="F8183" t="s">
        <v>49</v>
      </c>
      <c r="G8183" t="s">
        <v>613</v>
      </c>
      <c r="H8183" t="s">
        <v>428</v>
      </c>
      <c r="I8183" t="s">
        <v>15</v>
      </c>
      <c r="J8183" t="s">
        <v>295</v>
      </c>
      <c r="K8183" s="14">
        <v>-12715</v>
      </c>
      <c r="L8183" s="8">
        <v>-127.15</v>
      </c>
      <c r="M8183" s="14">
        <f t="shared" si="161"/>
        <v>-12715</v>
      </c>
    </row>
    <row r="8184" spans="1:13" x14ac:dyDescent="0.25">
      <c r="A8184" s="9" t="s">
        <v>400</v>
      </c>
      <c r="B8184" s="10" t="s">
        <v>733</v>
      </c>
      <c r="C8184" s="11" t="s">
        <v>17</v>
      </c>
      <c r="D8184" t="s">
        <v>20</v>
      </c>
      <c r="E8184" t="s">
        <v>82</v>
      </c>
      <c r="F8184" t="s">
        <v>50</v>
      </c>
      <c r="G8184" t="s">
        <v>589</v>
      </c>
      <c r="H8184" t="s">
        <v>438</v>
      </c>
      <c r="I8184" t="s">
        <v>465</v>
      </c>
      <c r="J8184" t="s">
        <v>295</v>
      </c>
      <c r="K8184" s="13">
        <v>1818948</v>
      </c>
      <c r="L8184" s="8">
        <v>18189.48</v>
      </c>
      <c r="M8184" s="13">
        <f t="shared" si="161"/>
        <v>1818948</v>
      </c>
    </row>
    <row r="8185" spans="1:13" x14ac:dyDescent="0.25">
      <c r="A8185" s="9" t="s">
        <v>400</v>
      </c>
      <c r="B8185" s="10" t="s">
        <v>733</v>
      </c>
      <c r="C8185" s="11" t="s">
        <v>17</v>
      </c>
      <c r="D8185" t="s">
        <v>20</v>
      </c>
      <c r="E8185" t="s">
        <v>82</v>
      </c>
      <c r="F8185" t="s">
        <v>50</v>
      </c>
      <c r="G8185" t="s">
        <v>589</v>
      </c>
      <c r="H8185" t="s">
        <v>466</v>
      </c>
      <c r="I8185" t="s">
        <v>465</v>
      </c>
      <c r="J8185" t="s">
        <v>295</v>
      </c>
      <c r="K8185" s="13">
        <v>1327</v>
      </c>
      <c r="L8185" s="8">
        <v>13.27</v>
      </c>
      <c r="M8185" s="13">
        <f t="shared" si="161"/>
        <v>1327</v>
      </c>
    </row>
    <row r="8186" spans="1:13" x14ac:dyDescent="0.25">
      <c r="A8186" s="9" t="s">
        <v>400</v>
      </c>
      <c r="B8186" s="10" t="s">
        <v>733</v>
      </c>
      <c r="C8186" s="11" t="s">
        <v>17</v>
      </c>
      <c r="D8186" t="s">
        <v>20</v>
      </c>
      <c r="E8186" t="s">
        <v>82</v>
      </c>
      <c r="F8186" t="s">
        <v>50</v>
      </c>
      <c r="G8186" t="s">
        <v>589</v>
      </c>
      <c r="H8186" t="s">
        <v>443</v>
      </c>
      <c r="I8186" t="s">
        <v>465</v>
      </c>
      <c r="J8186" t="s">
        <v>295</v>
      </c>
      <c r="K8186" s="13">
        <v>36000</v>
      </c>
      <c r="L8186" s="8">
        <v>360</v>
      </c>
      <c r="M8186" s="13">
        <f t="shared" si="161"/>
        <v>36000</v>
      </c>
    </row>
    <row r="8187" spans="1:13" x14ac:dyDescent="0.25">
      <c r="A8187" s="9" t="s">
        <v>400</v>
      </c>
      <c r="B8187" s="10" t="s">
        <v>733</v>
      </c>
      <c r="C8187" s="11" t="s">
        <v>17</v>
      </c>
      <c r="D8187" t="s">
        <v>20</v>
      </c>
      <c r="E8187" t="s">
        <v>82</v>
      </c>
      <c r="F8187" t="s">
        <v>50</v>
      </c>
      <c r="G8187" t="s">
        <v>589</v>
      </c>
      <c r="H8187" t="s">
        <v>425</v>
      </c>
      <c r="I8187" t="s">
        <v>465</v>
      </c>
      <c r="J8187" t="s">
        <v>295</v>
      </c>
      <c r="K8187" s="13">
        <v>405615</v>
      </c>
      <c r="L8187" s="8">
        <v>4056.15</v>
      </c>
      <c r="M8187" s="13">
        <f t="shared" si="161"/>
        <v>405615</v>
      </c>
    </row>
    <row r="8188" spans="1:13" x14ac:dyDescent="0.25">
      <c r="A8188" s="9" t="s">
        <v>400</v>
      </c>
      <c r="B8188" s="10" t="s">
        <v>733</v>
      </c>
      <c r="C8188" s="11" t="s">
        <v>17</v>
      </c>
      <c r="D8188" t="s">
        <v>20</v>
      </c>
      <c r="E8188" t="s">
        <v>82</v>
      </c>
      <c r="F8188" t="s">
        <v>50</v>
      </c>
      <c r="G8188" t="s">
        <v>589</v>
      </c>
      <c r="H8188" t="s">
        <v>444</v>
      </c>
      <c r="I8188" t="s">
        <v>465</v>
      </c>
      <c r="J8188" t="s">
        <v>295</v>
      </c>
      <c r="K8188" s="13">
        <v>7867</v>
      </c>
      <c r="L8188" s="8">
        <v>78.67</v>
      </c>
      <c r="M8188" s="13">
        <f t="shared" si="161"/>
        <v>7867</v>
      </c>
    </row>
    <row r="8189" spans="1:13" x14ac:dyDescent="0.25">
      <c r="A8189" s="9" t="s">
        <v>400</v>
      </c>
      <c r="B8189" s="10" t="s">
        <v>733</v>
      </c>
      <c r="C8189" s="11" t="s">
        <v>17</v>
      </c>
      <c r="D8189" t="s">
        <v>20</v>
      </c>
      <c r="E8189" t="s">
        <v>82</v>
      </c>
      <c r="F8189" t="s">
        <v>50</v>
      </c>
      <c r="G8189" t="s">
        <v>589</v>
      </c>
      <c r="H8189" t="s">
        <v>445</v>
      </c>
      <c r="I8189" t="s">
        <v>465</v>
      </c>
      <c r="J8189" t="s">
        <v>295</v>
      </c>
      <c r="K8189" s="13">
        <v>290</v>
      </c>
      <c r="L8189" s="8">
        <v>2.9</v>
      </c>
      <c r="M8189" s="13">
        <f t="shared" si="161"/>
        <v>290</v>
      </c>
    </row>
    <row r="8190" spans="1:13" x14ac:dyDescent="0.25">
      <c r="A8190" s="9" t="s">
        <v>400</v>
      </c>
      <c r="B8190" s="10" t="s">
        <v>733</v>
      </c>
      <c r="C8190" s="11" t="s">
        <v>17</v>
      </c>
      <c r="D8190" t="s">
        <v>20</v>
      </c>
      <c r="E8190" t="s">
        <v>82</v>
      </c>
      <c r="F8190" t="s">
        <v>50</v>
      </c>
      <c r="G8190" t="s">
        <v>590</v>
      </c>
      <c r="H8190" t="s">
        <v>438</v>
      </c>
      <c r="I8190" t="s">
        <v>284</v>
      </c>
      <c r="J8190" t="s">
        <v>295</v>
      </c>
      <c r="K8190" s="13">
        <v>1567068</v>
      </c>
      <c r="L8190" s="8">
        <v>15670.68</v>
      </c>
      <c r="M8190" s="13">
        <f t="shared" si="161"/>
        <v>1567068</v>
      </c>
    </row>
    <row r="8191" spans="1:13" x14ac:dyDescent="0.25">
      <c r="A8191" s="9" t="s">
        <v>400</v>
      </c>
      <c r="B8191" s="10" t="s">
        <v>733</v>
      </c>
      <c r="C8191" s="11" t="s">
        <v>17</v>
      </c>
      <c r="D8191" t="s">
        <v>20</v>
      </c>
      <c r="E8191" t="s">
        <v>82</v>
      </c>
      <c r="F8191" t="s">
        <v>50</v>
      </c>
      <c r="G8191" t="s">
        <v>590</v>
      </c>
      <c r="H8191" t="s">
        <v>467</v>
      </c>
      <c r="I8191" t="s">
        <v>284</v>
      </c>
      <c r="J8191" t="s">
        <v>295</v>
      </c>
      <c r="K8191" s="13">
        <v>15600</v>
      </c>
      <c r="L8191" s="8">
        <v>156</v>
      </c>
      <c r="M8191" s="13">
        <f t="shared" si="161"/>
        <v>15600</v>
      </c>
    </row>
    <row r="8192" spans="1:13" x14ac:dyDescent="0.25">
      <c r="A8192" s="9" t="s">
        <v>400</v>
      </c>
      <c r="B8192" s="10" t="s">
        <v>733</v>
      </c>
      <c r="C8192" s="11" t="s">
        <v>17</v>
      </c>
      <c r="D8192" t="s">
        <v>20</v>
      </c>
      <c r="E8192" t="s">
        <v>82</v>
      </c>
      <c r="F8192" t="s">
        <v>50</v>
      </c>
      <c r="G8192" t="s">
        <v>590</v>
      </c>
      <c r="H8192" t="s">
        <v>425</v>
      </c>
      <c r="I8192" t="s">
        <v>284</v>
      </c>
      <c r="J8192" t="s">
        <v>295</v>
      </c>
      <c r="K8192" s="13">
        <v>514860.00000000006</v>
      </c>
      <c r="L8192" s="8">
        <v>5148.6000000000004</v>
      </c>
      <c r="M8192" s="13">
        <f t="shared" si="161"/>
        <v>514860.00000000006</v>
      </c>
    </row>
    <row r="8193" spans="1:13" x14ac:dyDescent="0.25">
      <c r="A8193" s="9" t="s">
        <v>400</v>
      </c>
      <c r="B8193" s="10" t="s">
        <v>733</v>
      </c>
      <c r="C8193" s="11" t="s">
        <v>17</v>
      </c>
      <c r="D8193" t="s">
        <v>20</v>
      </c>
      <c r="E8193" t="s">
        <v>82</v>
      </c>
      <c r="F8193" t="s">
        <v>50</v>
      </c>
      <c r="G8193" t="s">
        <v>590</v>
      </c>
      <c r="H8193" t="s">
        <v>445</v>
      </c>
      <c r="I8193" t="s">
        <v>284</v>
      </c>
      <c r="J8193" t="s">
        <v>295</v>
      </c>
      <c r="K8193" s="13">
        <v>227.99999999999997</v>
      </c>
      <c r="L8193" s="8">
        <v>2.2799999999999998</v>
      </c>
      <c r="M8193" s="13">
        <f t="shared" si="161"/>
        <v>227.99999999999997</v>
      </c>
    </row>
    <row r="8194" spans="1:13" x14ac:dyDescent="0.25">
      <c r="A8194" s="9" t="s">
        <v>400</v>
      </c>
      <c r="B8194" s="10" t="s">
        <v>733</v>
      </c>
      <c r="C8194" s="11" t="s">
        <v>17</v>
      </c>
      <c r="D8194" t="s">
        <v>20</v>
      </c>
      <c r="E8194" t="s">
        <v>82</v>
      </c>
      <c r="F8194" t="s">
        <v>50</v>
      </c>
      <c r="G8194" t="s">
        <v>598</v>
      </c>
      <c r="H8194" t="s">
        <v>438</v>
      </c>
      <c r="I8194" t="s">
        <v>531</v>
      </c>
      <c r="J8194" t="s">
        <v>295</v>
      </c>
      <c r="K8194" s="13">
        <v>13252329.999999998</v>
      </c>
      <c r="L8194" s="8">
        <v>132523.29999999999</v>
      </c>
      <c r="M8194" s="13">
        <f t="shared" si="161"/>
        <v>13252329.999999998</v>
      </c>
    </row>
    <row r="8195" spans="1:13" x14ac:dyDescent="0.25">
      <c r="A8195" s="9" t="s">
        <v>400</v>
      </c>
      <c r="B8195" s="10" t="s">
        <v>733</v>
      </c>
      <c r="C8195" s="11" t="s">
        <v>17</v>
      </c>
      <c r="D8195" t="s">
        <v>20</v>
      </c>
      <c r="E8195" t="s">
        <v>82</v>
      </c>
      <c r="F8195" t="s">
        <v>50</v>
      </c>
      <c r="G8195" t="s">
        <v>598</v>
      </c>
      <c r="H8195" t="s">
        <v>466</v>
      </c>
      <c r="I8195" t="s">
        <v>531</v>
      </c>
      <c r="J8195" t="s">
        <v>295</v>
      </c>
      <c r="K8195" s="13">
        <v>14211.000000000002</v>
      </c>
      <c r="L8195" s="8">
        <v>142.11000000000001</v>
      </c>
      <c r="M8195" s="13">
        <f t="shared" ref="M8195:M8258" si="162">L8195*100</f>
        <v>14211.000000000002</v>
      </c>
    </row>
    <row r="8196" spans="1:13" x14ac:dyDescent="0.25">
      <c r="A8196" s="9" t="s">
        <v>400</v>
      </c>
      <c r="B8196" s="10" t="s">
        <v>733</v>
      </c>
      <c r="C8196" s="11" t="s">
        <v>17</v>
      </c>
      <c r="D8196" t="s">
        <v>20</v>
      </c>
      <c r="E8196" t="s">
        <v>82</v>
      </c>
      <c r="F8196" t="s">
        <v>50</v>
      </c>
      <c r="G8196" t="s">
        <v>598</v>
      </c>
      <c r="H8196" t="s">
        <v>467</v>
      </c>
      <c r="I8196" t="s">
        <v>531</v>
      </c>
      <c r="J8196" t="s">
        <v>295</v>
      </c>
      <c r="K8196" s="13">
        <v>139750</v>
      </c>
      <c r="L8196" s="8">
        <v>1397.5</v>
      </c>
      <c r="M8196" s="13">
        <f t="shared" si="162"/>
        <v>139750</v>
      </c>
    </row>
    <row r="8197" spans="1:13" x14ac:dyDescent="0.25">
      <c r="A8197" s="9" t="s">
        <v>400</v>
      </c>
      <c r="B8197" s="10" t="s">
        <v>733</v>
      </c>
      <c r="C8197" s="11" t="s">
        <v>17</v>
      </c>
      <c r="D8197" t="s">
        <v>20</v>
      </c>
      <c r="E8197" t="s">
        <v>82</v>
      </c>
      <c r="F8197" t="s">
        <v>50</v>
      </c>
      <c r="G8197" t="s">
        <v>598</v>
      </c>
      <c r="H8197" t="s">
        <v>425</v>
      </c>
      <c r="I8197" t="s">
        <v>531</v>
      </c>
      <c r="J8197" t="s">
        <v>295</v>
      </c>
      <c r="K8197" s="13">
        <v>3781933</v>
      </c>
      <c r="L8197" s="8">
        <v>37819.33</v>
      </c>
      <c r="M8197" s="13">
        <f t="shared" si="162"/>
        <v>3781933</v>
      </c>
    </row>
    <row r="8198" spans="1:13" x14ac:dyDescent="0.25">
      <c r="A8198" s="9" t="s">
        <v>400</v>
      </c>
      <c r="B8198" s="10" t="s">
        <v>733</v>
      </c>
      <c r="C8198" s="11" t="s">
        <v>17</v>
      </c>
      <c r="D8198" t="s">
        <v>20</v>
      </c>
      <c r="E8198" t="s">
        <v>82</v>
      </c>
      <c r="F8198" t="s">
        <v>50</v>
      </c>
      <c r="G8198" t="s">
        <v>598</v>
      </c>
      <c r="H8198" t="s">
        <v>445</v>
      </c>
      <c r="I8198" t="s">
        <v>531</v>
      </c>
      <c r="J8198" t="s">
        <v>295</v>
      </c>
      <c r="K8198" s="13">
        <v>5141</v>
      </c>
      <c r="L8198" s="8">
        <v>51.41</v>
      </c>
      <c r="M8198" s="13">
        <f t="shared" si="162"/>
        <v>5141</v>
      </c>
    </row>
    <row r="8199" spans="1:13" x14ac:dyDescent="0.25">
      <c r="A8199" s="9" t="s">
        <v>400</v>
      </c>
      <c r="B8199" s="10" t="s">
        <v>733</v>
      </c>
      <c r="C8199" s="11" t="s">
        <v>17</v>
      </c>
      <c r="D8199" t="s">
        <v>20</v>
      </c>
      <c r="E8199" t="s">
        <v>82</v>
      </c>
      <c r="F8199" t="s">
        <v>50</v>
      </c>
      <c r="G8199" t="s">
        <v>600</v>
      </c>
      <c r="H8199" t="s">
        <v>438</v>
      </c>
      <c r="I8199" t="s">
        <v>531</v>
      </c>
      <c r="J8199" t="s">
        <v>347</v>
      </c>
      <c r="K8199" s="13">
        <v>5408004</v>
      </c>
      <c r="L8199" s="8">
        <v>54080.04</v>
      </c>
      <c r="M8199" s="13">
        <f t="shared" si="162"/>
        <v>5408004</v>
      </c>
    </row>
    <row r="8200" spans="1:13" x14ac:dyDescent="0.25">
      <c r="A8200" s="9" t="s">
        <v>400</v>
      </c>
      <c r="B8200" s="10" t="s">
        <v>733</v>
      </c>
      <c r="C8200" s="11" t="s">
        <v>17</v>
      </c>
      <c r="D8200" t="s">
        <v>20</v>
      </c>
      <c r="E8200" t="s">
        <v>82</v>
      </c>
      <c r="F8200" t="s">
        <v>50</v>
      </c>
      <c r="G8200" t="s">
        <v>600</v>
      </c>
      <c r="H8200" t="s">
        <v>467</v>
      </c>
      <c r="I8200" t="s">
        <v>531</v>
      </c>
      <c r="J8200" t="s">
        <v>347</v>
      </c>
      <c r="K8200" s="13">
        <v>48750</v>
      </c>
      <c r="L8200" s="8">
        <v>487.5</v>
      </c>
      <c r="M8200" s="13">
        <f t="shared" si="162"/>
        <v>48750</v>
      </c>
    </row>
    <row r="8201" spans="1:13" x14ac:dyDescent="0.25">
      <c r="A8201" s="9" t="s">
        <v>400</v>
      </c>
      <c r="B8201" s="10" t="s">
        <v>733</v>
      </c>
      <c r="C8201" s="11" t="s">
        <v>17</v>
      </c>
      <c r="D8201" t="s">
        <v>20</v>
      </c>
      <c r="E8201" t="s">
        <v>82</v>
      </c>
      <c r="F8201" t="s">
        <v>50</v>
      </c>
      <c r="G8201" t="s">
        <v>600</v>
      </c>
      <c r="H8201" t="s">
        <v>425</v>
      </c>
      <c r="I8201" t="s">
        <v>531</v>
      </c>
      <c r="J8201" t="s">
        <v>347</v>
      </c>
      <c r="K8201" s="13">
        <v>1722107</v>
      </c>
      <c r="L8201" s="8">
        <v>17221.07</v>
      </c>
      <c r="M8201" s="13">
        <f t="shared" si="162"/>
        <v>1722107</v>
      </c>
    </row>
    <row r="8202" spans="1:13" x14ac:dyDescent="0.25">
      <c r="A8202" s="9" t="s">
        <v>400</v>
      </c>
      <c r="B8202" s="10" t="s">
        <v>733</v>
      </c>
      <c r="C8202" s="11" t="s">
        <v>17</v>
      </c>
      <c r="D8202" t="s">
        <v>20</v>
      </c>
      <c r="E8202" t="s">
        <v>82</v>
      </c>
      <c r="F8202" t="s">
        <v>50</v>
      </c>
      <c r="G8202" t="s">
        <v>600</v>
      </c>
      <c r="H8202" t="s">
        <v>445</v>
      </c>
      <c r="I8202" t="s">
        <v>531</v>
      </c>
      <c r="J8202" t="s">
        <v>347</v>
      </c>
      <c r="K8202" s="13">
        <v>709</v>
      </c>
      <c r="L8202" s="8">
        <v>7.09</v>
      </c>
      <c r="M8202" s="13">
        <f t="shared" si="162"/>
        <v>709</v>
      </c>
    </row>
    <row r="8203" spans="1:13" x14ac:dyDescent="0.25">
      <c r="A8203" s="9" t="s">
        <v>400</v>
      </c>
      <c r="B8203" s="10" t="s">
        <v>733</v>
      </c>
      <c r="C8203" s="11" t="s">
        <v>17</v>
      </c>
      <c r="D8203" t="s">
        <v>20</v>
      </c>
      <c r="E8203" t="s">
        <v>82</v>
      </c>
      <c r="F8203" t="s">
        <v>606</v>
      </c>
      <c r="G8203" t="s">
        <v>344</v>
      </c>
      <c r="H8203" t="s">
        <v>464</v>
      </c>
      <c r="I8203" t="s">
        <v>284</v>
      </c>
      <c r="J8203" t="s">
        <v>347</v>
      </c>
      <c r="K8203" s="13">
        <v>4526603</v>
      </c>
      <c r="L8203" s="8">
        <v>45266.03</v>
      </c>
      <c r="M8203" s="13">
        <f t="shared" si="162"/>
        <v>4526603</v>
      </c>
    </row>
    <row r="8204" spans="1:13" x14ac:dyDescent="0.25">
      <c r="A8204" s="9" t="s">
        <v>400</v>
      </c>
      <c r="B8204" s="10" t="s">
        <v>733</v>
      </c>
      <c r="C8204" s="11" t="s">
        <v>17</v>
      </c>
      <c r="D8204" t="s">
        <v>20</v>
      </c>
      <c r="E8204" t="s">
        <v>82</v>
      </c>
      <c r="F8204" t="s">
        <v>606</v>
      </c>
      <c r="G8204" t="s">
        <v>344</v>
      </c>
      <c r="H8204" t="s">
        <v>464</v>
      </c>
      <c r="I8204" t="s">
        <v>284</v>
      </c>
      <c r="J8204" t="s">
        <v>295</v>
      </c>
      <c r="K8204" s="13">
        <v>4224829</v>
      </c>
      <c r="L8204" s="8">
        <v>42248.29</v>
      </c>
      <c r="M8204" s="13">
        <f t="shared" si="162"/>
        <v>4224829</v>
      </c>
    </row>
    <row r="8205" spans="1:13" x14ac:dyDescent="0.25">
      <c r="A8205" s="9" t="s">
        <v>400</v>
      </c>
      <c r="B8205" s="10" t="s">
        <v>733</v>
      </c>
      <c r="C8205" s="11" t="s">
        <v>17</v>
      </c>
      <c r="D8205" t="s">
        <v>20</v>
      </c>
      <c r="E8205" t="s">
        <v>82</v>
      </c>
      <c r="F8205" t="s">
        <v>606</v>
      </c>
      <c r="G8205" t="s">
        <v>344</v>
      </c>
      <c r="H8205" t="s">
        <v>438</v>
      </c>
      <c r="I8205" t="s">
        <v>284</v>
      </c>
      <c r="J8205" t="s">
        <v>295</v>
      </c>
      <c r="K8205" s="13">
        <v>934065</v>
      </c>
      <c r="L8205" s="8">
        <v>9340.65</v>
      </c>
      <c r="M8205" s="13">
        <f t="shared" si="162"/>
        <v>934065</v>
      </c>
    </row>
    <row r="8206" spans="1:13" x14ac:dyDescent="0.25">
      <c r="A8206" s="9" t="s">
        <v>400</v>
      </c>
      <c r="B8206" s="10" t="s">
        <v>733</v>
      </c>
      <c r="C8206" s="11" t="s">
        <v>17</v>
      </c>
      <c r="D8206" t="s">
        <v>20</v>
      </c>
      <c r="E8206" t="s">
        <v>82</v>
      </c>
      <c r="F8206" t="s">
        <v>606</v>
      </c>
      <c r="G8206" t="s">
        <v>344</v>
      </c>
      <c r="H8206" t="s">
        <v>438</v>
      </c>
      <c r="I8206" t="s">
        <v>531</v>
      </c>
      <c r="J8206" t="s">
        <v>347</v>
      </c>
      <c r="K8206" s="13">
        <v>2371853</v>
      </c>
      <c r="L8206" s="8">
        <v>23718.53</v>
      </c>
      <c r="M8206" s="13">
        <f t="shared" si="162"/>
        <v>2371853</v>
      </c>
    </row>
    <row r="8207" spans="1:13" x14ac:dyDescent="0.25">
      <c r="A8207" s="9" t="s">
        <v>400</v>
      </c>
      <c r="B8207" s="10" t="s">
        <v>733</v>
      </c>
      <c r="C8207" s="11" t="s">
        <v>17</v>
      </c>
      <c r="D8207" t="s">
        <v>20</v>
      </c>
      <c r="E8207" t="s">
        <v>82</v>
      </c>
      <c r="F8207" t="s">
        <v>606</v>
      </c>
      <c r="G8207" t="s">
        <v>344</v>
      </c>
      <c r="H8207" t="s">
        <v>438</v>
      </c>
      <c r="I8207" t="s">
        <v>531</v>
      </c>
      <c r="J8207" t="s">
        <v>295</v>
      </c>
      <c r="K8207" s="13">
        <v>46706852</v>
      </c>
      <c r="L8207" s="8">
        <v>467068.52</v>
      </c>
      <c r="M8207" s="13">
        <f t="shared" si="162"/>
        <v>46706852</v>
      </c>
    </row>
    <row r="8208" spans="1:13" x14ac:dyDescent="0.25">
      <c r="A8208" s="9" t="s">
        <v>400</v>
      </c>
      <c r="B8208" s="10" t="s">
        <v>733</v>
      </c>
      <c r="C8208" s="11" t="s">
        <v>17</v>
      </c>
      <c r="D8208" t="s">
        <v>20</v>
      </c>
      <c r="E8208" t="s">
        <v>82</v>
      </c>
      <c r="F8208" t="s">
        <v>606</v>
      </c>
      <c r="G8208" t="s">
        <v>344</v>
      </c>
      <c r="H8208" t="s">
        <v>725</v>
      </c>
      <c r="I8208" t="s">
        <v>82</v>
      </c>
      <c r="J8208" t="s">
        <v>347</v>
      </c>
      <c r="K8208" s="13">
        <v>707918</v>
      </c>
      <c r="L8208" s="8">
        <v>7079.18</v>
      </c>
      <c r="M8208" s="13">
        <f t="shared" si="162"/>
        <v>707918</v>
      </c>
    </row>
    <row r="8209" spans="1:13" x14ac:dyDescent="0.25">
      <c r="A8209" s="9" t="s">
        <v>400</v>
      </c>
      <c r="B8209" s="10" t="s">
        <v>733</v>
      </c>
      <c r="C8209" s="11" t="s">
        <v>17</v>
      </c>
      <c r="D8209" t="s">
        <v>20</v>
      </c>
      <c r="E8209" t="s">
        <v>82</v>
      </c>
      <c r="F8209" t="s">
        <v>606</v>
      </c>
      <c r="G8209" t="s">
        <v>344</v>
      </c>
      <c r="H8209" t="s">
        <v>467</v>
      </c>
      <c r="I8209" t="s">
        <v>284</v>
      </c>
      <c r="J8209" t="s">
        <v>347</v>
      </c>
      <c r="K8209" s="13">
        <v>24375</v>
      </c>
      <c r="L8209" s="8">
        <v>243.75</v>
      </c>
      <c r="M8209" s="13">
        <f t="shared" si="162"/>
        <v>24375</v>
      </c>
    </row>
    <row r="8210" spans="1:13" x14ac:dyDescent="0.25">
      <c r="A8210" s="9" t="s">
        <v>400</v>
      </c>
      <c r="B8210" s="10" t="s">
        <v>733</v>
      </c>
      <c r="C8210" s="11" t="s">
        <v>17</v>
      </c>
      <c r="D8210" t="s">
        <v>20</v>
      </c>
      <c r="E8210" t="s">
        <v>82</v>
      </c>
      <c r="F8210" t="s">
        <v>606</v>
      </c>
      <c r="G8210" t="s">
        <v>344</v>
      </c>
      <c r="H8210" t="s">
        <v>467</v>
      </c>
      <c r="I8210" t="s">
        <v>284</v>
      </c>
      <c r="J8210" t="s">
        <v>295</v>
      </c>
      <c r="K8210" s="13">
        <v>39000</v>
      </c>
      <c r="L8210" s="8">
        <v>390</v>
      </c>
      <c r="M8210" s="13">
        <f t="shared" si="162"/>
        <v>39000</v>
      </c>
    </row>
    <row r="8211" spans="1:13" x14ac:dyDescent="0.25">
      <c r="A8211" s="9" t="s">
        <v>400</v>
      </c>
      <c r="B8211" s="10" t="s">
        <v>733</v>
      </c>
      <c r="C8211" s="11" t="s">
        <v>17</v>
      </c>
      <c r="D8211" t="s">
        <v>20</v>
      </c>
      <c r="E8211" t="s">
        <v>82</v>
      </c>
      <c r="F8211" t="s">
        <v>606</v>
      </c>
      <c r="G8211" t="s">
        <v>344</v>
      </c>
      <c r="H8211" t="s">
        <v>467</v>
      </c>
      <c r="I8211" t="s">
        <v>531</v>
      </c>
      <c r="J8211" t="s">
        <v>347</v>
      </c>
      <c r="K8211" s="13">
        <v>102375</v>
      </c>
      <c r="L8211" s="8">
        <v>1023.75</v>
      </c>
      <c r="M8211" s="13">
        <f t="shared" si="162"/>
        <v>102375</v>
      </c>
    </row>
    <row r="8212" spans="1:13" x14ac:dyDescent="0.25">
      <c r="A8212" s="9" t="s">
        <v>400</v>
      </c>
      <c r="B8212" s="10" t="s">
        <v>733</v>
      </c>
      <c r="C8212" s="11" t="s">
        <v>17</v>
      </c>
      <c r="D8212" t="s">
        <v>20</v>
      </c>
      <c r="E8212" t="s">
        <v>82</v>
      </c>
      <c r="F8212" t="s">
        <v>606</v>
      </c>
      <c r="G8212" t="s">
        <v>344</v>
      </c>
      <c r="H8212" t="s">
        <v>467</v>
      </c>
      <c r="I8212" t="s">
        <v>531</v>
      </c>
      <c r="J8212" t="s">
        <v>295</v>
      </c>
      <c r="K8212" s="13">
        <v>377000</v>
      </c>
      <c r="L8212" s="8">
        <v>3770</v>
      </c>
      <c r="M8212" s="13">
        <f t="shared" si="162"/>
        <v>377000</v>
      </c>
    </row>
    <row r="8213" spans="1:13" x14ac:dyDescent="0.25">
      <c r="A8213" s="9" t="s">
        <v>400</v>
      </c>
      <c r="B8213" s="10" t="s">
        <v>733</v>
      </c>
      <c r="C8213" s="11" t="s">
        <v>17</v>
      </c>
      <c r="D8213" t="s">
        <v>20</v>
      </c>
      <c r="E8213" t="s">
        <v>82</v>
      </c>
      <c r="F8213" t="s">
        <v>606</v>
      </c>
      <c r="G8213" t="s">
        <v>344</v>
      </c>
      <c r="H8213" t="s">
        <v>562</v>
      </c>
      <c r="I8213" t="s">
        <v>284</v>
      </c>
      <c r="J8213" t="s">
        <v>347</v>
      </c>
      <c r="K8213" s="13">
        <v>150000</v>
      </c>
      <c r="L8213" s="8">
        <v>1500</v>
      </c>
      <c r="M8213" s="13">
        <f t="shared" si="162"/>
        <v>150000</v>
      </c>
    </row>
    <row r="8214" spans="1:13" x14ac:dyDescent="0.25">
      <c r="A8214" s="9" t="s">
        <v>400</v>
      </c>
      <c r="B8214" s="10" t="s">
        <v>733</v>
      </c>
      <c r="C8214" s="11" t="s">
        <v>17</v>
      </c>
      <c r="D8214" t="s">
        <v>20</v>
      </c>
      <c r="E8214" t="s">
        <v>82</v>
      </c>
      <c r="F8214" t="s">
        <v>606</v>
      </c>
      <c r="G8214" t="s">
        <v>344</v>
      </c>
      <c r="H8214" t="s">
        <v>562</v>
      </c>
      <c r="I8214" t="s">
        <v>284</v>
      </c>
      <c r="J8214" t="s">
        <v>295</v>
      </c>
      <c r="K8214" s="13">
        <v>140000</v>
      </c>
      <c r="L8214" s="8">
        <v>1400</v>
      </c>
      <c r="M8214" s="13">
        <f t="shared" si="162"/>
        <v>140000</v>
      </c>
    </row>
    <row r="8215" spans="1:13" x14ac:dyDescent="0.25">
      <c r="A8215" s="9" t="s">
        <v>400</v>
      </c>
      <c r="B8215" s="10" t="s">
        <v>733</v>
      </c>
      <c r="C8215" s="11" t="s">
        <v>17</v>
      </c>
      <c r="D8215" t="s">
        <v>20</v>
      </c>
      <c r="E8215" t="s">
        <v>82</v>
      </c>
      <c r="F8215" t="s">
        <v>606</v>
      </c>
      <c r="G8215" t="s">
        <v>344</v>
      </c>
      <c r="H8215" t="s">
        <v>443</v>
      </c>
      <c r="I8215" t="s">
        <v>531</v>
      </c>
      <c r="J8215" t="s">
        <v>295</v>
      </c>
      <c r="K8215" s="13">
        <v>199500</v>
      </c>
      <c r="L8215" s="8">
        <v>1995</v>
      </c>
      <c r="M8215" s="13">
        <f t="shared" si="162"/>
        <v>199500</v>
      </c>
    </row>
    <row r="8216" spans="1:13" x14ac:dyDescent="0.25">
      <c r="A8216" s="9" t="s">
        <v>400</v>
      </c>
      <c r="B8216" s="10" t="s">
        <v>733</v>
      </c>
      <c r="C8216" s="11" t="s">
        <v>17</v>
      </c>
      <c r="D8216" t="s">
        <v>20</v>
      </c>
      <c r="E8216" t="s">
        <v>82</v>
      </c>
      <c r="F8216" t="s">
        <v>606</v>
      </c>
      <c r="G8216" t="s">
        <v>344</v>
      </c>
      <c r="H8216" t="s">
        <v>425</v>
      </c>
      <c r="I8216" t="s">
        <v>284</v>
      </c>
      <c r="J8216" t="s">
        <v>347</v>
      </c>
      <c r="K8216" s="13">
        <v>1266512</v>
      </c>
      <c r="L8216" s="8">
        <v>12665.12</v>
      </c>
      <c r="M8216" s="13">
        <f t="shared" si="162"/>
        <v>1266512</v>
      </c>
    </row>
    <row r="8217" spans="1:13" x14ac:dyDescent="0.25">
      <c r="A8217" s="9" t="s">
        <v>400</v>
      </c>
      <c r="B8217" s="10" t="s">
        <v>733</v>
      </c>
      <c r="C8217" s="11" t="s">
        <v>17</v>
      </c>
      <c r="D8217" t="s">
        <v>20</v>
      </c>
      <c r="E8217" t="s">
        <v>82</v>
      </c>
      <c r="F8217" t="s">
        <v>606</v>
      </c>
      <c r="G8217" t="s">
        <v>344</v>
      </c>
      <c r="H8217" t="s">
        <v>425</v>
      </c>
      <c r="I8217" t="s">
        <v>284</v>
      </c>
      <c r="J8217" t="s">
        <v>295</v>
      </c>
      <c r="K8217" s="13">
        <v>1524251</v>
      </c>
      <c r="L8217" s="8">
        <v>15242.51</v>
      </c>
      <c r="M8217" s="13">
        <f t="shared" si="162"/>
        <v>1524251</v>
      </c>
    </row>
    <row r="8218" spans="1:13" x14ac:dyDescent="0.25">
      <c r="A8218" s="9" t="s">
        <v>400</v>
      </c>
      <c r="B8218" s="10" t="s">
        <v>733</v>
      </c>
      <c r="C8218" s="11" t="s">
        <v>17</v>
      </c>
      <c r="D8218" t="s">
        <v>20</v>
      </c>
      <c r="E8218" t="s">
        <v>82</v>
      </c>
      <c r="F8218" t="s">
        <v>606</v>
      </c>
      <c r="G8218" t="s">
        <v>344</v>
      </c>
      <c r="H8218" t="s">
        <v>425</v>
      </c>
      <c r="I8218" t="s">
        <v>531</v>
      </c>
      <c r="J8218" t="s">
        <v>347</v>
      </c>
      <c r="K8218" s="13">
        <v>733355</v>
      </c>
      <c r="L8218" s="8">
        <v>7333.55</v>
      </c>
      <c r="M8218" s="13">
        <f t="shared" si="162"/>
        <v>733355</v>
      </c>
    </row>
    <row r="8219" spans="1:13" x14ac:dyDescent="0.25">
      <c r="A8219" s="9" t="s">
        <v>400</v>
      </c>
      <c r="B8219" s="10" t="s">
        <v>733</v>
      </c>
      <c r="C8219" s="11" t="s">
        <v>17</v>
      </c>
      <c r="D8219" t="s">
        <v>20</v>
      </c>
      <c r="E8219" t="s">
        <v>82</v>
      </c>
      <c r="F8219" t="s">
        <v>606</v>
      </c>
      <c r="G8219" t="s">
        <v>344</v>
      </c>
      <c r="H8219" t="s">
        <v>425</v>
      </c>
      <c r="I8219" t="s">
        <v>531</v>
      </c>
      <c r="J8219" t="s">
        <v>295</v>
      </c>
      <c r="K8219" s="13">
        <v>14773257.999999998</v>
      </c>
      <c r="L8219" s="8">
        <v>147732.57999999999</v>
      </c>
      <c r="M8219" s="13">
        <f t="shared" si="162"/>
        <v>14773257.999999998</v>
      </c>
    </row>
    <row r="8220" spans="1:13" x14ac:dyDescent="0.25">
      <c r="A8220" s="9" t="s">
        <v>400</v>
      </c>
      <c r="B8220" s="10" t="s">
        <v>733</v>
      </c>
      <c r="C8220" s="11" t="s">
        <v>17</v>
      </c>
      <c r="D8220" t="s">
        <v>20</v>
      </c>
      <c r="E8220" t="s">
        <v>82</v>
      </c>
      <c r="F8220" t="s">
        <v>606</v>
      </c>
      <c r="G8220" t="s">
        <v>344</v>
      </c>
      <c r="H8220" t="s">
        <v>444</v>
      </c>
      <c r="I8220" t="s">
        <v>531</v>
      </c>
      <c r="J8220" t="s">
        <v>295</v>
      </c>
      <c r="K8220" s="13">
        <v>43594</v>
      </c>
      <c r="L8220" s="8">
        <v>435.94</v>
      </c>
      <c r="M8220" s="13">
        <f t="shared" si="162"/>
        <v>43594</v>
      </c>
    </row>
    <row r="8221" spans="1:13" x14ac:dyDescent="0.25">
      <c r="A8221" s="9" t="s">
        <v>400</v>
      </c>
      <c r="B8221" s="10" t="s">
        <v>733</v>
      </c>
      <c r="C8221" s="11" t="s">
        <v>17</v>
      </c>
      <c r="D8221" t="s">
        <v>20</v>
      </c>
      <c r="E8221" t="s">
        <v>82</v>
      </c>
      <c r="F8221" t="s">
        <v>606</v>
      </c>
      <c r="G8221" t="s">
        <v>344</v>
      </c>
      <c r="H8221" t="s">
        <v>444</v>
      </c>
      <c r="I8221" t="s">
        <v>82</v>
      </c>
      <c r="J8221" t="s">
        <v>347</v>
      </c>
      <c r="K8221" s="13">
        <v>42719</v>
      </c>
      <c r="L8221" s="8">
        <v>427.19</v>
      </c>
      <c r="M8221" s="13">
        <f t="shared" si="162"/>
        <v>42719</v>
      </c>
    </row>
    <row r="8222" spans="1:13" x14ac:dyDescent="0.25">
      <c r="A8222" s="9" t="s">
        <v>400</v>
      </c>
      <c r="B8222" s="10" t="s">
        <v>733</v>
      </c>
      <c r="C8222" s="11" t="s">
        <v>17</v>
      </c>
      <c r="D8222" t="s">
        <v>20</v>
      </c>
      <c r="E8222" t="s">
        <v>82</v>
      </c>
      <c r="F8222" t="s">
        <v>606</v>
      </c>
      <c r="G8222" t="s">
        <v>344</v>
      </c>
      <c r="H8222" t="s">
        <v>445</v>
      </c>
      <c r="I8222" t="s">
        <v>284</v>
      </c>
      <c r="J8222" t="s">
        <v>347</v>
      </c>
      <c r="K8222" s="13">
        <v>2535</v>
      </c>
      <c r="L8222" s="8">
        <v>25.35</v>
      </c>
      <c r="M8222" s="13">
        <f t="shared" si="162"/>
        <v>2535</v>
      </c>
    </row>
    <row r="8223" spans="1:13" x14ac:dyDescent="0.25">
      <c r="A8223" s="9" t="s">
        <v>400</v>
      </c>
      <c r="B8223" s="10" t="s">
        <v>733</v>
      </c>
      <c r="C8223" s="11" t="s">
        <v>17</v>
      </c>
      <c r="D8223" t="s">
        <v>20</v>
      </c>
      <c r="E8223" t="s">
        <v>82</v>
      </c>
      <c r="F8223" t="s">
        <v>606</v>
      </c>
      <c r="G8223" t="s">
        <v>344</v>
      </c>
      <c r="H8223" t="s">
        <v>445</v>
      </c>
      <c r="I8223" t="s">
        <v>284</v>
      </c>
      <c r="J8223" t="s">
        <v>295</v>
      </c>
      <c r="K8223" s="13">
        <v>2597</v>
      </c>
      <c r="L8223" s="8">
        <v>25.97</v>
      </c>
      <c r="M8223" s="13">
        <f t="shared" si="162"/>
        <v>2597</v>
      </c>
    </row>
    <row r="8224" spans="1:13" x14ac:dyDescent="0.25">
      <c r="A8224" s="9" t="s">
        <v>400</v>
      </c>
      <c r="B8224" s="10" t="s">
        <v>733</v>
      </c>
      <c r="C8224" s="11" t="s">
        <v>17</v>
      </c>
      <c r="D8224" t="s">
        <v>20</v>
      </c>
      <c r="E8224" t="s">
        <v>82</v>
      </c>
      <c r="F8224" t="s">
        <v>606</v>
      </c>
      <c r="G8224" t="s">
        <v>344</v>
      </c>
      <c r="H8224" t="s">
        <v>445</v>
      </c>
      <c r="I8224" t="s">
        <v>531</v>
      </c>
      <c r="J8224" t="s">
        <v>347</v>
      </c>
      <c r="K8224" s="13">
        <v>1416</v>
      </c>
      <c r="L8224" s="8">
        <v>14.16</v>
      </c>
      <c r="M8224" s="13">
        <f t="shared" si="162"/>
        <v>1416</v>
      </c>
    </row>
    <row r="8225" spans="1:13" x14ac:dyDescent="0.25">
      <c r="A8225" s="9" t="s">
        <v>400</v>
      </c>
      <c r="B8225" s="10" t="s">
        <v>733</v>
      </c>
      <c r="C8225" s="11" t="s">
        <v>17</v>
      </c>
      <c r="D8225" t="s">
        <v>20</v>
      </c>
      <c r="E8225" t="s">
        <v>82</v>
      </c>
      <c r="F8225" t="s">
        <v>606</v>
      </c>
      <c r="G8225" t="s">
        <v>344</v>
      </c>
      <c r="H8225" t="s">
        <v>445</v>
      </c>
      <c r="I8225" t="s">
        <v>531</v>
      </c>
      <c r="J8225" t="s">
        <v>295</v>
      </c>
      <c r="K8225" s="13">
        <v>5394</v>
      </c>
      <c r="L8225" s="8">
        <v>53.94</v>
      </c>
      <c r="M8225" s="13">
        <f t="shared" si="162"/>
        <v>5394</v>
      </c>
    </row>
    <row r="8226" spans="1:13" x14ac:dyDescent="0.25">
      <c r="A8226" s="9" t="s">
        <v>400</v>
      </c>
      <c r="B8226" s="10" t="s">
        <v>733</v>
      </c>
      <c r="C8226" s="11" t="s">
        <v>17</v>
      </c>
      <c r="D8226" t="s">
        <v>20</v>
      </c>
      <c r="E8226" t="s">
        <v>82</v>
      </c>
      <c r="F8226" t="s">
        <v>606</v>
      </c>
      <c r="G8226" t="s">
        <v>344</v>
      </c>
      <c r="H8226" t="s">
        <v>426</v>
      </c>
      <c r="I8226" t="s">
        <v>15</v>
      </c>
      <c r="J8226" t="s">
        <v>295</v>
      </c>
      <c r="K8226" s="13">
        <v>5500000</v>
      </c>
      <c r="L8226" s="8">
        <v>55000</v>
      </c>
      <c r="M8226" s="13">
        <f t="shared" si="162"/>
        <v>5500000</v>
      </c>
    </row>
    <row r="8227" spans="1:13" x14ac:dyDescent="0.25">
      <c r="A8227" s="9" t="s">
        <v>400</v>
      </c>
      <c r="B8227" s="10" t="s">
        <v>733</v>
      </c>
      <c r="C8227" s="11" t="s">
        <v>17</v>
      </c>
      <c r="D8227" t="s">
        <v>20</v>
      </c>
      <c r="E8227" t="s">
        <v>82</v>
      </c>
      <c r="F8227" t="s">
        <v>606</v>
      </c>
      <c r="G8227" t="s">
        <v>344</v>
      </c>
      <c r="H8227" t="s">
        <v>584</v>
      </c>
      <c r="I8227" t="s">
        <v>15</v>
      </c>
      <c r="J8227" t="s">
        <v>295</v>
      </c>
      <c r="K8227" s="13">
        <v>3420283</v>
      </c>
      <c r="L8227" s="8">
        <v>34202.83</v>
      </c>
      <c r="M8227" s="13">
        <f t="shared" si="162"/>
        <v>3420283</v>
      </c>
    </row>
    <row r="8228" spans="1:13" x14ac:dyDescent="0.25">
      <c r="A8228" s="9" t="s">
        <v>400</v>
      </c>
      <c r="B8228" s="10" t="s">
        <v>733</v>
      </c>
      <c r="C8228" s="11" t="s">
        <v>17</v>
      </c>
      <c r="D8228" t="s">
        <v>20</v>
      </c>
      <c r="E8228" t="s">
        <v>82</v>
      </c>
      <c r="F8228" t="s">
        <v>606</v>
      </c>
      <c r="G8228" t="s">
        <v>344</v>
      </c>
      <c r="H8228" t="s">
        <v>427</v>
      </c>
      <c r="I8228" t="s">
        <v>15</v>
      </c>
      <c r="J8228" t="s">
        <v>295</v>
      </c>
      <c r="K8228" s="13">
        <v>22000000</v>
      </c>
      <c r="L8228" s="8">
        <v>220000</v>
      </c>
      <c r="M8228" s="13">
        <f t="shared" si="162"/>
        <v>22000000</v>
      </c>
    </row>
    <row r="8229" spans="1:13" x14ac:dyDescent="0.25">
      <c r="A8229" s="9" t="s">
        <v>400</v>
      </c>
      <c r="B8229" s="10" t="s">
        <v>733</v>
      </c>
      <c r="C8229" s="11" t="s">
        <v>17</v>
      </c>
      <c r="D8229" t="s">
        <v>20</v>
      </c>
      <c r="E8229" t="s">
        <v>82</v>
      </c>
      <c r="F8229" t="s">
        <v>606</v>
      </c>
      <c r="G8229" t="s">
        <v>344</v>
      </c>
      <c r="H8229" t="s">
        <v>656</v>
      </c>
      <c r="I8229" t="s">
        <v>15</v>
      </c>
      <c r="J8229" t="s">
        <v>295</v>
      </c>
      <c r="K8229" s="13">
        <v>817935</v>
      </c>
      <c r="L8229" s="8">
        <v>8179.35</v>
      </c>
      <c r="M8229" s="13">
        <f t="shared" si="162"/>
        <v>817935</v>
      </c>
    </row>
    <row r="8230" spans="1:13" x14ac:dyDescent="0.25">
      <c r="A8230" s="9" t="s">
        <v>400</v>
      </c>
      <c r="B8230" s="10" t="s">
        <v>733</v>
      </c>
      <c r="C8230" s="11" t="s">
        <v>17</v>
      </c>
      <c r="D8230" t="s">
        <v>20</v>
      </c>
      <c r="E8230" t="s">
        <v>82</v>
      </c>
      <c r="F8230" t="s">
        <v>606</v>
      </c>
      <c r="G8230" t="s">
        <v>344</v>
      </c>
      <c r="H8230" t="s">
        <v>446</v>
      </c>
      <c r="I8230" t="s">
        <v>15</v>
      </c>
      <c r="J8230" t="s">
        <v>347</v>
      </c>
      <c r="K8230" s="13">
        <v>99000</v>
      </c>
      <c r="L8230" s="8">
        <v>990</v>
      </c>
      <c r="M8230" s="13">
        <f t="shared" si="162"/>
        <v>99000</v>
      </c>
    </row>
    <row r="8231" spans="1:13" x14ac:dyDescent="0.25">
      <c r="A8231" s="9" t="s">
        <v>400</v>
      </c>
      <c r="B8231" s="10" t="s">
        <v>733</v>
      </c>
      <c r="C8231" s="11" t="s">
        <v>17</v>
      </c>
      <c r="D8231" t="s">
        <v>20</v>
      </c>
      <c r="E8231" t="s">
        <v>82</v>
      </c>
      <c r="F8231" t="s">
        <v>606</v>
      </c>
      <c r="G8231" t="s">
        <v>344</v>
      </c>
      <c r="H8231" t="s">
        <v>448</v>
      </c>
      <c r="I8231" t="s">
        <v>15</v>
      </c>
      <c r="J8231" t="s">
        <v>347</v>
      </c>
      <c r="K8231" s="13">
        <v>8350</v>
      </c>
      <c r="L8231" s="8">
        <v>83.5</v>
      </c>
      <c r="M8231" s="13">
        <f t="shared" si="162"/>
        <v>8350</v>
      </c>
    </row>
    <row r="8232" spans="1:13" x14ac:dyDescent="0.25">
      <c r="A8232" s="9" t="s">
        <v>400</v>
      </c>
      <c r="B8232" s="10" t="s">
        <v>733</v>
      </c>
      <c r="C8232" s="11" t="s">
        <v>17</v>
      </c>
      <c r="D8232" t="s">
        <v>20</v>
      </c>
      <c r="E8232" t="s">
        <v>82</v>
      </c>
      <c r="F8232" t="s">
        <v>606</v>
      </c>
      <c r="G8232" t="s">
        <v>344</v>
      </c>
      <c r="H8232" t="s">
        <v>494</v>
      </c>
      <c r="I8232" t="s">
        <v>15</v>
      </c>
      <c r="J8232" t="s">
        <v>347</v>
      </c>
      <c r="K8232" s="13">
        <v>51754</v>
      </c>
      <c r="L8232" s="8">
        <v>517.54</v>
      </c>
      <c r="M8232" s="13">
        <f t="shared" si="162"/>
        <v>51754</v>
      </c>
    </row>
    <row r="8233" spans="1:13" x14ac:dyDescent="0.25">
      <c r="A8233" s="9" t="s">
        <v>400</v>
      </c>
      <c r="B8233" s="10" t="s">
        <v>733</v>
      </c>
      <c r="C8233" s="11" t="s">
        <v>17</v>
      </c>
      <c r="D8233" t="s">
        <v>20</v>
      </c>
      <c r="E8233" t="s">
        <v>82</v>
      </c>
      <c r="F8233" t="s">
        <v>606</v>
      </c>
      <c r="G8233" t="s">
        <v>344</v>
      </c>
      <c r="H8233" t="s">
        <v>494</v>
      </c>
      <c r="I8233" t="s">
        <v>15</v>
      </c>
      <c r="J8233" t="s">
        <v>295</v>
      </c>
      <c r="K8233" s="13">
        <v>1334479</v>
      </c>
      <c r="L8233" s="8">
        <v>13344.79</v>
      </c>
      <c r="M8233" s="13">
        <f t="shared" si="162"/>
        <v>1334479</v>
      </c>
    </row>
    <row r="8234" spans="1:13" x14ac:dyDescent="0.25">
      <c r="A8234" s="9" t="s">
        <v>400</v>
      </c>
      <c r="B8234" s="10" t="s">
        <v>733</v>
      </c>
      <c r="C8234" s="11" t="s">
        <v>17</v>
      </c>
      <c r="D8234" t="s">
        <v>20</v>
      </c>
      <c r="E8234" t="s">
        <v>82</v>
      </c>
      <c r="F8234" t="s">
        <v>606</v>
      </c>
      <c r="G8234" t="s">
        <v>344</v>
      </c>
      <c r="H8234" t="s">
        <v>428</v>
      </c>
      <c r="I8234" t="s">
        <v>15</v>
      </c>
      <c r="J8234" t="s">
        <v>347</v>
      </c>
      <c r="K8234" s="13">
        <v>529971</v>
      </c>
      <c r="L8234" s="8">
        <v>5299.71</v>
      </c>
      <c r="M8234" s="13">
        <f t="shared" si="162"/>
        <v>529971</v>
      </c>
    </row>
    <row r="8235" spans="1:13" x14ac:dyDescent="0.25">
      <c r="A8235" s="9" t="s">
        <v>400</v>
      </c>
      <c r="B8235" s="10" t="s">
        <v>733</v>
      </c>
      <c r="C8235" s="11" t="s">
        <v>17</v>
      </c>
      <c r="D8235" t="s">
        <v>20</v>
      </c>
      <c r="E8235" t="s">
        <v>82</v>
      </c>
      <c r="F8235" t="s">
        <v>606</v>
      </c>
      <c r="G8235" t="s">
        <v>344</v>
      </c>
      <c r="H8235" t="s">
        <v>727</v>
      </c>
      <c r="I8235" t="s">
        <v>15</v>
      </c>
      <c r="J8235" t="s">
        <v>347</v>
      </c>
      <c r="K8235" s="14">
        <v>-67755368</v>
      </c>
      <c r="L8235" s="8">
        <v>-677553.68</v>
      </c>
      <c r="M8235" s="14">
        <f t="shared" si="162"/>
        <v>-67755368</v>
      </c>
    </row>
    <row r="8236" spans="1:13" x14ac:dyDescent="0.25">
      <c r="A8236" s="9" t="s">
        <v>400</v>
      </c>
      <c r="B8236" s="10" t="s">
        <v>733</v>
      </c>
      <c r="C8236" s="11" t="s">
        <v>17</v>
      </c>
      <c r="D8236" t="s">
        <v>20</v>
      </c>
      <c r="E8236" t="s">
        <v>82</v>
      </c>
      <c r="F8236" t="s">
        <v>691</v>
      </c>
      <c r="G8236" t="s">
        <v>692</v>
      </c>
      <c r="H8236" t="s">
        <v>426</v>
      </c>
      <c r="I8236" t="s">
        <v>15</v>
      </c>
      <c r="J8236" t="s">
        <v>295</v>
      </c>
      <c r="K8236" s="13">
        <v>15481213</v>
      </c>
      <c r="L8236" s="8">
        <v>154812.13</v>
      </c>
      <c r="M8236" s="13">
        <f t="shared" si="162"/>
        <v>15481213</v>
      </c>
    </row>
    <row r="8237" spans="1:13" x14ac:dyDescent="0.25">
      <c r="A8237" s="9" t="s">
        <v>400</v>
      </c>
      <c r="B8237" s="10" t="s">
        <v>733</v>
      </c>
      <c r="C8237" s="11" t="s">
        <v>17</v>
      </c>
      <c r="D8237" t="s">
        <v>20</v>
      </c>
      <c r="E8237" t="s">
        <v>281</v>
      </c>
      <c r="F8237" t="s">
        <v>49</v>
      </c>
      <c r="G8237" t="s">
        <v>489</v>
      </c>
      <c r="H8237" t="s">
        <v>438</v>
      </c>
      <c r="I8237" t="s">
        <v>284</v>
      </c>
      <c r="J8237" t="s">
        <v>347</v>
      </c>
      <c r="K8237" s="13">
        <v>3420303</v>
      </c>
      <c r="L8237" s="8">
        <v>34203.03</v>
      </c>
      <c r="M8237" s="13">
        <f t="shared" si="162"/>
        <v>3420303</v>
      </c>
    </row>
    <row r="8238" spans="1:13" x14ac:dyDescent="0.25">
      <c r="A8238" s="9" t="s">
        <v>400</v>
      </c>
      <c r="B8238" s="10" t="s">
        <v>733</v>
      </c>
      <c r="C8238" s="11" t="s">
        <v>17</v>
      </c>
      <c r="D8238" t="s">
        <v>20</v>
      </c>
      <c r="E8238" t="s">
        <v>281</v>
      </c>
      <c r="F8238" t="s">
        <v>49</v>
      </c>
      <c r="G8238" t="s">
        <v>489</v>
      </c>
      <c r="H8238" t="s">
        <v>467</v>
      </c>
      <c r="I8238" t="s">
        <v>284</v>
      </c>
      <c r="J8238" t="s">
        <v>347</v>
      </c>
      <c r="K8238" s="13">
        <v>6500</v>
      </c>
      <c r="L8238" s="8">
        <v>65</v>
      </c>
      <c r="M8238" s="13">
        <f t="shared" si="162"/>
        <v>6500</v>
      </c>
    </row>
    <row r="8239" spans="1:13" x14ac:dyDescent="0.25">
      <c r="A8239" s="9" t="s">
        <v>400</v>
      </c>
      <c r="B8239" s="10" t="s">
        <v>733</v>
      </c>
      <c r="C8239" s="11" t="s">
        <v>17</v>
      </c>
      <c r="D8239" t="s">
        <v>20</v>
      </c>
      <c r="E8239" t="s">
        <v>281</v>
      </c>
      <c r="F8239" t="s">
        <v>49</v>
      </c>
      <c r="G8239" t="s">
        <v>489</v>
      </c>
      <c r="H8239" t="s">
        <v>425</v>
      </c>
      <c r="I8239" t="s">
        <v>284</v>
      </c>
      <c r="J8239" t="s">
        <v>347</v>
      </c>
      <c r="K8239" s="13">
        <v>1070280</v>
      </c>
      <c r="L8239" s="8">
        <v>10702.8</v>
      </c>
      <c r="M8239" s="13">
        <f t="shared" si="162"/>
        <v>1070280</v>
      </c>
    </row>
    <row r="8240" spans="1:13" x14ac:dyDescent="0.25">
      <c r="A8240" s="9" t="s">
        <v>400</v>
      </c>
      <c r="B8240" s="10" t="s">
        <v>733</v>
      </c>
      <c r="C8240" s="11" t="s">
        <v>17</v>
      </c>
      <c r="D8240" t="s">
        <v>20</v>
      </c>
      <c r="E8240" t="s">
        <v>281</v>
      </c>
      <c r="F8240" t="s">
        <v>49</v>
      </c>
      <c r="G8240" t="s">
        <v>489</v>
      </c>
      <c r="H8240" t="s">
        <v>445</v>
      </c>
      <c r="I8240" t="s">
        <v>284</v>
      </c>
      <c r="J8240" t="s">
        <v>347</v>
      </c>
      <c r="K8240" s="13">
        <v>95</v>
      </c>
      <c r="L8240" s="8">
        <v>0.95</v>
      </c>
      <c r="M8240" s="13">
        <f t="shared" si="162"/>
        <v>95</v>
      </c>
    </row>
    <row r="8241" spans="1:13" x14ac:dyDescent="0.25">
      <c r="A8241" s="9" t="s">
        <v>400</v>
      </c>
      <c r="B8241" s="10" t="s">
        <v>733</v>
      </c>
      <c r="C8241" s="11" t="s">
        <v>17</v>
      </c>
      <c r="D8241" t="s">
        <v>20</v>
      </c>
      <c r="E8241" t="s">
        <v>281</v>
      </c>
      <c r="F8241" t="s">
        <v>49</v>
      </c>
      <c r="G8241" t="s">
        <v>613</v>
      </c>
      <c r="H8241" t="s">
        <v>428</v>
      </c>
      <c r="I8241" t="s">
        <v>15</v>
      </c>
      <c r="J8241" t="s">
        <v>295</v>
      </c>
      <c r="K8241" s="13">
        <v>100693</v>
      </c>
      <c r="L8241" s="8">
        <v>1006.93</v>
      </c>
      <c r="M8241" s="13">
        <f t="shared" si="162"/>
        <v>100693</v>
      </c>
    </row>
    <row r="8242" spans="1:13" x14ac:dyDescent="0.25">
      <c r="A8242" s="9" t="s">
        <v>400</v>
      </c>
      <c r="B8242" s="10" t="s">
        <v>733</v>
      </c>
      <c r="C8242" s="11" t="s">
        <v>17</v>
      </c>
      <c r="D8242" t="s">
        <v>20</v>
      </c>
      <c r="E8242" t="s">
        <v>281</v>
      </c>
      <c r="F8242" t="s">
        <v>50</v>
      </c>
      <c r="G8242" t="s">
        <v>600</v>
      </c>
      <c r="H8242" t="s">
        <v>427</v>
      </c>
      <c r="I8242" t="s">
        <v>15</v>
      </c>
      <c r="J8242" t="s">
        <v>347</v>
      </c>
      <c r="K8242" s="13">
        <v>4537400</v>
      </c>
      <c r="L8242" s="8">
        <v>45374</v>
      </c>
      <c r="M8242" s="13">
        <f t="shared" si="162"/>
        <v>4537400</v>
      </c>
    </row>
    <row r="8243" spans="1:13" x14ac:dyDescent="0.25">
      <c r="A8243" s="9" t="s">
        <v>400</v>
      </c>
      <c r="B8243" s="10" t="s">
        <v>733</v>
      </c>
      <c r="C8243" s="11" t="s">
        <v>17</v>
      </c>
      <c r="D8243" t="s">
        <v>20</v>
      </c>
      <c r="E8243" t="s">
        <v>281</v>
      </c>
      <c r="F8243" t="s">
        <v>50</v>
      </c>
      <c r="G8243" t="s">
        <v>600</v>
      </c>
      <c r="H8243" t="s">
        <v>446</v>
      </c>
      <c r="I8243" t="s">
        <v>15</v>
      </c>
      <c r="J8243" t="s">
        <v>347</v>
      </c>
      <c r="K8243" s="13">
        <v>100000</v>
      </c>
      <c r="L8243" s="8">
        <v>1000</v>
      </c>
      <c r="M8243" s="13">
        <f t="shared" si="162"/>
        <v>100000</v>
      </c>
    </row>
    <row r="8244" spans="1:13" x14ac:dyDescent="0.25">
      <c r="A8244" s="9" t="s">
        <v>400</v>
      </c>
      <c r="B8244" s="10" t="s">
        <v>733</v>
      </c>
      <c r="C8244" s="11" t="s">
        <v>17</v>
      </c>
      <c r="D8244" t="s">
        <v>20</v>
      </c>
      <c r="E8244" t="s">
        <v>281</v>
      </c>
      <c r="F8244" t="s">
        <v>50</v>
      </c>
      <c r="G8244" t="s">
        <v>600</v>
      </c>
      <c r="H8244" t="s">
        <v>428</v>
      </c>
      <c r="I8244" t="s">
        <v>15</v>
      </c>
      <c r="J8244" t="s">
        <v>347</v>
      </c>
      <c r="K8244" s="13">
        <v>153998</v>
      </c>
      <c r="L8244" s="8">
        <v>1539.98</v>
      </c>
      <c r="M8244" s="13">
        <f t="shared" si="162"/>
        <v>153998</v>
      </c>
    </row>
    <row r="8245" spans="1:13" x14ac:dyDescent="0.25">
      <c r="A8245" s="9" t="s">
        <v>400</v>
      </c>
      <c r="B8245" s="10" t="s">
        <v>733</v>
      </c>
      <c r="C8245" s="11" t="s">
        <v>17</v>
      </c>
      <c r="D8245" t="s">
        <v>20</v>
      </c>
      <c r="E8245" t="s">
        <v>282</v>
      </c>
      <c r="F8245" t="s">
        <v>50</v>
      </c>
      <c r="G8245" t="s">
        <v>600</v>
      </c>
      <c r="H8245" t="s">
        <v>427</v>
      </c>
      <c r="I8245" t="s">
        <v>15</v>
      </c>
      <c r="J8245" t="s">
        <v>347</v>
      </c>
      <c r="K8245" s="13">
        <v>105000</v>
      </c>
      <c r="L8245" s="8">
        <v>1050</v>
      </c>
      <c r="M8245" s="13">
        <f t="shared" si="162"/>
        <v>105000</v>
      </c>
    </row>
    <row r="8246" spans="1:13" x14ac:dyDescent="0.25">
      <c r="A8246" s="9" t="s">
        <v>400</v>
      </c>
      <c r="B8246" s="10" t="s">
        <v>733</v>
      </c>
      <c r="C8246" s="11" t="s">
        <v>17</v>
      </c>
      <c r="D8246" t="s">
        <v>20</v>
      </c>
      <c r="E8246" t="s">
        <v>282</v>
      </c>
      <c r="F8246" t="s">
        <v>681</v>
      </c>
      <c r="G8246" t="s">
        <v>682</v>
      </c>
      <c r="H8246" t="s">
        <v>427</v>
      </c>
      <c r="I8246" t="s">
        <v>15</v>
      </c>
      <c r="J8246" t="s">
        <v>295</v>
      </c>
      <c r="K8246" s="13">
        <v>1264400</v>
      </c>
      <c r="L8246" s="8">
        <v>12644</v>
      </c>
      <c r="M8246" s="13">
        <f t="shared" si="162"/>
        <v>1264400</v>
      </c>
    </row>
    <row r="8247" spans="1:13" x14ac:dyDescent="0.25">
      <c r="A8247" s="9" t="s">
        <v>400</v>
      </c>
      <c r="B8247" s="10" t="s">
        <v>733</v>
      </c>
      <c r="C8247" s="11" t="s">
        <v>17</v>
      </c>
      <c r="D8247" t="s">
        <v>20</v>
      </c>
      <c r="E8247" t="s">
        <v>333</v>
      </c>
      <c r="F8247" t="s">
        <v>49</v>
      </c>
      <c r="G8247" t="s">
        <v>613</v>
      </c>
      <c r="H8247" t="s">
        <v>427</v>
      </c>
      <c r="I8247" t="s">
        <v>15</v>
      </c>
      <c r="J8247" t="s">
        <v>347</v>
      </c>
      <c r="K8247" s="13">
        <v>9286535</v>
      </c>
      <c r="L8247" s="8">
        <v>92865.35</v>
      </c>
      <c r="M8247" s="13">
        <f t="shared" si="162"/>
        <v>9286535</v>
      </c>
    </row>
    <row r="8248" spans="1:13" x14ac:dyDescent="0.25">
      <c r="A8248" s="9" t="s">
        <v>400</v>
      </c>
      <c r="B8248" s="10" t="s">
        <v>733</v>
      </c>
      <c r="C8248" s="11" t="s">
        <v>17</v>
      </c>
      <c r="D8248" t="s">
        <v>20</v>
      </c>
      <c r="E8248" t="s">
        <v>333</v>
      </c>
      <c r="F8248" t="s">
        <v>49</v>
      </c>
      <c r="G8248" t="s">
        <v>613</v>
      </c>
      <c r="H8248" t="s">
        <v>481</v>
      </c>
      <c r="I8248" t="s">
        <v>15</v>
      </c>
      <c r="J8248" t="s">
        <v>347</v>
      </c>
      <c r="K8248" s="13">
        <v>24281052</v>
      </c>
      <c r="L8248" s="8">
        <v>242810.52</v>
      </c>
      <c r="M8248" s="13">
        <f t="shared" si="162"/>
        <v>24281052</v>
      </c>
    </row>
    <row r="8249" spans="1:13" x14ac:dyDescent="0.25">
      <c r="A8249" s="9" t="s">
        <v>400</v>
      </c>
      <c r="B8249" s="10" t="s">
        <v>733</v>
      </c>
      <c r="C8249" s="3" t="s">
        <v>760</v>
      </c>
      <c r="D8249" t="s">
        <v>20</v>
      </c>
      <c r="E8249" t="s">
        <v>358</v>
      </c>
      <c r="F8249" t="s">
        <v>691</v>
      </c>
      <c r="G8249" t="s">
        <v>692</v>
      </c>
      <c r="H8249" t="s">
        <v>441</v>
      </c>
      <c r="I8249" t="s">
        <v>368</v>
      </c>
      <c r="J8249" t="s">
        <v>295</v>
      </c>
      <c r="K8249" s="13">
        <v>11648</v>
      </c>
      <c r="L8249" s="8">
        <v>116.48</v>
      </c>
      <c r="M8249" s="13">
        <f t="shared" si="162"/>
        <v>11648</v>
      </c>
    </row>
    <row r="8250" spans="1:13" x14ac:dyDescent="0.25">
      <c r="A8250" s="9" t="s">
        <v>400</v>
      </c>
      <c r="B8250" s="10" t="s">
        <v>733</v>
      </c>
      <c r="C8250" s="3" t="s">
        <v>760</v>
      </c>
      <c r="D8250" t="s">
        <v>20</v>
      </c>
      <c r="E8250" t="s">
        <v>358</v>
      </c>
      <c r="F8250" t="s">
        <v>691</v>
      </c>
      <c r="G8250" t="s">
        <v>692</v>
      </c>
      <c r="H8250" t="s">
        <v>445</v>
      </c>
      <c r="I8250" t="s">
        <v>368</v>
      </c>
      <c r="J8250" t="s">
        <v>295</v>
      </c>
      <c r="K8250" s="13">
        <v>2545</v>
      </c>
      <c r="L8250" s="8">
        <v>25.45</v>
      </c>
      <c r="M8250" s="13">
        <f t="shared" si="162"/>
        <v>2545</v>
      </c>
    </row>
    <row r="8251" spans="1:13" x14ac:dyDescent="0.25">
      <c r="A8251" s="9" t="s">
        <v>400</v>
      </c>
      <c r="B8251" s="10" t="s">
        <v>733</v>
      </c>
      <c r="C8251" s="3" t="s">
        <v>760</v>
      </c>
      <c r="D8251" t="s">
        <v>20</v>
      </c>
      <c r="E8251" t="s">
        <v>358</v>
      </c>
      <c r="F8251" t="s">
        <v>691</v>
      </c>
      <c r="G8251" t="s">
        <v>692</v>
      </c>
      <c r="H8251" t="s">
        <v>426</v>
      </c>
      <c r="I8251" t="s">
        <v>15</v>
      </c>
      <c r="J8251" t="s">
        <v>295</v>
      </c>
      <c r="K8251" s="13">
        <v>23265286</v>
      </c>
      <c r="L8251" s="8">
        <v>232652.86</v>
      </c>
      <c r="M8251" s="13">
        <f t="shared" si="162"/>
        <v>23265286</v>
      </c>
    </row>
    <row r="8252" spans="1:13" x14ac:dyDescent="0.25">
      <c r="A8252" s="9" t="s">
        <v>400</v>
      </c>
      <c r="B8252" s="10" t="s">
        <v>733</v>
      </c>
      <c r="C8252" s="3" t="s">
        <v>760</v>
      </c>
      <c r="D8252" t="s">
        <v>20</v>
      </c>
      <c r="E8252" t="s">
        <v>358</v>
      </c>
      <c r="F8252" t="s">
        <v>691</v>
      </c>
      <c r="G8252" t="s">
        <v>692</v>
      </c>
      <c r="H8252" t="s">
        <v>427</v>
      </c>
      <c r="I8252" t="s">
        <v>15</v>
      </c>
      <c r="J8252" t="s">
        <v>295</v>
      </c>
      <c r="K8252" s="13">
        <v>405670</v>
      </c>
      <c r="L8252" s="8">
        <v>4056.7</v>
      </c>
      <c r="M8252" s="13">
        <f t="shared" si="162"/>
        <v>405670</v>
      </c>
    </row>
    <row r="8253" spans="1:13" x14ac:dyDescent="0.25">
      <c r="A8253" s="9" t="s">
        <v>400</v>
      </c>
      <c r="B8253" s="10" t="s">
        <v>733</v>
      </c>
      <c r="C8253" s="3" t="s">
        <v>760</v>
      </c>
      <c r="D8253" t="s">
        <v>20</v>
      </c>
      <c r="E8253" t="s">
        <v>358</v>
      </c>
      <c r="F8253" t="s">
        <v>691</v>
      </c>
      <c r="G8253" t="s">
        <v>692</v>
      </c>
      <c r="H8253" t="s">
        <v>729</v>
      </c>
      <c r="I8253" t="s">
        <v>15</v>
      </c>
      <c r="J8253" t="s">
        <v>295</v>
      </c>
      <c r="K8253" s="13">
        <v>222019.99999999997</v>
      </c>
      <c r="L8253" s="8">
        <v>2220.1999999999998</v>
      </c>
      <c r="M8253" s="13">
        <f t="shared" si="162"/>
        <v>222019.99999999997</v>
      </c>
    </row>
    <row r="8254" spans="1:13" x14ac:dyDescent="0.25">
      <c r="A8254" s="9" t="s">
        <v>400</v>
      </c>
      <c r="B8254" s="10" t="s">
        <v>733</v>
      </c>
      <c r="C8254" s="3" t="s">
        <v>760</v>
      </c>
      <c r="D8254" t="s">
        <v>20</v>
      </c>
      <c r="E8254" t="s">
        <v>358</v>
      </c>
      <c r="F8254" t="s">
        <v>691</v>
      </c>
      <c r="G8254" t="s">
        <v>692</v>
      </c>
      <c r="H8254" t="s">
        <v>446</v>
      </c>
      <c r="I8254" t="s">
        <v>15</v>
      </c>
      <c r="J8254" t="s">
        <v>295</v>
      </c>
      <c r="K8254" s="13">
        <v>7500</v>
      </c>
      <c r="L8254" s="8">
        <v>75</v>
      </c>
      <c r="M8254" s="13">
        <f t="shared" si="162"/>
        <v>7500</v>
      </c>
    </row>
    <row r="8255" spans="1:13" x14ac:dyDescent="0.25">
      <c r="A8255" s="9" t="s">
        <v>400</v>
      </c>
      <c r="B8255" s="10" t="s">
        <v>733</v>
      </c>
      <c r="C8255" s="3" t="s">
        <v>760</v>
      </c>
      <c r="D8255" t="s">
        <v>20</v>
      </c>
      <c r="E8255" t="s">
        <v>358</v>
      </c>
      <c r="F8255" t="s">
        <v>691</v>
      </c>
      <c r="G8255" t="s">
        <v>692</v>
      </c>
      <c r="H8255" t="s">
        <v>428</v>
      </c>
      <c r="I8255" t="s">
        <v>15</v>
      </c>
      <c r="J8255" t="s">
        <v>295</v>
      </c>
      <c r="K8255" s="13">
        <v>627012</v>
      </c>
      <c r="L8255" s="8">
        <v>6270.12</v>
      </c>
      <c r="M8255" s="13">
        <f t="shared" si="162"/>
        <v>627012</v>
      </c>
    </row>
    <row r="8256" spans="1:13" x14ac:dyDescent="0.25">
      <c r="A8256" s="9" t="s">
        <v>400</v>
      </c>
      <c r="B8256" s="10" t="s">
        <v>733</v>
      </c>
      <c r="C8256" s="3" t="s">
        <v>760</v>
      </c>
      <c r="D8256" t="s">
        <v>20</v>
      </c>
      <c r="E8256" t="s">
        <v>358</v>
      </c>
      <c r="F8256" t="s">
        <v>691</v>
      </c>
      <c r="G8256" t="s">
        <v>692</v>
      </c>
      <c r="H8256" t="s">
        <v>727</v>
      </c>
      <c r="I8256" t="s">
        <v>15</v>
      </c>
      <c r="J8256" t="s">
        <v>295</v>
      </c>
      <c r="K8256" s="13">
        <v>58637150</v>
      </c>
      <c r="L8256" s="8">
        <v>586371.5</v>
      </c>
      <c r="M8256" s="13">
        <f t="shared" si="162"/>
        <v>58637150</v>
      </c>
    </row>
    <row r="8257" spans="1:13" x14ac:dyDescent="0.25">
      <c r="A8257" s="9" t="s">
        <v>400</v>
      </c>
      <c r="B8257" s="10" t="s">
        <v>733</v>
      </c>
      <c r="C8257" s="11" t="s">
        <v>17</v>
      </c>
      <c r="D8257" t="s">
        <v>63</v>
      </c>
      <c r="E8257" t="s">
        <v>417</v>
      </c>
      <c r="F8257" t="s">
        <v>48</v>
      </c>
      <c r="G8257" t="s">
        <v>418</v>
      </c>
      <c r="H8257" t="s">
        <v>438</v>
      </c>
      <c r="I8257" t="s">
        <v>82</v>
      </c>
      <c r="J8257" t="s">
        <v>17</v>
      </c>
      <c r="K8257" s="13">
        <v>6877320</v>
      </c>
      <c r="L8257" s="8">
        <v>68773.2</v>
      </c>
      <c r="M8257" s="13">
        <f t="shared" si="162"/>
        <v>6877320</v>
      </c>
    </row>
    <row r="8258" spans="1:13" x14ac:dyDescent="0.25">
      <c r="A8258" s="9" t="s">
        <v>400</v>
      </c>
      <c r="B8258" s="10" t="s">
        <v>733</v>
      </c>
      <c r="C8258" s="11" t="s">
        <v>17</v>
      </c>
      <c r="D8258" t="s">
        <v>63</v>
      </c>
      <c r="E8258" t="s">
        <v>417</v>
      </c>
      <c r="F8258" t="s">
        <v>48</v>
      </c>
      <c r="G8258" t="s">
        <v>418</v>
      </c>
      <c r="H8258" t="s">
        <v>466</v>
      </c>
      <c r="I8258" t="s">
        <v>82</v>
      </c>
      <c r="J8258" t="s">
        <v>17</v>
      </c>
      <c r="K8258" s="13">
        <v>71921</v>
      </c>
      <c r="L8258" s="8">
        <v>719.21</v>
      </c>
      <c r="M8258" s="13">
        <f t="shared" si="162"/>
        <v>71921</v>
      </c>
    </row>
    <row r="8259" spans="1:13" x14ac:dyDescent="0.25">
      <c r="A8259" s="9" t="s">
        <v>400</v>
      </c>
      <c r="B8259" s="10" t="s">
        <v>733</v>
      </c>
      <c r="C8259" s="11" t="s">
        <v>17</v>
      </c>
      <c r="D8259" t="s">
        <v>63</v>
      </c>
      <c r="E8259" t="s">
        <v>417</v>
      </c>
      <c r="F8259" t="s">
        <v>48</v>
      </c>
      <c r="G8259" t="s">
        <v>418</v>
      </c>
      <c r="H8259" t="s">
        <v>441</v>
      </c>
      <c r="I8259" t="s">
        <v>82</v>
      </c>
      <c r="J8259" t="s">
        <v>17</v>
      </c>
      <c r="K8259" s="13">
        <v>24252</v>
      </c>
      <c r="L8259" s="8">
        <v>242.52</v>
      </c>
      <c r="M8259" s="13">
        <f t="shared" ref="M8259:M8272" si="163">L8259*100</f>
        <v>24252</v>
      </c>
    </row>
    <row r="8260" spans="1:13" x14ac:dyDescent="0.25">
      <c r="A8260" s="9" t="s">
        <v>400</v>
      </c>
      <c r="B8260" s="10" t="s">
        <v>733</v>
      </c>
      <c r="C8260" s="11" t="s">
        <v>17</v>
      </c>
      <c r="D8260" t="s">
        <v>63</v>
      </c>
      <c r="E8260" t="s">
        <v>417</v>
      </c>
      <c r="F8260" t="s">
        <v>48</v>
      </c>
      <c r="G8260" t="s">
        <v>418</v>
      </c>
      <c r="H8260" t="s">
        <v>443</v>
      </c>
      <c r="I8260" t="s">
        <v>82</v>
      </c>
      <c r="J8260" t="s">
        <v>17</v>
      </c>
      <c r="K8260" s="13">
        <v>100000</v>
      </c>
      <c r="L8260" s="8">
        <v>1000</v>
      </c>
      <c r="M8260" s="13">
        <f t="shared" si="163"/>
        <v>100000</v>
      </c>
    </row>
    <row r="8261" spans="1:13" x14ac:dyDescent="0.25">
      <c r="A8261" s="9" t="s">
        <v>400</v>
      </c>
      <c r="B8261" s="10" t="s">
        <v>733</v>
      </c>
      <c r="C8261" s="11" t="s">
        <v>17</v>
      </c>
      <c r="D8261" t="s">
        <v>63</v>
      </c>
      <c r="E8261" t="s">
        <v>417</v>
      </c>
      <c r="F8261" t="s">
        <v>48</v>
      </c>
      <c r="G8261" t="s">
        <v>418</v>
      </c>
      <c r="H8261" t="s">
        <v>425</v>
      </c>
      <c r="I8261" t="s">
        <v>82</v>
      </c>
      <c r="J8261" t="s">
        <v>17</v>
      </c>
      <c r="K8261" s="13">
        <v>1533388</v>
      </c>
      <c r="L8261" s="8">
        <v>15333.88</v>
      </c>
      <c r="M8261" s="13">
        <f t="shared" si="163"/>
        <v>1533388</v>
      </c>
    </row>
    <row r="8262" spans="1:13" x14ac:dyDescent="0.25">
      <c r="A8262" s="9" t="s">
        <v>400</v>
      </c>
      <c r="B8262" s="10" t="s">
        <v>733</v>
      </c>
      <c r="C8262" s="11" t="s">
        <v>17</v>
      </c>
      <c r="D8262" t="s">
        <v>63</v>
      </c>
      <c r="E8262" t="s">
        <v>417</v>
      </c>
      <c r="F8262" t="s">
        <v>48</v>
      </c>
      <c r="G8262" t="s">
        <v>418</v>
      </c>
      <c r="H8262" t="s">
        <v>444</v>
      </c>
      <c r="I8262" t="s">
        <v>82</v>
      </c>
      <c r="J8262" t="s">
        <v>17</v>
      </c>
      <c r="K8262" s="13">
        <v>21854</v>
      </c>
      <c r="L8262" s="8">
        <v>218.54</v>
      </c>
      <c r="M8262" s="13">
        <f t="shared" si="163"/>
        <v>21854</v>
      </c>
    </row>
    <row r="8263" spans="1:13" x14ac:dyDescent="0.25">
      <c r="A8263" s="9" t="s">
        <v>400</v>
      </c>
      <c r="B8263" s="10" t="s">
        <v>733</v>
      </c>
      <c r="C8263" s="11" t="s">
        <v>17</v>
      </c>
      <c r="D8263" t="s">
        <v>63</v>
      </c>
      <c r="E8263" t="s">
        <v>417</v>
      </c>
      <c r="F8263" t="s">
        <v>48</v>
      </c>
      <c r="G8263" t="s">
        <v>418</v>
      </c>
      <c r="H8263" t="s">
        <v>445</v>
      </c>
      <c r="I8263" t="s">
        <v>82</v>
      </c>
      <c r="J8263" t="s">
        <v>17</v>
      </c>
      <c r="K8263" s="13">
        <v>21021</v>
      </c>
      <c r="L8263" s="8">
        <v>210.21</v>
      </c>
      <c r="M8263" s="13">
        <f t="shared" si="163"/>
        <v>21021</v>
      </c>
    </row>
    <row r="8264" spans="1:13" x14ac:dyDescent="0.25">
      <c r="A8264" s="9" t="s">
        <v>400</v>
      </c>
      <c r="B8264" s="10" t="s">
        <v>733</v>
      </c>
      <c r="C8264" s="11" t="s">
        <v>17</v>
      </c>
      <c r="D8264" t="s">
        <v>63</v>
      </c>
      <c r="E8264" t="s">
        <v>417</v>
      </c>
      <c r="F8264" t="s">
        <v>48</v>
      </c>
      <c r="G8264" t="s">
        <v>418</v>
      </c>
      <c r="H8264" t="s">
        <v>446</v>
      </c>
      <c r="I8264" t="s">
        <v>15</v>
      </c>
      <c r="J8264" t="s">
        <v>17</v>
      </c>
      <c r="K8264" s="13">
        <v>1359296</v>
      </c>
      <c r="L8264" s="8">
        <v>13592.96</v>
      </c>
      <c r="M8264" s="13">
        <f t="shared" si="163"/>
        <v>1359296</v>
      </c>
    </row>
    <row r="8265" spans="1:13" x14ac:dyDescent="0.25">
      <c r="A8265" s="9" t="s">
        <v>400</v>
      </c>
      <c r="B8265" s="10" t="s">
        <v>733</v>
      </c>
      <c r="C8265" s="11" t="s">
        <v>17</v>
      </c>
      <c r="D8265" t="s">
        <v>63</v>
      </c>
      <c r="E8265" t="s">
        <v>417</v>
      </c>
      <c r="F8265" t="s">
        <v>48</v>
      </c>
      <c r="G8265" t="s">
        <v>418</v>
      </c>
      <c r="H8265" t="s">
        <v>428</v>
      </c>
      <c r="I8265" t="s">
        <v>15</v>
      </c>
      <c r="J8265" t="s">
        <v>17</v>
      </c>
      <c r="K8265" s="13">
        <v>3248096</v>
      </c>
      <c r="L8265" s="8">
        <v>32480.959999999999</v>
      </c>
      <c r="M8265" s="13">
        <f t="shared" si="163"/>
        <v>3248096</v>
      </c>
    </row>
    <row r="8266" spans="1:13" x14ac:dyDescent="0.25">
      <c r="A8266" s="9" t="s">
        <v>400</v>
      </c>
      <c r="B8266" s="10" t="s">
        <v>733</v>
      </c>
      <c r="C8266" s="11" t="s">
        <v>17</v>
      </c>
      <c r="D8266" t="s">
        <v>63</v>
      </c>
      <c r="E8266" t="s">
        <v>417</v>
      </c>
      <c r="F8266" t="s">
        <v>48</v>
      </c>
      <c r="G8266" t="s">
        <v>418</v>
      </c>
      <c r="H8266" t="s">
        <v>724</v>
      </c>
      <c r="I8266" t="s">
        <v>15</v>
      </c>
      <c r="J8266" t="s">
        <v>17</v>
      </c>
      <c r="K8266" s="13">
        <v>366342</v>
      </c>
      <c r="L8266" s="8">
        <v>3663.42</v>
      </c>
      <c r="M8266" s="13">
        <f t="shared" si="163"/>
        <v>366342</v>
      </c>
    </row>
    <row r="8267" spans="1:13" x14ac:dyDescent="0.25">
      <c r="A8267" s="9" t="s">
        <v>400</v>
      </c>
      <c r="B8267" s="10" t="s">
        <v>733</v>
      </c>
      <c r="C8267" s="11" t="s">
        <v>17</v>
      </c>
      <c r="D8267" t="s">
        <v>52</v>
      </c>
      <c r="E8267" t="s">
        <v>82</v>
      </c>
      <c r="F8267" t="s">
        <v>285</v>
      </c>
      <c r="G8267" t="s">
        <v>421</v>
      </c>
      <c r="H8267" t="s">
        <v>676</v>
      </c>
      <c r="I8267" t="s">
        <v>15</v>
      </c>
      <c r="J8267" t="s">
        <v>17</v>
      </c>
      <c r="K8267" s="13">
        <v>76998663</v>
      </c>
      <c r="L8267" s="8">
        <v>769986.63</v>
      </c>
      <c r="M8267" s="13">
        <f t="shared" si="163"/>
        <v>76998663</v>
      </c>
    </row>
    <row r="8268" spans="1:13" x14ac:dyDescent="0.25">
      <c r="A8268" s="9" t="s">
        <v>400</v>
      </c>
      <c r="B8268" s="10" t="s">
        <v>733</v>
      </c>
      <c r="C8268" s="11" t="s">
        <v>17</v>
      </c>
      <c r="D8268" t="s">
        <v>52</v>
      </c>
      <c r="E8268" t="s">
        <v>82</v>
      </c>
      <c r="F8268" t="s">
        <v>285</v>
      </c>
      <c r="G8268" t="s">
        <v>421</v>
      </c>
      <c r="H8268" t="s">
        <v>446</v>
      </c>
      <c r="I8268" t="s">
        <v>15</v>
      </c>
      <c r="J8268" t="s">
        <v>17</v>
      </c>
      <c r="K8268" s="13">
        <v>6697500</v>
      </c>
      <c r="L8268" s="8">
        <v>66975</v>
      </c>
      <c r="M8268" s="13">
        <f t="shared" si="163"/>
        <v>6697500</v>
      </c>
    </row>
    <row r="8269" spans="1:13" x14ac:dyDescent="0.25">
      <c r="A8269" s="9" t="s">
        <v>400</v>
      </c>
      <c r="B8269" s="10" t="s">
        <v>733</v>
      </c>
      <c r="C8269" s="11" t="s">
        <v>17</v>
      </c>
      <c r="D8269" t="s">
        <v>54</v>
      </c>
      <c r="E8269" t="s">
        <v>82</v>
      </c>
      <c r="F8269" t="s">
        <v>414</v>
      </c>
      <c r="G8269" t="s">
        <v>415</v>
      </c>
      <c r="H8269" t="s">
        <v>701</v>
      </c>
      <c r="I8269" t="s">
        <v>15</v>
      </c>
      <c r="J8269" t="s">
        <v>17</v>
      </c>
      <c r="K8269" s="13">
        <v>2563020</v>
      </c>
      <c r="L8269" s="8">
        <v>25630.2</v>
      </c>
      <c r="M8269" s="13">
        <f t="shared" si="163"/>
        <v>2563020</v>
      </c>
    </row>
    <row r="8270" spans="1:13" x14ac:dyDescent="0.25">
      <c r="A8270" s="9" t="s">
        <v>400</v>
      </c>
      <c r="B8270" s="10" t="s">
        <v>733</v>
      </c>
      <c r="C8270" s="11" t="s">
        <v>17</v>
      </c>
      <c r="D8270" t="s">
        <v>54</v>
      </c>
      <c r="E8270" t="s">
        <v>82</v>
      </c>
      <c r="F8270" t="s">
        <v>691</v>
      </c>
      <c r="G8270" t="s">
        <v>692</v>
      </c>
      <c r="H8270" t="s">
        <v>574</v>
      </c>
      <c r="I8270" t="s">
        <v>15</v>
      </c>
      <c r="J8270" t="s">
        <v>17</v>
      </c>
      <c r="K8270" s="13">
        <v>62328</v>
      </c>
      <c r="L8270" s="8">
        <v>623.28</v>
      </c>
      <c r="M8270" s="13">
        <f t="shared" si="163"/>
        <v>62328</v>
      </c>
    </row>
    <row r="8271" spans="1:13" x14ac:dyDescent="0.25">
      <c r="A8271" s="9" t="s">
        <v>400</v>
      </c>
      <c r="B8271" s="10" t="s">
        <v>733</v>
      </c>
      <c r="C8271" s="11" t="s">
        <v>17</v>
      </c>
      <c r="D8271" t="s">
        <v>54</v>
      </c>
      <c r="E8271" t="s">
        <v>82</v>
      </c>
      <c r="F8271" t="s">
        <v>691</v>
      </c>
      <c r="G8271" t="s">
        <v>692</v>
      </c>
      <c r="H8271" t="s">
        <v>569</v>
      </c>
      <c r="I8271" t="s">
        <v>15</v>
      </c>
      <c r="J8271" t="s">
        <v>17</v>
      </c>
      <c r="K8271" s="13">
        <v>610000</v>
      </c>
      <c r="L8271" s="8">
        <v>6100</v>
      </c>
      <c r="M8271" s="13">
        <f t="shared" si="163"/>
        <v>610000</v>
      </c>
    </row>
    <row r="8272" spans="1:13" x14ac:dyDescent="0.25">
      <c r="A8272" s="9" t="s">
        <v>400</v>
      </c>
      <c r="B8272" s="10" t="s">
        <v>733</v>
      </c>
      <c r="C8272" s="11" t="s">
        <v>17</v>
      </c>
      <c r="D8272" t="s">
        <v>54</v>
      </c>
      <c r="E8272" t="s">
        <v>82</v>
      </c>
      <c r="F8272" t="s">
        <v>691</v>
      </c>
      <c r="G8272" t="s">
        <v>692</v>
      </c>
      <c r="H8272" t="s">
        <v>446</v>
      </c>
      <c r="I8272" t="s">
        <v>15</v>
      </c>
      <c r="J8272" t="s">
        <v>17</v>
      </c>
      <c r="K8272" s="13">
        <v>70900</v>
      </c>
      <c r="L8272" s="8">
        <v>709</v>
      </c>
      <c r="M8272" s="13">
        <f t="shared" si="163"/>
        <v>70900</v>
      </c>
    </row>
    <row r="8273" spans="1:17" x14ac:dyDescent="0.25">
      <c r="A8273" s="16" t="s">
        <v>400</v>
      </c>
      <c r="B8273" s="17" t="s">
        <v>733</v>
      </c>
      <c r="C8273" s="18" t="s">
        <v>755</v>
      </c>
      <c r="D8273" s="19" t="s">
        <v>399</v>
      </c>
      <c r="E8273" s="19" t="s">
        <v>321</v>
      </c>
      <c r="F8273" s="19" t="s">
        <v>16</v>
      </c>
      <c r="G8273" s="19" t="s">
        <v>17</v>
      </c>
      <c r="H8273" s="19" t="s">
        <v>23</v>
      </c>
      <c r="I8273" s="19" t="s">
        <v>15</v>
      </c>
      <c r="J8273" s="19" t="s">
        <v>17</v>
      </c>
      <c r="K8273" s="20">
        <v>261765370</v>
      </c>
      <c r="L8273" s="89">
        <v>2617653.7000000002</v>
      </c>
      <c r="M8273" s="20">
        <f>L8273*100</f>
        <v>261765370.00000003</v>
      </c>
      <c r="N8273" t="s">
        <v>950</v>
      </c>
      <c r="O8273" s="12" t="e">
        <f>ROUND(#REF!,0)</f>
        <v>#REF!</v>
      </c>
      <c r="P8273" s="8">
        <f>L8280</f>
        <v>-212368.35</v>
      </c>
      <c r="Q8273" s="8">
        <f>ROUND(P8273,0)</f>
        <v>-212368</v>
      </c>
    </row>
    <row r="8274" spans="1:17" x14ac:dyDescent="0.25">
      <c r="A8274" s="16" t="s">
        <v>400</v>
      </c>
      <c r="B8274" s="17" t="s">
        <v>733</v>
      </c>
      <c r="C8274" s="18" t="s">
        <v>755</v>
      </c>
      <c r="D8274" s="19" t="s">
        <v>399</v>
      </c>
      <c r="E8274" s="19" t="s">
        <v>321</v>
      </c>
      <c r="F8274" s="19" t="s">
        <v>16</v>
      </c>
      <c r="G8274" s="19" t="s">
        <v>17</v>
      </c>
      <c r="H8274" s="19" t="s">
        <v>761</v>
      </c>
      <c r="I8274" s="19" t="s">
        <v>15</v>
      </c>
      <c r="J8274" s="19" t="s">
        <v>17</v>
      </c>
      <c r="K8274" s="20">
        <v>153712</v>
      </c>
      <c r="L8274" s="89">
        <v>1537.12</v>
      </c>
      <c r="M8274" s="20">
        <f t="shared" ref="M8274:M8278" si="164">L8274*100</f>
        <v>153712</v>
      </c>
      <c r="O8274" s="12" t="e">
        <f>ROUND(#REF!,0)</f>
        <v>#REF!</v>
      </c>
      <c r="P8274" s="12">
        <f>L8281</f>
        <v>-400455.32</v>
      </c>
      <c r="Q8274" s="8">
        <f t="shared" ref="Q8274:Q8288" si="165">ROUND(P8274,0)</f>
        <v>-400455</v>
      </c>
    </row>
    <row r="8275" spans="1:17" x14ac:dyDescent="0.25">
      <c r="A8275" s="16" t="s">
        <v>400</v>
      </c>
      <c r="B8275" s="17" t="s">
        <v>733</v>
      </c>
      <c r="C8275" s="18" t="s">
        <v>755</v>
      </c>
      <c r="D8275" s="19" t="s">
        <v>399</v>
      </c>
      <c r="E8275" s="19" t="s">
        <v>321</v>
      </c>
      <c r="F8275" s="19" t="s">
        <v>16</v>
      </c>
      <c r="G8275" s="19" t="s">
        <v>17</v>
      </c>
      <c r="H8275" s="19" t="s">
        <v>24</v>
      </c>
      <c r="I8275" s="19" t="s">
        <v>15</v>
      </c>
      <c r="J8275" s="19" t="s">
        <v>17</v>
      </c>
      <c r="K8275" s="20">
        <v>50000</v>
      </c>
      <c r="L8275" s="89">
        <v>500</v>
      </c>
      <c r="M8275" s="20">
        <f t="shared" si="164"/>
        <v>50000</v>
      </c>
      <c r="O8275" s="12" t="e">
        <f>ROUND(#REF!,0)</f>
        <v>#REF!</v>
      </c>
      <c r="P8275" s="12">
        <f>L8282</f>
        <v>-39163.85</v>
      </c>
      <c r="Q8275" s="8">
        <f t="shared" si="165"/>
        <v>-39164</v>
      </c>
    </row>
    <row r="8276" spans="1:17" x14ac:dyDescent="0.25">
      <c r="A8276" s="16" t="s">
        <v>400</v>
      </c>
      <c r="B8276" s="17" t="s">
        <v>733</v>
      </c>
      <c r="C8276" s="18" t="s">
        <v>755</v>
      </c>
      <c r="D8276" s="19" t="s">
        <v>399</v>
      </c>
      <c r="E8276" s="19" t="s">
        <v>321</v>
      </c>
      <c r="F8276" s="19" t="s">
        <v>16</v>
      </c>
      <c r="G8276" s="19" t="s">
        <v>17</v>
      </c>
      <c r="H8276" s="19" t="s">
        <v>21</v>
      </c>
      <c r="I8276" s="19" t="s">
        <v>15</v>
      </c>
      <c r="J8276" s="19" t="s">
        <v>17</v>
      </c>
      <c r="K8276" s="20">
        <v>126972002</v>
      </c>
      <c r="L8276" s="89">
        <v>1269720.02</v>
      </c>
      <c r="M8276" s="20">
        <f t="shared" si="164"/>
        <v>126972002</v>
      </c>
      <c r="O8276" s="91" t="e">
        <f>ROUND(#REF!,0)</f>
        <v>#REF!</v>
      </c>
      <c r="P8276" s="12">
        <f>L8283</f>
        <v>-15793.7</v>
      </c>
      <c r="Q8276" s="8">
        <f t="shared" si="165"/>
        <v>-15794</v>
      </c>
    </row>
    <row r="8277" spans="1:17" x14ac:dyDescent="0.25">
      <c r="A8277" s="16" t="s">
        <v>400</v>
      </c>
      <c r="B8277" s="17" t="s">
        <v>733</v>
      </c>
      <c r="C8277" s="18" t="s">
        <v>755</v>
      </c>
      <c r="D8277" s="19" t="s">
        <v>399</v>
      </c>
      <c r="E8277" s="19" t="s">
        <v>321</v>
      </c>
      <c r="F8277" s="19" t="s">
        <v>16</v>
      </c>
      <c r="G8277" s="19" t="s">
        <v>17</v>
      </c>
      <c r="H8277" s="19" t="s">
        <v>27</v>
      </c>
      <c r="I8277" s="19" t="s">
        <v>15</v>
      </c>
      <c r="J8277" s="19" t="s">
        <v>17</v>
      </c>
      <c r="K8277" s="20">
        <v>7457234.9999999991</v>
      </c>
      <c r="L8277" s="89">
        <f>74572.48-0.13</f>
        <v>74572.349999999991</v>
      </c>
      <c r="M8277" s="20">
        <f t="shared" si="164"/>
        <v>7457234.9999999991</v>
      </c>
      <c r="O8277" s="12" t="e">
        <f>ROUND(#REF!,0)</f>
        <v>#REF!</v>
      </c>
      <c r="P8277" s="36">
        <f>L8299+L8300+L8301</f>
        <v>-17150466</v>
      </c>
      <c r="Q8277" s="7">
        <f t="shared" si="165"/>
        <v>-17150466</v>
      </c>
    </row>
    <row r="8278" spans="1:17" x14ac:dyDescent="0.25">
      <c r="A8278" s="16" t="s">
        <v>400</v>
      </c>
      <c r="B8278" s="17" t="s">
        <v>733</v>
      </c>
      <c r="C8278" s="18" t="s">
        <v>755</v>
      </c>
      <c r="D8278" s="19" t="s">
        <v>399</v>
      </c>
      <c r="E8278" s="19" t="s">
        <v>321</v>
      </c>
      <c r="F8278" s="19" t="s">
        <v>16</v>
      </c>
      <c r="G8278" s="19" t="s">
        <v>17</v>
      </c>
      <c r="H8278" s="19" t="s">
        <v>28</v>
      </c>
      <c r="I8278" s="19" t="s">
        <v>15</v>
      </c>
      <c r="J8278" s="19" t="s">
        <v>17</v>
      </c>
      <c r="K8278" s="20">
        <v>10758215</v>
      </c>
      <c r="L8278" s="89">
        <v>107582.15</v>
      </c>
      <c r="M8278" s="20">
        <f t="shared" si="164"/>
        <v>10758215</v>
      </c>
      <c r="O8278" s="12" t="e">
        <f>ROUND(#REF!,0)</f>
        <v>#REF!</v>
      </c>
      <c r="P8278" s="91">
        <f>L8286+L8292</f>
        <v>-864745.51</v>
      </c>
      <c r="Q8278" s="92">
        <f t="shared" si="165"/>
        <v>-864746</v>
      </c>
    </row>
    <row r="8279" spans="1:17" x14ac:dyDescent="0.25">
      <c r="A8279" s="16" t="s">
        <v>400</v>
      </c>
      <c r="B8279" s="17" t="s">
        <v>733</v>
      </c>
      <c r="C8279" s="18" t="s">
        <v>755</v>
      </c>
      <c r="D8279" s="19" t="s">
        <v>399</v>
      </c>
      <c r="E8279" s="19" t="s">
        <v>321</v>
      </c>
      <c r="F8279" s="19" t="s">
        <v>16</v>
      </c>
      <c r="G8279" s="19" t="s">
        <v>17</v>
      </c>
      <c r="H8279" s="19" t="s">
        <v>762</v>
      </c>
      <c r="I8279" s="19" t="s">
        <v>15</v>
      </c>
      <c r="J8279" s="19" t="s">
        <v>17</v>
      </c>
      <c r="K8279" s="20">
        <v>152500</v>
      </c>
      <c r="L8279" s="89">
        <v>1525</v>
      </c>
      <c r="M8279" s="20">
        <f>L8279*100</f>
        <v>152500</v>
      </c>
      <c r="N8279" s="22">
        <f>SUM(L8273:L8279)</f>
        <v>4073090.3400000003</v>
      </c>
      <c r="O8279" s="12" t="e">
        <f>ROUND(#REF!,0)</f>
        <v>#REF!</v>
      </c>
      <c r="P8279" s="12">
        <f>L8284+L8285</f>
        <v>-593417.65</v>
      </c>
      <c r="Q8279" s="8">
        <f t="shared" si="165"/>
        <v>-593418</v>
      </c>
    </row>
    <row r="8280" spans="1:17" x14ac:dyDescent="0.25">
      <c r="A8280" s="16" t="s">
        <v>400</v>
      </c>
      <c r="B8280" s="17" t="s">
        <v>733</v>
      </c>
      <c r="C8280" s="18" t="s">
        <v>755</v>
      </c>
      <c r="D8280" s="19" t="s">
        <v>399</v>
      </c>
      <c r="E8280" s="19" t="s">
        <v>321</v>
      </c>
      <c r="F8280" s="19" t="s">
        <v>16</v>
      </c>
      <c r="G8280" s="19" t="s">
        <v>17</v>
      </c>
      <c r="H8280" s="19" t="s">
        <v>58</v>
      </c>
      <c r="I8280" s="19" t="s">
        <v>15</v>
      </c>
      <c r="J8280" s="19" t="s">
        <v>17</v>
      </c>
      <c r="K8280" s="20">
        <v>21236835</v>
      </c>
      <c r="L8280" s="89">
        <v>-212368.35</v>
      </c>
      <c r="M8280" s="20">
        <f>L8280*-100</f>
        <v>21236835</v>
      </c>
      <c r="O8280" s="12" t="e">
        <f>ROUND(#REF!,0)</f>
        <v>#REF!</v>
      </c>
      <c r="P8280" s="88">
        <f>SUM(P8273:P8279)</f>
        <v>-19276410.379999999</v>
      </c>
      <c r="Q8280" s="90">
        <f t="shared" si="165"/>
        <v>-19276410</v>
      </c>
    </row>
    <row r="8281" spans="1:17" x14ac:dyDescent="0.25">
      <c r="A8281" s="16" t="s">
        <v>400</v>
      </c>
      <c r="B8281" s="17" t="s">
        <v>733</v>
      </c>
      <c r="C8281" s="18" t="s">
        <v>755</v>
      </c>
      <c r="D8281" s="19" t="s">
        <v>399</v>
      </c>
      <c r="E8281" s="19" t="s">
        <v>321</v>
      </c>
      <c r="F8281" s="19" t="s">
        <v>16</v>
      </c>
      <c r="G8281" s="19" t="s">
        <v>17</v>
      </c>
      <c r="H8281" s="19" t="s">
        <v>60</v>
      </c>
      <c r="I8281" s="19" t="s">
        <v>15</v>
      </c>
      <c r="J8281" s="19" t="s">
        <v>17</v>
      </c>
      <c r="K8281" s="20">
        <v>40045532</v>
      </c>
      <c r="L8281" s="89">
        <v>-400455.32</v>
      </c>
      <c r="M8281" s="20">
        <f t="shared" ref="M8281:M8289" si="166">L8281*-100</f>
        <v>40045532</v>
      </c>
      <c r="O8281" s="12" t="e">
        <f>ROUND(#REF!,0)</f>
        <v>#REF!</v>
      </c>
    </row>
    <row r="8282" spans="1:17" x14ac:dyDescent="0.25">
      <c r="A8282" s="16" t="s">
        <v>400</v>
      </c>
      <c r="B8282" s="17" t="s">
        <v>733</v>
      </c>
      <c r="C8282" s="18" t="s">
        <v>755</v>
      </c>
      <c r="D8282" s="19" t="s">
        <v>399</v>
      </c>
      <c r="E8282" s="19" t="s">
        <v>321</v>
      </c>
      <c r="F8282" s="19" t="s">
        <v>16</v>
      </c>
      <c r="G8282" s="19" t="s">
        <v>17</v>
      </c>
      <c r="H8282" s="19" t="s">
        <v>61</v>
      </c>
      <c r="I8282" s="19" t="s">
        <v>15</v>
      </c>
      <c r="J8282" s="19" t="s">
        <v>17</v>
      </c>
      <c r="K8282" s="20">
        <v>3916385</v>
      </c>
      <c r="L8282" s="89">
        <v>-39163.85</v>
      </c>
      <c r="M8282" s="20">
        <f t="shared" si="166"/>
        <v>3916385</v>
      </c>
      <c r="O8282" s="93" t="e">
        <f>SUM(O8273:O8281)</f>
        <v>#REF!</v>
      </c>
      <c r="P8282" s="12">
        <f>L8287</f>
        <v>-109107.35</v>
      </c>
      <c r="Q8282" s="8">
        <f t="shared" si="165"/>
        <v>-109107</v>
      </c>
    </row>
    <row r="8283" spans="1:17" x14ac:dyDescent="0.25">
      <c r="A8283" s="16" t="s">
        <v>400</v>
      </c>
      <c r="B8283" s="17" t="s">
        <v>733</v>
      </c>
      <c r="C8283" s="18" t="s">
        <v>755</v>
      </c>
      <c r="D8283" s="19" t="s">
        <v>399</v>
      </c>
      <c r="E8283" s="19" t="s">
        <v>321</v>
      </c>
      <c r="F8283" s="19" t="s">
        <v>16</v>
      </c>
      <c r="G8283" s="19" t="s">
        <v>17</v>
      </c>
      <c r="H8283" s="19" t="s">
        <v>62</v>
      </c>
      <c r="I8283" s="19" t="s">
        <v>15</v>
      </c>
      <c r="J8283" s="19" t="s">
        <v>17</v>
      </c>
      <c r="K8283" s="20">
        <v>1579370</v>
      </c>
      <c r="L8283" s="89">
        <v>-15793.7</v>
      </c>
      <c r="M8283" s="20">
        <f t="shared" si="166"/>
        <v>1579370</v>
      </c>
      <c r="P8283" s="12">
        <f>L8288</f>
        <v>-315000</v>
      </c>
      <c r="Q8283" s="8">
        <f t="shared" si="165"/>
        <v>-315000</v>
      </c>
    </row>
    <row r="8284" spans="1:17" x14ac:dyDescent="0.25">
      <c r="A8284" s="16" t="s">
        <v>400</v>
      </c>
      <c r="B8284" s="17" t="s">
        <v>733</v>
      </c>
      <c r="C8284" s="18" t="s">
        <v>755</v>
      </c>
      <c r="D8284" s="19" t="s">
        <v>399</v>
      </c>
      <c r="E8284" s="19" t="s">
        <v>321</v>
      </c>
      <c r="F8284" s="19" t="s">
        <v>16</v>
      </c>
      <c r="G8284" s="19" t="s">
        <v>17</v>
      </c>
      <c r="H8284" s="19" t="s">
        <v>64</v>
      </c>
      <c r="I8284" s="19" t="s">
        <v>15</v>
      </c>
      <c r="J8284" s="19" t="s">
        <v>65</v>
      </c>
      <c r="K8284" s="20">
        <v>2596152</v>
      </c>
      <c r="L8284" s="89">
        <v>-25961.52</v>
      </c>
      <c r="M8284" s="20">
        <f t="shared" si="166"/>
        <v>2596152</v>
      </c>
      <c r="P8284" s="12">
        <f>L8289</f>
        <v>-337000</v>
      </c>
      <c r="Q8284" s="8">
        <f t="shared" si="165"/>
        <v>-337000</v>
      </c>
    </row>
    <row r="8285" spans="1:17" x14ac:dyDescent="0.25">
      <c r="A8285" s="16" t="s">
        <v>400</v>
      </c>
      <c r="B8285" s="17" t="s">
        <v>733</v>
      </c>
      <c r="C8285" s="18" t="s">
        <v>755</v>
      </c>
      <c r="D8285" s="19" t="s">
        <v>399</v>
      </c>
      <c r="E8285" s="19" t="s">
        <v>321</v>
      </c>
      <c r="F8285" s="19" t="s">
        <v>16</v>
      </c>
      <c r="G8285" s="19" t="s">
        <v>17</v>
      </c>
      <c r="H8285" s="19" t="s">
        <v>64</v>
      </c>
      <c r="I8285" s="19" t="s">
        <v>15</v>
      </c>
      <c r="J8285" s="19" t="s">
        <v>46</v>
      </c>
      <c r="K8285" s="20">
        <v>56745613</v>
      </c>
      <c r="L8285" s="89">
        <v>-567456.13</v>
      </c>
      <c r="M8285" s="20">
        <f t="shared" si="166"/>
        <v>56745613</v>
      </c>
      <c r="P8285" s="12">
        <f>L8290</f>
        <v>-1321827.23</v>
      </c>
      <c r="Q8285" s="8">
        <f t="shared" si="165"/>
        <v>-1321827</v>
      </c>
    </row>
    <row r="8286" spans="1:17" x14ac:dyDescent="0.25">
      <c r="A8286" s="16" t="s">
        <v>400</v>
      </c>
      <c r="B8286" s="17" t="s">
        <v>733</v>
      </c>
      <c r="C8286" s="18" t="s">
        <v>755</v>
      </c>
      <c r="D8286" s="19" t="s">
        <v>399</v>
      </c>
      <c r="E8286" s="19" t="s">
        <v>321</v>
      </c>
      <c r="F8286" s="19" t="s">
        <v>16</v>
      </c>
      <c r="G8286" s="19" t="s">
        <v>17</v>
      </c>
      <c r="H8286" s="19" t="s">
        <v>763</v>
      </c>
      <c r="I8286" s="19" t="s">
        <v>15</v>
      </c>
      <c r="J8286" s="19" t="s">
        <v>17</v>
      </c>
      <c r="K8286" s="20">
        <v>72895702</v>
      </c>
      <c r="L8286" s="89">
        <v>-728957.02</v>
      </c>
      <c r="M8286" s="20">
        <f t="shared" si="166"/>
        <v>72895702</v>
      </c>
      <c r="P8286" s="12">
        <f>L8302</f>
        <v>-1101141</v>
      </c>
      <c r="Q8286" s="8">
        <f t="shared" si="165"/>
        <v>-1101141</v>
      </c>
    </row>
    <row r="8287" spans="1:17" x14ac:dyDescent="0.25">
      <c r="A8287" s="16" t="s">
        <v>400</v>
      </c>
      <c r="B8287" s="17" t="s">
        <v>733</v>
      </c>
      <c r="C8287" s="18" t="s">
        <v>755</v>
      </c>
      <c r="D8287" s="19" t="s">
        <v>399</v>
      </c>
      <c r="E8287" s="19" t="s">
        <v>321</v>
      </c>
      <c r="F8287" s="19" t="s">
        <v>16</v>
      </c>
      <c r="G8287" s="19" t="s">
        <v>17</v>
      </c>
      <c r="H8287" s="19" t="s">
        <v>764</v>
      </c>
      <c r="I8287" s="19" t="s">
        <v>15</v>
      </c>
      <c r="J8287" s="19" t="s">
        <v>17</v>
      </c>
      <c r="K8287" s="20">
        <v>10910735</v>
      </c>
      <c r="L8287" s="89">
        <v>-109107.35</v>
      </c>
      <c r="M8287" s="20">
        <f t="shared" si="166"/>
        <v>10910735</v>
      </c>
      <c r="N8287" t="s">
        <v>943</v>
      </c>
      <c r="P8287" s="12">
        <f>L8303+L8304</f>
        <v>-3058695</v>
      </c>
      <c r="Q8287" s="8">
        <f t="shared" si="165"/>
        <v>-3058695</v>
      </c>
    </row>
    <row r="8288" spans="1:17" x14ac:dyDescent="0.25">
      <c r="A8288" s="16" t="s">
        <v>400</v>
      </c>
      <c r="B8288" s="17" t="s">
        <v>733</v>
      </c>
      <c r="C8288" s="18" t="s">
        <v>755</v>
      </c>
      <c r="D8288" s="19" t="s">
        <v>399</v>
      </c>
      <c r="E8288" s="19" t="s">
        <v>321</v>
      </c>
      <c r="F8288" s="19" t="s">
        <v>16</v>
      </c>
      <c r="G8288" s="19" t="s">
        <v>17</v>
      </c>
      <c r="H8288" s="19" t="s">
        <v>76</v>
      </c>
      <c r="I8288" s="19" t="s">
        <v>15</v>
      </c>
      <c r="J8288" s="19" t="s">
        <v>17</v>
      </c>
      <c r="K8288" s="20">
        <v>31500000</v>
      </c>
      <c r="L8288" s="89">
        <v>-315000</v>
      </c>
      <c r="M8288" s="20">
        <f t="shared" si="166"/>
        <v>31500000</v>
      </c>
      <c r="P8288" s="88">
        <f>SUM(P8282:P8287)</f>
        <v>-6242770.5800000001</v>
      </c>
      <c r="Q8288" s="90">
        <f t="shared" si="165"/>
        <v>-6242771</v>
      </c>
    </row>
    <row r="8289" spans="1:17" x14ac:dyDescent="0.25">
      <c r="A8289" s="16" t="s">
        <v>400</v>
      </c>
      <c r="B8289" s="17" t="s">
        <v>733</v>
      </c>
      <c r="C8289" s="18" t="s">
        <v>755</v>
      </c>
      <c r="D8289" s="19" t="s">
        <v>399</v>
      </c>
      <c r="E8289" s="19" t="s">
        <v>321</v>
      </c>
      <c r="F8289" s="19" t="s">
        <v>16</v>
      </c>
      <c r="G8289" s="19" t="s">
        <v>17</v>
      </c>
      <c r="H8289" s="19" t="s">
        <v>78</v>
      </c>
      <c r="I8289" s="19" t="s">
        <v>15</v>
      </c>
      <c r="J8289" s="19" t="s">
        <v>17</v>
      </c>
      <c r="K8289" s="20">
        <v>33700000</v>
      </c>
      <c r="L8289" s="89">
        <v>-337000</v>
      </c>
      <c r="M8289" s="20">
        <f t="shared" si="166"/>
        <v>33700000</v>
      </c>
    </row>
    <row r="8290" spans="1:17" x14ac:dyDescent="0.25">
      <c r="A8290" s="16" t="s">
        <v>400</v>
      </c>
      <c r="B8290" s="17" t="s">
        <v>733</v>
      </c>
      <c r="C8290" s="18" t="s">
        <v>755</v>
      </c>
      <c r="D8290" s="19" t="s">
        <v>399</v>
      </c>
      <c r="E8290" s="19" t="s">
        <v>321</v>
      </c>
      <c r="F8290" s="19" t="s">
        <v>16</v>
      </c>
      <c r="G8290" s="19" t="s">
        <v>17</v>
      </c>
      <c r="H8290" s="19" t="s">
        <v>79</v>
      </c>
      <c r="I8290" s="19" t="s">
        <v>15</v>
      </c>
      <c r="J8290" s="19" t="s">
        <v>17</v>
      </c>
      <c r="K8290" s="20">
        <v>132182723</v>
      </c>
      <c r="L8290" s="89">
        <v>-1321827.23</v>
      </c>
      <c r="M8290" s="20">
        <f>L8290*-100</f>
        <v>132182723</v>
      </c>
      <c r="N8290" s="22">
        <f>SUM(L8280:L8290)</f>
        <v>-4073090.47</v>
      </c>
      <c r="P8290" s="88">
        <f>P8280+P8288</f>
        <v>-25519180.960000001</v>
      </c>
      <c r="Q8290" s="93">
        <f>Q8280+Q8288</f>
        <v>-25519181</v>
      </c>
    </row>
    <row r="8291" spans="1:17" x14ac:dyDescent="0.25">
      <c r="A8291" s="16" t="s">
        <v>400</v>
      </c>
      <c r="B8291" s="17" t="s">
        <v>733</v>
      </c>
      <c r="C8291" s="18" t="s">
        <v>755</v>
      </c>
      <c r="D8291" s="19" t="s">
        <v>399</v>
      </c>
      <c r="E8291" s="19" t="s">
        <v>321</v>
      </c>
      <c r="F8291" s="19" t="s">
        <v>16</v>
      </c>
      <c r="G8291" s="19" t="s">
        <v>17</v>
      </c>
      <c r="H8291" s="19" t="s">
        <v>23</v>
      </c>
      <c r="I8291" s="19" t="s">
        <v>15</v>
      </c>
      <c r="J8291" s="19" t="s">
        <v>17</v>
      </c>
      <c r="K8291" s="20">
        <v>13578862</v>
      </c>
      <c r="L8291" s="89">
        <v>135788.62</v>
      </c>
      <c r="M8291" s="20">
        <f>L8291*100</f>
        <v>13578862</v>
      </c>
      <c r="N8291" s="22">
        <f>SUM(L8291)</f>
        <v>135788.62</v>
      </c>
    </row>
    <row r="8292" spans="1:17" x14ac:dyDescent="0.25">
      <c r="A8292" s="16" t="s">
        <v>400</v>
      </c>
      <c r="B8292" s="17" t="s">
        <v>733</v>
      </c>
      <c r="C8292" s="18" t="s">
        <v>755</v>
      </c>
      <c r="D8292" s="19" t="s">
        <v>399</v>
      </c>
      <c r="E8292" s="19" t="s">
        <v>321</v>
      </c>
      <c r="F8292" s="19" t="s">
        <v>16</v>
      </c>
      <c r="G8292" s="19" t="s">
        <v>17</v>
      </c>
      <c r="H8292" s="17" t="s">
        <v>77</v>
      </c>
      <c r="I8292" s="19" t="s">
        <v>15</v>
      </c>
      <c r="J8292" s="19" t="s">
        <v>17</v>
      </c>
      <c r="K8292" s="20">
        <v>13578849</v>
      </c>
      <c r="L8292" s="89">
        <f>-135788.62+0.13</f>
        <v>-135788.49</v>
      </c>
      <c r="M8292" s="20">
        <f>L8292*-100</f>
        <v>13578849</v>
      </c>
      <c r="N8292" s="22">
        <f>L8292</f>
        <v>-135788.49</v>
      </c>
    </row>
    <row r="8293" spans="1:17" x14ac:dyDescent="0.25">
      <c r="A8293" s="16" t="s">
        <v>400</v>
      </c>
      <c r="B8293" s="17" t="s">
        <v>733</v>
      </c>
      <c r="C8293" s="18" t="s">
        <v>755</v>
      </c>
      <c r="D8293" s="19" t="s">
        <v>399</v>
      </c>
      <c r="E8293" s="19" t="s">
        <v>321</v>
      </c>
      <c r="F8293" s="19" t="s">
        <v>16</v>
      </c>
      <c r="G8293" s="19" t="s">
        <v>17</v>
      </c>
      <c r="H8293" s="19" t="s">
        <v>25</v>
      </c>
      <c r="I8293" s="19" t="s">
        <v>15</v>
      </c>
      <c r="J8293" s="19" t="s">
        <v>17</v>
      </c>
      <c r="K8293" s="20">
        <v>229263724.00000003</v>
      </c>
      <c r="L8293" s="89">
        <v>2292637.2400000002</v>
      </c>
      <c r="M8293" s="20">
        <f t="shared" ref="M8293:M8298" si="167">L8293*100</f>
        <v>229263724.00000003</v>
      </c>
    </row>
    <row r="8294" spans="1:17" x14ac:dyDescent="0.25">
      <c r="A8294" s="16" t="s">
        <v>400</v>
      </c>
      <c r="B8294" s="17" t="s">
        <v>733</v>
      </c>
      <c r="C8294" s="18" t="s">
        <v>755</v>
      </c>
      <c r="D8294" s="19" t="s">
        <v>399</v>
      </c>
      <c r="E8294" s="19" t="s">
        <v>321</v>
      </c>
      <c r="F8294" s="19" t="s">
        <v>16</v>
      </c>
      <c r="G8294" s="19" t="s">
        <v>17</v>
      </c>
      <c r="H8294" s="19" t="s">
        <v>765</v>
      </c>
      <c r="I8294" s="19" t="s">
        <v>15</v>
      </c>
      <c r="J8294" s="19" t="s">
        <v>17</v>
      </c>
      <c r="K8294" s="20">
        <v>81451370</v>
      </c>
      <c r="L8294" s="89">
        <v>814513.7</v>
      </c>
      <c r="M8294" s="20">
        <f t="shared" si="167"/>
        <v>81451370</v>
      </c>
    </row>
    <row r="8295" spans="1:17" x14ac:dyDescent="0.25">
      <c r="A8295" s="16" t="s">
        <v>400</v>
      </c>
      <c r="B8295" s="17" t="s">
        <v>733</v>
      </c>
      <c r="C8295" s="18" t="s">
        <v>755</v>
      </c>
      <c r="D8295" s="19" t="s">
        <v>399</v>
      </c>
      <c r="E8295" s="19" t="s">
        <v>321</v>
      </c>
      <c r="F8295" s="19" t="s">
        <v>16</v>
      </c>
      <c r="G8295" s="19" t="s">
        <v>17</v>
      </c>
      <c r="H8295" s="19" t="s">
        <v>766</v>
      </c>
      <c r="I8295" s="19" t="s">
        <v>15</v>
      </c>
      <c r="J8295" s="19" t="s">
        <v>17</v>
      </c>
      <c r="K8295" s="20">
        <v>14412000</v>
      </c>
      <c r="L8295" s="89">
        <v>144120</v>
      </c>
      <c r="M8295" s="20">
        <f t="shared" si="167"/>
        <v>14412000</v>
      </c>
    </row>
    <row r="8296" spans="1:17" x14ac:dyDescent="0.25">
      <c r="A8296" s="16" t="s">
        <v>400</v>
      </c>
      <c r="B8296" s="17" t="s">
        <v>733</v>
      </c>
      <c r="C8296" s="18" t="s">
        <v>755</v>
      </c>
      <c r="D8296" s="19" t="s">
        <v>399</v>
      </c>
      <c r="E8296" s="19" t="s">
        <v>321</v>
      </c>
      <c r="F8296" s="19" t="s">
        <v>16</v>
      </c>
      <c r="G8296" s="19" t="s">
        <v>17</v>
      </c>
      <c r="H8296" s="19" t="s">
        <v>767</v>
      </c>
      <c r="I8296" s="19" t="s">
        <v>15</v>
      </c>
      <c r="J8296" s="19" t="s">
        <v>17</v>
      </c>
      <c r="K8296" s="20">
        <v>2172127706</v>
      </c>
      <c r="L8296" s="89">
        <v>21721277.059999999</v>
      </c>
      <c r="M8296" s="20">
        <f t="shared" si="167"/>
        <v>2172127706</v>
      </c>
    </row>
    <row r="8297" spans="1:17" x14ac:dyDescent="0.25">
      <c r="A8297" s="16" t="s">
        <v>400</v>
      </c>
      <c r="B8297" s="17" t="s">
        <v>733</v>
      </c>
      <c r="C8297" s="18" t="s">
        <v>755</v>
      </c>
      <c r="D8297" s="19" t="s">
        <v>399</v>
      </c>
      <c r="E8297" s="19" t="s">
        <v>321</v>
      </c>
      <c r="F8297" s="19" t="s">
        <v>16</v>
      </c>
      <c r="G8297" s="19" t="s">
        <v>17</v>
      </c>
      <c r="H8297" s="19" t="s">
        <v>768</v>
      </c>
      <c r="I8297" s="19" t="s">
        <v>15</v>
      </c>
      <c r="J8297" s="19" t="s">
        <v>17</v>
      </c>
      <c r="K8297" s="23">
        <v>-436486939.99999994</v>
      </c>
      <c r="L8297" s="89">
        <v>-4364869.3999999994</v>
      </c>
      <c r="M8297" s="23">
        <f t="shared" si="167"/>
        <v>-436486939.99999994</v>
      </c>
    </row>
    <row r="8298" spans="1:17" x14ac:dyDescent="0.25">
      <c r="A8298" s="16" t="s">
        <v>400</v>
      </c>
      <c r="B8298" s="17" t="s">
        <v>733</v>
      </c>
      <c r="C8298" s="18" t="s">
        <v>755</v>
      </c>
      <c r="D8298" s="19" t="s">
        <v>399</v>
      </c>
      <c r="E8298" s="19" t="s">
        <v>321</v>
      </c>
      <c r="F8298" s="19" t="s">
        <v>16</v>
      </c>
      <c r="G8298" s="19" t="s">
        <v>17</v>
      </c>
      <c r="H8298" s="19" t="s">
        <v>769</v>
      </c>
      <c r="I8298" s="19" t="s">
        <v>15</v>
      </c>
      <c r="J8298" s="19" t="s">
        <v>17</v>
      </c>
      <c r="K8298" s="20">
        <v>70262340</v>
      </c>
      <c r="L8298" s="89">
        <v>702623.4</v>
      </c>
      <c r="M8298" s="20">
        <f t="shared" si="167"/>
        <v>70262340</v>
      </c>
      <c r="N8298" s="22">
        <f>SUM(L8293:L8298)</f>
        <v>21310302</v>
      </c>
    </row>
    <row r="8299" spans="1:17" x14ac:dyDescent="0.25">
      <c r="A8299" s="16" t="s">
        <v>400</v>
      </c>
      <c r="B8299" s="17" t="s">
        <v>733</v>
      </c>
      <c r="C8299" s="18" t="s">
        <v>755</v>
      </c>
      <c r="D8299" s="19" t="s">
        <v>399</v>
      </c>
      <c r="E8299" s="19" t="s">
        <v>321</v>
      </c>
      <c r="F8299" s="19" t="s">
        <v>16</v>
      </c>
      <c r="G8299" s="19" t="s">
        <v>17</v>
      </c>
      <c r="H8299" s="19" t="s">
        <v>770</v>
      </c>
      <c r="I8299" s="19" t="s">
        <v>15</v>
      </c>
      <c r="J8299" s="19" t="s">
        <v>17</v>
      </c>
      <c r="K8299" s="20">
        <v>4845600</v>
      </c>
      <c r="L8299" s="89">
        <v>-48456</v>
      </c>
      <c r="M8299" s="20">
        <f>L8299*-100</f>
        <v>4845600</v>
      </c>
    </row>
    <row r="8300" spans="1:17" x14ac:dyDescent="0.25">
      <c r="A8300" s="16" t="s">
        <v>400</v>
      </c>
      <c r="B8300" s="17" t="s">
        <v>733</v>
      </c>
      <c r="C8300" s="18" t="s">
        <v>755</v>
      </c>
      <c r="D8300" s="19" t="s">
        <v>399</v>
      </c>
      <c r="E8300" s="19" t="s">
        <v>321</v>
      </c>
      <c r="F8300" s="19" t="s">
        <v>16</v>
      </c>
      <c r="G8300" s="19" t="s">
        <v>17</v>
      </c>
      <c r="H8300" s="19" t="s">
        <v>771</v>
      </c>
      <c r="I8300" s="19" t="s">
        <v>15</v>
      </c>
      <c r="J8300" s="19" t="s">
        <v>17</v>
      </c>
      <c r="K8300" s="20">
        <v>56803000</v>
      </c>
      <c r="L8300" s="89">
        <v>-568030</v>
      </c>
      <c r="M8300" s="20">
        <f t="shared" ref="M8300:M8304" si="168">L8300*-100</f>
        <v>56803000</v>
      </c>
    </row>
    <row r="8301" spans="1:17" x14ac:dyDescent="0.25">
      <c r="A8301" s="16" t="s">
        <v>400</v>
      </c>
      <c r="B8301" s="17" t="s">
        <v>733</v>
      </c>
      <c r="C8301" s="18" t="s">
        <v>755</v>
      </c>
      <c r="D8301" s="19" t="s">
        <v>399</v>
      </c>
      <c r="E8301" s="19" t="s">
        <v>321</v>
      </c>
      <c r="F8301" s="19" t="s">
        <v>16</v>
      </c>
      <c r="G8301" s="19" t="s">
        <v>17</v>
      </c>
      <c r="H8301" s="19" t="s">
        <v>772</v>
      </c>
      <c r="I8301" s="19" t="s">
        <v>15</v>
      </c>
      <c r="J8301" s="19" t="s">
        <v>17</v>
      </c>
      <c r="K8301" s="20">
        <v>1653398000</v>
      </c>
      <c r="L8301" s="89">
        <f>-16533980</f>
        <v>-16533980</v>
      </c>
      <c r="M8301" s="20">
        <f t="shared" si="168"/>
        <v>1653398000</v>
      </c>
    </row>
    <row r="8302" spans="1:17" x14ac:dyDescent="0.25">
      <c r="A8302" s="16" t="s">
        <v>400</v>
      </c>
      <c r="B8302" s="17" t="s">
        <v>733</v>
      </c>
      <c r="C8302" s="18" t="s">
        <v>755</v>
      </c>
      <c r="D8302" s="19" t="s">
        <v>399</v>
      </c>
      <c r="E8302" s="19" t="s">
        <v>321</v>
      </c>
      <c r="F8302" s="19" t="s">
        <v>16</v>
      </c>
      <c r="G8302" s="19" t="s">
        <v>17</v>
      </c>
      <c r="H8302" s="19" t="s">
        <v>773</v>
      </c>
      <c r="I8302" s="19" t="s">
        <v>15</v>
      </c>
      <c r="J8302" s="19" t="s">
        <v>17</v>
      </c>
      <c r="K8302" s="20">
        <v>110114100</v>
      </c>
      <c r="L8302" s="89">
        <v>-1101141</v>
      </c>
      <c r="M8302" s="20">
        <f t="shared" si="168"/>
        <v>110114100</v>
      </c>
    </row>
    <row r="8303" spans="1:17" x14ac:dyDescent="0.25">
      <c r="A8303" s="16" t="s">
        <v>400</v>
      </c>
      <c r="B8303" s="17" t="s">
        <v>733</v>
      </c>
      <c r="C8303" s="18" t="s">
        <v>755</v>
      </c>
      <c r="D8303" s="19" t="s">
        <v>399</v>
      </c>
      <c r="E8303" s="19" t="s">
        <v>321</v>
      </c>
      <c r="F8303" s="19" t="s">
        <v>16</v>
      </c>
      <c r="G8303" s="19" t="s">
        <v>17</v>
      </c>
      <c r="H8303" s="19" t="s">
        <v>774</v>
      </c>
      <c r="I8303" s="19" t="s">
        <v>15</v>
      </c>
      <c r="J8303" s="19" t="s">
        <v>17</v>
      </c>
      <c r="K8303" s="20">
        <v>56803000</v>
      </c>
      <c r="L8303" s="89">
        <v>-568030</v>
      </c>
      <c r="M8303" s="20">
        <f t="shared" si="168"/>
        <v>56803000</v>
      </c>
    </row>
    <row r="8304" spans="1:17" x14ac:dyDescent="0.25">
      <c r="A8304" s="16" t="s">
        <v>400</v>
      </c>
      <c r="B8304" s="17" t="s">
        <v>733</v>
      </c>
      <c r="C8304" s="18" t="s">
        <v>755</v>
      </c>
      <c r="D8304" s="19" t="s">
        <v>399</v>
      </c>
      <c r="E8304" s="19" t="s">
        <v>321</v>
      </c>
      <c r="F8304" s="19" t="s">
        <v>16</v>
      </c>
      <c r="G8304" s="19" t="s">
        <v>17</v>
      </c>
      <c r="H8304" s="19" t="s">
        <v>774</v>
      </c>
      <c r="I8304" s="19" t="s">
        <v>15</v>
      </c>
      <c r="J8304" s="19" t="s">
        <v>17</v>
      </c>
      <c r="K8304" s="20">
        <v>249066500</v>
      </c>
      <c r="L8304" s="89">
        <v>-2490665</v>
      </c>
      <c r="M8304" s="20">
        <f t="shared" si="168"/>
        <v>249066500</v>
      </c>
      <c r="N8304" s="22">
        <f>SUM(L8299:L8304)</f>
        <v>-21310302</v>
      </c>
    </row>
    <row r="8305" spans="1:14" x14ac:dyDescent="0.25">
      <c r="A8305" s="16" t="s">
        <v>400</v>
      </c>
      <c r="B8305" s="17" t="s">
        <v>733</v>
      </c>
      <c r="C8305" s="18" t="s">
        <v>755</v>
      </c>
      <c r="D8305" s="19" t="s">
        <v>399</v>
      </c>
      <c r="E8305" s="19" t="s">
        <v>321</v>
      </c>
      <c r="F8305" s="19" t="s">
        <v>16</v>
      </c>
      <c r="G8305" s="19" t="s">
        <v>17</v>
      </c>
      <c r="H8305" s="19" t="s">
        <v>775</v>
      </c>
      <c r="I8305" s="19" t="s">
        <v>15</v>
      </c>
      <c r="J8305" s="19" t="s">
        <v>17</v>
      </c>
      <c r="K8305" s="20">
        <v>870000</v>
      </c>
      <c r="L8305" s="22">
        <v>-8700</v>
      </c>
      <c r="M8305" s="20">
        <f>L8305*-100</f>
        <v>870000</v>
      </c>
    </row>
    <row r="8306" spans="1:14" x14ac:dyDescent="0.25">
      <c r="A8306" s="16" t="s">
        <v>400</v>
      </c>
      <c r="B8306" s="17" t="s">
        <v>733</v>
      </c>
      <c r="C8306" s="18" t="s">
        <v>755</v>
      </c>
      <c r="D8306" s="19" t="s">
        <v>399</v>
      </c>
      <c r="E8306" s="19" t="s">
        <v>321</v>
      </c>
      <c r="F8306" s="19" t="s">
        <v>16</v>
      </c>
      <c r="G8306" s="19" t="s">
        <v>17</v>
      </c>
      <c r="H8306" s="19" t="s">
        <v>432</v>
      </c>
      <c r="I8306" s="19" t="s">
        <v>15</v>
      </c>
      <c r="J8306" s="19" t="s">
        <v>17</v>
      </c>
      <c r="K8306" s="20">
        <v>5025139</v>
      </c>
      <c r="L8306" s="22">
        <v>-50251.39</v>
      </c>
      <c r="M8306" s="20">
        <f t="shared" ref="M8306:M8324" si="169">L8306*-100</f>
        <v>5025139</v>
      </c>
    </row>
    <row r="8307" spans="1:14" x14ac:dyDescent="0.25">
      <c r="A8307" s="16" t="s">
        <v>400</v>
      </c>
      <c r="B8307" s="17" t="s">
        <v>733</v>
      </c>
      <c r="C8307" s="18" t="s">
        <v>755</v>
      </c>
      <c r="D8307" s="19" t="s">
        <v>399</v>
      </c>
      <c r="E8307" s="19" t="s">
        <v>321</v>
      </c>
      <c r="F8307" s="19" t="s">
        <v>16</v>
      </c>
      <c r="G8307" s="19" t="s">
        <v>17</v>
      </c>
      <c r="H8307" s="19" t="s">
        <v>776</v>
      </c>
      <c r="I8307" s="19" t="s">
        <v>15</v>
      </c>
      <c r="J8307" s="19" t="s">
        <v>17</v>
      </c>
      <c r="K8307" s="20">
        <v>372835</v>
      </c>
      <c r="L8307" s="22">
        <v>-3728.35</v>
      </c>
      <c r="M8307" s="20">
        <f t="shared" si="169"/>
        <v>372835</v>
      </c>
    </row>
    <row r="8308" spans="1:14" x14ac:dyDescent="0.25">
      <c r="A8308" s="16" t="s">
        <v>400</v>
      </c>
      <c r="B8308" s="17" t="s">
        <v>733</v>
      </c>
      <c r="C8308" s="18" t="s">
        <v>755</v>
      </c>
      <c r="D8308" s="19" t="s">
        <v>399</v>
      </c>
      <c r="E8308" s="19" t="s">
        <v>321</v>
      </c>
      <c r="F8308" s="19" t="s">
        <v>16</v>
      </c>
      <c r="G8308" s="19" t="s">
        <v>17</v>
      </c>
      <c r="H8308" s="19" t="s">
        <v>90</v>
      </c>
      <c r="I8308" s="19" t="s">
        <v>15</v>
      </c>
      <c r="J8308" s="19" t="s">
        <v>17</v>
      </c>
      <c r="K8308" s="20">
        <v>6116771</v>
      </c>
      <c r="L8308" s="22">
        <v>-61167.71</v>
      </c>
      <c r="M8308" s="20">
        <f t="shared" si="169"/>
        <v>6116771</v>
      </c>
      <c r="N8308" t="s">
        <v>837</v>
      </c>
    </row>
    <row r="8309" spans="1:14" x14ac:dyDescent="0.25">
      <c r="A8309" s="39" t="s">
        <v>400</v>
      </c>
      <c r="B8309" s="40" t="s">
        <v>733</v>
      </c>
      <c r="C8309" s="41" t="s">
        <v>755</v>
      </c>
      <c r="D8309" s="42" t="s">
        <v>399</v>
      </c>
      <c r="E8309" s="42" t="s">
        <v>321</v>
      </c>
      <c r="F8309" s="42" t="s">
        <v>16</v>
      </c>
      <c r="G8309" s="42" t="s">
        <v>17</v>
      </c>
      <c r="H8309" s="40" t="s">
        <v>779</v>
      </c>
      <c r="I8309" s="42" t="s">
        <v>15</v>
      </c>
      <c r="J8309" s="42" t="s">
        <v>17</v>
      </c>
      <c r="K8309" s="45">
        <v>4779570</v>
      </c>
      <c r="L8309" s="46">
        <v>-47795.7</v>
      </c>
      <c r="M8309" s="45">
        <f t="shared" si="169"/>
        <v>4779570</v>
      </c>
      <c r="N8309" t="s">
        <v>782</v>
      </c>
    </row>
    <row r="8310" spans="1:14" x14ac:dyDescent="0.25">
      <c r="A8310" s="16" t="s">
        <v>400</v>
      </c>
      <c r="B8310" s="17" t="s">
        <v>733</v>
      </c>
      <c r="C8310" s="18" t="s">
        <v>755</v>
      </c>
      <c r="D8310" s="19" t="s">
        <v>399</v>
      </c>
      <c r="E8310" s="19" t="s">
        <v>321</v>
      </c>
      <c r="F8310" s="19" t="s">
        <v>16</v>
      </c>
      <c r="G8310" s="19" t="s">
        <v>17</v>
      </c>
      <c r="H8310" s="19" t="s">
        <v>777</v>
      </c>
      <c r="I8310" s="19" t="s">
        <v>15</v>
      </c>
      <c r="J8310" s="19" t="s">
        <v>359</v>
      </c>
      <c r="K8310" s="20">
        <v>32932186</v>
      </c>
      <c r="L8310" s="22">
        <v>-329321.86</v>
      </c>
      <c r="M8310" s="20">
        <f t="shared" si="169"/>
        <v>32932186</v>
      </c>
    </row>
    <row r="8311" spans="1:14" x14ac:dyDescent="0.25">
      <c r="A8311" s="16" t="s">
        <v>400</v>
      </c>
      <c r="B8311" s="17" t="s">
        <v>733</v>
      </c>
      <c r="C8311" s="18" t="s">
        <v>755</v>
      </c>
      <c r="D8311" s="19" t="s">
        <v>399</v>
      </c>
      <c r="E8311" s="19" t="s">
        <v>321</v>
      </c>
      <c r="F8311" s="19" t="s">
        <v>16</v>
      </c>
      <c r="G8311" s="19" t="s">
        <v>17</v>
      </c>
      <c r="H8311" s="19" t="s">
        <v>777</v>
      </c>
      <c r="I8311" s="19" t="s">
        <v>15</v>
      </c>
      <c r="J8311" s="19" t="s">
        <v>306</v>
      </c>
      <c r="K8311" s="20">
        <v>17394058</v>
      </c>
      <c r="L8311" s="22">
        <v>-173940.58</v>
      </c>
      <c r="M8311" s="20">
        <f t="shared" si="169"/>
        <v>17394058</v>
      </c>
    </row>
    <row r="8312" spans="1:14" x14ac:dyDescent="0.25">
      <c r="A8312" s="16" t="s">
        <v>400</v>
      </c>
      <c r="B8312" s="17" t="s">
        <v>733</v>
      </c>
      <c r="C8312" s="18" t="s">
        <v>755</v>
      </c>
      <c r="D8312" s="19" t="s">
        <v>399</v>
      </c>
      <c r="E8312" s="19" t="s">
        <v>321</v>
      </c>
      <c r="F8312" s="19" t="s">
        <v>16</v>
      </c>
      <c r="G8312" s="19" t="s">
        <v>17</v>
      </c>
      <c r="H8312" s="19" t="s">
        <v>777</v>
      </c>
      <c r="I8312" s="19" t="s">
        <v>15</v>
      </c>
      <c r="J8312" s="19" t="s">
        <v>67</v>
      </c>
      <c r="K8312" s="20">
        <v>4831992</v>
      </c>
      <c r="L8312" s="22">
        <v>-48319.92</v>
      </c>
      <c r="M8312" s="20">
        <f t="shared" si="169"/>
        <v>4831992</v>
      </c>
    </row>
    <row r="8313" spans="1:14" x14ac:dyDescent="0.25">
      <c r="A8313" s="16" t="s">
        <v>400</v>
      </c>
      <c r="B8313" s="17" t="s">
        <v>733</v>
      </c>
      <c r="C8313" s="18" t="s">
        <v>755</v>
      </c>
      <c r="D8313" s="19" t="s">
        <v>399</v>
      </c>
      <c r="E8313" s="19" t="s">
        <v>321</v>
      </c>
      <c r="F8313" s="19" t="s">
        <v>16</v>
      </c>
      <c r="G8313" s="19" t="s">
        <v>17</v>
      </c>
      <c r="H8313" s="19" t="s">
        <v>777</v>
      </c>
      <c r="I8313" s="19" t="s">
        <v>15</v>
      </c>
      <c r="J8313" s="19" t="s">
        <v>73</v>
      </c>
      <c r="K8313" s="20">
        <v>371442</v>
      </c>
      <c r="L8313" s="22">
        <v>-3714.42</v>
      </c>
      <c r="M8313" s="20">
        <f t="shared" si="169"/>
        <v>371442</v>
      </c>
    </row>
    <row r="8314" spans="1:14" x14ac:dyDescent="0.25">
      <c r="A8314" s="16" t="s">
        <v>400</v>
      </c>
      <c r="B8314" s="17" t="s">
        <v>733</v>
      </c>
      <c r="C8314" s="18" t="s">
        <v>755</v>
      </c>
      <c r="D8314" s="19" t="s">
        <v>399</v>
      </c>
      <c r="E8314" s="19" t="s">
        <v>321</v>
      </c>
      <c r="F8314" s="19" t="s">
        <v>16</v>
      </c>
      <c r="G8314" s="19" t="s">
        <v>17</v>
      </c>
      <c r="H8314" s="19" t="s">
        <v>777</v>
      </c>
      <c r="I8314" s="19" t="s">
        <v>15</v>
      </c>
      <c r="J8314" s="19" t="s">
        <v>65</v>
      </c>
      <c r="K8314" s="20">
        <v>1697865.0000000002</v>
      </c>
      <c r="L8314" s="22">
        <v>-16978.650000000001</v>
      </c>
      <c r="M8314" s="20">
        <f t="shared" si="169"/>
        <v>1697865.0000000002</v>
      </c>
    </row>
    <row r="8315" spans="1:14" x14ac:dyDescent="0.25">
      <c r="A8315" s="16" t="s">
        <v>400</v>
      </c>
      <c r="B8315" s="17" t="s">
        <v>733</v>
      </c>
      <c r="C8315" s="18" t="s">
        <v>755</v>
      </c>
      <c r="D8315" s="19" t="s">
        <v>399</v>
      </c>
      <c r="E8315" s="19" t="s">
        <v>321</v>
      </c>
      <c r="F8315" s="19" t="s">
        <v>16</v>
      </c>
      <c r="G8315" s="19" t="s">
        <v>17</v>
      </c>
      <c r="H8315" s="17" t="s">
        <v>305</v>
      </c>
      <c r="I8315" s="19" t="s">
        <v>15</v>
      </c>
      <c r="J8315" s="17" t="s">
        <v>69</v>
      </c>
      <c r="K8315" s="20">
        <v>4282678</v>
      </c>
      <c r="L8315" s="22">
        <v>-42826.78</v>
      </c>
      <c r="M8315" s="20">
        <f t="shared" si="169"/>
        <v>4282678</v>
      </c>
      <c r="N8315" t="s">
        <v>784</v>
      </c>
    </row>
    <row r="8316" spans="1:14" x14ac:dyDescent="0.25">
      <c r="A8316" s="16" t="s">
        <v>400</v>
      </c>
      <c r="B8316" s="17" t="s">
        <v>733</v>
      </c>
      <c r="C8316" s="18" t="s">
        <v>755</v>
      </c>
      <c r="D8316" s="19" t="s">
        <v>399</v>
      </c>
      <c r="E8316" s="19" t="s">
        <v>321</v>
      </c>
      <c r="F8316" s="19" t="s">
        <v>16</v>
      </c>
      <c r="G8316" s="19" t="s">
        <v>17</v>
      </c>
      <c r="H8316" s="17" t="s">
        <v>307</v>
      </c>
      <c r="I8316" s="19" t="s">
        <v>15</v>
      </c>
      <c r="J8316" s="19" t="s">
        <v>309</v>
      </c>
      <c r="K8316" s="20">
        <v>12258383</v>
      </c>
      <c r="L8316" s="22">
        <v>-122583.83</v>
      </c>
      <c r="M8316" s="20">
        <f t="shared" si="169"/>
        <v>12258383</v>
      </c>
      <c r="N8316" t="s">
        <v>836</v>
      </c>
    </row>
    <row r="8317" spans="1:14" x14ac:dyDescent="0.25">
      <c r="A8317" s="16" t="s">
        <v>400</v>
      </c>
      <c r="B8317" s="17" t="s">
        <v>733</v>
      </c>
      <c r="C8317" s="18" t="s">
        <v>755</v>
      </c>
      <c r="D8317" s="19" t="s">
        <v>399</v>
      </c>
      <c r="E8317" s="19" t="s">
        <v>321</v>
      </c>
      <c r="F8317" s="19" t="s">
        <v>16</v>
      </c>
      <c r="G8317" s="19" t="s">
        <v>17</v>
      </c>
      <c r="H8317" s="19" t="s">
        <v>778</v>
      </c>
      <c r="I8317" s="19" t="s">
        <v>15</v>
      </c>
      <c r="J8317" s="19" t="s">
        <v>41</v>
      </c>
      <c r="K8317" s="20">
        <v>1949611</v>
      </c>
      <c r="L8317" s="22">
        <v>-19496.11</v>
      </c>
      <c r="M8317" s="20">
        <f t="shared" si="169"/>
        <v>1949611</v>
      </c>
    </row>
    <row r="8318" spans="1:14" x14ac:dyDescent="0.25">
      <c r="A8318" s="16" t="s">
        <v>400</v>
      </c>
      <c r="B8318" s="17" t="s">
        <v>733</v>
      </c>
      <c r="C8318" s="18" t="s">
        <v>755</v>
      </c>
      <c r="D8318" s="19" t="s">
        <v>399</v>
      </c>
      <c r="E8318" s="19" t="s">
        <v>321</v>
      </c>
      <c r="F8318" s="19" t="s">
        <v>16</v>
      </c>
      <c r="G8318" s="19" t="s">
        <v>17</v>
      </c>
      <c r="H8318" s="19" t="s">
        <v>778</v>
      </c>
      <c r="I8318" s="19" t="s">
        <v>15</v>
      </c>
      <c r="J8318" s="19" t="s">
        <v>37</v>
      </c>
      <c r="K8318" s="20">
        <v>12610663</v>
      </c>
      <c r="L8318" s="22">
        <v>-126106.63</v>
      </c>
      <c r="M8318" s="20">
        <f t="shared" si="169"/>
        <v>12610663</v>
      </c>
    </row>
    <row r="8319" spans="1:14" x14ac:dyDescent="0.25">
      <c r="A8319" s="16" t="s">
        <v>400</v>
      </c>
      <c r="B8319" s="17" t="s">
        <v>733</v>
      </c>
      <c r="C8319" s="18" t="s">
        <v>755</v>
      </c>
      <c r="D8319" s="19" t="s">
        <v>399</v>
      </c>
      <c r="E8319" s="19" t="s">
        <v>321</v>
      </c>
      <c r="F8319" s="19" t="s">
        <v>16</v>
      </c>
      <c r="G8319" s="19" t="s">
        <v>17</v>
      </c>
      <c r="H8319" s="19" t="s">
        <v>778</v>
      </c>
      <c r="I8319" s="19" t="s">
        <v>15</v>
      </c>
      <c r="J8319" s="19" t="s">
        <v>46</v>
      </c>
      <c r="K8319" s="20">
        <v>5019506</v>
      </c>
      <c r="L8319" s="22">
        <v>-50195.06</v>
      </c>
      <c r="M8319" s="20">
        <f t="shared" si="169"/>
        <v>5019506</v>
      </c>
    </row>
    <row r="8320" spans="1:14" x14ac:dyDescent="0.25">
      <c r="A8320" s="39" t="s">
        <v>400</v>
      </c>
      <c r="B8320" s="40" t="s">
        <v>733</v>
      </c>
      <c r="C8320" s="41" t="s">
        <v>755</v>
      </c>
      <c r="D8320" s="42" t="s">
        <v>399</v>
      </c>
      <c r="E8320" s="42" t="s">
        <v>321</v>
      </c>
      <c r="F8320" s="42" t="s">
        <v>16</v>
      </c>
      <c r="G8320" s="42" t="s">
        <v>17</v>
      </c>
      <c r="H8320" s="42" t="s">
        <v>779</v>
      </c>
      <c r="I8320" s="42" t="s">
        <v>15</v>
      </c>
      <c r="J8320" s="42" t="s">
        <v>17</v>
      </c>
      <c r="K8320" s="45">
        <v>970409982</v>
      </c>
      <c r="L8320" s="46">
        <v>-9704099.8200000003</v>
      </c>
      <c r="M8320" s="45">
        <f t="shared" si="169"/>
        <v>970409982</v>
      </c>
      <c r="N8320" s="22">
        <f>SUM(L8305:L8320)</f>
        <v>-10809226.810000001</v>
      </c>
    </row>
    <row r="8321" spans="1:14" x14ac:dyDescent="0.25">
      <c r="A8321" s="16" t="s">
        <v>400</v>
      </c>
      <c r="B8321" s="17" t="s">
        <v>733</v>
      </c>
      <c r="C8321" s="18" t="s">
        <v>755</v>
      </c>
      <c r="D8321" s="19" t="s">
        <v>399</v>
      </c>
      <c r="E8321" s="19" t="s">
        <v>321</v>
      </c>
      <c r="F8321" s="19" t="s">
        <v>16</v>
      </c>
      <c r="G8321" s="19" t="s">
        <v>17</v>
      </c>
      <c r="H8321" s="19" t="s">
        <v>90</v>
      </c>
      <c r="I8321" s="19" t="s">
        <v>15</v>
      </c>
      <c r="J8321" s="19" t="s">
        <v>17</v>
      </c>
      <c r="K8321" s="20">
        <v>14700201.999999998</v>
      </c>
      <c r="L8321" s="21">
        <v>-147002.01999999999</v>
      </c>
      <c r="M8321" s="20">
        <f t="shared" si="169"/>
        <v>14700201.999999998</v>
      </c>
      <c r="N8321" s="22">
        <f>SUM(L8321)</f>
        <v>-147002.01999999999</v>
      </c>
    </row>
    <row r="8322" spans="1:14" x14ac:dyDescent="0.25">
      <c r="A8322" s="16" t="s">
        <v>400</v>
      </c>
      <c r="B8322" s="17" t="s">
        <v>733</v>
      </c>
      <c r="C8322" s="18" t="s">
        <v>755</v>
      </c>
      <c r="D8322" s="19" t="s">
        <v>399</v>
      </c>
      <c r="E8322" s="19" t="s">
        <v>321</v>
      </c>
      <c r="F8322" s="19" t="s">
        <v>16</v>
      </c>
      <c r="G8322" s="19" t="s">
        <v>17</v>
      </c>
      <c r="H8322" s="19" t="s">
        <v>432</v>
      </c>
      <c r="I8322" s="19" t="s">
        <v>15</v>
      </c>
      <c r="J8322" s="19" t="s">
        <v>17</v>
      </c>
      <c r="K8322" s="20">
        <v>4930700</v>
      </c>
      <c r="L8322" s="21">
        <v>-49307</v>
      </c>
      <c r="M8322" s="20">
        <f t="shared" si="169"/>
        <v>4930700</v>
      </c>
    </row>
    <row r="8323" spans="1:14" x14ac:dyDescent="0.25">
      <c r="A8323" s="16" t="s">
        <v>400</v>
      </c>
      <c r="B8323" s="17" t="s">
        <v>733</v>
      </c>
      <c r="C8323" s="18" t="s">
        <v>755</v>
      </c>
      <c r="D8323" s="19" t="s">
        <v>399</v>
      </c>
      <c r="E8323" s="19" t="s">
        <v>321</v>
      </c>
      <c r="F8323" s="19" t="s">
        <v>16</v>
      </c>
      <c r="G8323" s="19" t="s">
        <v>17</v>
      </c>
      <c r="H8323" s="19" t="s">
        <v>90</v>
      </c>
      <c r="I8323" s="19" t="s">
        <v>15</v>
      </c>
      <c r="J8323" s="19" t="s">
        <v>17</v>
      </c>
      <c r="K8323" s="20">
        <v>115287900</v>
      </c>
      <c r="L8323" s="21">
        <v>-1152879</v>
      </c>
      <c r="M8323" s="20">
        <f t="shared" si="169"/>
        <v>115287900</v>
      </c>
    </row>
    <row r="8324" spans="1:14" x14ac:dyDescent="0.25">
      <c r="A8324" s="16" t="s">
        <v>400</v>
      </c>
      <c r="B8324" s="17" t="s">
        <v>733</v>
      </c>
      <c r="C8324" s="18" t="s">
        <v>755</v>
      </c>
      <c r="D8324" s="19" t="s">
        <v>399</v>
      </c>
      <c r="E8324" s="19" t="s">
        <v>321</v>
      </c>
      <c r="F8324" s="19" t="s">
        <v>16</v>
      </c>
      <c r="G8324" s="19" t="s">
        <v>17</v>
      </c>
      <c r="H8324" s="19" t="s">
        <v>780</v>
      </c>
      <c r="I8324" s="19" t="s">
        <v>15</v>
      </c>
      <c r="J8324" s="19" t="s">
        <v>17</v>
      </c>
      <c r="K8324" s="20">
        <v>1201500</v>
      </c>
      <c r="L8324" s="21">
        <v>-12015</v>
      </c>
      <c r="M8324" s="20">
        <f t="shared" si="169"/>
        <v>1201500</v>
      </c>
      <c r="N8324" s="22">
        <f>SUM(L8322:L8324)</f>
        <v>-1214201</v>
      </c>
    </row>
    <row r="8325" spans="1:14" x14ac:dyDescent="0.25">
      <c r="A8325" s="16" t="s">
        <v>400</v>
      </c>
      <c r="B8325" s="17" t="s">
        <v>733</v>
      </c>
      <c r="C8325" s="18" t="s">
        <v>755</v>
      </c>
      <c r="D8325" s="19" t="s">
        <v>399</v>
      </c>
      <c r="E8325" s="19" t="s">
        <v>321</v>
      </c>
      <c r="F8325" s="19" t="s">
        <v>16</v>
      </c>
      <c r="G8325" s="19" t="s">
        <v>436</v>
      </c>
      <c r="H8325" s="19" t="s">
        <v>424</v>
      </c>
      <c r="I8325" s="19" t="s">
        <v>368</v>
      </c>
      <c r="J8325" s="19" t="s">
        <v>17</v>
      </c>
      <c r="K8325" s="20">
        <v>300671770</v>
      </c>
      <c r="L8325" s="21">
        <v>3006717.7</v>
      </c>
      <c r="M8325" s="20">
        <f>L8325*100</f>
        <v>300671770</v>
      </c>
    </row>
    <row r="8326" spans="1:14" x14ac:dyDescent="0.25">
      <c r="A8326" s="16" t="s">
        <v>400</v>
      </c>
      <c r="B8326" s="17" t="s">
        <v>733</v>
      </c>
      <c r="C8326" s="18" t="s">
        <v>755</v>
      </c>
      <c r="D8326" s="19" t="s">
        <v>399</v>
      </c>
      <c r="E8326" s="19" t="s">
        <v>321</v>
      </c>
      <c r="F8326" s="19" t="s">
        <v>16</v>
      </c>
      <c r="G8326" s="19" t="s">
        <v>436</v>
      </c>
      <c r="H8326" s="19" t="s">
        <v>424</v>
      </c>
      <c r="I8326" s="19" t="s">
        <v>439</v>
      </c>
      <c r="J8326" s="19" t="s">
        <v>17</v>
      </c>
      <c r="K8326" s="20">
        <v>31643015.000000004</v>
      </c>
      <c r="L8326" s="21">
        <v>316430.15000000002</v>
      </c>
      <c r="M8326" s="20">
        <f t="shared" ref="M8326:M8384" si="170">L8326*100</f>
        <v>31643015.000000004</v>
      </c>
    </row>
    <row r="8327" spans="1:14" x14ac:dyDescent="0.25">
      <c r="A8327" s="16" t="s">
        <v>400</v>
      </c>
      <c r="B8327" s="17" t="s">
        <v>733</v>
      </c>
      <c r="C8327" s="18" t="s">
        <v>755</v>
      </c>
      <c r="D8327" s="19" t="s">
        <v>399</v>
      </c>
      <c r="E8327" s="19" t="s">
        <v>321</v>
      </c>
      <c r="F8327" s="19" t="s">
        <v>16</v>
      </c>
      <c r="G8327" s="19" t="s">
        <v>436</v>
      </c>
      <c r="H8327" s="19" t="s">
        <v>424</v>
      </c>
      <c r="I8327" s="19" t="s">
        <v>368</v>
      </c>
      <c r="J8327" s="19" t="s">
        <v>67</v>
      </c>
      <c r="K8327" s="20">
        <v>4831992</v>
      </c>
      <c r="L8327" s="21">
        <v>48319.92</v>
      </c>
      <c r="M8327" s="20">
        <f t="shared" si="170"/>
        <v>4831992</v>
      </c>
    </row>
    <row r="8328" spans="1:14" x14ac:dyDescent="0.25">
      <c r="A8328" s="16" t="s">
        <v>400</v>
      </c>
      <c r="B8328" s="17" t="s">
        <v>733</v>
      </c>
      <c r="C8328" s="18" t="s">
        <v>755</v>
      </c>
      <c r="D8328" s="19" t="s">
        <v>399</v>
      </c>
      <c r="E8328" s="19" t="s">
        <v>321</v>
      </c>
      <c r="F8328" s="19" t="s">
        <v>16</v>
      </c>
      <c r="G8328" s="19" t="s">
        <v>436</v>
      </c>
      <c r="H8328" s="19" t="s">
        <v>424</v>
      </c>
      <c r="I8328" s="19" t="s">
        <v>368</v>
      </c>
      <c r="J8328" s="17" t="s">
        <v>69</v>
      </c>
      <c r="K8328" s="20">
        <v>3639511</v>
      </c>
      <c r="L8328" s="21">
        <v>36395.11</v>
      </c>
      <c r="M8328" s="20">
        <f t="shared" si="170"/>
        <v>3639511</v>
      </c>
      <c r="N8328" t="s">
        <v>784</v>
      </c>
    </row>
    <row r="8329" spans="1:14" x14ac:dyDescent="0.25">
      <c r="A8329" s="16" t="s">
        <v>400</v>
      </c>
      <c r="B8329" s="17" t="s">
        <v>733</v>
      </c>
      <c r="C8329" s="18" t="s">
        <v>755</v>
      </c>
      <c r="D8329" s="19" t="s">
        <v>399</v>
      </c>
      <c r="E8329" s="19" t="s">
        <v>321</v>
      </c>
      <c r="F8329" s="19" t="s">
        <v>16</v>
      </c>
      <c r="G8329" s="19" t="s">
        <v>436</v>
      </c>
      <c r="H8329" s="19" t="s">
        <v>424</v>
      </c>
      <c r="I8329" s="19" t="s">
        <v>368</v>
      </c>
      <c r="J8329" s="19" t="s">
        <v>41</v>
      </c>
      <c r="K8329" s="20">
        <v>1272348</v>
      </c>
      <c r="L8329" s="21">
        <v>12723.48</v>
      </c>
      <c r="M8329" s="20">
        <f t="shared" si="170"/>
        <v>1272348</v>
      </c>
    </row>
    <row r="8330" spans="1:14" x14ac:dyDescent="0.25">
      <c r="A8330" s="16" t="s">
        <v>400</v>
      </c>
      <c r="B8330" s="17" t="s">
        <v>733</v>
      </c>
      <c r="C8330" s="18" t="s">
        <v>755</v>
      </c>
      <c r="D8330" s="19" t="s">
        <v>399</v>
      </c>
      <c r="E8330" s="19" t="s">
        <v>321</v>
      </c>
      <c r="F8330" s="19" t="s">
        <v>16</v>
      </c>
      <c r="G8330" s="19" t="s">
        <v>434</v>
      </c>
      <c r="H8330" s="19" t="s">
        <v>424</v>
      </c>
      <c r="I8330" s="19" t="s">
        <v>368</v>
      </c>
      <c r="J8330" s="19" t="s">
        <v>17</v>
      </c>
      <c r="K8330" s="20">
        <v>12109872</v>
      </c>
      <c r="L8330" s="21">
        <v>121098.72</v>
      </c>
      <c r="M8330" s="20">
        <f t="shared" si="170"/>
        <v>12109872</v>
      </c>
    </row>
    <row r="8331" spans="1:14" x14ac:dyDescent="0.25">
      <c r="A8331" s="16" t="s">
        <v>400</v>
      </c>
      <c r="B8331" s="17" t="s">
        <v>733</v>
      </c>
      <c r="C8331" s="18" t="s">
        <v>755</v>
      </c>
      <c r="D8331" s="19" t="s">
        <v>399</v>
      </c>
      <c r="E8331" s="19" t="s">
        <v>321</v>
      </c>
      <c r="F8331" s="19" t="s">
        <v>16</v>
      </c>
      <c r="G8331" s="19" t="s">
        <v>434</v>
      </c>
      <c r="H8331" s="19" t="s">
        <v>424</v>
      </c>
      <c r="I8331" s="19" t="s">
        <v>368</v>
      </c>
      <c r="J8331" s="19" t="s">
        <v>37</v>
      </c>
      <c r="K8331" s="20">
        <v>12610663</v>
      </c>
      <c r="L8331" s="21">
        <v>126106.63</v>
      </c>
      <c r="M8331" s="20">
        <f t="shared" si="170"/>
        <v>12610663</v>
      </c>
    </row>
    <row r="8332" spans="1:14" x14ac:dyDescent="0.25">
      <c r="A8332" s="16" t="s">
        <v>400</v>
      </c>
      <c r="B8332" s="17" t="s">
        <v>733</v>
      </c>
      <c r="C8332" s="18" t="s">
        <v>755</v>
      </c>
      <c r="D8332" s="19" t="s">
        <v>399</v>
      </c>
      <c r="E8332" s="19" t="s">
        <v>321</v>
      </c>
      <c r="F8332" s="19" t="s">
        <v>16</v>
      </c>
      <c r="G8332" s="19" t="s">
        <v>434</v>
      </c>
      <c r="H8332" s="19" t="s">
        <v>424</v>
      </c>
      <c r="I8332" s="19" t="s">
        <v>368</v>
      </c>
      <c r="J8332" s="19" t="s">
        <v>306</v>
      </c>
      <c r="K8332" s="20">
        <v>5861372</v>
      </c>
      <c r="L8332" s="21">
        <v>58613.72</v>
      </c>
      <c r="M8332" s="20">
        <f t="shared" si="170"/>
        <v>5861372</v>
      </c>
    </row>
    <row r="8333" spans="1:14" x14ac:dyDescent="0.25">
      <c r="A8333" s="16" t="s">
        <v>400</v>
      </c>
      <c r="B8333" s="17" t="s">
        <v>733</v>
      </c>
      <c r="C8333" s="18" t="s">
        <v>755</v>
      </c>
      <c r="D8333" s="19" t="s">
        <v>399</v>
      </c>
      <c r="E8333" s="19" t="s">
        <v>321</v>
      </c>
      <c r="F8333" s="19" t="s">
        <v>16</v>
      </c>
      <c r="G8333" s="19" t="s">
        <v>434</v>
      </c>
      <c r="H8333" s="19" t="s">
        <v>424</v>
      </c>
      <c r="I8333" s="19" t="s">
        <v>439</v>
      </c>
      <c r="J8333" s="19" t="s">
        <v>306</v>
      </c>
      <c r="K8333" s="20">
        <v>11532686</v>
      </c>
      <c r="L8333" s="21">
        <v>115326.86</v>
      </c>
      <c r="M8333" s="20">
        <f t="shared" si="170"/>
        <v>11532686</v>
      </c>
    </row>
    <row r="8334" spans="1:14" x14ac:dyDescent="0.25">
      <c r="A8334" s="16" t="s">
        <v>400</v>
      </c>
      <c r="B8334" s="17" t="s">
        <v>733</v>
      </c>
      <c r="C8334" s="18" t="s">
        <v>755</v>
      </c>
      <c r="D8334" s="19" t="s">
        <v>399</v>
      </c>
      <c r="E8334" s="19" t="s">
        <v>321</v>
      </c>
      <c r="F8334" s="19" t="s">
        <v>16</v>
      </c>
      <c r="G8334" s="19" t="s">
        <v>289</v>
      </c>
      <c r="H8334" s="19" t="s">
        <v>424</v>
      </c>
      <c r="I8334" s="19" t="s">
        <v>531</v>
      </c>
      <c r="J8334" s="19" t="s">
        <v>17</v>
      </c>
      <c r="K8334" s="20">
        <v>29369609.999999996</v>
      </c>
      <c r="L8334" s="21">
        <v>293696.09999999998</v>
      </c>
      <c r="M8334" s="20">
        <f t="shared" si="170"/>
        <v>29369609.999999996</v>
      </c>
    </row>
    <row r="8335" spans="1:14" x14ac:dyDescent="0.25">
      <c r="A8335" s="16" t="s">
        <v>400</v>
      </c>
      <c r="B8335" s="17" t="s">
        <v>733</v>
      </c>
      <c r="C8335" s="18" t="s">
        <v>755</v>
      </c>
      <c r="D8335" s="19" t="s">
        <v>399</v>
      </c>
      <c r="E8335" s="19" t="s">
        <v>321</v>
      </c>
      <c r="F8335" s="19" t="s">
        <v>16</v>
      </c>
      <c r="G8335" s="19" t="s">
        <v>581</v>
      </c>
      <c r="H8335" s="19" t="s">
        <v>424</v>
      </c>
      <c r="I8335" s="19" t="s">
        <v>284</v>
      </c>
      <c r="J8335" s="19" t="s">
        <v>17</v>
      </c>
      <c r="K8335" s="20">
        <v>48658958</v>
      </c>
      <c r="L8335" s="21">
        <v>486589.58</v>
      </c>
      <c r="M8335" s="20">
        <f t="shared" si="170"/>
        <v>48658958</v>
      </c>
    </row>
    <row r="8336" spans="1:14" x14ac:dyDescent="0.25">
      <c r="A8336" s="16" t="s">
        <v>400</v>
      </c>
      <c r="B8336" s="17" t="s">
        <v>733</v>
      </c>
      <c r="C8336" s="18" t="s">
        <v>755</v>
      </c>
      <c r="D8336" s="19" t="s">
        <v>399</v>
      </c>
      <c r="E8336" s="19" t="s">
        <v>321</v>
      </c>
      <c r="F8336" s="19" t="s">
        <v>16</v>
      </c>
      <c r="G8336" s="19" t="s">
        <v>581</v>
      </c>
      <c r="H8336" s="19" t="s">
        <v>424</v>
      </c>
      <c r="I8336" s="19" t="s">
        <v>439</v>
      </c>
      <c r="J8336" s="19" t="s">
        <v>17</v>
      </c>
      <c r="K8336" s="20">
        <v>26081034</v>
      </c>
      <c r="L8336" s="21">
        <v>260810.34</v>
      </c>
      <c r="M8336" s="20">
        <f t="shared" si="170"/>
        <v>26081034</v>
      </c>
    </row>
    <row r="8337" spans="1:14" x14ac:dyDescent="0.25">
      <c r="A8337" s="16" t="s">
        <v>400</v>
      </c>
      <c r="B8337" s="17" t="s">
        <v>733</v>
      </c>
      <c r="C8337" s="18" t="s">
        <v>755</v>
      </c>
      <c r="D8337" s="19" t="s">
        <v>399</v>
      </c>
      <c r="E8337" s="19" t="s">
        <v>321</v>
      </c>
      <c r="F8337" s="19" t="s">
        <v>16</v>
      </c>
      <c r="G8337" s="19" t="s">
        <v>582</v>
      </c>
      <c r="H8337" s="19" t="s">
        <v>424</v>
      </c>
      <c r="I8337" s="19" t="s">
        <v>465</v>
      </c>
      <c r="J8337" s="19" t="s">
        <v>17</v>
      </c>
      <c r="K8337" s="20">
        <v>4803105</v>
      </c>
      <c r="L8337" s="21">
        <v>48031.05</v>
      </c>
      <c r="M8337" s="20">
        <f t="shared" si="170"/>
        <v>4803105</v>
      </c>
    </row>
    <row r="8338" spans="1:14" x14ac:dyDescent="0.25">
      <c r="A8338" s="16" t="s">
        <v>400</v>
      </c>
      <c r="B8338" s="17" t="s">
        <v>733</v>
      </c>
      <c r="C8338" s="18" t="s">
        <v>755</v>
      </c>
      <c r="D8338" s="19" t="s">
        <v>399</v>
      </c>
      <c r="E8338" s="19" t="s">
        <v>321</v>
      </c>
      <c r="F8338" s="19" t="s">
        <v>16</v>
      </c>
      <c r="G8338" s="19" t="s">
        <v>781</v>
      </c>
      <c r="H8338" s="19" t="s">
        <v>424</v>
      </c>
      <c r="I8338" s="19" t="s">
        <v>82</v>
      </c>
      <c r="J8338" s="19" t="s">
        <v>17</v>
      </c>
      <c r="K8338" s="20">
        <v>27276959.000000004</v>
      </c>
      <c r="L8338" s="21">
        <v>272769.59000000003</v>
      </c>
      <c r="M8338" s="20">
        <f t="shared" si="170"/>
        <v>27276959.000000004</v>
      </c>
    </row>
    <row r="8339" spans="1:14" x14ac:dyDescent="0.25">
      <c r="A8339" s="16" t="s">
        <v>400</v>
      </c>
      <c r="B8339" s="17" t="s">
        <v>733</v>
      </c>
      <c r="C8339" s="18" t="s">
        <v>755</v>
      </c>
      <c r="D8339" s="19" t="s">
        <v>399</v>
      </c>
      <c r="E8339" s="19" t="s">
        <v>321</v>
      </c>
      <c r="F8339" s="19" t="s">
        <v>16</v>
      </c>
      <c r="G8339" s="19" t="s">
        <v>589</v>
      </c>
      <c r="H8339" s="19" t="s">
        <v>424</v>
      </c>
      <c r="I8339" s="19" t="s">
        <v>531</v>
      </c>
      <c r="J8339" s="19" t="s">
        <v>17</v>
      </c>
      <c r="K8339" s="20">
        <v>16912363</v>
      </c>
      <c r="L8339" s="21">
        <v>169123.63</v>
      </c>
      <c r="M8339" s="20">
        <f t="shared" si="170"/>
        <v>16912363</v>
      </c>
    </row>
    <row r="8340" spans="1:14" x14ac:dyDescent="0.25">
      <c r="A8340" s="16" t="s">
        <v>400</v>
      </c>
      <c r="B8340" s="17" t="s">
        <v>733</v>
      </c>
      <c r="C8340" s="18" t="s">
        <v>755</v>
      </c>
      <c r="D8340" s="19" t="s">
        <v>399</v>
      </c>
      <c r="E8340" s="19" t="s">
        <v>321</v>
      </c>
      <c r="F8340" s="19" t="s">
        <v>16</v>
      </c>
      <c r="G8340" s="19" t="s">
        <v>436</v>
      </c>
      <c r="H8340" s="19" t="s">
        <v>425</v>
      </c>
      <c r="I8340" s="19" t="s">
        <v>368</v>
      </c>
      <c r="J8340" s="19" t="s">
        <v>17</v>
      </c>
      <c r="K8340" s="20">
        <v>111127245</v>
      </c>
      <c r="L8340" s="21">
        <v>1111272.45</v>
      </c>
      <c r="M8340" s="20">
        <f t="shared" si="170"/>
        <v>111127245</v>
      </c>
    </row>
    <row r="8341" spans="1:14" x14ac:dyDescent="0.25">
      <c r="A8341" s="16" t="s">
        <v>400</v>
      </c>
      <c r="B8341" s="17" t="s">
        <v>733</v>
      </c>
      <c r="C8341" s="18" t="s">
        <v>755</v>
      </c>
      <c r="D8341" s="19" t="s">
        <v>399</v>
      </c>
      <c r="E8341" s="19" t="s">
        <v>321</v>
      </c>
      <c r="F8341" s="19" t="s">
        <v>16</v>
      </c>
      <c r="G8341" s="19" t="s">
        <v>436</v>
      </c>
      <c r="H8341" s="17" t="s">
        <v>539</v>
      </c>
      <c r="I8341" s="19" t="s">
        <v>368</v>
      </c>
      <c r="J8341" s="17" t="s">
        <v>309</v>
      </c>
      <c r="K8341" s="20">
        <v>8770952</v>
      </c>
      <c r="L8341" s="21">
        <v>87709.52</v>
      </c>
      <c r="M8341" s="20">
        <f t="shared" si="170"/>
        <v>8770952</v>
      </c>
    </row>
    <row r="8342" spans="1:14" x14ac:dyDescent="0.25">
      <c r="A8342" s="16" t="s">
        <v>400</v>
      </c>
      <c r="B8342" s="17" t="s">
        <v>733</v>
      </c>
      <c r="C8342" s="18" t="s">
        <v>755</v>
      </c>
      <c r="D8342" s="19" t="s">
        <v>399</v>
      </c>
      <c r="E8342" s="19" t="s">
        <v>321</v>
      </c>
      <c r="F8342" s="19" t="s">
        <v>16</v>
      </c>
      <c r="G8342" s="19" t="s">
        <v>436</v>
      </c>
      <c r="H8342" s="19" t="s">
        <v>425</v>
      </c>
      <c r="I8342" s="19" t="s">
        <v>439</v>
      </c>
      <c r="J8342" s="19" t="s">
        <v>17</v>
      </c>
      <c r="K8342" s="20">
        <v>11741551.999999998</v>
      </c>
      <c r="L8342" s="21">
        <v>117415.51999999999</v>
      </c>
      <c r="M8342" s="20">
        <f t="shared" si="170"/>
        <v>11741551.999999998</v>
      </c>
    </row>
    <row r="8343" spans="1:14" x14ac:dyDescent="0.25">
      <c r="A8343" s="16" t="s">
        <v>400</v>
      </c>
      <c r="B8343" s="17" t="s">
        <v>733</v>
      </c>
      <c r="C8343" s="18" t="s">
        <v>755</v>
      </c>
      <c r="D8343" s="19" t="s">
        <v>399</v>
      </c>
      <c r="E8343" s="19" t="s">
        <v>321</v>
      </c>
      <c r="F8343" s="19" t="s">
        <v>16</v>
      </c>
      <c r="G8343" s="19" t="s">
        <v>436</v>
      </c>
      <c r="H8343" s="19" t="s">
        <v>425</v>
      </c>
      <c r="I8343" s="19" t="s">
        <v>368</v>
      </c>
      <c r="J8343" s="17" t="s">
        <v>69</v>
      </c>
      <c r="K8343" s="20">
        <v>643167</v>
      </c>
      <c r="L8343" s="21">
        <v>6431.67</v>
      </c>
      <c r="M8343" s="20">
        <f t="shared" si="170"/>
        <v>643167</v>
      </c>
      <c r="N8343" t="s">
        <v>784</v>
      </c>
    </row>
    <row r="8344" spans="1:14" x14ac:dyDescent="0.25">
      <c r="A8344" s="16" t="s">
        <v>400</v>
      </c>
      <c r="B8344" s="17" t="s">
        <v>733</v>
      </c>
      <c r="C8344" s="18" t="s">
        <v>755</v>
      </c>
      <c r="D8344" s="19" t="s">
        <v>399</v>
      </c>
      <c r="E8344" s="19" t="s">
        <v>321</v>
      </c>
      <c r="F8344" s="19" t="s">
        <v>16</v>
      </c>
      <c r="G8344" s="19" t="s">
        <v>434</v>
      </c>
      <c r="H8344" s="19" t="s">
        <v>425</v>
      </c>
      <c r="I8344" s="19" t="s">
        <v>368</v>
      </c>
      <c r="J8344" s="19" t="s">
        <v>17</v>
      </c>
      <c r="K8344" s="20">
        <v>11347814</v>
      </c>
      <c r="L8344" s="21">
        <v>113478.14</v>
      </c>
      <c r="M8344" s="20">
        <f t="shared" si="170"/>
        <v>11347814</v>
      </c>
    </row>
    <row r="8345" spans="1:14" x14ac:dyDescent="0.25">
      <c r="A8345" s="16" t="s">
        <v>400</v>
      </c>
      <c r="B8345" s="17" t="s">
        <v>733</v>
      </c>
      <c r="C8345" s="18" t="s">
        <v>755</v>
      </c>
      <c r="D8345" s="19" t="s">
        <v>399</v>
      </c>
      <c r="E8345" s="19" t="s">
        <v>321</v>
      </c>
      <c r="F8345" s="19" t="s">
        <v>16</v>
      </c>
      <c r="G8345" s="19" t="s">
        <v>434</v>
      </c>
      <c r="H8345" s="19" t="s">
        <v>425</v>
      </c>
      <c r="I8345" s="19" t="s">
        <v>439</v>
      </c>
      <c r="J8345" s="19" t="s">
        <v>17</v>
      </c>
      <c r="K8345" s="20">
        <v>4279353</v>
      </c>
      <c r="L8345" s="21">
        <v>42793.53</v>
      </c>
      <c r="M8345" s="20">
        <f t="shared" si="170"/>
        <v>4279353</v>
      </c>
    </row>
    <row r="8346" spans="1:14" x14ac:dyDescent="0.25">
      <c r="A8346" s="16" t="s">
        <v>400</v>
      </c>
      <c r="B8346" s="17" t="s">
        <v>733</v>
      </c>
      <c r="C8346" s="18" t="s">
        <v>755</v>
      </c>
      <c r="D8346" s="19" t="s">
        <v>399</v>
      </c>
      <c r="E8346" s="19" t="s">
        <v>321</v>
      </c>
      <c r="F8346" s="19" t="s">
        <v>16</v>
      </c>
      <c r="G8346" s="19" t="s">
        <v>289</v>
      </c>
      <c r="H8346" s="19" t="s">
        <v>425</v>
      </c>
      <c r="I8346" s="19" t="s">
        <v>531</v>
      </c>
      <c r="J8346" s="19" t="s">
        <v>17</v>
      </c>
      <c r="K8346" s="20">
        <v>10897976</v>
      </c>
      <c r="L8346" s="21">
        <v>108979.76000000001</v>
      </c>
      <c r="M8346" s="20">
        <f t="shared" si="170"/>
        <v>10897976</v>
      </c>
    </row>
    <row r="8347" spans="1:14" x14ac:dyDescent="0.25">
      <c r="A8347" s="16" t="s">
        <v>400</v>
      </c>
      <c r="B8347" s="17" t="s">
        <v>733</v>
      </c>
      <c r="C8347" s="18" t="s">
        <v>755</v>
      </c>
      <c r="D8347" s="19" t="s">
        <v>399</v>
      </c>
      <c r="E8347" s="19" t="s">
        <v>321</v>
      </c>
      <c r="F8347" s="19" t="s">
        <v>16</v>
      </c>
      <c r="G8347" s="19" t="s">
        <v>581</v>
      </c>
      <c r="H8347" s="17" t="s">
        <v>539</v>
      </c>
      <c r="I8347" s="19" t="s">
        <v>284</v>
      </c>
      <c r="J8347" s="17" t="s">
        <v>309</v>
      </c>
      <c r="K8347" s="20">
        <v>3487431</v>
      </c>
      <c r="L8347" s="21">
        <v>34874.31</v>
      </c>
      <c r="M8347" s="20">
        <f t="shared" si="170"/>
        <v>3487431</v>
      </c>
    </row>
    <row r="8348" spans="1:14" x14ac:dyDescent="0.25">
      <c r="A8348" s="16" t="s">
        <v>400</v>
      </c>
      <c r="B8348" s="17" t="s">
        <v>733</v>
      </c>
      <c r="C8348" s="18" t="s">
        <v>755</v>
      </c>
      <c r="D8348" s="19" t="s">
        <v>399</v>
      </c>
      <c r="E8348" s="19" t="s">
        <v>321</v>
      </c>
      <c r="F8348" s="19" t="s">
        <v>16</v>
      </c>
      <c r="G8348" s="19" t="s">
        <v>581</v>
      </c>
      <c r="H8348" s="19" t="s">
        <v>425</v>
      </c>
      <c r="I8348" s="19" t="s">
        <v>284</v>
      </c>
      <c r="J8348" s="19" t="s">
        <v>17</v>
      </c>
      <c r="K8348" s="20">
        <v>18055539</v>
      </c>
      <c r="L8348" s="21">
        <v>180555.39</v>
      </c>
      <c r="M8348" s="20">
        <f t="shared" si="170"/>
        <v>18055539</v>
      </c>
    </row>
    <row r="8349" spans="1:14" x14ac:dyDescent="0.25">
      <c r="A8349" s="16" t="s">
        <v>400</v>
      </c>
      <c r="B8349" s="17" t="s">
        <v>733</v>
      </c>
      <c r="C8349" s="18" t="s">
        <v>755</v>
      </c>
      <c r="D8349" s="19" t="s">
        <v>399</v>
      </c>
      <c r="E8349" s="19" t="s">
        <v>321</v>
      </c>
      <c r="F8349" s="19" t="s">
        <v>16</v>
      </c>
      <c r="G8349" s="19" t="s">
        <v>581</v>
      </c>
      <c r="H8349" s="19" t="s">
        <v>425</v>
      </c>
      <c r="I8349" s="19" t="s">
        <v>465</v>
      </c>
      <c r="J8349" s="19" t="s">
        <v>17</v>
      </c>
      <c r="K8349" s="20">
        <v>9677707</v>
      </c>
      <c r="L8349" s="21">
        <v>96777.07</v>
      </c>
      <c r="M8349" s="20">
        <f t="shared" si="170"/>
        <v>9677707</v>
      </c>
    </row>
    <row r="8350" spans="1:14" x14ac:dyDescent="0.25">
      <c r="A8350" s="16" t="s">
        <v>400</v>
      </c>
      <c r="B8350" s="17" t="s">
        <v>733</v>
      </c>
      <c r="C8350" s="18" t="s">
        <v>755</v>
      </c>
      <c r="D8350" s="19" t="s">
        <v>399</v>
      </c>
      <c r="E8350" s="19" t="s">
        <v>321</v>
      </c>
      <c r="F8350" s="19" t="s">
        <v>16</v>
      </c>
      <c r="G8350" s="19" t="s">
        <v>582</v>
      </c>
      <c r="H8350" s="19" t="s">
        <v>425</v>
      </c>
      <c r="I8350" s="19" t="s">
        <v>465</v>
      </c>
      <c r="J8350" s="19" t="s">
        <v>17</v>
      </c>
      <c r="K8350" s="20">
        <v>1782254</v>
      </c>
      <c r="L8350" s="21">
        <v>17822.54</v>
      </c>
      <c r="M8350" s="20">
        <f t="shared" si="170"/>
        <v>1782254</v>
      </c>
    </row>
    <row r="8351" spans="1:14" x14ac:dyDescent="0.25">
      <c r="A8351" s="16" t="s">
        <v>400</v>
      </c>
      <c r="B8351" s="17" t="s">
        <v>733</v>
      </c>
      <c r="C8351" s="18" t="s">
        <v>755</v>
      </c>
      <c r="D8351" s="19" t="s">
        <v>399</v>
      </c>
      <c r="E8351" s="19" t="s">
        <v>321</v>
      </c>
      <c r="F8351" s="19" t="s">
        <v>16</v>
      </c>
      <c r="G8351" s="19" t="s">
        <v>781</v>
      </c>
      <c r="H8351" s="19" t="s">
        <v>425</v>
      </c>
      <c r="I8351" s="19" t="s">
        <v>82</v>
      </c>
      <c r="J8351" s="19" t="s">
        <v>17</v>
      </c>
      <c r="K8351" s="20">
        <v>10121470.000000002</v>
      </c>
      <c r="L8351" s="21">
        <v>101214.70000000001</v>
      </c>
      <c r="M8351" s="20">
        <f t="shared" si="170"/>
        <v>10121470.000000002</v>
      </c>
    </row>
    <row r="8352" spans="1:14" x14ac:dyDescent="0.25">
      <c r="A8352" s="16" t="s">
        <v>400</v>
      </c>
      <c r="B8352" s="17" t="s">
        <v>733</v>
      </c>
      <c r="C8352" s="18" t="s">
        <v>755</v>
      </c>
      <c r="D8352" s="19" t="s">
        <v>399</v>
      </c>
      <c r="E8352" s="19" t="s">
        <v>321</v>
      </c>
      <c r="F8352" s="19" t="s">
        <v>16</v>
      </c>
      <c r="G8352" s="19" t="s">
        <v>589</v>
      </c>
      <c r="H8352" s="19" t="s">
        <v>425</v>
      </c>
      <c r="I8352" s="19" t="s">
        <v>531</v>
      </c>
      <c r="J8352" s="19" t="s">
        <v>17</v>
      </c>
      <c r="K8352" s="20">
        <v>6275552</v>
      </c>
      <c r="L8352" s="21">
        <v>62755.520000000004</v>
      </c>
      <c r="M8352" s="20">
        <f t="shared" si="170"/>
        <v>6275552</v>
      </c>
    </row>
    <row r="8353" spans="1:14" x14ac:dyDescent="0.25">
      <c r="A8353" s="16" t="s">
        <v>400</v>
      </c>
      <c r="B8353" s="17" t="s">
        <v>733</v>
      </c>
      <c r="C8353" s="18" t="s">
        <v>755</v>
      </c>
      <c r="D8353" s="19" t="s">
        <v>399</v>
      </c>
      <c r="E8353" s="19" t="s">
        <v>321</v>
      </c>
      <c r="F8353" s="19" t="s">
        <v>16</v>
      </c>
      <c r="G8353" s="19" t="s">
        <v>436</v>
      </c>
      <c r="H8353" s="19" t="s">
        <v>426</v>
      </c>
      <c r="I8353" s="19" t="s">
        <v>15</v>
      </c>
      <c r="J8353" s="19" t="s">
        <v>17</v>
      </c>
      <c r="K8353" s="20">
        <v>9655442.0000000019</v>
      </c>
      <c r="L8353" s="21">
        <v>96554.420000000013</v>
      </c>
      <c r="M8353" s="20">
        <f t="shared" si="170"/>
        <v>9655442.0000000019</v>
      </c>
    </row>
    <row r="8354" spans="1:14" x14ac:dyDescent="0.25">
      <c r="A8354" s="16" t="s">
        <v>400</v>
      </c>
      <c r="B8354" s="17" t="s">
        <v>733</v>
      </c>
      <c r="C8354" s="18" t="s">
        <v>755</v>
      </c>
      <c r="D8354" s="19" t="s">
        <v>399</v>
      </c>
      <c r="E8354" s="19" t="s">
        <v>321</v>
      </c>
      <c r="F8354" s="19" t="s">
        <v>16</v>
      </c>
      <c r="G8354" s="19" t="s">
        <v>434</v>
      </c>
      <c r="H8354" s="19" t="s">
        <v>426</v>
      </c>
      <c r="I8354" s="19" t="s">
        <v>15</v>
      </c>
      <c r="J8354" s="19" t="s">
        <v>17</v>
      </c>
      <c r="K8354" s="20">
        <v>7253500</v>
      </c>
      <c r="L8354" s="21">
        <v>72535</v>
      </c>
      <c r="M8354" s="20">
        <f t="shared" si="170"/>
        <v>7253500</v>
      </c>
    </row>
    <row r="8355" spans="1:14" x14ac:dyDescent="0.25">
      <c r="A8355" s="16" t="s">
        <v>400</v>
      </c>
      <c r="B8355" s="17" t="s">
        <v>733</v>
      </c>
      <c r="C8355" s="18" t="s">
        <v>755</v>
      </c>
      <c r="D8355" s="19" t="s">
        <v>399</v>
      </c>
      <c r="E8355" s="19" t="s">
        <v>321</v>
      </c>
      <c r="F8355" s="19" t="s">
        <v>16</v>
      </c>
      <c r="G8355" s="19" t="s">
        <v>289</v>
      </c>
      <c r="H8355" s="19" t="s">
        <v>426</v>
      </c>
      <c r="I8355" s="19" t="s">
        <v>15</v>
      </c>
      <c r="J8355" s="19" t="s">
        <v>17</v>
      </c>
      <c r="K8355" s="20">
        <v>1450722</v>
      </c>
      <c r="L8355" s="21">
        <v>14507.22</v>
      </c>
      <c r="M8355" s="20">
        <f t="shared" si="170"/>
        <v>1450722</v>
      </c>
    </row>
    <row r="8356" spans="1:14" x14ac:dyDescent="0.25">
      <c r="A8356" s="16" t="s">
        <v>400</v>
      </c>
      <c r="B8356" s="17" t="s">
        <v>733</v>
      </c>
      <c r="C8356" s="18" t="s">
        <v>755</v>
      </c>
      <c r="D8356" s="19" t="s">
        <v>399</v>
      </c>
      <c r="E8356" s="19" t="s">
        <v>321</v>
      </c>
      <c r="F8356" s="19" t="s">
        <v>16</v>
      </c>
      <c r="G8356" s="19" t="s">
        <v>566</v>
      </c>
      <c r="H8356" s="19" t="s">
        <v>426</v>
      </c>
      <c r="I8356" s="19" t="s">
        <v>15</v>
      </c>
      <c r="J8356" s="19" t="s">
        <v>17</v>
      </c>
      <c r="K8356" s="20">
        <v>488250</v>
      </c>
      <c r="L8356" s="21">
        <v>4882.5</v>
      </c>
      <c r="M8356" s="20">
        <f t="shared" si="170"/>
        <v>488250</v>
      </c>
    </row>
    <row r="8357" spans="1:14" x14ac:dyDescent="0.25">
      <c r="A8357" s="16" t="s">
        <v>400</v>
      </c>
      <c r="B8357" s="17" t="s">
        <v>733</v>
      </c>
      <c r="C8357" s="18" t="s">
        <v>755</v>
      </c>
      <c r="D8357" s="19" t="s">
        <v>399</v>
      </c>
      <c r="E8357" s="19" t="s">
        <v>321</v>
      </c>
      <c r="F8357" s="19" t="s">
        <v>16</v>
      </c>
      <c r="G8357" s="19" t="s">
        <v>582</v>
      </c>
      <c r="H8357" s="19" t="s">
        <v>426</v>
      </c>
      <c r="I8357" s="19" t="s">
        <v>15</v>
      </c>
      <c r="J8357" s="19" t="s">
        <v>17</v>
      </c>
      <c r="K8357" s="20">
        <v>8167131.9999999991</v>
      </c>
      <c r="L8357" s="21">
        <v>81671.319999999992</v>
      </c>
      <c r="M8357" s="20">
        <f t="shared" si="170"/>
        <v>8167131.9999999991</v>
      </c>
    </row>
    <row r="8358" spans="1:14" x14ac:dyDescent="0.25">
      <c r="A8358" s="16" t="s">
        <v>400</v>
      </c>
      <c r="B8358" s="17" t="s">
        <v>733</v>
      </c>
      <c r="C8358" s="18" t="s">
        <v>755</v>
      </c>
      <c r="D8358" s="19" t="s">
        <v>399</v>
      </c>
      <c r="E8358" s="19" t="s">
        <v>321</v>
      </c>
      <c r="F8358" s="19" t="s">
        <v>16</v>
      </c>
      <c r="G8358" s="19" t="s">
        <v>781</v>
      </c>
      <c r="H8358" s="19" t="s">
        <v>426</v>
      </c>
      <c r="I8358" s="19" t="s">
        <v>15</v>
      </c>
      <c r="J8358" s="19" t="s">
        <v>17</v>
      </c>
      <c r="K8358" s="20">
        <v>2130467</v>
      </c>
      <c r="L8358" s="21">
        <v>21304.67</v>
      </c>
      <c r="M8358" s="20">
        <f t="shared" si="170"/>
        <v>2130467</v>
      </c>
    </row>
    <row r="8359" spans="1:14" x14ac:dyDescent="0.25">
      <c r="A8359" s="16" t="s">
        <v>400</v>
      </c>
      <c r="B8359" s="17" t="s">
        <v>733</v>
      </c>
      <c r="C8359" s="18" t="s">
        <v>755</v>
      </c>
      <c r="D8359" s="19" t="s">
        <v>399</v>
      </c>
      <c r="E8359" s="19" t="s">
        <v>321</v>
      </c>
      <c r="F8359" s="19" t="s">
        <v>16</v>
      </c>
      <c r="G8359" s="19" t="s">
        <v>589</v>
      </c>
      <c r="H8359" s="19" t="s">
        <v>426</v>
      </c>
      <c r="I8359" s="19" t="s">
        <v>15</v>
      </c>
      <c r="J8359" s="19" t="s">
        <v>17</v>
      </c>
      <c r="K8359" s="20">
        <v>5982583</v>
      </c>
      <c r="L8359" s="21">
        <v>59825.83</v>
      </c>
      <c r="M8359" s="20">
        <f t="shared" si="170"/>
        <v>5982583</v>
      </c>
    </row>
    <row r="8360" spans="1:14" x14ac:dyDescent="0.25">
      <c r="A8360" s="16" t="s">
        <v>400</v>
      </c>
      <c r="B8360" s="17" t="s">
        <v>733</v>
      </c>
      <c r="C8360" s="18" t="s">
        <v>755</v>
      </c>
      <c r="D8360" s="19" t="s">
        <v>399</v>
      </c>
      <c r="E8360" s="19" t="s">
        <v>321</v>
      </c>
      <c r="F8360" s="19" t="s">
        <v>16</v>
      </c>
      <c r="G8360" s="19" t="s">
        <v>781</v>
      </c>
      <c r="H8360" s="19" t="s">
        <v>427</v>
      </c>
      <c r="I8360" s="19" t="s">
        <v>15</v>
      </c>
      <c r="J8360" s="19" t="s">
        <v>17</v>
      </c>
      <c r="K8360" s="20">
        <v>117467353</v>
      </c>
      <c r="L8360" s="21">
        <v>1174673.53</v>
      </c>
      <c r="M8360" s="20">
        <f t="shared" si="170"/>
        <v>117467353</v>
      </c>
    </row>
    <row r="8361" spans="1:14" x14ac:dyDescent="0.25">
      <c r="A8361" s="16" t="s">
        <v>400</v>
      </c>
      <c r="B8361" s="17" t="s">
        <v>733</v>
      </c>
      <c r="C8361" s="18" t="s">
        <v>755</v>
      </c>
      <c r="D8361" s="19" t="s">
        <v>399</v>
      </c>
      <c r="E8361" s="19" t="s">
        <v>321</v>
      </c>
      <c r="F8361" s="19" t="s">
        <v>16</v>
      </c>
      <c r="G8361" s="19" t="s">
        <v>781</v>
      </c>
      <c r="H8361" s="19" t="s">
        <v>427</v>
      </c>
      <c r="I8361" s="19" t="s">
        <v>15</v>
      </c>
      <c r="J8361" s="19" t="s">
        <v>359</v>
      </c>
      <c r="K8361" s="20">
        <v>32932186</v>
      </c>
      <c r="L8361" s="21">
        <v>329321.86</v>
      </c>
      <c r="M8361" s="20">
        <f t="shared" si="170"/>
        <v>32932186</v>
      </c>
    </row>
    <row r="8362" spans="1:14" x14ac:dyDescent="0.25">
      <c r="A8362" s="16" t="s">
        <v>400</v>
      </c>
      <c r="B8362" s="17" t="s">
        <v>733</v>
      </c>
      <c r="C8362" s="18" t="s">
        <v>755</v>
      </c>
      <c r="D8362" s="19" t="s">
        <v>399</v>
      </c>
      <c r="E8362" s="19" t="s">
        <v>321</v>
      </c>
      <c r="F8362" s="19" t="s">
        <v>16</v>
      </c>
      <c r="G8362" s="19" t="s">
        <v>436</v>
      </c>
      <c r="H8362" s="19" t="s">
        <v>446</v>
      </c>
      <c r="I8362" s="19" t="s">
        <v>15</v>
      </c>
      <c r="J8362" s="19" t="s">
        <v>68</v>
      </c>
      <c r="K8362" s="20">
        <v>80000</v>
      </c>
      <c r="L8362" s="21">
        <v>800</v>
      </c>
      <c r="M8362" s="20">
        <f t="shared" si="170"/>
        <v>80000</v>
      </c>
    </row>
    <row r="8363" spans="1:14" x14ac:dyDescent="0.25">
      <c r="A8363" s="16" t="s">
        <v>400</v>
      </c>
      <c r="B8363" s="17" t="s">
        <v>733</v>
      </c>
      <c r="C8363" s="18" t="s">
        <v>755</v>
      </c>
      <c r="D8363" s="19" t="s">
        <v>399</v>
      </c>
      <c r="E8363" s="19" t="s">
        <v>321</v>
      </c>
      <c r="F8363" s="19" t="s">
        <v>16</v>
      </c>
      <c r="G8363" s="19" t="s">
        <v>436</v>
      </c>
      <c r="H8363" s="19" t="s">
        <v>446</v>
      </c>
      <c r="I8363" s="19" t="s">
        <v>15</v>
      </c>
      <c r="J8363" s="19" t="s">
        <v>41</v>
      </c>
      <c r="K8363" s="20">
        <v>677263</v>
      </c>
      <c r="L8363" s="21">
        <v>6772.63</v>
      </c>
      <c r="M8363" s="20">
        <f t="shared" si="170"/>
        <v>677263</v>
      </c>
    </row>
    <row r="8364" spans="1:14" x14ac:dyDescent="0.25">
      <c r="A8364" s="16" t="s">
        <v>400</v>
      </c>
      <c r="B8364" s="17" t="s">
        <v>733</v>
      </c>
      <c r="C8364" s="18" t="s">
        <v>755</v>
      </c>
      <c r="D8364" s="19" t="s">
        <v>399</v>
      </c>
      <c r="E8364" s="19" t="s">
        <v>321</v>
      </c>
      <c r="F8364" s="19" t="s">
        <v>16</v>
      </c>
      <c r="G8364" s="19" t="s">
        <v>560</v>
      </c>
      <c r="H8364" s="19" t="s">
        <v>446</v>
      </c>
      <c r="I8364" s="19" t="s">
        <v>15</v>
      </c>
      <c r="J8364" s="19" t="s">
        <v>17</v>
      </c>
      <c r="K8364" s="20">
        <v>5582193</v>
      </c>
      <c r="L8364" s="21">
        <v>55821.93</v>
      </c>
      <c r="M8364" s="20">
        <f t="shared" si="170"/>
        <v>5582193</v>
      </c>
    </row>
    <row r="8365" spans="1:14" x14ac:dyDescent="0.25">
      <c r="A8365" s="16" t="s">
        <v>400</v>
      </c>
      <c r="B8365" s="17" t="s">
        <v>733</v>
      </c>
      <c r="C8365" s="18" t="s">
        <v>755</v>
      </c>
      <c r="D8365" s="19" t="s">
        <v>399</v>
      </c>
      <c r="E8365" s="19" t="s">
        <v>321</v>
      </c>
      <c r="F8365" s="19" t="s">
        <v>16</v>
      </c>
      <c r="G8365" s="19" t="s">
        <v>566</v>
      </c>
      <c r="H8365" s="19" t="s">
        <v>446</v>
      </c>
      <c r="I8365" s="19" t="s">
        <v>15</v>
      </c>
      <c r="J8365" s="19" t="s">
        <v>17</v>
      </c>
      <c r="K8365" s="20">
        <v>457010.00000000006</v>
      </c>
      <c r="L8365" s="21">
        <v>4570.1000000000004</v>
      </c>
      <c r="M8365" s="20">
        <f t="shared" si="170"/>
        <v>457010.00000000006</v>
      </c>
    </row>
    <row r="8366" spans="1:14" x14ac:dyDescent="0.25">
      <c r="A8366" s="24" t="s">
        <v>400</v>
      </c>
      <c r="B8366" s="25" t="s">
        <v>733</v>
      </c>
      <c r="C8366" s="26" t="s">
        <v>755</v>
      </c>
      <c r="D8366" s="27" t="s">
        <v>399</v>
      </c>
      <c r="E8366" s="27" t="s">
        <v>321</v>
      </c>
      <c r="F8366" s="27" t="s">
        <v>16</v>
      </c>
      <c r="G8366" s="27" t="s">
        <v>582</v>
      </c>
      <c r="H8366" s="27" t="s">
        <v>446</v>
      </c>
      <c r="I8366" s="27" t="s">
        <v>15</v>
      </c>
      <c r="J8366" s="27" t="s">
        <v>17</v>
      </c>
      <c r="K8366" s="28">
        <v>6252343</v>
      </c>
      <c r="L8366" s="29">
        <v>62523.43</v>
      </c>
      <c r="M8366" s="28">
        <f t="shared" si="170"/>
        <v>6252343</v>
      </c>
      <c r="N8366" t="s">
        <v>785</v>
      </c>
    </row>
    <row r="8367" spans="1:14" x14ac:dyDescent="0.25">
      <c r="A8367" s="16" t="s">
        <v>400</v>
      </c>
      <c r="B8367" s="17" t="s">
        <v>733</v>
      </c>
      <c r="C8367" s="18" t="s">
        <v>755</v>
      </c>
      <c r="D8367" s="19" t="s">
        <v>399</v>
      </c>
      <c r="E8367" s="19" t="s">
        <v>321</v>
      </c>
      <c r="F8367" s="19" t="s">
        <v>16</v>
      </c>
      <c r="G8367" s="19" t="s">
        <v>589</v>
      </c>
      <c r="H8367" s="19" t="s">
        <v>446</v>
      </c>
      <c r="I8367" s="19" t="s">
        <v>15</v>
      </c>
      <c r="J8367" s="19" t="s">
        <v>17</v>
      </c>
      <c r="K8367" s="20">
        <v>16146885</v>
      </c>
      <c r="L8367" s="21">
        <v>161468.85</v>
      </c>
      <c r="M8367" s="20">
        <f t="shared" si="170"/>
        <v>16146885</v>
      </c>
    </row>
    <row r="8368" spans="1:14" x14ac:dyDescent="0.25">
      <c r="A8368" s="24" t="s">
        <v>400</v>
      </c>
      <c r="B8368" s="25" t="s">
        <v>733</v>
      </c>
      <c r="C8368" s="26" t="s">
        <v>755</v>
      </c>
      <c r="D8368" s="27" t="s">
        <v>399</v>
      </c>
      <c r="E8368" s="27" t="s">
        <v>321</v>
      </c>
      <c r="F8368" s="27" t="s">
        <v>16</v>
      </c>
      <c r="G8368" s="27" t="s">
        <v>434</v>
      </c>
      <c r="H8368" s="27" t="s">
        <v>621</v>
      </c>
      <c r="I8368" s="27" t="s">
        <v>15</v>
      </c>
      <c r="J8368" s="27" t="s">
        <v>17</v>
      </c>
      <c r="K8368" s="28">
        <v>38028</v>
      </c>
      <c r="L8368" s="29">
        <v>380.28</v>
      </c>
      <c r="M8368" s="28">
        <f t="shared" si="170"/>
        <v>38028</v>
      </c>
    </row>
    <row r="8369" spans="1:14" x14ac:dyDescent="0.25">
      <c r="A8369" s="24" t="s">
        <v>400</v>
      </c>
      <c r="B8369" s="25" t="s">
        <v>733</v>
      </c>
      <c r="C8369" s="26" t="s">
        <v>755</v>
      </c>
      <c r="D8369" s="27" t="s">
        <v>399</v>
      </c>
      <c r="E8369" s="27" t="s">
        <v>321</v>
      </c>
      <c r="F8369" s="27" t="s">
        <v>16</v>
      </c>
      <c r="G8369" s="27" t="s">
        <v>566</v>
      </c>
      <c r="H8369" s="27" t="s">
        <v>621</v>
      </c>
      <c r="I8369" s="27" t="s">
        <v>15</v>
      </c>
      <c r="J8369" s="27" t="s">
        <v>17</v>
      </c>
      <c r="K8369" s="28">
        <v>28364077</v>
      </c>
      <c r="L8369" s="29">
        <v>283640.77</v>
      </c>
      <c r="M8369" s="28">
        <f t="shared" si="170"/>
        <v>28364077</v>
      </c>
    </row>
    <row r="8370" spans="1:14" x14ac:dyDescent="0.25">
      <c r="A8370" s="16" t="s">
        <v>400</v>
      </c>
      <c r="B8370" s="17" t="s">
        <v>733</v>
      </c>
      <c r="C8370" s="18" t="s">
        <v>755</v>
      </c>
      <c r="D8370" s="19" t="s">
        <v>399</v>
      </c>
      <c r="E8370" s="19" t="s">
        <v>321</v>
      </c>
      <c r="F8370" s="19" t="s">
        <v>16</v>
      </c>
      <c r="G8370" s="19" t="s">
        <v>436</v>
      </c>
      <c r="H8370" s="19" t="s">
        <v>428</v>
      </c>
      <c r="I8370" s="19" t="s">
        <v>15</v>
      </c>
      <c r="J8370" s="19" t="s">
        <v>17</v>
      </c>
      <c r="K8370" s="20">
        <v>19074518</v>
      </c>
      <c r="L8370" s="21">
        <v>190745.18</v>
      </c>
      <c r="M8370" s="20">
        <f t="shared" si="170"/>
        <v>19074518</v>
      </c>
    </row>
    <row r="8371" spans="1:14" x14ac:dyDescent="0.25">
      <c r="A8371" s="16" t="s">
        <v>400</v>
      </c>
      <c r="B8371" s="17" t="s">
        <v>733</v>
      </c>
      <c r="C8371" s="18" t="s">
        <v>755</v>
      </c>
      <c r="D8371" s="19" t="s">
        <v>399</v>
      </c>
      <c r="E8371" s="19" t="s">
        <v>321</v>
      </c>
      <c r="F8371" s="19" t="s">
        <v>16</v>
      </c>
      <c r="G8371" s="19" t="s">
        <v>436</v>
      </c>
      <c r="H8371" s="19" t="s">
        <v>428</v>
      </c>
      <c r="I8371" s="19" t="s">
        <v>15</v>
      </c>
      <c r="J8371" s="19" t="s">
        <v>46</v>
      </c>
      <c r="K8371" s="20">
        <v>1600</v>
      </c>
      <c r="L8371" s="21">
        <v>16</v>
      </c>
      <c r="M8371" s="20">
        <f t="shared" si="170"/>
        <v>1600</v>
      </c>
    </row>
    <row r="8372" spans="1:14" x14ac:dyDescent="0.25">
      <c r="A8372" s="16" t="s">
        <v>400</v>
      </c>
      <c r="B8372" s="17" t="s">
        <v>733</v>
      </c>
      <c r="C8372" s="18" t="s">
        <v>755</v>
      </c>
      <c r="D8372" s="19" t="s">
        <v>399</v>
      </c>
      <c r="E8372" s="19" t="s">
        <v>321</v>
      </c>
      <c r="F8372" s="19" t="s">
        <v>16</v>
      </c>
      <c r="G8372" s="19" t="s">
        <v>289</v>
      </c>
      <c r="H8372" s="19" t="s">
        <v>428</v>
      </c>
      <c r="I8372" s="19" t="s">
        <v>15</v>
      </c>
      <c r="J8372" s="19" t="s">
        <v>17</v>
      </c>
      <c r="K8372" s="20">
        <v>402806</v>
      </c>
      <c r="L8372" s="21">
        <v>4028.06</v>
      </c>
      <c r="M8372" s="20">
        <f t="shared" si="170"/>
        <v>402806</v>
      </c>
    </row>
    <row r="8373" spans="1:14" x14ac:dyDescent="0.25">
      <c r="A8373" s="16" t="s">
        <v>400</v>
      </c>
      <c r="B8373" s="17" t="s">
        <v>733</v>
      </c>
      <c r="C8373" s="18" t="s">
        <v>755</v>
      </c>
      <c r="D8373" s="19" t="s">
        <v>399</v>
      </c>
      <c r="E8373" s="19" t="s">
        <v>321</v>
      </c>
      <c r="F8373" s="19" t="s">
        <v>16</v>
      </c>
      <c r="G8373" s="19" t="s">
        <v>560</v>
      </c>
      <c r="H8373" s="19" t="s">
        <v>428</v>
      </c>
      <c r="I8373" s="19" t="s">
        <v>15</v>
      </c>
      <c r="J8373" s="19" t="s">
        <v>17</v>
      </c>
      <c r="K8373" s="20">
        <v>723018</v>
      </c>
      <c r="L8373" s="21">
        <v>7230.18</v>
      </c>
      <c r="M8373" s="20">
        <f t="shared" si="170"/>
        <v>723018</v>
      </c>
    </row>
    <row r="8374" spans="1:14" x14ac:dyDescent="0.25">
      <c r="A8374" s="16" t="s">
        <v>400</v>
      </c>
      <c r="B8374" s="17" t="s">
        <v>733</v>
      </c>
      <c r="C8374" s="18" t="s">
        <v>755</v>
      </c>
      <c r="D8374" s="19" t="s">
        <v>399</v>
      </c>
      <c r="E8374" s="19" t="s">
        <v>321</v>
      </c>
      <c r="F8374" s="19" t="s">
        <v>16</v>
      </c>
      <c r="G8374" s="19" t="s">
        <v>581</v>
      </c>
      <c r="H8374" s="19" t="s">
        <v>428</v>
      </c>
      <c r="I8374" s="19" t="s">
        <v>15</v>
      </c>
      <c r="J8374" s="19" t="s">
        <v>17</v>
      </c>
      <c r="K8374" s="20">
        <v>3736512.9999999995</v>
      </c>
      <c r="L8374" s="21">
        <v>37365.129999999997</v>
      </c>
      <c r="M8374" s="20">
        <f t="shared" si="170"/>
        <v>3736512.9999999995</v>
      </c>
    </row>
    <row r="8375" spans="1:14" x14ac:dyDescent="0.25">
      <c r="A8375" s="16" t="s">
        <v>400</v>
      </c>
      <c r="B8375" s="17" t="s">
        <v>733</v>
      </c>
      <c r="C8375" s="18" t="s">
        <v>755</v>
      </c>
      <c r="D8375" s="19" t="s">
        <v>399</v>
      </c>
      <c r="E8375" s="19" t="s">
        <v>321</v>
      </c>
      <c r="F8375" s="19" t="s">
        <v>16</v>
      </c>
      <c r="G8375" s="19" t="s">
        <v>781</v>
      </c>
      <c r="H8375" s="19" t="s">
        <v>428</v>
      </c>
      <c r="I8375" s="19" t="s">
        <v>15</v>
      </c>
      <c r="J8375" s="19" t="s">
        <v>17</v>
      </c>
      <c r="K8375" s="20">
        <v>19281367</v>
      </c>
      <c r="L8375" s="21">
        <v>192813.66999999998</v>
      </c>
      <c r="M8375" s="20">
        <f t="shared" si="170"/>
        <v>19281367</v>
      </c>
    </row>
    <row r="8376" spans="1:14" x14ac:dyDescent="0.25">
      <c r="A8376" s="16" t="s">
        <v>400</v>
      </c>
      <c r="B8376" s="17" t="s">
        <v>733</v>
      </c>
      <c r="C8376" s="18" t="s">
        <v>755</v>
      </c>
      <c r="D8376" s="19" t="s">
        <v>399</v>
      </c>
      <c r="E8376" s="19" t="s">
        <v>321</v>
      </c>
      <c r="F8376" s="19" t="s">
        <v>16</v>
      </c>
      <c r="G8376" s="19" t="s">
        <v>395</v>
      </c>
      <c r="H8376" s="19" t="s">
        <v>428</v>
      </c>
      <c r="I8376" s="19" t="s">
        <v>15</v>
      </c>
      <c r="J8376" s="19" t="s">
        <v>17</v>
      </c>
      <c r="K8376" s="20">
        <v>32682</v>
      </c>
      <c r="L8376" s="21">
        <v>326.82</v>
      </c>
      <c r="M8376" s="20">
        <f t="shared" si="170"/>
        <v>32682</v>
      </c>
    </row>
    <row r="8377" spans="1:14" x14ac:dyDescent="0.25">
      <c r="A8377" s="16" t="s">
        <v>400</v>
      </c>
      <c r="B8377" s="17" t="s">
        <v>733</v>
      </c>
      <c r="C8377" s="18" t="s">
        <v>755</v>
      </c>
      <c r="D8377" s="19" t="s">
        <v>399</v>
      </c>
      <c r="E8377" s="19" t="s">
        <v>321</v>
      </c>
      <c r="F8377" s="19" t="s">
        <v>16</v>
      </c>
      <c r="G8377" s="19" t="s">
        <v>589</v>
      </c>
      <c r="H8377" s="19" t="s">
        <v>428</v>
      </c>
      <c r="I8377" s="19" t="s">
        <v>15</v>
      </c>
      <c r="J8377" s="19" t="s">
        <v>17</v>
      </c>
      <c r="K8377" s="20">
        <v>776529</v>
      </c>
      <c r="L8377" s="21">
        <v>7765.29</v>
      </c>
      <c r="M8377" s="20">
        <f t="shared" si="170"/>
        <v>776529</v>
      </c>
    </row>
    <row r="8378" spans="1:14" x14ac:dyDescent="0.25">
      <c r="A8378" s="16" t="s">
        <v>400</v>
      </c>
      <c r="B8378" s="17" t="s">
        <v>733</v>
      </c>
      <c r="C8378" s="18" t="s">
        <v>755</v>
      </c>
      <c r="D8378" s="19" t="s">
        <v>399</v>
      </c>
      <c r="E8378" s="19" t="s">
        <v>321</v>
      </c>
      <c r="F8378" s="19" t="s">
        <v>16</v>
      </c>
      <c r="G8378" s="17" t="s">
        <v>344</v>
      </c>
      <c r="H8378" s="19" t="s">
        <v>524</v>
      </c>
      <c r="I8378" s="19" t="s">
        <v>15</v>
      </c>
      <c r="J8378" s="19" t="s">
        <v>17</v>
      </c>
      <c r="K8378" s="20">
        <v>18123652</v>
      </c>
      <c r="L8378" s="21">
        <v>181236.52000000002</v>
      </c>
      <c r="M8378" s="20">
        <f t="shared" si="170"/>
        <v>18123652</v>
      </c>
      <c r="N8378" s="75" t="s">
        <v>929</v>
      </c>
    </row>
    <row r="8379" spans="1:14" x14ac:dyDescent="0.25">
      <c r="A8379" s="16" t="s">
        <v>400</v>
      </c>
      <c r="B8379" s="17" t="s">
        <v>733</v>
      </c>
      <c r="C8379" s="18" t="s">
        <v>755</v>
      </c>
      <c r="D8379" s="19" t="s">
        <v>399</v>
      </c>
      <c r="E8379" s="19" t="s">
        <v>321</v>
      </c>
      <c r="F8379" s="19" t="s">
        <v>16</v>
      </c>
      <c r="G8379" s="17" t="s">
        <v>344</v>
      </c>
      <c r="H8379" s="19" t="s">
        <v>524</v>
      </c>
      <c r="I8379" s="19" t="s">
        <v>15</v>
      </c>
      <c r="J8379" s="19" t="s">
        <v>65</v>
      </c>
      <c r="K8379" s="20">
        <v>1697865.0000000002</v>
      </c>
      <c r="L8379" s="21">
        <v>16978.650000000001</v>
      </c>
      <c r="M8379" s="20">
        <f t="shared" si="170"/>
        <v>1697865.0000000002</v>
      </c>
      <c r="N8379" s="75" t="s">
        <v>929</v>
      </c>
    </row>
    <row r="8380" spans="1:14" x14ac:dyDescent="0.25">
      <c r="A8380" s="16" t="s">
        <v>400</v>
      </c>
      <c r="B8380" s="17" t="s">
        <v>733</v>
      </c>
      <c r="C8380" s="18" t="s">
        <v>755</v>
      </c>
      <c r="D8380" s="19" t="s">
        <v>399</v>
      </c>
      <c r="E8380" s="19" t="s">
        <v>321</v>
      </c>
      <c r="F8380" s="19" t="s">
        <v>16</v>
      </c>
      <c r="G8380" s="17" t="s">
        <v>344</v>
      </c>
      <c r="H8380" s="19" t="s">
        <v>524</v>
      </c>
      <c r="I8380" s="19" t="s">
        <v>15</v>
      </c>
      <c r="J8380" s="19" t="s">
        <v>46</v>
      </c>
      <c r="K8380" s="20">
        <v>5017906</v>
      </c>
      <c r="L8380" s="21">
        <v>50179.06</v>
      </c>
      <c r="M8380" s="20">
        <f t="shared" si="170"/>
        <v>5017906</v>
      </c>
      <c r="N8380" s="75" t="s">
        <v>929</v>
      </c>
    </row>
    <row r="8381" spans="1:14" x14ac:dyDescent="0.25">
      <c r="A8381" s="16" t="s">
        <v>400</v>
      </c>
      <c r="B8381" s="17" t="s">
        <v>733</v>
      </c>
      <c r="C8381" s="18" t="s">
        <v>755</v>
      </c>
      <c r="D8381" s="19" t="s">
        <v>399</v>
      </c>
      <c r="E8381" s="19" t="s">
        <v>321</v>
      </c>
      <c r="F8381" s="19" t="s">
        <v>16</v>
      </c>
      <c r="G8381" s="19" t="s">
        <v>682</v>
      </c>
      <c r="H8381" s="19" t="s">
        <v>524</v>
      </c>
      <c r="I8381" s="19" t="s">
        <v>15</v>
      </c>
      <c r="J8381" s="19" t="s">
        <v>17</v>
      </c>
      <c r="K8381" s="20">
        <v>1868200</v>
      </c>
      <c r="L8381" s="21">
        <v>18682</v>
      </c>
      <c r="M8381" s="20">
        <f t="shared" si="170"/>
        <v>1868200</v>
      </c>
    </row>
    <row r="8382" spans="1:14" x14ac:dyDescent="0.25">
      <c r="A8382" s="16" t="s">
        <v>400</v>
      </c>
      <c r="B8382" s="17" t="s">
        <v>733</v>
      </c>
      <c r="C8382" s="18" t="s">
        <v>755</v>
      </c>
      <c r="D8382" s="19" t="s">
        <v>399</v>
      </c>
      <c r="E8382" s="19" t="s">
        <v>321</v>
      </c>
      <c r="F8382" s="19" t="s">
        <v>16</v>
      </c>
      <c r="G8382" s="19" t="s">
        <v>566</v>
      </c>
      <c r="H8382" s="19" t="s">
        <v>517</v>
      </c>
      <c r="I8382" s="19" t="s">
        <v>15</v>
      </c>
      <c r="J8382" s="19" t="s">
        <v>17</v>
      </c>
      <c r="K8382" s="20">
        <v>1948818.9999999998</v>
      </c>
      <c r="L8382" s="21">
        <v>19488.189999999999</v>
      </c>
      <c r="M8382" s="20">
        <f t="shared" si="170"/>
        <v>1948818.9999999998</v>
      </c>
    </row>
    <row r="8383" spans="1:14" x14ac:dyDescent="0.25">
      <c r="A8383" s="16" t="s">
        <v>400</v>
      </c>
      <c r="B8383" s="17" t="s">
        <v>733</v>
      </c>
      <c r="C8383" s="18" t="s">
        <v>755</v>
      </c>
      <c r="D8383" s="19" t="s">
        <v>399</v>
      </c>
      <c r="E8383" s="19" t="s">
        <v>321</v>
      </c>
      <c r="F8383" s="19" t="s">
        <v>16</v>
      </c>
      <c r="G8383" s="19" t="s">
        <v>581</v>
      </c>
      <c r="H8383" s="19" t="s">
        <v>517</v>
      </c>
      <c r="I8383" s="19" t="s">
        <v>15</v>
      </c>
      <c r="J8383" s="19" t="s">
        <v>17</v>
      </c>
      <c r="K8383" s="20">
        <v>2034259</v>
      </c>
      <c r="L8383" s="21">
        <v>20342.59</v>
      </c>
      <c r="M8383" s="20">
        <f t="shared" si="170"/>
        <v>2034259</v>
      </c>
    </row>
    <row r="8384" spans="1:14" x14ac:dyDescent="0.25">
      <c r="A8384" s="16" t="s">
        <v>400</v>
      </c>
      <c r="B8384" s="17" t="s">
        <v>733</v>
      </c>
      <c r="C8384" s="18" t="s">
        <v>755</v>
      </c>
      <c r="D8384" s="19" t="s">
        <v>399</v>
      </c>
      <c r="E8384" s="19" t="s">
        <v>321</v>
      </c>
      <c r="F8384" s="19" t="s">
        <v>16</v>
      </c>
      <c r="G8384" s="19" t="s">
        <v>582</v>
      </c>
      <c r="H8384" s="19" t="s">
        <v>517</v>
      </c>
      <c r="I8384" s="19" t="s">
        <v>15</v>
      </c>
      <c r="J8384" s="19" t="s">
        <v>17</v>
      </c>
      <c r="K8384" s="20">
        <v>21800</v>
      </c>
      <c r="L8384" s="21">
        <v>218</v>
      </c>
      <c r="M8384" s="20">
        <f t="shared" si="170"/>
        <v>21800</v>
      </c>
      <c r="N8384" s="22">
        <f>SUM(L8325:L8384,L8398)</f>
        <v>10645713.709999995</v>
      </c>
    </row>
    <row r="8385" spans="1:17" x14ac:dyDescent="0.25">
      <c r="A8385" s="16" t="s">
        <v>400</v>
      </c>
      <c r="B8385" s="17" t="s">
        <v>733</v>
      </c>
      <c r="C8385" s="18" t="s">
        <v>755</v>
      </c>
      <c r="D8385" s="19" t="s">
        <v>399</v>
      </c>
      <c r="E8385" s="19" t="s">
        <v>321</v>
      </c>
      <c r="F8385" s="19" t="s">
        <v>16</v>
      </c>
      <c r="G8385" s="19" t="s">
        <v>150</v>
      </c>
      <c r="H8385" s="19" t="s">
        <v>464</v>
      </c>
      <c r="I8385" s="17" t="s">
        <v>368</v>
      </c>
      <c r="J8385" s="19" t="s">
        <v>17</v>
      </c>
      <c r="K8385" s="20">
        <v>1760000</v>
      </c>
      <c r="L8385" s="21">
        <v>17600</v>
      </c>
      <c r="M8385" s="20">
        <f>L8385*100</f>
        <v>1760000</v>
      </c>
      <c r="N8385" s="75" t="s">
        <v>920</v>
      </c>
    </row>
    <row r="8386" spans="1:17" x14ac:dyDescent="0.25">
      <c r="A8386" s="16" t="s">
        <v>400</v>
      </c>
      <c r="B8386" s="17" t="s">
        <v>733</v>
      </c>
      <c r="C8386" s="18" t="s">
        <v>755</v>
      </c>
      <c r="D8386" s="19" t="s">
        <v>399</v>
      </c>
      <c r="E8386" s="19" t="s">
        <v>321</v>
      </c>
      <c r="F8386" s="19" t="s">
        <v>16</v>
      </c>
      <c r="G8386" s="19" t="s">
        <v>90</v>
      </c>
      <c r="H8386" s="19" t="s">
        <v>446</v>
      </c>
      <c r="I8386" s="19" t="s">
        <v>15</v>
      </c>
      <c r="J8386" s="19" t="s">
        <v>17</v>
      </c>
      <c r="K8386" s="20">
        <v>4165017</v>
      </c>
      <c r="L8386" s="21">
        <v>41650.17</v>
      </c>
      <c r="M8386" s="20">
        <f t="shared" ref="M8386:M8398" si="171">L8386*100</f>
        <v>4165017</v>
      </c>
    </row>
    <row r="8387" spans="1:17" x14ac:dyDescent="0.25">
      <c r="A8387" s="16" t="s">
        <v>400</v>
      </c>
      <c r="B8387" s="17" t="s">
        <v>733</v>
      </c>
      <c r="C8387" s="18" t="s">
        <v>755</v>
      </c>
      <c r="D8387" s="19" t="s">
        <v>399</v>
      </c>
      <c r="E8387" s="19" t="s">
        <v>321</v>
      </c>
      <c r="F8387" s="19" t="s">
        <v>16</v>
      </c>
      <c r="G8387" s="19" t="s">
        <v>451</v>
      </c>
      <c r="H8387" s="19" t="s">
        <v>428</v>
      </c>
      <c r="I8387" s="19" t="s">
        <v>15</v>
      </c>
      <c r="J8387" s="19" t="s">
        <v>17</v>
      </c>
      <c r="K8387" s="20">
        <v>217079</v>
      </c>
      <c r="L8387" s="21">
        <v>2170.79</v>
      </c>
      <c r="M8387" s="20">
        <f t="shared" si="171"/>
        <v>217079</v>
      </c>
    </row>
    <row r="8388" spans="1:17" x14ac:dyDescent="0.25">
      <c r="A8388" s="16" t="s">
        <v>400</v>
      </c>
      <c r="B8388" s="17" t="s">
        <v>733</v>
      </c>
      <c r="C8388" s="18" t="s">
        <v>755</v>
      </c>
      <c r="D8388" s="19" t="s">
        <v>399</v>
      </c>
      <c r="E8388" s="19" t="s">
        <v>321</v>
      </c>
      <c r="F8388" s="19" t="s">
        <v>16</v>
      </c>
      <c r="G8388" s="19" t="s">
        <v>150</v>
      </c>
      <c r="H8388" s="19" t="s">
        <v>428</v>
      </c>
      <c r="I8388" s="19" t="s">
        <v>15</v>
      </c>
      <c r="J8388" s="19" t="s">
        <v>17</v>
      </c>
      <c r="K8388" s="20">
        <v>929181</v>
      </c>
      <c r="L8388" s="21">
        <v>9291.81</v>
      </c>
      <c r="M8388" s="20">
        <f t="shared" si="171"/>
        <v>929181</v>
      </c>
    </row>
    <row r="8389" spans="1:17" x14ac:dyDescent="0.25">
      <c r="A8389" s="16" t="s">
        <v>400</v>
      </c>
      <c r="B8389" s="17" t="s">
        <v>733</v>
      </c>
      <c r="C8389" s="18" t="s">
        <v>755</v>
      </c>
      <c r="D8389" s="19" t="s">
        <v>399</v>
      </c>
      <c r="E8389" s="19" t="s">
        <v>321</v>
      </c>
      <c r="F8389" s="19" t="s">
        <v>16</v>
      </c>
      <c r="G8389" s="19" t="s">
        <v>90</v>
      </c>
      <c r="H8389" s="19" t="s">
        <v>428</v>
      </c>
      <c r="I8389" s="19" t="s">
        <v>15</v>
      </c>
      <c r="J8389" s="19" t="s">
        <v>17</v>
      </c>
      <c r="K8389" s="20">
        <v>217800</v>
      </c>
      <c r="L8389" s="21">
        <v>2178</v>
      </c>
      <c r="M8389" s="20">
        <f t="shared" si="171"/>
        <v>217800</v>
      </c>
    </row>
    <row r="8390" spans="1:17" x14ac:dyDescent="0.25">
      <c r="A8390" s="16" t="s">
        <v>400</v>
      </c>
      <c r="B8390" s="17" t="s">
        <v>733</v>
      </c>
      <c r="C8390" s="18" t="s">
        <v>755</v>
      </c>
      <c r="D8390" s="19" t="s">
        <v>399</v>
      </c>
      <c r="E8390" s="19" t="s">
        <v>321</v>
      </c>
      <c r="F8390" s="19" t="s">
        <v>16</v>
      </c>
      <c r="G8390" s="19" t="s">
        <v>90</v>
      </c>
      <c r="H8390" s="19" t="s">
        <v>428</v>
      </c>
      <c r="I8390" s="19" t="s">
        <v>15</v>
      </c>
      <c r="J8390" s="19" t="s">
        <v>17</v>
      </c>
      <c r="K8390" s="20">
        <v>1202606</v>
      </c>
      <c r="L8390" s="21">
        <v>12026.06</v>
      </c>
      <c r="M8390" s="20">
        <f t="shared" si="171"/>
        <v>1202606</v>
      </c>
    </row>
    <row r="8391" spans="1:17" x14ac:dyDescent="0.25">
      <c r="A8391" s="16" t="s">
        <v>400</v>
      </c>
      <c r="B8391" s="17" t="s">
        <v>733</v>
      </c>
      <c r="C8391" s="18" t="s">
        <v>755</v>
      </c>
      <c r="D8391" s="19" t="s">
        <v>399</v>
      </c>
      <c r="E8391" s="19" t="s">
        <v>321</v>
      </c>
      <c r="F8391" s="19" t="s">
        <v>16</v>
      </c>
      <c r="G8391" s="19" t="s">
        <v>90</v>
      </c>
      <c r="H8391" s="19" t="s">
        <v>428</v>
      </c>
      <c r="I8391" s="19" t="s">
        <v>15</v>
      </c>
      <c r="J8391" s="19" t="s">
        <v>17</v>
      </c>
      <c r="K8391" s="20">
        <v>435768.99999999994</v>
      </c>
      <c r="L8391" s="21">
        <v>4357.6899999999996</v>
      </c>
      <c r="M8391" s="20">
        <f t="shared" si="171"/>
        <v>435768.99999999994</v>
      </c>
    </row>
    <row r="8392" spans="1:17" x14ac:dyDescent="0.25">
      <c r="A8392" s="16" t="s">
        <v>400</v>
      </c>
      <c r="B8392" s="17" t="s">
        <v>733</v>
      </c>
      <c r="C8392" s="18" t="s">
        <v>755</v>
      </c>
      <c r="D8392" s="19" t="s">
        <v>399</v>
      </c>
      <c r="E8392" s="19" t="s">
        <v>321</v>
      </c>
      <c r="F8392" s="19" t="s">
        <v>16</v>
      </c>
      <c r="G8392" s="19" t="s">
        <v>90</v>
      </c>
      <c r="H8392" s="19" t="s">
        <v>428</v>
      </c>
      <c r="I8392" s="19" t="s">
        <v>15</v>
      </c>
      <c r="J8392" s="19" t="s">
        <v>17</v>
      </c>
      <c r="K8392" s="20">
        <v>2254581</v>
      </c>
      <c r="L8392" s="21">
        <v>22545.81</v>
      </c>
      <c r="M8392" s="20">
        <f t="shared" si="171"/>
        <v>2254581</v>
      </c>
      <c r="N8392" s="22">
        <f>SUM(L8385:L8392)</f>
        <v>111820.33</v>
      </c>
    </row>
    <row r="8393" spans="1:17" x14ac:dyDescent="0.25">
      <c r="A8393" s="16" t="s">
        <v>400</v>
      </c>
      <c r="B8393" s="17" t="s">
        <v>733</v>
      </c>
      <c r="C8393" s="18" t="s">
        <v>755</v>
      </c>
      <c r="D8393" s="19" t="s">
        <v>399</v>
      </c>
      <c r="E8393" s="19" t="s">
        <v>321</v>
      </c>
      <c r="F8393" s="19" t="s">
        <v>16</v>
      </c>
      <c r="G8393" s="19" t="s">
        <v>582</v>
      </c>
      <c r="H8393" s="19" t="s">
        <v>426</v>
      </c>
      <c r="I8393" s="19" t="s">
        <v>15</v>
      </c>
      <c r="J8393" s="19" t="s">
        <v>17</v>
      </c>
      <c r="K8393" s="20">
        <v>41600</v>
      </c>
      <c r="L8393" s="21">
        <v>416</v>
      </c>
      <c r="M8393" s="20">
        <f t="shared" si="171"/>
        <v>41600</v>
      </c>
    </row>
    <row r="8394" spans="1:17" x14ac:dyDescent="0.25">
      <c r="A8394" s="16" t="s">
        <v>400</v>
      </c>
      <c r="B8394" s="17" t="s">
        <v>733</v>
      </c>
      <c r="C8394" s="18" t="s">
        <v>755</v>
      </c>
      <c r="D8394" s="19" t="s">
        <v>399</v>
      </c>
      <c r="E8394" s="19" t="s">
        <v>321</v>
      </c>
      <c r="F8394" s="19" t="s">
        <v>16</v>
      </c>
      <c r="G8394" s="19" t="s">
        <v>781</v>
      </c>
      <c r="H8394" s="19" t="s">
        <v>427</v>
      </c>
      <c r="I8394" s="19" t="s">
        <v>15</v>
      </c>
      <c r="J8394" s="19" t="s">
        <v>17</v>
      </c>
      <c r="K8394" s="20">
        <v>1025000</v>
      </c>
      <c r="L8394" s="21">
        <v>10250</v>
      </c>
      <c r="M8394" s="20">
        <f t="shared" si="171"/>
        <v>1025000</v>
      </c>
    </row>
    <row r="8395" spans="1:17" x14ac:dyDescent="0.25">
      <c r="A8395" s="16" t="s">
        <v>400</v>
      </c>
      <c r="B8395" s="17" t="s">
        <v>733</v>
      </c>
      <c r="C8395" s="18" t="s">
        <v>755</v>
      </c>
      <c r="D8395" s="19" t="s">
        <v>399</v>
      </c>
      <c r="E8395" s="19" t="s">
        <v>321</v>
      </c>
      <c r="F8395" s="19" t="s">
        <v>16</v>
      </c>
      <c r="G8395" s="17" t="s">
        <v>682</v>
      </c>
      <c r="H8395" s="19" t="s">
        <v>524</v>
      </c>
      <c r="I8395" s="19" t="s">
        <v>15</v>
      </c>
      <c r="J8395" s="19" t="s">
        <v>17</v>
      </c>
      <c r="K8395" s="20">
        <v>44625800</v>
      </c>
      <c r="L8395" s="21">
        <v>446258</v>
      </c>
      <c r="M8395" s="20">
        <f t="shared" si="171"/>
        <v>44625800</v>
      </c>
      <c r="N8395" s="75" t="s">
        <v>927</v>
      </c>
    </row>
    <row r="8396" spans="1:17" x14ac:dyDescent="0.25">
      <c r="A8396" s="16" t="s">
        <v>400</v>
      </c>
      <c r="B8396" s="17" t="s">
        <v>733</v>
      </c>
      <c r="C8396" s="18" t="s">
        <v>755</v>
      </c>
      <c r="D8396" s="19" t="s">
        <v>399</v>
      </c>
      <c r="E8396" s="19" t="s">
        <v>321</v>
      </c>
      <c r="F8396" s="19" t="s">
        <v>16</v>
      </c>
      <c r="G8396" s="17" t="s">
        <v>682</v>
      </c>
      <c r="H8396" s="19" t="s">
        <v>524</v>
      </c>
      <c r="I8396" s="19" t="s">
        <v>15</v>
      </c>
      <c r="J8396" s="19" t="s">
        <v>17</v>
      </c>
      <c r="K8396" s="20">
        <v>13599100</v>
      </c>
      <c r="L8396" s="21">
        <v>135991</v>
      </c>
      <c r="M8396" s="20">
        <f t="shared" si="171"/>
        <v>13599100</v>
      </c>
      <c r="N8396" s="75" t="s">
        <v>928</v>
      </c>
    </row>
    <row r="8397" spans="1:17" x14ac:dyDescent="0.25">
      <c r="A8397" s="16" t="s">
        <v>400</v>
      </c>
      <c r="B8397" s="17" t="s">
        <v>733</v>
      </c>
      <c r="C8397" s="18" t="s">
        <v>755</v>
      </c>
      <c r="D8397" s="19" t="s">
        <v>399</v>
      </c>
      <c r="E8397" s="19" t="s">
        <v>321</v>
      </c>
      <c r="F8397" s="19" t="s">
        <v>16</v>
      </c>
      <c r="G8397" s="19" t="s">
        <v>582</v>
      </c>
      <c r="H8397" s="19" t="s">
        <v>517</v>
      </c>
      <c r="I8397" s="19" t="s">
        <v>15</v>
      </c>
      <c r="J8397" s="19" t="s">
        <v>17</v>
      </c>
      <c r="K8397" s="20">
        <v>58460100</v>
      </c>
      <c r="L8397" s="21">
        <v>584601</v>
      </c>
      <c r="M8397" s="20">
        <f t="shared" si="171"/>
        <v>58460100</v>
      </c>
      <c r="N8397" s="22">
        <f>SUM(L8393:L8397)</f>
        <v>1177516</v>
      </c>
    </row>
    <row r="8398" spans="1:17" x14ac:dyDescent="0.25">
      <c r="A8398" s="24" t="s">
        <v>400</v>
      </c>
      <c r="B8398" s="25" t="s">
        <v>733</v>
      </c>
      <c r="C8398" s="26" t="s">
        <v>755</v>
      </c>
      <c r="D8398" s="27" t="s">
        <v>399</v>
      </c>
      <c r="E8398" s="27" t="s">
        <v>321</v>
      </c>
      <c r="F8398" s="27" t="s">
        <v>16</v>
      </c>
      <c r="G8398" s="25" t="s">
        <v>589</v>
      </c>
      <c r="H8398" s="25" t="s">
        <v>621</v>
      </c>
      <c r="I8398" s="27" t="s">
        <v>15</v>
      </c>
      <c r="J8398" s="27" t="s">
        <v>17</v>
      </c>
      <c r="K8398" s="28">
        <v>1221133</v>
      </c>
      <c r="L8398" s="29">
        <v>12211.33</v>
      </c>
      <c r="M8398" s="28">
        <f t="shared" si="171"/>
        <v>1221133</v>
      </c>
      <c r="N8398" t="s">
        <v>783</v>
      </c>
    </row>
    <row r="8399" spans="1:17" x14ac:dyDescent="0.25">
      <c r="A8399" s="30" t="s">
        <v>400</v>
      </c>
      <c r="B8399" s="31" t="s">
        <v>733</v>
      </c>
      <c r="C8399" s="32" t="s">
        <v>524</v>
      </c>
      <c r="D8399" s="32" t="s">
        <v>399</v>
      </c>
      <c r="E8399" s="32" t="s">
        <v>323</v>
      </c>
      <c r="F8399" s="32" t="s">
        <v>16</v>
      </c>
      <c r="G8399" s="32" t="s">
        <v>17</v>
      </c>
      <c r="H8399" s="32" t="s">
        <v>23</v>
      </c>
      <c r="I8399" s="32" t="s">
        <v>15</v>
      </c>
      <c r="J8399" s="32" t="s">
        <v>17</v>
      </c>
      <c r="K8399" s="33">
        <v>96774013</v>
      </c>
      <c r="L8399" s="95">
        <v>967740.13</v>
      </c>
      <c r="M8399" s="33">
        <f>L8399*100</f>
        <v>96774013</v>
      </c>
      <c r="O8399" s="12" t="e">
        <f>ROUND(#REF!,0)</f>
        <v>#REF!</v>
      </c>
      <c r="P8399" s="12">
        <f>L8406</f>
        <v>-82247.759999999995</v>
      </c>
      <c r="Q8399" s="12">
        <f>ROUND(P8399,0)</f>
        <v>-82248</v>
      </c>
    </row>
    <row r="8400" spans="1:17" x14ac:dyDescent="0.25">
      <c r="A8400" s="30" t="s">
        <v>400</v>
      </c>
      <c r="B8400" s="31" t="s">
        <v>733</v>
      </c>
      <c r="C8400" s="32" t="s">
        <v>524</v>
      </c>
      <c r="D8400" s="32" t="s">
        <v>399</v>
      </c>
      <c r="E8400" s="32" t="s">
        <v>323</v>
      </c>
      <c r="F8400" s="32" t="s">
        <v>16</v>
      </c>
      <c r="G8400" s="32" t="s">
        <v>17</v>
      </c>
      <c r="H8400" s="32" t="s">
        <v>24</v>
      </c>
      <c r="I8400" s="32" t="s">
        <v>15</v>
      </c>
      <c r="J8400" s="32" t="s">
        <v>17</v>
      </c>
      <c r="K8400" s="33">
        <v>50000</v>
      </c>
      <c r="L8400" s="95">
        <v>500</v>
      </c>
      <c r="M8400" s="33">
        <f t="shared" ref="M8400:M8405" si="172">L8400*100</f>
        <v>50000</v>
      </c>
      <c r="O8400" s="36" t="e">
        <f>ROUND(#REF!,0)</f>
        <v>#REF!</v>
      </c>
      <c r="P8400" s="12">
        <f>L8407</f>
        <v>-222647.8</v>
      </c>
      <c r="Q8400" s="12">
        <f t="shared" ref="Q8400:Q8411" si="173">ROUND(P8400,0)</f>
        <v>-222648</v>
      </c>
    </row>
    <row r="8401" spans="1:17" x14ac:dyDescent="0.25">
      <c r="A8401" s="30" t="s">
        <v>400</v>
      </c>
      <c r="B8401" s="31" t="s">
        <v>733</v>
      </c>
      <c r="C8401" s="32" t="s">
        <v>524</v>
      </c>
      <c r="D8401" s="32" t="s">
        <v>399</v>
      </c>
      <c r="E8401" s="32" t="s">
        <v>323</v>
      </c>
      <c r="F8401" s="32" t="s">
        <v>16</v>
      </c>
      <c r="G8401" s="32" t="s">
        <v>17</v>
      </c>
      <c r="H8401" s="32" t="s">
        <v>21</v>
      </c>
      <c r="I8401" s="32" t="s">
        <v>15</v>
      </c>
      <c r="J8401" s="32" t="s">
        <v>17</v>
      </c>
      <c r="K8401" s="33">
        <v>292309488</v>
      </c>
      <c r="L8401" s="95">
        <v>2923094.88</v>
      </c>
      <c r="M8401" s="33">
        <f t="shared" si="172"/>
        <v>292309488</v>
      </c>
      <c r="O8401" s="12" t="e">
        <f>ROUND(#REF!,0)</f>
        <v>#REF!</v>
      </c>
      <c r="P8401" s="12">
        <f>L8408</f>
        <v>-80334.2</v>
      </c>
      <c r="Q8401" s="12">
        <f t="shared" si="173"/>
        <v>-80334</v>
      </c>
    </row>
    <row r="8402" spans="1:17" x14ac:dyDescent="0.25">
      <c r="A8402" s="30" t="s">
        <v>400</v>
      </c>
      <c r="B8402" s="31" t="s">
        <v>733</v>
      </c>
      <c r="C8402" s="32" t="s">
        <v>524</v>
      </c>
      <c r="D8402" s="32" t="s">
        <v>399</v>
      </c>
      <c r="E8402" s="32" t="s">
        <v>323</v>
      </c>
      <c r="F8402" s="32" t="s">
        <v>16</v>
      </c>
      <c r="G8402" s="32" t="s">
        <v>17</v>
      </c>
      <c r="H8402" s="32" t="s">
        <v>18</v>
      </c>
      <c r="I8402" s="32" t="s">
        <v>15</v>
      </c>
      <c r="J8402" s="32" t="s">
        <v>359</v>
      </c>
      <c r="K8402" s="33">
        <v>3447814</v>
      </c>
      <c r="L8402" s="95">
        <v>34478.14</v>
      </c>
      <c r="M8402" s="33">
        <f t="shared" si="172"/>
        <v>3447814</v>
      </c>
      <c r="O8402" s="12" t="e">
        <f>ROUND(#REF!,0)</f>
        <v>#REF!</v>
      </c>
      <c r="P8402" s="12">
        <f>L8423+L8424+L8425+L8426</f>
        <v>-6659594.7399999993</v>
      </c>
      <c r="Q8402" s="12">
        <f t="shared" si="173"/>
        <v>-6659595</v>
      </c>
    </row>
    <row r="8403" spans="1:17" x14ac:dyDescent="0.25">
      <c r="A8403" s="30" t="s">
        <v>400</v>
      </c>
      <c r="B8403" s="31" t="s">
        <v>733</v>
      </c>
      <c r="C8403" s="32" t="s">
        <v>524</v>
      </c>
      <c r="D8403" s="32" t="s">
        <v>399</v>
      </c>
      <c r="E8403" s="32" t="s">
        <v>323</v>
      </c>
      <c r="F8403" s="32" t="s">
        <v>16</v>
      </c>
      <c r="G8403" s="32" t="s">
        <v>17</v>
      </c>
      <c r="H8403" s="32" t="s">
        <v>27</v>
      </c>
      <c r="I8403" s="32" t="s">
        <v>15</v>
      </c>
      <c r="J8403" s="32" t="s">
        <v>17</v>
      </c>
      <c r="K8403" s="33">
        <v>481655</v>
      </c>
      <c r="L8403" s="95">
        <v>4816.55</v>
      </c>
      <c r="M8403" s="33">
        <f t="shared" si="172"/>
        <v>481655</v>
      </c>
      <c r="O8403" s="12" t="e">
        <f>ROUND(#REF!,0)</f>
        <v>#REF!</v>
      </c>
      <c r="P8403" s="12">
        <f>L8411</f>
        <v>-483376.14</v>
      </c>
      <c r="Q8403" s="12">
        <f t="shared" si="173"/>
        <v>-483376</v>
      </c>
    </row>
    <row r="8404" spans="1:17" x14ac:dyDescent="0.25">
      <c r="A8404" s="30" t="s">
        <v>400</v>
      </c>
      <c r="B8404" s="31" t="s">
        <v>733</v>
      </c>
      <c r="C8404" s="32" t="s">
        <v>524</v>
      </c>
      <c r="D8404" s="32" t="s">
        <v>399</v>
      </c>
      <c r="E8404" s="32" t="s">
        <v>323</v>
      </c>
      <c r="F8404" s="32" t="s">
        <v>16</v>
      </c>
      <c r="G8404" s="32" t="s">
        <v>17</v>
      </c>
      <c r="H8404" s="32" t="s">
        <v>28</v>
      </c>
      <c r="I8404" s="32" t="s">
        <v>15</v>
      </c>
      <c r="J8404" s="32" t="s">
        <v>17</v>
      </c>
      <c r="K8404" s="33">
        <v>1667950</v>
      </c>
      <c r="L8404" s="95">
        <v>16679.5</v>
      </c>
      <c r="M8404" s="33">
        <f t="shared" si="172"/>
        <v>1667950</v>
      </c>
      <c r="O8404" s="91" t="e">
        <f>ROUND(#REF!,0)</f>
        <v>#REF!</v>
      </c>
      <c r="P8404" s="12">
        <f>L8409+L8410</f>
        <v>-388680.65</v>
      </c>
      <c r="Q8404" s="12">
        <f t="shared" si="173"/>
        <v>-388681</v>
      </c>
    </row>
    <row r="8405" spans="1:17" x14ac:dyDescent="0.25">
      <c r="A8405" s="30" t="s">
        <v>400</v>
      </c>
      <c r="B8405" s="31" t="s">
        <v>733</v>
      </c>
      <c r="C8405" s="32" t="s">
        <v>524</v>
      </c>
      <c r="D8405" s="32" t="s">
        <v>399</v>
      </c>
      <c r="E8405" s="32" t="s">
        <v>323</v>
      </c>
      <c r="F8405" s="32" t="s">
        <v>16</v>
      </c>
      <c r="G8405" s="32" t="s">
        <v>17</v>
      </c>
      <c r="H8405" s="32" t="s">
        <v>28</v>
      </c>
      <c r="I8405" s="32" t="s">
        <v>15</v>
      </c>
      <c r="J8405" s="32" t="s">
        <v>17</v>
      </c>
      <c r="K8405" s="33">
        <v>100000</v>
      </c>
      <c r="L8405" s="95">
        <v>1000</v>
      </c>
      <c r="M8405" s="33">
        <f t="shared" si="172"/>
        <v>100000</v>
      </c>
      <c r="N8405" s="34">
        <f>SUM(L8399:L8405)</f>
        <v>3948309.1999999997</v>
      </c>
      <c r="O8405" s="12" t="e">
        <f>ROUND(#REF!,0)</f>
        <v>#REF!</v>
      </c>
      <c r="P8405" s="88">
        <f>SUM(P8399:P8404)</f>
        <v>-7916881.2899999991</v>
      </c>
      <c r="Q8405" s="88">
        <f>SUM(Q8399:Q8404)</f>
        <v>-7916882</v>
      </c>
    </row>
    <row r="8406" spans="1:17" x14ac:dyDescent="0.25">
      <c r="A8406" s="30" t="s">
        <v>400</v>
      </c>
      <c r="B8406" s="31" t="s">
        <v>733</v>
      </c>
      <c r="C8406" s="32" t="s">
        <v>524</v>
      </c>
      <c r="D8406" s="32" t="s">
        <v>399</v>
      </c>
      <c r="E8406" s="32" t="s">
        <v>323</v>
      </c>
      <c r="F8406" s="32" t="s">
        <v>16</v>
      </c>
      <c r="G8406" s="32" t="s">
        <v>17</v>
      </c>
      <c r="H8406" s="32" t="s">
        <v>58</v>
      </c>
      <c r="I8406" s="32" t="s">
        <v>15</v>
      </c>
      <c r="J8406" s="32" t="s">
        <v>17</v>
      </c>
      <c r="K8406" s="33">
        <v>8224775.9999999991</v>
      </c>
      <c r="L8406" s="95">
        <v>-82247.759999999995</v>
      </c>
      <c r="M8406" s="33">
        <f>L8406*-100</f>
        <v>8224775.9999999991</v>
      </c>
      <c r="O8406" s="12" t="e">
        <f>ROUND(#REF!,0)</f>
        <v>#REF!</v>
      </c>
    </row>
    <row r="8407" spans="1:17" x14ac:dyDescent="0.25">
      <c r="A8407" s="30" t="s">
        <v>400</v>
      </c>
      <c r="B8407" s="31" t="s">
        <v>733</v>
      </c>
      <c r="C8407" s="32" t="s">
        <v>524</v>
      </c>
      <c r="D8407" s="32" t="s">
        <v>399</v>
      </c>
      <c r="E8407" s="32" t="s">
        <v>323</v>
      </c>
      <c r="F8407" s="32" t="s">
        <v>16</v>
      </c>
      <c r="G8407" s="32" t="s">
        <v>17</v>
      </c>
      <c r="H8407" s="32" t="s">
        <v>60</v>
      </c>
      <c r="I8407" s="32" t="s">
        <v>15</v>
      </c>
      <c r="J8407" s="32" t="s">
        <v>17</v>
      </c>
      <c r="K8407" s="33">
        <v>22264780</v>
      </c>
      <c r="L8407" s="95">
        <v>-222647.8</v>
      </c>
      <c r="M8407" s="33">
        <f t="shared" ref="M8407:M8418" si="174">L8407*-100</f>
        <v>22264780</v>
      </c>
      <c r="O8407" s="93" t="e">
        <f>SUM(O8399:O8406)</f>
        <v>#REF!</v>
      </c>
      <c r="P8407" s="91">
        <f>L8412+L8413+L8414+L8415</f>
        <v>-279114.59999999998</v>
      </c>
      <c r="Q8407" s="91">
        <f t="shared" si="173"/>
        <v>-279115</v>
      </c>
    </row>
    <row r="8408" spans="1:17" x14ac:dyDescent="0.25">
      <c r="A8408" s="30" t="s">
        <v>400</v>
      </c>
      <c r="B8408" s="31" t="s">
        <v>733</v>
      </c>
      <c r="C8408" s="32" t="s">
        <v>524</v>
      </c>
      <c r="D8408" s="32" t="s">
        <v>399</v>
      </c>
      <c r="E8408" s="32" t="s">
        <v>323</v>
      </c>
      <c r="F8408" s="32" t="s">
        <v>16</v>
      </c>
      <c r="G8408" s="32" t="s">
        <v>17</v>
      </c>
      <c r="H8408" s="32" t="s">
        <v>61</v>
      </c>
      <c r="I8408" s="32" t="s">
        <v>15</v>
      </c>
      <c r="J8408" s="32" t="s">
        <v>17</v>
      </c>
      <c r="K8408" s="33">
        <v>8033420</v>
      </c>
      <c r="L8408" s="95">
        <v>-80334.2</v>
      </c>
      <c r="M8408" s="33">
        <f t="shared" si="174"/>
        <v>8033420</v>
      </c>
      <c r="P8408" s="36">
        <f>L8416</f>
        <v>-188600</v>
      </c>
      <c r="Q8408" s="36">
        <f t="shared" si="173"/>
        <v>-188600</v>
      </c>
    </row>
    <row r="8409" spans="1:17" x14ac:dyDescent="0.25">
      <c r="A8409" s="30" t="s">
        <v>400</v>
      </c>
      <c r="B8409" s="31" t="s">
        <v>733</v>
      </c>
      <c r="C8409" s="32" t="s">
        <v>524</v>
      </c>
      <c r="D8409" s="32" t="s">
        <v>399</v>
      </c>
      <c r="E8409" s="32" t="s">
        <v>323</v>
      </c>
      <c r="F8409" s="32" t="s">
        <v>16</v>
      </c>
      <c r="G8409" s="32" t="s">
        <v>17</v>
      </c>
      <c r="H8409" s="32" t="s">
        <v>64</v>
      </c>
      <c r="I8409" s="32" t="s">
        <v>15</v>
      </c>
      <c r="J8409" s="31" t="s">
        <v>46</v>
      </c>
      <c r="K8409" s="33">
        <v>36005387</v>
      </c>
      <c r="L8409" s="95">
        <v>-360053.87</v>
      </c>
      <c r="M8409" s="33">
        <f t="shared" si="174"/>
        <v>36005387</v>
      </c>
      <c r="N8409" t="s">
        <v>953</v>
      </c>
      <c r="P8409" s="12">
        <f>L8417</f>
        <v>-700000</v>
      </c>
      <c r="Q8409" s="12">
        <f t="shared" si="173"/>
        <v>-700000</v>
      </c>
    </row>
    <row r="8410" spans="1:17" x14ac:dyDescent="0.25">
      <c r="A8410" s="30" t="s">
        <v>400</v>
      </c>
      <c r="B8410" s="31" t="s">
        <v>733</v>
      </c>
      <c r="C8410" s="32" t="s">
        <v>524</v>
      </c>
      <c r="D8410" s="32" t="s">
        <v>399</v>
      </c>
      <c r="E8410" s="32" t="s">
        <v>323</v>
      </c>
      <c r="F8410" s="32" t="s">
        <v>16</v>
      </c>
      <c r="G8410" s="32" t="s">
        <v>17</v>
      </c>
      <c r="H8410" s="32" t="s">
        <v>64</v>
      </c>
      <c r="I8410" s="32" t="s">
        <v>15</v>
      </c>
      <c r="J8410" s="32" t="s">
        <v>65</v>
      </c>
      <c r="K8410" s="33">
        <v>2862678</v>
      </c>
      <c r="L8410" s="95">
        <v>-28626.78</v>
      </c>
      <c r="M8410" s="33">
        <f t="shared" si="174"/>
        <v>2862678</v>
      </c>
      <c r="P8410" s="12">
        <f>L8418</f>
        <v>-1523308.18</v>
      </c>
      <c r="Q8410" s="12">
        <f t="shared" si="173"/>
        <v>-1523308</v>
      </c>
    </row>
    <row r="8411" spans="1:17" x14ac:dyDescent="0.25">
      <c r="A8411" s="30" t="s">
        <v>400</v>
      </c>
      <c r="B8411" s="31" t="s">
        <v>733</v>
      </c>
      <c r="C8411" s="32" t="s">
        <v>524</v>
      </c>
      <c r="D8411" s="32" t="s">
        <v>399</v>
      </c>
      <c r="E8411" s="32" t="s">
        <v>323</v>
      </c>
      <c r="F8411" s="32" t="s">
        <v>16</v>
      </c>
      <c r="G8411" s="32" t="s">
        <v>17</v>
      </c>
      <c r="H8411" s="32" t="s">
        <v>763</v>
      </c>
      <c r="I8411" s="32" t="s">
        <v>15</v>
      </c>
      <c r="J8411" s="32" t="s">
        <v>17</v>
      </c>
      <c r="K8411" s="33">
        <v>48337614</v>
      </c>
      <c r="L8411" s="95">
        <v>-483376.14</v>
      </c>
      <c r="M8411" s="33">
        <f t="shared" si="174"/>
        <v>48337614</v>
      </c>
      <c r="N8411" s="36"/>
      <c r="P8411" s="36">
        <f>L8428</f>
        <v>628447.07999999996</v>
      </c>
      <c r="Q8411" s="36">
        <f t="shared" si="173"/>
        <v>628447</v>
      </c>
    </row>
    <row r="8412" spans="1:17" x14ac:dyDescent="0.25">
      <c r="A8412" s="30" t="s">
        <v>400</v>
      </c>
      <c r="B8412" s="31" t="s">
        <v>733</v>
      </c>
      <c r="C8412" s="32" t="s">
        <v>524</v>
      </c>
      <c r="D8412" s="32" t="s">
        <v>399</v>
      </c>
      <c r="E8412" s="32" t="s">
        <v>323</v>
      </c>
      <c r="F8412" s="32" t="s">
        <v>16</v>
      </c>
      <c r="G8412" s="32" t="s">
        <v>17</v>
      </c>
      <c r="H8412" s="32" t="s">
        <v>80</v>
      </c>
      <c r="I8412" s="32" t="s">
        <v>15</v>
      </c>
      <c r="J8412" s="32" t="s">
        <v>17</v>
      </c>
      <c r="K8412" s="33">
        <v>10695225</v>
      </c>
      <c r="L8412" s="95">
        <v>-106952.25</v>
      </c>
      <c r="M8412" s="33">
        <f t="shared" si="174"/>
        <v>10695225</v>
      </c>
      <c r="P8412" s="88">
        <f>SUM(P8407:P8411)</f>
        <v>-2062575.7000000002</v>
      </c>
      <c r="Q8412" s="88">
        <f>SUM(Q8407:Q8411)</f>
        <v>-2062576</v>
      </c>
    </row>
    <row r="8413" spans="1:17" x14ac:dyDescent="0.25">
      <c r="A8413" s="30" t="s">
        <v>400</v>
      </c>
      <c r="B8413" s="31" t="s">
        <v>733</v>
      </c>
      <c r="C8413" s="32" t="s">
        <v>524</v>
      </c>
      <c r="D8413" s="32" t="s">
        <v>399</v>
      </c>
      <c r="E8413" s="32" t="s">
        <v>323</v>
      </c>
      <c r="F8413" s="32" t="s">
        <v>16</v>
      </c>
      <c r="G8413" s="32" t="s">
        <v>17</v>
      </c>
      <c r="H8413" s="32" t="s">
        <v>80</v>
      </c>
      <c r="I8413" s="32" t="s">
        <v>15</v>
      </c>
      <c r="J8413" s="32" t="s">
        <v>17</v>
      </c>
      <c r="K8413" s="33">
        <v>5748272</v>
      </c>
      <c r="L8413" s="95">
        <v>-57482.720000000001</v>
      </c>
      <c r="M8413" s="33">
        <f t="shared" si="174"/>
        <v>5748272</v>
      </c>
    </row>
    <row r="8414" spans="1:17" x14ac:dyDescent="0.25">
      <c r="A8414" s="30" t="s">
        <v>400</v>
      </c>
      <c r="B8414" s="31" t="s">
        <v>733</v>
      </c>
      <c r="C8414" s="32" t="s">
        <v>524</v>
      </c>
      <c r="D8414" s="32" t="s">
        <v>399</v>
      </c>
      <c r="E8414" s="32" t="s">
        <v>323</v>
      </c>
      <c r="F8414" s="32" t="s">
        <v>16</v>
      </c>
      <c r="G8414" s="32" t="s">
        <v>17</v>
      </c>
      <c r="H8414" s="32" t="s">
        <v>80</v>
      </c>
      <c r="I8414" s="32" t="s">
        <v>15</v>
      </c>
      <c r="J8414" s="32" t="s">
        <v>17</v>
      </c>
      <c r="K8414" s="33">
        <v>1667950</v>
      </c>
      <c r="L8414" s="95">
        <v>-16679.5</v>
      </c>
      <c r="M8414" s="33">
        <f t="shared" si="174"/>
        <v>1667950</v>
      </c>
      <c r="P8414" s="88">
        <f>P8405+P8412</f>
        <v>-9979456.9899999984</v>
      </c>
      <c r="Q8414" s="93">
        <f>Q8405+Q8412</f>
        <v>-9979458</v>
      </c>
    </row>
    <row r="8415" spans="1:17" x14ac:dyDescent="0.25">
      <c r="A8415" s="30" t="s">
        <v>400</v>
      </c>
      <c r="B8415" s="31" t="s">
        <v>733</v>
      </c>
      <c r="C8415" s="32" t="s">
        <v>524</v>
      </c>
      <c r="D8415" s="32" t="s">
        <v>399</v>
      </c>
      <c r="E8415" s="32" t="s">
        <v>323</v>
      </c>
      <c r="F8415" s="32" t="s">
        <v>16</v>
      </c>
      <c r="G8415" s="32" t="s">
        <v>17</v>
      </c>
      <c r="H8415" s="32" t="s">
        <v>80</v>
      </c>
      <c r="I8415" s="32" t="s">
        <v>15</v>
      </c>
      <c r="J8415" s="32" t="s">
        <v>17</v>
      </c>
      <c r="K8415" s="33">
        <v>9800013</v>
      </c>
      <c r="L8415" s="95">
        <f>-98000-0.13</f>
        <v>-98000.13</v>
      </c>
      <c r="M8415" s="33">
        <f t="shared" si="174"/>
        <v>9800013</v>
      </c>
    </row>
    <row r="8416" spans="1:17" x14ac:dyDescent="0.25">
      <c r="A8416" s="30" t="s">
        <v>400</v>
      </c>
      <c r="B8416" s="31" t="s">
        <v>733</v>
      </c>
      <c r="C8416" s="32" t="s">
        <v>524</v>
      </c>
      <c r="D8416" s="32" t="s">
        <v>399</v>
      </c>
      <c r="E8416" s="32" t="s">
        <v>323</v>
      </c>
      <c r="F8416" s="32" t="s">
        <v>16</v>
      </c>
      <c r="G8416" s="32" t="s">
        <v>17</v>
      </c>
      <c r="H8416" s="32" t="s">
        <v>76</v>
      </c>
      <c r="I8416" s="32" t="s">
        <v>15</v>
      </c>
      <c r="J8416" s="32" t="s">
        <v>17</v>
      </c>
      <c r="K8416" s="33">
        <v>18860000</v>
      </c>
      <c r="L8416" s="95">
        <f>-188600</f>
        <v>-188600</v>
      </c>
      <c r="M8416" s="33">
        <f t="shared" si="174"/>
        <v>18860000</v>
      </c>
    </row>
    <row r="8417" spans="1:14" x14ac:dyDescent="0.25">
      <c r="A8417" s="30" t="s">
        <v>400</v>
      </c>
      <c r="B8417" s="31" t="s">
        <v>733</v>
      </c>
      <c r="C8417" s="32" t="s">
        <v>524</v>
      </c>
      <c r="D8417" s="32" t="s">
        <v>399</v>
      </c>
      <c r="E8417" s="32" t="s">
        <v>323</v>
      </c>
      <c r="F8417" s="32" t="s">
        <v>16</v>
      </c>
      <c r="G8417" s="32" t="s">
        <v>17</v>
      </c>
      <c r="H8417" s="32" t="s">
        <v>78</v>
      </c>
      <c r="I8417" s="32" t="s">
        <v>15</v>
      </c>
      <c r="J8417" s="32" t="s">
        <v>17</v>
      </c>
      <c r="K8417" s="33">
        <v>70000000</v>
      </c>
      <c r="L8417" s="95">
        <v>-700000</v>
      </c>
      <c r="M8417" s="33">
        <f t="shared" si="174"/>
        <v>70000000</v>
      </c>
    </row>
    <row r="8418" spans="1:14" x14ac:dyDescent="0.25">
      <c r="A8418" s="30" t="s">
        <v>400</v>
      </c>
      <c r="B8418" s="31" t="s">
        <v>733</v>
      </c>
      <c r="C8418" s="32" t="s">
        <v>524</v>
      </c>
      <c r="D8418" s="32" t="s">
        <v>399</v>
      </c>
      <c r="E8418" s="32" t="s">
        <v>323</v>
      </c>
      <c r="F8418" s="32" t="s">
        <v>16</v>
      </c>
      <c r="G8418" s="32" t="s">
        <v>17</v>
      </c>
      <c r="H8418" s="32" t="s">
        <v>79</v>
      </c>
      <c r="I8418" s="32" t="s">
        <v>15</v>
      </c>
      <c r="J8418" s="32" t="s">
        <v>17</v>
      </c>
      <c r="K8418" s="33">
        <v>152330818</v>
      </c>
      <c r="L8418" s="95">
        <v>-1523308.18</v>
      </c>
      <c r="M8418" s="33">
        <f t="shared" si="174"/>
        <v>152330818</v>
      </c>
      <c r="N8418" s="34">
        <f>SUM(L8406:L8418)</f>
        <v>-3948309.33</v>
      </c>
    </row>
    <row r="8419" spans="1:14" x14ac:dyDescent="0.25">
      <c r="A8419" s="30" t="s">
        <v>400</v>
      </c>
      <c r="B8419" s="31" t="s">
        <v>733</v>
      </c>
      <c r="C8419" s="32" t="s">
        <v>524</v>
      </c>
      <c r="D8419" s="32" t="s">
        <v>399</v>
      </c>
      <c r="E8419" s="32" t="s">
        <v>323</v>
      </c>
      <c r="F8419" s="32" t="s">
        <v>16</v>
      </c>
      <c r="G8419" s="32" t="s">
        <v>17</v>
      </c>
      <c r="H8419" s="32" t="s">
        <v>25</v>
      </c>
      <c r="I8419" s="32" t="s">
        <v>15</v>
      </c>
      <c r="J8419" s="32" t="s">
        <v>17</v>
      </c>
      <c r="K8419" s="33">
        <v>76408772</v>
      </c>
      <c r="L8419" s="95">
        <f>764087.72</f>
        <v>764087.72</v>
      </c>
      <c r="M8419" s="33">
        <f>L8419*100</f>
        <v>76408772</v>
      </c>
    </row>
    <row r="8420" spans="1:14" x14ac:dyDescent="0.25">
      <c r="A8420" s="30" t="s">
        <v>400</v>
      </c>
      <c r="B8420" s="31" t="s">
        <v>733</v>
      </c>
      <c r="C8420" s="32" t="s">
        <v>524</v>
      </c>
      <c r="D8420" s="32" t="s">
        <v>399</v>
      </c>
      <c r="E8420" s="32" t="s">
        <v>323</v>
      </c>
      <c r="F8420" s="32" t="s">
        <v>16</v>
      </c>
      <c r="G8420" s="32" t="s">
        <v>17</v>
      </c>
      <c r="H8420" s="32" t="s">
        <v>767</v>
      </c>
      <c r="I8420" s="32" t="s">
        <v>15</v>
      </c>
      <c r="J8420" s="32" t="s">
        <v>17</v>
      </c>
      <c r="K8420" s="33">
        <v>741919454</v>
      </c>
      <c r="L8420" s="95">
        <v>7419194.54</v>
      </c>
      <c r="M8420" s="33">
        <f t="shared" ref="M8420:M8422" si="175">L8420*100</f>
        <v>741919454</v>
      </c>
    </row>
    <row r="8421" spans="1:14" x14ac:dyDescent="0.25">
      <c r="A8421" s="30" t="s">
        <v>400</v>
      </c>
      <c r="B8421" s="31" t="s">
        <v>733</v>
      </c>
      <c r="C8421" s="32" t="s">
        <v>524</v>
      </c>
      <c r="D8421" s="32" t="s">
        <v>399</v>
      </c>
      <c r="E8421" s="32" t="s">
        <v>323</v>
      </c>
      <c r="F8421" s="32" t="s">
        <v>16</v>
      </c>
      <c r="G8421" s="32" t="s">
        <v>17</v>
      </c>
      <c r="H8421" s="32" t="s">
        <v>768</v>
      </c>
      <c r="I8421" s="32" t="s">
        <v>15</v>
      </c>
      <c r="J8421" s="32" t="s">
        <v>17</v>
      </c>
      <c r="K8421" s="32">
        <v>-296767790</v>
      </c>
      <c r="L8421" s="95">
        <v>-2967677.9</v>
      </c>
      <c r="M8421" s="37">
        <f t="shared" si="175"/>
        <v>-296767790</v>
      </c>
    </row>
    <row r="8422" spans="1:14" x14ac:dyDescent="0.25">
      <c r="A8422" s="30" t="s">
        <v>400</v>
      </c>
      <c r="B8422" s="31" t="s">
        <v>733</v>
      </c>
      <c r="C8422" s="32" t="s">
        <v>524</v>
      </c>
      <c r="D8422" s="32" t="s">
        <v>399</v>
      </c>
      <c r="E8422" s="32" t="s">
        <v>323</v>
      </c>
      <c r="F8422" s="32" t="s">
        <v>16</v>
      </c>
      <c r="G8422" s="32" t="s">
        <v>17</v>
      </c>
      <c r="H8422" s="32" t="s">
        <v>786</v>
      </c>
      <c r="I8422" s="32" t="s">
        <v>15</v>
      </c>
      <c r="J8422" s="32" t="s">
        <v>17</v>
      </c>
      <c r="K8422" s="33">
        <v>6948118.0000000009</v>
      </c>
      <c r="L8422" s="95">
        <f>69481.05+0.13</f>
        <v>69481.180000000008</v>
      </c>
      <c r="M8422" s="33">
        <f t="shared" si="175"/>
        <v>6948118.0000000009</v>
      </c>
      <c r="N8422" s="34">
        <f>SUM(L8419:L8422)</f>
        <v>5285085.5399999991</v>
      </c>
    </row>
    <row r="8423" spans="1:14" x14ac:dyDescent="0.25">
      <c r="A8423" s="30" t="s">
        <v>400</v>
      </c>
      <c r="B8423" s="31" t="s">
        <v>733</v>
      </c>
      <c r="C8423" s="32" t="s">
        <v>524</v>
      </c>
      <c r="D8423" s="32" t="s">
        <v>399</v>
      </c>
      <c r="E8423" s="32" t="s">
        <v>323</v>
      </c>
      <c r="F8423" s="32" t="s">
        <v>16</v>
      </c>
      <c r="G8423" s="32" t="s">
        <v>17</v>
      </c>
      <c r="H8423" s="32" t="s">
        <v>787</v>
      </c>
      <c r="I8423" s="32" t="s">
        <v>15</v>
      </c>
      <c r="J8423" s="32" t="s">
        <v>17</v>
      </c>
      <c r="K8423" s="33">
        <v>8850881</v>
      </c>
      <c r="L8423" s="95">
        <v>-88508.81</v>
      </c>
      <c r="M8423" s="33">
        <f>L8423*-100</f>
        <v>8850881</v>
      </c>
    </row>
    <row r="8424" spans="1:14" x14ac:dyDescent="0.25">
      <c r="A8424" s="30" t="s">
        <v>400</v>
      </c>
      <c r="B8424" s="31" t="s">
        <v>733</v>
      </c>
      <c r="C8424" s="32" t="s">
        <v>524</v>
      </c>
      <c r="D8424" s="32" t="s">
        <v>399</v>
      </c>
      <c r="E8424" s="32" t="s">
        <v>323</v>
      </c>
      <c r="F8424" s="32" t="s">
        <v>16</v>
      </c>
      <c r="G8424" s="32" t="s">
        <v>17</v>
      </c>
      <c r="H8424" s="32" t="s">
        <v>771</v>
      </c>
      <c r="I8424" s="32" t="s">
        <v>15</v>
      </c>
      <c r="J8424" s="32" t="s">
        <v>17</v>
      </c>
      <c r="K8424" s="33">
        <v>26500000</v>
      </c>
      <c r="L8424" s="95">
        <v>-265000</v>
      </c>
      <c r="M8424" s="33">
        <f t="shared" ref="M8424:M8425" si="176">L8424*-100</f>
        <v>26500000</v>
      </c>
    </row>
    <row r="8425" spans="1:14" x14ac:dyDescent="0.25">
      <c r="A8425" s="30" t="s">
        <v>400</v>
      </c>
      <c r="B8425" s="31" t="s">
        <v>733</v>
      </c>
      <c r="C8425" s="32" t="s">
        <v>524</v>
      </c>
      <c r="D8425" s="32" t="s">
        <v>399</v>
      </c>
      <c r="E8425" s="32" t="s">
        <v>323</v>
      </c>
      <c r="F8425" s="32" t="s">
        <v>16</v>
      </c>
      <c r="G8425" s="32" t="s">
        <v>17</v>
      </c>
      <c r="H8425" s="32" t="s">
        <v>771</v>
      </c>
      <c r="I8425" s="32" t="s">
        <v>15</v>
      </c>
      <c r="J8425" s="32" t="s">
        <v>17</v>
      </c>
      <c r="K8425" s="33">
        <v>636500000</v>
      </c>
      <c r="L8425" s="95">
        <v>-6365000</v>
      </c>
      <c r="M8425" s="33">
        <f t="shared" si="176"/>
        <v>636500000</v>
      </c>
    </row>
    <row r="8426" spans="1:14" x14ac:dyDescent="0.25">
      <c r="A8426" s="30" t="s">
        <v>400</v>
      </c>
      <c r="B8426" s="31" t="s">
        <v>733</v>
      </c>
      <c r="C8426" s="32" t="s">
        <v>524</v>
      </c>
      <c r="D8426" s="32" t="s">
        <v>399</v>
      </c>
      <c r="E8426" s="32" t="s">
        <v>323</v>
      </c>
      <c r="F8426" s="32" t="s">
        <v>16</v>
      </c>
      <c r="G8426" s="32" t="s">
        <v>17</v>
      </c>
      <c r="H8426" s="32" t="s">
        <v>788</v>
      </c>
      <c r="I8426" s="32" t="s">
        <v>15</v>
      </c>
      <c r="J8426" s="32" t="s">
        <v>17</v>
      </c>
      <c r="K8426" s="32">
        <v>-5891407</v>
      </c>
      <c r="L8426" s="95">
        <v>58914.07</v>
      </c>
      <c r="M8426" s="37">
        <f>L8426*-100</f>
        <v>-5891407</v>
      </c>
    </row>
    <row r="8427" spans="1:14" x14ac:dyDescent="0.25">
      <c r="A8427" s="30" t="s">
        <v>400</v>
      </c>
      <c r="B8427" s="31" t="s">
        <v>733</v>
      </c>
      <c r="C8427" s="32" t="s">
        <v>524</v>
      </c>
      <c r="D8427" s="32" t="s">
        <v>399</v>
      </c>
      <c r="E8427" s="32" t="s">
        <v>323</v>
      </c>
      <c r="F8427" s="32" t="s">
        <v>16</v>
      </c>
      <c r="G8427" s="32" t="s">
        <v>17</v>
      </c>
      <c r="H8427" s="32" t="s">
        <v>769</v>
      </c>
      <c r="I8427" s="32" t="s">
        <v>15</v>
      </c>
      <c r="J8427" s="32" t="s">
        <v>17</v>
      </c>
      <c r="K8427" s="33">
        <v>74606225</v>
      </c>
      <c r="L8427" s="95">
        <v>746062.25</v>
      </c>
      <c r="M8427" s="33">
        <f>L8427*100</f>
        <v>74606225</v>
      </c>
    </row>
    <row r="8428" spans="1:14" x14ac:dyDescent="0.25">
      <c r="A8428" s="30" t="s">
        <v>400</v>
      </c>
      <c r="B8428" s="31" t="s">
        <v>733</v>
      </c>
      <c r="C8428" s="32" t="s">
        <v>524</v>
      </c>
      <c r="D8428" s="32" t="s">
        <v>399</v>
      </c>
      <c r="E8428" s="32" t="s">
        <v>323</v>
      </c>
      <c r="F8428" s="32" t="s">
        <v>16</v>
      </c>
      <c r="G8428" s="32" t="s">
        <v>17</v>
      </c>
      <c r="H8428" s="32" t="s">
        <v>773</v>
      </c>
      <c r="I8428" s="32" t="s">
        <v>15</v>
      </c>
      <c r="J8428" s="32" t="s">
        <v>17</v>
      </c>
      <c r="K8428" s="37">
        <v>-62844707.999999993</v>
      </c>
      <c r="L8428" s="95">
        <f>628447.08</f>
        <v>628447.07999999996</v>
      </c>
      <c r="M8428" s="37">
        <f t="shared" ref="M8428" si="177">L8428*-100</f>
        <v>-62844707.999999993</v>
      </c>
      <c r="N8428" s="34">
        <f>SUM(L8423:L8428)</f>
        <v>-5285085.4099999992</v>
      </c>
    </row>
    <row r="8429" spans="1:14" x14ac:dyDescent="0.25">
      <c r="A8429" s="30" t="s">
        <v>400</v>
      </c>
      <c r="B8429" s="31" t="s">
        <v>733</v>
      </c>
      <c r="C8429" s="32" t="s">
        <v>524</v>
      </c>
      <c r="D8429" s="32" t="s">
        <v>399</v>
      </c>
      <c r="E8429" s="32" t="s">
        <v>323</v>
      </c>
      <c r="F8429" s="32" t="s">
        <v>16</v>
      </c>
      <c r="G8429" s="32" t="s">
        <v>17</v>
      </c>
      <c r="H8429" s="32" t="s">
        <v>832</v>
      </c>
      <c r="I8429" s="32" t="s">
        <v>15</v>
      </c>
      <c r="J8429" s="32" t="s">
        <v>17</v>
      </c>
      <c r="K8429" s="33">
        <v>1505569</v>
      </c>
      <c r="L8429" s="35">
        <v>-15055.69</v>
      </c>
      <c r="M8429" s="33">
        <f>L8429*-100</f>
        <v>1505569</v>
      </c>
      <c r="N8429" s="36"/>
    </row>
    <row r="8430" spans="1:14" x14ac:dyDescent="0.25">
      <c r="A8430" s="30" t="s">
        <v>400</v>
      </c>
      <c r="B8430" s="31" t="s">
        <v>733</v>
      </c>
      <c r="C8430" s="32" t="s">
        <v>524</v>
      </c>
      <c r="D8430" s="32" t="s">
        <v>399</v>
      </c>
      <c r="E8430" s="32" t="s">
        <v>323</v>
      </c>
      <c r="F8430" s="32" t="s">
        <v>16</v>
      </c>
      <c r="G8430" s="32" t="s">
        <v>17</v>
      </c>
      <c r="H8430" s="32" t="s">
        <v>432</v>
      </c>
      <c r="I8430" s="32" t="s">
        <v>15</v>
      </c>
      <c r="J8430" s="32" t="s">
        <v>17</v>
      </c>
      <c r="K8430" s="33">
        <v>3449710</v>
      </c>
      <c r="L8430" s="35">
        <v>-34497.1</v>
      </c>
      <c r="M8430" s="33">
        <f t="shared" ref="M8430:M8448" si="178">L8430*-100</f>
        <v>3449710</v>
      </c>
      <c r="N8430" s="36"/>
    </row>
    <row r="8431" spans="1:14" x14ac:dyDescent="0.25">
      <c r="A8431" s="30" t="s">
        <v>400</v>
      </c>
      <c r="B8431" s="31" t="s">
        <v>733</v>
      </c>
      <c r="C8431" s="32" t="s">
        <v>524</v>
      </c>
      <c r="D8431" s="32" t="s">
        <v>399</v>
      </c>
      <c r="E8431" s="32" t="s">
        <v>323</v>
      </c>
      <c r="F8431" s="32" t="s">
        <v>16</v>
      </c>
      <c r="G8431" s="32" t="s">
        <v>17</v>
      </c>
      <c r="H8431" s="32" t="s">
        <v>349</v>
      </c>
      <c r="I8431" s="32" t="s">
        <v>15</v>
      </c>
      <c r="J8431" s="32" t="s">
        <v>17</v>
      </c>
      <c r="K8431" s="33">
        <v>36600</v>
      </c>
      <c r="L8431" s="35">
        <v>-366</v>
      </c>
      <c r="M8431" s="33">
        <f t="shared" si="178"/>
        <v>36600</v>
      </c>
      <c r="N8431" s="36"/>
    </row>
    <row r="8432" spans="1:14" x14ac:dyDescent="0.25">
      <c r="A8432" s="30" t="s">
        <v>400</v>
      </c>
      <c r="B8432" s="31" t="s">
        <v>733</v>
      </c>
      <c r="C8432" s="32" t="s">
        <v>524</v>
      </c>
      <c r="D8432" s="32" t="s">
        <v>399</v>
      </c>
      <c r="E8432" s="32" t="s">
        <v>323</v>
      </c>
      <c r="F8432" s="32" t="s">
        <v>16</v>
      </c>
      <c r="G8432" s="32" t="s">
        <v>17</v>
      </c>
      <c r="H8432" s="32" t="s">
        <v>434</v>
      </c>
      <c r="I8432" s="32" t="s">
        <v>15</v>
      </c>
      <c r="J8432" s="32" t="s">
        <v>17</v>
      </c>
      <c r="K8432" s="33">
        <v>4134456</v>
      </c>
      <c r="L8432" s="35">
        <v>-41344.559999999998</v>
      </c>
      <c r="M8432" s="33">
        <f t="shared" si="178"/>
        <v>4134456</v>
      </c>
      <c r="N8432" s="36"/>
    </row>
    <row r="8433" spans="1:14" x14ac:dyDescent="0.25">
      <c r="A8433" s="30" t="s">
        <v>400</v>
      </c>
      <c r="B8433" s="31" t="s">
        <v>733</v>
      </c>
      <c r="C8433" s="32" t="s">
        <v>524</v>
      </c>
      <c r="D8433" s="32" t="s">
        <v>399</v>
      </c>
      <c r="E8433" s="32" t="s">
        <v>323</v>
      </c>
      <c r="F8433" s="32" t="s">
        <v>16</v>
      </c>
      <c r="G8433" s="32" t="s">
        <v>17</v>
      </c>
      <c r="H8433" s="32" t="s">
        <v>90</v>
      </c>
      <c r="I8433" s="32" t="s">
        <v>15</v>
      </c>
      <c r="J8433" s="32" t="s">
        <v>17</v>
      </c>
      <c r="K8433" s="33">
        <v>882015</v>
      </c>
      <c r="L8433" s="35">
        <v>-8820.15</v>
      </c>
      <c r="M8433" s="33">
        <f t="shared" si="178"/>
        <v>882015</v>
      </c>
      <c r="N8433" t="s">
        <v>835</v>
      </c>
    </row>
    <row r="8434" spans="1:14" x14ac:dyDescent="0.25">
      <c r="A8434" s="30" t="s">
        <v>400</v>
      </c>
      <c r="B8434" s="31" t="s">
        <v>733</v>
      </c>
      <c r="C8434" s="32" t="s">
        <v>524</v>
      </c>
      <c r="D8434" s="32" t="s">
        <v>399</v>
      </c>
      <c r="E8434" s="32" t="s">
        <v>323</v>
      </c>
      <c r="F8434" s="32" t="s">
        <v>16</v>
      </c>
      <c r="G8434" s="32" t="s">
        <v>17</v>
      </c>
      <c r="H8434" s="32" t="s">
        <v>273</v>
      </c>
      <c r="I8434" s="32" t="s">
        <v>15</v>
      </c>
      <c r="J8434" s="32" t="s">
        <v>17</v>
      </c>
      <c r="K8434" s="33">
        <v>181241</v>
      </c>
      <c r="L8434" s="35">
        <v>-1812.41</v>
      </c>
      <c r="M8434" s="33">
        <f t="shared" si="178"/>
        <v>181241</v>
      </c>
      <c r="N8434" s="36"/>
    </row>
    <row r="8435" spans="1:14" x14ac:dyDescent="0.25">
      <c r="A8435" s="30" t="s">
        <v>400</v>
      </c>
      <c r="B8435" s="31" t="s">
        <v>733</v>
      </c>
      <c r="C8435" s="32" t="s">
        <v>524</v>
      </c>
      <c r="D8435" s="32" t="s">
        <v>399</v>
      </c>
      <c r="E8435" s="32" t="s">
        <v>323</v>
      </c>
      <c r="F8435" s="32" t="s">
        <v>16</v>
      </c>
      <c r="G8435" s="32" t="s">
        <v>17</v>
      </c>
      <c r="H8435" s="32" t="s">
        <v>192</v>
      </c>
      <c r="I8435" s="32" t="s">
        <v>15</v>
      </c>
      <c r="J8435" s="32" t="s">
        <v>17</v>
      </c>
      <c r="K8435" s="33">
        <v>4949000</v>
      </c>
      <c r="L8435" s="35">
        <v>-49490</v>
      </c>
      <c r="M8435" s="33">
        <f t="shared" si="178"/>
        <v>4949000</v>
      </c>
      <c r="N8435" s="36"/>
    </row>
    <row r="8436" spans="1:14" x14ac:dyDescent="0.25">
      <c r="A8436" s="39" t="s">
        <v>400</v>
      </c>
      <c r="B8436" s="40" t="s">
        <v>733</v>
      </c>
      <c r="C8436" s="42" t="s">
        <v>524</v>
      </c>
      <c r="D8436" s="42" t="s">
        <v>399</v>
      </c>
      <c r="E8436" s="42" t="s">
        <v>323</v>
      </c>
      <c r="F8436" s="42" t="s">
        <v>16</v>
      </c>
      <c r="G8436" s="42" t="s">
        <v>17</v>
      </c>
      <c r="H8436" s="40" t="s">
        <v>779</v>
      </c>
      <c r="I8436" s="42" t="s">
        <v>15</v>
      </c>
      <c r="J8436" s="42" t="s">
        <v>17</v>
      </c>
      <c r="K8436" s="45">
        <v>2788420</v>
      </c>
      <c r="L8436" s="44">
        <v>-27884.2</v>
      </c>
      <c r="M8436" s="45">
        <f t="shared" si="178"/>
        <v>2788420</v>
      </c>
      <c r="N8436" s="36" t="s">
        <v>782</v>
      </c>
    </row>
    <row r="8437" spans="1:14" x14ac:dyDescent="0.25">
      <c r="A8437" s="30" t="s">
        <v>400</v>
      </c>
      <c r="B8437" s="31" t="s">
        <v>733</v>
      </c>
      <c r="C8437" s="32" t="s">
        <v>524</v>
      </c>
      <c r="D8437" s="32" t="s">
        <v>399</v>
      </c>
      <c r="E8437" s="32" t="s">
        <v>323</v>
      </c>
      <c r="F8437" s="32" t="s">
        <v>16</v>
      </c>
      <c r="G8437" s="32" t="s">
        <v>17</v>
      </c>
      <c r="H8437" s="31" t="s">
        <v>777</v>
      </c>
      <c r="I8437" s="32" t="s">
        <v>15</v>
      </c>
      <c r="J8437" s="32" t="s">
        <v>73</v>
      </c>
      <c r="K8437" s="33">
        <v>388963</v>
      </c>
      <c r="L8437" s="35">
        <v>-3889.63</v>
      </c>
      <c r="M8437" s="33">
        <f t="shared" si="178"/>
        <v>388963</v>
      </c>
      <c r="N8437" s="36" t="s">
        <v>834</v>
      </c>
    </row>
    <row r="8438" spans="1:14" x14ac:dyDescent="0.25">
      <c r="A8438" s="30" t="s">
        <v>400</v>
      </c>
      <c r="B8438" s="31" t="s">
        <v>733</v>
      </c>
      <c r="C8438" s="32" t="s">
        <v>524</v>
      </c>
      <c r="D8438" s="32" t="s">
        <v>399</v>
      </c>
      <c r="E8438" s="32" t="s">
        <v>323</v>
      </c>
      <c r="F8438" s="32" t="s">
        <v>16</v>
      </c>
      <c r="G8438" s="32" t="s">
        <v>17</v>
      </c>
      <c r="H8438" s="32" t="s">
        <v>307</v>
      </c>
      <c r="I8438" s="32" t="s">
        <v>15</v>
      </c>
      <c r="J8438" s="32" t="s">
        <v>309</v>
      </c>
      <c r="K8438" s="33">
        <v>6133760</v>
      </c>
      <c r="L8438" s="35">
        <v>-61337.599999999999</v>
      </c>
      <c r="M8438" s="33">
        <f t="shared" si="178"/>
        <v>6133760</v>
      </c>
      <c r="N8438" s="36"/>
    </row>
    <row r="8439" spans="1:14" x14ac:dyDescent="0.25">
      <c r="A8439" s="30" t="s">
        <v>400</v>
      </c>
      <c r="B8439" s="31" t="s">
        <v>733</v>
      </c>
      <c r="C8439" s="32" t="s">
        <v>524</v>
      </c>
      <c r="D8439" s="32" t="s">
        <v>399</v>
      </c>
      <c r="E8439" s="32" t="s">
        <v>323</v>
      </c>
      <c r="F8439" s="32" t="s">
        <v>16</v>
      </c>
      <c r="G8439" s="32" t="s">
        <v>17</v>
      </c>
      <c r="H8439" s="32" t="s">
        <v>777</v>
      </c>
      <c r="I8439" s="32" t="s">
        <v>15</v>
      </c>
      <c r="J8439" s="32" t="s">
        <v>359</v>
      </c>
      <c r="K8439" s="33">
        <v>19212765</v>
      </c>
      <c r="L8439" s="35">
        <v>-192127.65</v>
      </c>
      <c r="M8439" s="33">
        <f t="shared" si="178"/>
        <v>19212765</v>
      </c>
      <c r="N8439" s="36"/>
    </row>
    <row r="8440" spans="1:14" x14ac:dyDescent="0.25">
      <c r="A8440" s="30" t="s">
        <v>400</v>
      </c>
      <c r="B8440" s="31" t="s">
        <v>733</v>
      </c>
      <c r="C8440" s="32" t="s">
        <v>524</v>
      </c>
      <c r="D8440" s="32" t="s">
        <v>399</v>
      </c>
      <c r="E8440" s="32" t="s">
        <v>323</v>
      </c>
      <c r="F8440" s="32" t="s">
        <v>16</v>
      </c>
      <c r="G8440" s="32" t="s">
        <v>17</v>
      </c>
      <c r="H8440" s="32" t="s">
        <v>777</v>
      </c>
      <c r="I8440" s="32" t="s">
        <v>15</v>
      </c>
      <c r="J8440" s="32" t="s">
        <v>306</v>
      </c>
      <c r="K8440" s="33">
        <v>8334653</v>
      </c>
      <c r="L8440" s="35">
        <v>-83346.53</v>
      </c>
      <c r="M8440" s="33">
        <f t="shared" si="178"/>
        <v>8334653</v>
      </c>
      <c r="N8440" s="36"/>
    </row>
    <row r="8441" spans="1:14" x14ac:dyDescent="0.25">
      <c r="A8441" s="30" t="s">
        <v>400</v>
      </c>
      <c r="B8441" s="31" t="s">
        <v>733</v>
      </c>
      <c r="C8441" s="32" t="s">
        <v>524</v>
      </c>
      <c r="D8441" s="32" t="s">
        <v>399</v>
      </c>
      <c r="E8441" s="32" t="s">
        <v>323</v>
      </c>
      <c r="F8441" s="32" t="s">
        <v>16</v>
      </c>
      <c r="G8441" s="32" t="s">
        <v>17</v>
      </c>
      <c r="H8441" s="32" t="s">
        <v>777</v>
      </c>
      <c r="I8441" s="32" t="s">
        <v>15</v>
      </c>
      <c r="J8441" s="32" t="s">
        <v>67</v>
      </c>
      <c r="K8441" s="33">
        <v>6643989</v>
      </c>
      <c r="L8441" s="35">
        <v>-66439.89</v>
      </c>
      <c r="M8441" s="33">
        <f t="shared" si="178"/>
        <v>6643989</v>
      </c>
      <c r="N8441" s="36"/>
    </row>
    <row r="8442" spans="1:14" x14ac:dyDescent="0.25">
      <c r="A8442" s="30" t="s">
        <v>400</v>
      </c>
      <c r="B8442" s="31" t="s">
        <v>733</v>
      </c>
      <c r="C8442" s="32" t="s">
        <v>524</v>
      </c>
      <c r="D8442" s="32" t="s">
        <v>399</v>
      </c>
      <c r="E8442" s="32" t="s">
        <v>323</v>
      </c>
      <c r="F8442" s="32" t="s">
        <v>16</v>
      </c>
      <c r="G8442" s="32" t="s">
        <v>17</v>
      </c>
      <c r="H8442" s="32" t="s">
        <v>778</v>
      </c>
      <c r="I8442" s="32" t="s">
        <v>15</v>
      </c>
      <c r="J8442" s="32" t="s">
        <v>41</v>
      </c>
      <c r="K8442" s="33">
        <v>833896.99999999988</v>
      </c>
      <c r="L8442" s="35">
        <v>-8338.9699999999993</v>
      </c>
      <c r="M8442" s="33">
        <f t="shared" si="178"/>
        <v>833896.99999999988</v>
      </c>
      <c r="N8442" s="36"/>
    </row>
    <row r="8443" spans="1:14" x14ac:dyDescent="0.25">
      <c r="A8443" s="30" t="s">
        <v>400</v>
      </c>
      <c r="B8443" s="31" t="s">
        <v>733</v>
      </c>
      <c r="C8443" s="32" t="s">
        <v>524</v>
      </c>
      <c r="D8443" s="32" t="s">
        <v>399</v>
      </c>
      <c r="E8443" s="32" t="s">
        <v>323</v>
      </c>
      <c r="F8443" s="32" t="s">
        <v>16</v>
      </c>
      <c r="G8443" s="32" t="s">
        <v>17</v>
      </c>
      <c r="H8443" s="32" t="s">
        <v>778</v>
      </c>
      <c r="I8443" s="32" t="s">
        <v>15</v>
      </c>
      <c r="J8443" s="32" t="s">
        <v>46</v>
      </c>
      <c r="K8443" s="33">
        <v>28624</v>
      </c>
      <c r="L8443" s="35">
        <v>-286.24</v>
      </c>
      <c r="M8443" s="33">
        <f t="shared" si="178"/>
        <v>28624</v>
      </c>
      <c r="N8443" s="36"/>
    </row>
    <row r="8444" spans="1:14" x14ac:dyDescent="0.25">
      <c r="A8444" s="30" t="s">
        <v>400</v>
      </c>
      <c r="B8444" s="31" t="s">
        <v>733</v>
      </c>
      <c r="C8444" s="32" t="s">
        <v>524</v>
      </c>
      <c r="D8444" s="32" t="s">
        <v>399</v>
      </c>
      <c r="E8444" s="32" t="s">
        <v>323</v>
      </c>
      <c r="F8444" s="32" t="s">
        <v>16</v>
      </c>
      <c r="G8444" s="32" t="s">
        <v>17</v>
      </c>
      <c r="H8444" s="32" t="s">
        <v>778</v>
      </c>
      <c r="I8444" s="32" t="s">
        <v>15</v>
      </c>
      <c r="J8444" s="32" t="s">
        <v>37</v>
      </c>
      <c r="K8444" s="33">
        <v>6241641</v>
      </c>
      <c r="L8444" s="35">
        <v>-62416.41</v>
      </c>
      <c r="M8444" s="33">
        <f t="shared" si="178"/>
        <v>6241641</v>
      </c>
      <c r="N8444" s="36"/>
    </row>
    <row r="8445" spans="1:14" x14ac:dyDescent="0.25">
      <c r="A8445" s="30" t="s">
        <v>400</v>
      </c>
      <c r="B8445" s="31" t="s">
        <v>733</v>
      </c>
      <c r="C8445" s="32" t="s">
        <v>524</v>
      </c>
      <c r="D8445" s="32" t="s">
        <v>399</v>
      </c>
      <c r="E8445" s="32" t="s">
        <v>323</v>
      </c>
      <c r="F8445" s="32" t="s">
        <v>16</v>
      </c>
      <c r="G8445" s="32" t="s">
        <v>17</v>
      </c>
      <c r="H8445" s="31" t="s">
        <v>305</v>
      </c>
      <c r="I8445" s="32" t="s">
        <v>15</v>
      </c>
      <c r="J8445" s="32" t="s">
        <v>69</v>
      </c>
      <c r="K8445" s="33">
        <v>4026996</v>
      </c>
      <c r="L8445" s="35">
        <v>-40269.96</v>
      </c>
      <c r="M8445" s="33">
        <f t="shared" si="178"/>
        <v>4026996</v>
      </c>
      <c r="N8445" t="s">
        <v>833</v>
      </c>
    </row>
    <row r="8446" spans="1:14" x14ac:dyDescent="0.25">
      <c r="A8446" s="39" t="s">
        <v>400</v>
      </c>
      <c r="B8446" s="40" t="s">
        <v>733</v>
      </c>
      <c r="C8446" s="42" t="s">
        <v>524</v>
      </c>
      <c r="D8446" s="42" t="s">
        <v>399</v>
      </c>
      <c r="E8446" s="42" t="s">
        <v>323</v>
      </c>
      <c r="F8446" s="42" t="s">
        <v>16</v>
      </c>
      <c r="G8446" s="42" t="s">
        <v>17</v>
      </c>
      <c r="H8446" s="42" t="s">
        <v>779</v>
      </c>
      <c r="I8446" s="42" t="s">
        <v>15</v>
      </c>
      <c r="J8446" s="42" t="s">
        <v>17</v>
      </c>
      <c r="K8446" s="45">
        <v>566140969</v>
      </c>
      <c r="L8446" s="44">
        <v>-5661409.6900000004</v>
      </c>
      <c r="M8446" s="45">
        <f t="shared" si="178"/>
        <v>566140969</v>
      </c>
      <c r="N8446" s="34">
        <f>SUM(L8429:L8446)</f>
        <v>-6359132.6800000006</v>
      </c>
    </row>
    <row r="8447" spans="1:14" x14ac:dyDescent="0.25">
      <c r="A8447" s="30" t="s">
        <v>400</v>
      </c>
      <c r="B8447" s="31" t="s">
        <v>733</v>
      </c>
      <c r="C8447" s="32" t="s">
        <v>524</v>
      </c>
      <c r="D8447" s="32" t="s">
        <v>399</v>
      </c>
      <c r="E8447" s="32" t="s">
        <v>323</v>
      </c>
      <c r="F8447" s="32" t="s">
        <v>16</v>
      </c>
      <c r="G8447" s="32" t="s">
        <v>17</v>
      </c>
      <c r="H8447" s="32" t="s">
        <v>302</v>
      </c>
      <c r="I8447" s="32" t="s">
        <v>15</v>
      </c>
      <c r="J8447" s="32" t="s">
        <v>17</v>
      </c>
      <c r="K8447" s="33">
        <v>1390747</v>
      </c>
      <c r="L8447" s="35">
        <v>-13907.47</v>
      </c>
      <c r="M8447" s="33">
        <f t="shared" si="178"/>
        <v>1390747</v>
      </c>
      <c r="N8447" s="36"/>
    </row>
    <row r="8448" spans="1:14" x14ac:dyDescent="0.25">
      <c r="A8448" s="30" t="s">
        <v>400</v>
      </c>
      <c r="B8448" s="31" t="s">
        <v>733</v>
      </c>
      <c r="C8448" s="32" t="s">
        <v>524</v>
      </c>
      <c r="D8448" s="32" t="s">
        <v>399</v>
      </c>
      <c r="E8448" s="32" t="s">
        <v>323</v>
      </c>
      <c r="F8448" s="32" t="s">
        <v>16</v>
      </c>
      <c r="G8448" s="32" t="s">
        <v>17</v>
      </c>
      <c r="H8448" s="32" t="s">
        <v>205</v>
      </c>
      <c r="I8448" s="32" t="s">
        <v>15</v>
      </c>
      <c r="J8448" s="32" t="s">
        <v>17</v>
      </c>
      <c r="K8448" s="33">
        <v>55968280.000000007</v>
      </c>
      <c r="L8448" s="35">
        <v>-559682.80000000005</v>
      </c>
      <c r="M8448" s="33">
        <f t="shared" si="178"/>
        <v>55968280.000000007</v>
      </c>
      <c r="N8448" s="34">
        <f>SUM(L8447:L8448)</f>
        <v>-573590.27</v>
      </c>
    </row>
    <row r="8449" spans="1:13" x14ac:dyDescent="0.25">
      <c r="A8449" s="30" t="s">
        <v>400</v>
      </c>
      <c r="B8449" s="31" t="s">
        <v>733</v>
      </c>
      <c r="C8449" s="32" t="s">
        <v>524</v>
      </c>
      <c r="D8449" s="32" t="s">
        <v>399</v>
      </c>
      <c r="E8449" s="32" t="s">
        <v>323</v>
      </c>
      <c r="F8449" s="32" t="s">
        <v>16</v>
      </c>
      <c r="G8449" s="32" t="s">
        <v>789</v>
      </c>
      <c r="H8449" s="32" t="s">
        <v>464</v>
      </c>
      <c r="I8449" s="32" t="s">
        <v>149</v>
      </c>
      <c r="J8449" s="32" t="s">
        <v>17</v>
      </c>
      <c r="K8449" s="33">
        <v>520210.00000000006</v>
      </c>
      <c r="L8449" s="35">
        <v>5202.1000000000004</v>
      </c>
      <c r="M8449" s="33">
        <f>L8449*100</f>
        <v>520210.00000000006</v>
      </c>
    </row>
    <row r="8450" spans="1:13" x14ac:dyDescent="0.25">
      <c r="A8450" s="30" t="s">
        <v>400</v>
      </c>
      <c r="B8450" s="31" t="s">
        <v>733</v>
      </c>
      <c r="C8450" s="32" t="s">
        <v>524</v>
      </c>
      <c r="D8450" s="32" t="s">
        <v>399</v>
      </c>
      <c r="E8450" s="32" t="s">
        <v>323</v>
      </c>
      <c r="F8450" s="32" t="s">
        <v>16</v>
      </c>
      <c r="G8450" s="32" t="s">
        <v>789</v>
      </c>
      <c r="H8450" s="32" t="s">
        <v>464</v>
      </c>
      <c r="I8450" s="32" t="s">
        <v>149</v>
      </c>
      <c r="J8450" s="32" t="s">
        <v>17</v>
      </c>
      <c r="K8450" s="33">
        <v>792500</v>
      </c>
      <c r="L8450" s="35">
        <v>7925</v>
      </c>
      <c r="M8450" s="33">
        <f t="shared" ref="M8450:M8513" si="179">L8450*100</f>
        <v>792500</v>
      </c>
    </row>
    <row r="8451" spans="1:13" x14ac:dyDescent="0.25">
      <c r="A8451" s="30" t="s">
        <v>400</v>
      </c>
      <c r="B8451" s="31" t="s">
        <v>733</v>
      </c>
      <c r="C8451" s="32" t="s">
        <v>524</v>
      </c>
      <c r="D8451" s="32" t="s">
        <v>399</v>
      </c>
      <c r="E8451" s="32" t="s">
        <v>323</v>
      </c>
      <c r="F8451" s="32" t="s">
        <v>16</v>
      </c>
      <c r="G8451" s="32" t="s">
        <v>789</v>
      </c>
      <c r="H8451" s="32" t="s">
        <v>464</v>
      </c>
      <c r="I8451" s="32" t="s">
        <v>149</v>
      </c>
      <c r="J8451" s="32" t="s">
        <v>17</v>
      </c>
      <c r="K8451" s="33">
        <v>1069600</v>
      </c>
      <c r="L8451" s="35">
        <v>10696</v>
      </c>
      <c r="M8451" s="33">
        <f t="shared" si="179"/>
        <v>1069600</v>
      </c>
    </row>
    <row r="8452" spans="1:13" x14ac:dyDescent="0.25">
      <c r="A8452" s="30" t="s">
        <v>400</v>
      </c>
      <c r="B8452" s="31" t="s">
        <v>733</v>
      </c>
      <c r="C8452" s="32" t="s">
        <v>524</v>
      </c>
      <c r="D8452" s="32" t="s">
        <v>399</v>
      </c>
      <c r="E8452" s="32" t="s">
        <v>323</v>
      </c>
      <c r="F8452" s="32" t="s">
        <v>16</v>
      </c>
      <c r="G8452" s="32" t="s">
        <v>789</v>
      </c>
      <c r="H8452" s="32" t="s">
        <v>464</v>
      </c>
      <c r="I8452" s="32" t="s">
        <v>790</v>
      </c>
      <c r="J8452" s="32" t="s">
        <v>17</v>
      </c>
      <c r="K8452" s="33">
        <v>33771001</v>
      </c>
      <c r="L8452" s="35">
        <v>337710.01</v>
      </c>
      <c r="M8452" s="33">
        <f t="shared" si="179"/>
        <v>33771001</v>
      </c>
    </row>
    <row r="8453" spans="1:13" x14ac:dyDescent="0.25">
      <c r="A8453" s="30" t="s">
        <v>400</v>
      </c>
      <c r="B8453" s="31" t="s">
        <v>733</v>
      </c>
      <c r="C8453" s="32" t="s">
        <v>524</v>
      </c>
      <c r="D8453" s="32" t="s">
        <v>399</v>
      </c>
      <c r="E8453" s="32" t="s">
        <v>323</v>
      </c>
      <c r="F8453" s="32" t="s">
        <v>16</v>
      </c>
      <c r="G8453" s="32" t="s">
        <v>789</v>
      </c>
      <c r="H8453" s="32" t="s">
        <v>464</v>
      </c>
      <c r="I8453" s="32" t="s">
        <v>149</v>
      </c>
      <c r="J8453" s="32" t="s">
        <v>17</v>
      </c>
      <c r="K8453" s="33">
        <v>152346306</v>
      </c>
      <c r="L8453" s="35">
        <v>1523463.06</v>
      </c>
      <c r="M8453" s="33">
        <f t="shared" si="179"/>
        <v>152346306</v>
      </c>
    </row>
    <row r="8454" spans="1:13" x14ac:dyDescent="0.25">
      <c r="A8454" s="30" t="s">
        <v>400</v>
      </c>
      <c r="B8454" s="31" t="s">
        <v>733</v>
      </c>
      <c r="C8454" s="32" t="s">
        <v>524</v>
      </c>
      <c r="D8454" s="32" t="s">
        <v>399</v>
      </c>
      <c r="E8454" s="32" t="s">
        <v>323</v>
      </c>
      <c r="F8454" s="32" t="s">
        <v>16</v>
      </c>
      <c r="G8454" s="32" t="s">
        <v>789</v>
      </c>
      <c r="H8454" s="32" t="s">
        <v>498</v>
      </c>
      <c r="I8454" s="32" t="s">
        <v>183</v>
      </c>
      <c r="J8454" s="32" t="s">
        <v>17</v>
      </c>
      <c r="K8454" s="33">
        <v>1876904</v>
      </c>
      <c r="L8454" s="35">
        <v>18769.04</v>
      </c>
      <c r="M8454" s="33">
        <f t="shared" si="179"/>
        <v>1876904</v>
      </c>
    </row>
    <row r="8455" spans="1:13" x14ac:dyDescent="0.25">
      <c r="A8455" s="30" t="s">
        <v>400</v>
      </c>
      <c r="B8455" s="31" t="s">
        <v>733</v>
      </c>
      <c r="C8455" s="32" t="s">
        <v>524</v>
      </c>
      <c r="D8455" s="32" t="s">
        <v>399</v>
      </c>
      <c r="E8455" s="32" t="s">
        <v>323</v>
      </c>
      <c r="F8455" s="32" t="s">
        <v>16</v>
      </c>
      <c r="G8455" s="32" t="s">
        <v>789</v>
      </c>
      <c r="H8455" s="32" t="s">
        <v>791</v>
      </c>
      <c r="I8455" s="32" t="s">
        <v>149</v>
      </c>
      <c r="J8455" s="32" t="s">
        <v>17</v>
      </c>
      <c r="K8455" s="33">
        <v>7216</v>
      </c>
      <c r="L8455" s="35">
        <v>72.16</v>
      </c>
      <c r="M8455" s="33">
        <f t="shared" si="179"/>
        <v>7216</v>
      </c>
    </row>
    <row r="8456" spans="1:13" x14ac:dyDescent="0.25">
      <c r="A8456" s="30" t="s">
        <v>400</v>
      </c>
      <c r="B8456" s="31" t="s">
        <v>733</v>
      </c>
      <c r="C8456" s="32" t="s">
        <v>524</v>
      </c>
      <c r="D8456" s="32" t="s">
        <v>399</v>
      </c>
      <c r="E8456" s="32" t="s">
        <v>323</v>
      </c>
      <c r="F8456" s="32" t="s">
        <v>16</v>
      </c>
      <c r="G8456" s="32" t="s">
        <v>789</v>
      </c>
      <c r="H8456" s="32" t="s">
        <v>791</v>
      </c>
      <c r="I8456" s="32" t="s">
        <v>149</v>
      </c>
      <c r="J8456" s="32" t="s">
        <v>17</v>
      </c>
      <c r="K8456" s="33">
        <v>10992</v>
      </c>
      <c r="L8456" s="35">
        <v>109.92</v>
      </c>
      <c r="M8456" s="33">
        <f t="shared" si="179"/>
        <v>10992</v>
      </c>
    </row>
    <row r="8457" spans="1:13" x14ac:dyDescent="0.25">
      <c r="A8457" s="30" t="s">
        <v>400</v>
      </c>
      <c r="B8457" s="31" t="s">
        <v>733</v>
      </c>
      <c r="C8457" s="32" t="s">
        <v>524</v>
      </c>
      <c r="D8457" s="32" t="s">
        <v>399</v>
      </c>
      <c r="E8457" s="32" t="s">
        <v>323</v>
      </c>
      <c r="F8457" s="32" t="s">
        <v>16</v>
      </c>
      <c r="G8457" s="32" t="s">
        <v>789</v>
      </c>
      <c r="H8457" s="32" t="s">
        <v>791</v>
      </c>
      <c r="I8457" s="32" t="s">
        <v>149</v>
      </c>
      <c r="J8457" s="32" t="s">
        <v>17</v>
      </c>
      <c r="K8457" s="33">
        <v>14836.000000000002</v>
      </c>
      <c r="L8457" s="35">
        <v>148.36000000000001</v>
      </c>
      <c r="M8457" s="33">
        <f t="shared" si="179"/>
        <v>14836.000000000002</v>
      </c>
    </row>
    <row r="8458" spans="1:13" x14ac:dyDescent="0.25">
      <c r="A8458" s="30" t="s">
        <v>400</v>
      </c>
      <c r="B8458" s="31" t="s">
        <v>733</v>
      </c>
      <c r="C8458" s="32" t="s">
        <v>524</v>
      </c>
      <c r="D8458" s="32" t="s">
        <v>399</v>
      </c>
      <c r="E8458" s="32" t="s">
        <v>323</v>
      </c>
      <c r="F8458" s="32" t="s">
        <v>16</v>
      </c>
      <c r="G8458" s="32" t="s">
        <v>789</v>
      </c>
      <c r="H8458" s="32" t="s">
        <v>791</v>
      </c>
      <c r="I8458" s="32" t="s">
        <v>183</v>
      </c>
      <c r="J8458" s="32" t="s">
        <v>17</v>
      </c>
      <c r="K8458" s="33">
        <v>26033</v>
      </c>
      <c r="L8458" s="35">
        <v>260.33</v>
      </c>
      <c r="M8458" s="33">
        <f t="shared" si="179"/>
        <v>26033</v>
      </c>
    </row>
    <row r="8459" spans="1:13" x14ac:dyDescent="0.25">
      <c r="A8459" s="30" t="s">
        <v>400</v>
      </c>
      <c r="B8459" s="31" t="s">
        <v>733</v>
      </c>
      <c r="C8459" s="32" t="s">
        <v>524</v>
      </c>
      <c r="D8459" s="32" t="s">
        <v>399</v>
      </c>
      <c r="E8459" s="32" t="s">
        <v>323</v>
      </c>
      <c r="F8459" s="32" t="s">
        <v>16</v>
      </c>
      <c r="G8459" s="32" t="s">
        <v>789</v>
      </c>
      <c r="H8459" s="32" t="s">
        <v>791</v>
      </c>
      <c r="I8459" s="32" t="s">
        <v>790</v>
      </c>
      <c r="J8459" s="32" t="s">
        <v>17</v>
      </c>
      <c r="K8459" s="33">
        <v>468417</v>
      </c>
      <c r="L8459" s="35">
        <v>4684.17</v>
      </c>
      <c r="M8459" s="33">
        <f t="shared" si="179"/>
        <v>468417</v>
      </c>
    </row>
    <row r="8460" spans="1:13" x14ac:dyDescent="0.25">
      <c r="A8460" s="30" t="s">
        <v>400</v>
      </c>
      <c r="B8460" s="31" t="s">
        <v>733</v>
      </c>
      <c r="C8460" s="32" t="s">
        <v>524</v>
      </c>
      <c r="D8460" s="32" t="s">
        <v>399</v>
      </c>
      <c r="E8460" s="32" t="s">
        <v>323</v>
      </c>
      <c r="F8460" s="32" t="s">
        <v>16</v>
      </c>
      <c r="G8460" s="32" t="s">
        <v>789</v>
      </c>
      <c r="H8460" s="32" t="s">
        <v>791</v>
      </c>
      <c r="I8460" s="32" t="s">
        <v>149</v>
      </c>
      <c r="J8460" s="32" t="s">
        <v>17</v>
      </c>
      <c r="K8460" s="33">
        <v>2113104</v>
      </c>
      <c r="L8460" s="35">
        <v>21131.040000000001</v>
      </c>
      <c r="M8460" s="33">
        <f t="shared" si="179"/>
        <v>2113104</v>
      </c>
    </row>
    <row r="8461" spans="1:13" x14ac:dyDescent="0.25">
      <c r="A8461" s="30" t="s">
        <v>400</v>
      </c>
      <c r="B8461" s="31" t="s">
        <v>733</v>
      </c>
      <c r="C8461" s="32" t="s">
        <v>524</v>
      </c>
      <c r="D8461" s="32" t="s">
        <v>399</v>
      </c>
      <c r="E8461" s="32" t="s">
        <v>323</v>
      </c>
      <c r="F8461" s="32" t="s">
        <v>16</v>
      </c>
      <c r="G8461" s="32" t="s">
        <v>789</v>
      </c>
      <c r="H8461" s="32" t="s">
        <v>792</v>
      </c>
      <c r="I8461" s="32" t="s">
        <v>149</v>
      </c>
      <c r="J8461" s="32" t="s">
        <v>17</v>
      </c>
      <c r="K8461" s="33">
        <v>102326</v>
      </c>
      <c r="L8461" s="35">
        <v>1023.26</v>
      </c>
      <c r="M8461" s="33">
        <f t="shared" si="179"/>
        <v>102326</v>
      </c>
    </row>
    <row r="8462" spans="1:13" x14ac:dyDescent="0.25">
      <c r="A8462" s="30" t="s">
        <v>400</v>
      </c>
      <c r="B8462" s="31" t="s">
        <v>733</v>
      </c>
      <c r="C8462" s="32" t="s">
        <v>524</v>
      </c>
      <c r="D8462" s="32" t="s">
        <v>399</v>
      </c>
      <c r="E8462" s="32" t="s">
        <v>323</v>
      </c>
      <c r="F8462" s="32" t="s">
        <v>16</v>
      </c>
      <c r="G8462" s="32" t="s">
        <v>789</v>
      </c>
      <c r="H8462" s="32" t="s">
        <v>792</v>
      </c>
      <c r="I8462" s="32" t="s">
        <v>149</v>
      </c>
      <c r="J8462" s="32" t="s">
        <v>17</v>
      </c>
      <c r="K8462" s="33">
        <v>155886</v>
      </c>
      <c r="L8462" s="35">
        <v>1558.86</v>
      </c>
      <c r="M8462" s="33">
        <f t="shared" si="179"/>
        <v>155886</v>
      </c>
    </row>
    <row r="8463" spans="1:13" x14ac:dyDescent="0.25">
      <c r="A8463" s="30" t="s">
        <v>400</v>
      </c>
      <c r="B8463" s="31" t="s">
        <v>733</v>
      </c>
      <c r="C8463" s="32" t="s">
        <v>524</v>
      </c>
      <c r="D8463" s="32" t="s">
        <v>399</v>
      </c>
      <c r="E8463" s="32" t="s">
        <v>323</v>
      </c>
      <c r="F8463" s="32" t="s">
        <v>16</v>
      </c>
      <c r="G8463" s="32" t="s">
        <v>789</v>
      </c>
      <c r="H8463" s="32" t="s">
        <v>792</v>
      </c>
      <c r="I8463" s="32" t="s">
        <v>149</v>
      </c>
      <c r="J8463" s="32" t="s">
        <v>17</v>
      </c>
      <c r="K8463" s="33">
        <v>210392</v>
      </c>
      <c r="L8463" s="35">
        <v>2103.92</v>
      </c>
      <c r="M8463" s="33">
        <f t="shared" si="179"/>
        <v>210392</v>
      </c>
    </row>
    <row r="8464" spans="1:13" x14ac:dyDescent="0.25">
      <c r="A8464" s="30" t="s">
        <v>400</v>
      </c>
      <c r="B8464" s="31" t="s">
        <v>733</v>
      </c>
      <c r="C8464" s="32" t="s">
        <v>524</v>
      </c>
      <c r="D8464" s="32" t="s">
        <v>399</v>
      </c>
      <c r="E8464" s="32" t="s">
        <v>323</v>
      </c>
      <c r="F8464" s="32" t="s">
        <v>16</v>
      </c>
      <c r="G8464" s="32" t="s">
        <v>789</v>
      </c>
      <c r="H8464" s="32" t="s">
        <v>792</v>
      </c>
      <c r="I8464" s="32" t="s">
        <v>183</v>
      </c>
      <c r="J8464" s="32" t="s">
        <v>17</v>
      </c>
      <c r="K8464" s="33">
        <v>369191</v>
      </c>
      <c r="L8464" s="35">
        <v>3691.91</v>
      </c>
      <c r="M8464" s="33">
        <f t="shared" si="179"/>
        <v>369191</v>
      </c>
    </row>
    <row r="8465" spans="1:13" x14ac:dyDescent="0.25">
      <c r="A8465" s="30" t="s">
        <v>400</v>
      </c>
      <c r="B8465" s="31" t="s">
        <v>733</v>
      </c>
      <c r="C8465" s="32" t="s">
        <v>524</v>
      </c>
      <c r="D8465" s="32" t="s">
        <v>399</v>
      </c>
      <c r="E8465" s="32" t="s">
        <v>323</v>
      </c>
      <c r="F8465" s="32" t="s">
        <v>16</v>
      </c>
      <c r="G8465" s="32" t="s">
        <v>789</v>
      </c>
      <c r="H8465" s="32" t="s">
        <v>792</v>
      </c>
      <c r="I8465" s="32" t="s">
        <v>790</v>
      </c>
      <c r="J8465" s="32" t="s">
        <v>17</v>
      </c>
      <c r="K8465" s="33">
        <v>6642824.0000000009</v>
      </c>
      <c r="L8465" s="35">
        <v>66428.240000000005</v>
      </c>
      <c r="M8465" s="33">
        <f t="shared" si="179"/>
        <v>6642824.0000000009</v>
      </c>
    </row>
    <row r="8466" spans="1:13" x14ac:dyDescent="0.25">
      <c r="A8466" s="30" t="s">
        <v>400</v>
      </c>
      <c r="B8466" s="31" t="s">
        <v>733</v>
      </c>
      <c r="C8466" s="32" t="s">
        <v>524</v>
      </c>
      <c r="D8466" s="32" t="s">
        <v>399</v>
      </c>
      <c r="E8466" s="32" t="s">
        <v>323</v>
      </c>
      <c r="F8466" s="32" t="s">
        <v>16</v>
      </c>
      <c r="G8466" s="32" t="s">
        <v>789</v>
      </c>
      <c r="H8466" s="32" t="s">
        <v>792</v>
      </c>
      <c r="I8466" s="32" t="s">
        <v>149</v>
      </c>
      <c r="J8466" s="32" t="s">
        <v>17</v>
      </c>
      <c r="K8466" s="33">
        <v>29966824</v>
      </c>
      <c r="L8466" s="35">
        <v>299668.24</v>
      </c>
      <c r="M8466" s="33">
        <f t="shared" si="179"/>
        <v>29966824</v>
      </c>
    </row>
    <row r="8467" spans="1:13" x14ac:dyDescent="0.25">
      <c r="A8467" s="30" t="s">
        <v>400</v>
      </c>
      <c r="B8467" s="31" t="s">
        <v>733</v>
      </c>
      <c r="C8467" s="32" t="s">
        <v>524</v>
      </c>
      <c r="D8467" s="32" t="s">
        <v>399</v>
      </c>
      <c r="E8467" s="32" t="s">
        <v>323</v>
      </c>
      <c r="F8467" s="32" t="s">
        <v>16</v>
      </c>
      <c r="G8467" s="32" t="s">
        <v>789</v>
      </c>
      <c r="H8467" s="32" t="s">
        <v>793</v>
      </c>
      <c r="I8467" s="32" t="s">
        <v>149</v>
      </c>
      <c r="J8467" s="32" t="s">
        <v>17</v>
      </c>
      <c r="K8467" s="33">
        <v>109610.99999999999</v>
      </c>
      <c r="L8467" s="35">
        <v>1096.1099999999999</v>
      </c>
      <c r="M8467" s="33">
        <f t="shared" si="179"/>
        <v>109610.99999999999</v>
      </c>
    </row>
    <row r="8468" spans="1:13" x14ac:dyDescent="0.25">
      <c r="A8468" s="30" t="s">
        <v>400</v>
      </c>
      <c r="B8468" s="31" t="s">
        <v>733</v>
      </c>
      <c r="C8468" s="32" t="s">
        <v>524</v>
      </c>
      <c r="D8468" s="32" t="s">
        <v>399</v>
      </c>
      <c r="E8468" s="32" t="s">
        <v>323</v>
      </c>
      <c r="F8468" s="32" t="s">
        <v>16</v>
      </c>
      <c r="G8468" s="32" t="s">
        <v>789</v>
      </c>
      <c r="H8468" s="32" t="s">
        <v>793</v>
      </c>
      <c r="I8468" s="32" t="s">
        <v>149</v>
      </c>
      <c r="J8468" s="32" t="s">
        <v>17</v>
      </c>
      <c r="K8468" s="33">
        <v>166984</v>
      </c>
      <c r="L8468" s="35">
        <v>1669.84</v>
      </c>
      <c r="M8468" s="33">
        <f t="shared" si="179"/>
        <v>166984</v>
      </c>
    </row>
    <row r="8469" spans="1:13" x14ac:dyDescent="0.25">
      <c r="A8469" s="30" t="s">
        <v>400</v>
      </c>
      <c r="B8469" s="31" t="s">
        <v>733</v>
      </c>
      <c r="C8469" s="32" t="s">
        <v>524</v>
      </c>
      <c r="D8469" s="32" t="s">
        <v>399</v>
      </c>
      <c r="E8469" s="32" t="s">
        <v>323</v>
      </c>
      <c r="F8469" s="32" t="s">
        <v>16</v>
      </c>
      <c r="G8469" s="32" t="s">
        <v>789</v>
      </c>
      <c r="H8469" s="32" t="s">
        <v>793</v>
      </c>
      <c r="I8469" s="32" t="s">
        <v>149</v>
      </c>
      <c r="J8469" s="32" t="s">
        <v>17</v>
      </c>
      <c r="K8469" s="33">
        <v>225369.99999999997</v>
      </c>
      <c r="L8469" s="35">
        <v>2253.6999999999998</v>
      </c>
      <c r="M8469" s="33">
        <f t="shared" si="179"/>
        <v>225369.99999999997</v>
      </c>
    </row>
    <row r="8470" spans="1:13" x14ac:dyDescent="0.25">
      <c r="A8470" s="30" t="s">
        <v>400</v>
      </c>
      <c r="B8470" s="31" t="s">
        <v>733</v>
      </c>
      <c r="C8470" s="32" t="s">
        <v>524</v>
      </c>
      <c r="D8470" s="32" t="s">
        <v>399</v>
      </c>
      <c r="E8470" s="32" t="s">
        <v>323</v>
      </c>
      <c r="F8470" s="32" t="s">
        <v>16</v>
      </c>
      <c r="G8470" s="32" t="s">
        <v>789</v>
      </c>
      <c r="H8470" s="32" t="s">
        <v>793</v>
      </c>
      <c r="I8470" s="32" t="s">
        <v>183</v>
      </c>
      <c r="J8470" s="32" t="s">
        <v>17</v>
      </c>
      <c r="K8470" s="33">
        <v>395473</v>
      </c>
      <c r="L8470" s="35">
        <v>3954.73</v>
      </c>
      <c r="M8470" s="33">
        <f t="shared" si="179"/>
        <v>395473</v>
      </c>
    </row>
    <row r="8471" spans="1:13" x14ac:dyDescent="0.25">
      <c r="A8471" s="30" t="s">
        <v>400</v>
      </c>
      <c r="B8471" s="31" t="s">
        <v>733</v>
      </c>
      <c r="C8471" s="32" t="s">
        <v>524</v>
      </c>
      <c r="D8471" s="32" t="s">
        <v>399</v>
      </c>
      <c r="E8471" s="32" t="s">
        <v>323</v>
      </c>
      <c r="F8471" s="32" t="s">
        <v>16</v>
      </c>
      <c r="G8471" s="32" t="s">
        <v>789</v>
      </c>
      <c r="H8471" s="32" t="s">
        <v>793</v>
      </c>
      <c r="I8471" s="32" t="s">
        <v>790</v>
      </c>
      <c r="J8471" s="32" t="s">
        <v>17</v>
      </c>
      <c r="K8471" s="33">
        <v>7115714.9999999991</v>
      </c>
      <c r="L8471" s="35">
        <v>71157.149999999994</v>
      </c>
      <c r="M8471" s="33">
        <f t="shared" si="179"/>
        <v>7115714.9999999991</v>
      </c>
    </row>
    <row r="8472" spans="1:13" x14ac:dyDescent="0.25">
      <c r="A8472" s="30" t="s">
        <v>400</v>
      </c>
      <c r="B8472" s="31" t="s">
        <v>733</v>
      </c>
      <c r="C8472" s="32" t="s">
        <v>524</v>
      </c>
      <c r="D8472" s="32" t="s">
        <v>399</v>
      </c>
      <c r="E8472" s="32" t="s">
        <v>323</v>
      </c>
      <c r="F8472" s="32" t="s">
        <v>16</v>
      </c>
      <c r="G8472" s="32" t="s">
        <v>789</v>
      </c>
      <c r="H8472" s="32" t="s">
        <v>793</v>
      </c>
      <c r="I8472" s="32" t="s">
        <v>149</v>
      </c>
      <c r="J8472" s="32" t="s">
        <v>17</v>
      </c>
      <c r="K8472" s="33">
        <v>32100109.999999996</v>
      </c>
      <c r="L8472" s="35">
        <v>321001.09999999998</v>
      </c>
      <c r="M8472" s="33">
        <f t="shared" si="179"/>
        <v>32100109.999999996</v>
      </c>
    </row>
    <row r="8473" spans="1:13" x14ac:dyDescent="0.25">
      <c r="A8473" s="30" t="s">
        <v>400</v>
      </c>
      <c r="B8473" s="31" t="s">
        <v>733</v>
      </c>
      <c r="C8473" s="32" t="s">
        <v>524</v>
      </c>
      <c r="D8473" s="32" t="s">
        <v>399</v>
      </c>
      <c r="E8473" s="32" t="s">
        <v>323</v>
      </c>
      <c r="F8473" s="32" t="s">
        <v>16</v>
      </c>
      <c r="G8473" s="32" t="s">
        <v>789</v>
      </c>
      <c r="H8473" s="32" t="s">
        <v>794</v>
      </c>
      <c r="I8473" s="32" t="s">
        <v>15</v>
      </c>
      <c r="J8473" s="32" t="s">
        <v>17</v>
      </c>
      <c r="K8473" s="33">
        <v>610782</v>
      </c>
      <c r="L8473" s="35">
        <v>6107.82</v>
      </c>
      <c r="M8473" s="33">
        <f t="shared" si="179"/>
        <v>610782</v>
      </c>
    </row>
    <row r="8474" spans="1:13" x14ac:dyDescent="0.25">
      <c r="A8474" s="30" t="s">
        <v>400</v>
      </c>
      <c r="B8474" s="31" t="s">
        <v>733</v>
      </c>
      <c r="C8474" s="32" t="s">
        <v>524</v>
      </c>
      <c r="D8474" s="32" t="s">
        <v>399</v>
      </c>
      <c r="E8474" s="32" t="s">
        <v>323</v>
      </c>
      <c r="F8474" s="32" t="s">
        <v>16</v>
      </c>
      <c r="G8474" s="32" t="s">
        <v>789</v>
      </c>
      <c r="H8474" s="32" t="s">
        <v>795</v>
      </c>
      <c r="I8474" s="32" t="s">
        <v>15</v>
      </c>
      <c r="J8474" s="32" t="s">
        <v>17</v>
      </c>
      <c r="K8474" s="33">
        <v>207500</v>
      </c>
      <c r="L8474" s="35">
        <v>2075</v>
      </c>
      <c r="M8474" s="33">
        <f t="shared" si="179"/>
        <v>207500</v>
      </c>
    </row>
    <row r="8475" spans="1:13" x14ac:dyDescent="0.25">
      <c r="A8475" s="30" t="s">
        <v>400</v>
      </c>
      <c r="B8475" s="31" t="s">
        <v>733</v>
      </c>
      <c r="C8475" s="32" t="s">
        <v>524</v>
      </c>
      <c r="D8475" s="32" t="s">
        <v>399</v>
      </c>
      <c r="E8475" s="32" t="s">
        <v>323</v>
      </c>
      <c r="F8475" s="32" t="s">
        <v>16</v>
      </c>
      <c r="G8475" s="32" t="s">
        <v>789</v>
      </c>
      <c r="H8475" s="32" t="s">
        <v>697</v>
      </c>
      <c r="I8475" s="32" t="s">
        <v>15</v>
      </c>
      <c r="J8475" s="32" t="s">
        <v>17</v>
      </c>
      <c r="K8475" s="33">
        <v>1413400</v>
      </c>
      <c r="L8475" s="35">
        <v>14134</v>
      </c>
      <c r="M8475" s="33">
        <f t="shared" si="179"/>
        <v>1413400</v>
      </c>
    </row>
    <row r="8476" spans="1:13" x14ac:dyDescent="0.25">
      <c r="A8476" s="30" t="s">
        <v>400</v>
      </c>
      <c r="B8476" s="31" t="s">
        <v>733</v>
      </c>
      <c r="C8476" s="32" t="s">
        <v>524</v>
      </c>
      <c r="D8476" s="32" t="s">
        <v>399</v>
      </c>
      <c r="E8476" s="32" t="s">
        <v>323</v>
      </c>
      <c r="F8476" s="32" t="s">
        <v>16</v>
      </c>
      <c r="G8476" s="32" t="s">
        <v>789</v>
      </c>
      <c r="H8476" s="32" t="s">
        <v>697</v>
      </c>
      <c r="I8476" s="32" t="s">
        <v>15</v>
      </c>
      <c r="J8476" s="32" t="s">
        <v>17</v>
      </c>
      <c r="K8476" s="33">
        <v>8362131</v>
      </c>
      <c r="L8476" s="35">
        <v>83621.31</v>
      </c>
      <c r="M8476" s="33">
        <f t="shared" si="179"/>
        <v>8362131</v>
      </c>
    </row>
    <row r="8477" spans="1:13" x14ac:dyDescent="0.25">
      <c r="A8477" s="30" t="s">
        <v>400</v>
      </c>
      <c r="B8477" s="31" t="s">
        <v>733</v>
      </c>
      <c r="C8477" s="32" t="s">
        <v>524</v>
      </c>
      <c r="D8477" s="32" t="s">
        <v>399</v>
      </c>
      <c r="E8477" s="32" t="s">
        <v>323</v>
      </c>
      <c r="F8477" s="32" t="s">
        <v>16</v>
      </c>
      <c r="G8477" s="32" t="s">
        <v>789</v>
      </c>
      <c r="H8477" s="32" t="s">
        <v>796</v>
      </c>
      <c r="I8477" s="32" t="s">
        <v>15</v>
      </c>
      <c r="J8477" s="32" t="s">
        <v>17</v>
      </c>
      <c r="K8477" s="33">
        <v>10053756</v>
      </c>
      <c r="L8477" s="35">
        <v>100537.56</v>
      </c>
      <c r="M8477" s="33">
        <f t="shared" si="179"/>
        <v>10053756</v>
      </c>
    </row>
    <row r="8478" spans="1:13" x14ac:dyDescent="0.25">
      <c r="A8478" s="30" t="s">
        <v>400</v>
      </c>
      <c r="B8478" s="31" t="s">
        <v>733</v>
      </c>
      <c r="C8478" s="32" t="s">
        <v>524</v>
      </c>
      <c r="D8478" s="32" t="s">
        <v>399</v>
      </c>
      <c r="E8478" s="32" t="s">
        <v>323</v>
      </c>
      <c r="F8478" s="32" t="s">
        <v>16</v>
      </c>
      <c r="G8478" s="32" t="s">
        <v>789</v>
      </c>
      <c r="H8478" s="32" t="s">
        <v>464</v>
      </c>
      <c r="I8478" s="32" t="s">
        <v>149</v>
      </c>
      <c r="J8478" s="32" t="s">
        <v>69</v>
      </c>
      <c r="K8478" s="33">
        <v>3226426</v>
      </c>
      <c r="L8478" s="35">
        <v>32264.26</v>
      </c>
      <c r="M8478" s="33">
        <f t="shared" si="179"/>
        <v>3226426</v>
      </c>
    </row>
    <row r="8479" spans="1:13" x14ac:dyDescent="0.25">
      <c r="A8479" s="30" t="s">
        <v>400</v>
      </c>
      <c r="B8479" s="31" t="s">
        <v>733</v>
      </c>
      <c r="C8479" s="32" t="s">
        <v>524</v>
      </c>
      <c r="D8479" s="32" t="s">
        <v>399</v>
      </c>
      <c r="E8479" s="32" t="s">
        <v>323</v>
      </c>
      <c r="F8479" s="32" t="s">
        <v>16</v>
      </c>
      <c r="G8479" s="32" t="s">
        <v>789</v>
      </c>
      <c r="H8479" s="32" t="s">
        <v>425</v>
      </c>
      <c r="I8479" s="32" t="s">
        <v>149</v>
      </c>
      <c r="J8479" s="32" t="s">
        <v>69</v>
      </c>
      <c r="K8479" s="33">
        <v>560570</v>
      </c>
      <c r="L8479" s="35">
        <v>5605.7</v>
      </c>
      <c r="M8479" s="33">
        <f t="shared" si="179"/>
        <v>560570</v>
      </c>
    </row>
    <row r="8480" spans="1:13" x14ac:dyDescent="0.25">
      <c r="A8480" s="30" t="s">
        <v>400</v>
      </c>
      <c r="B8480" s="31" t="s">
        <v>733</v>
      </c>
      <c r="C8480" s="32" t="s">
        <v>524</v>
      </c>
      <c r="D8480" s="32" t="s">
        <v>399</v>
      </c>
      <c r="E8480" s="32" t="s">
        <v>323</v>
      </c>
      <c r="F8480" s="32" t="s">
        <v>16</v>
      </c>
      <c r="G8480" s="32" t="s">
        <v>789</v>
      </c>
      <c r="H8480" s="32" t="s">
        <v>697</v>
      </c>
      <c r="I8480" s="32" t="s">
        <v>15</v>
      </c>
      <c r="J8480" s="32" t="s">
        <v>69</v>
      </c>
      <c r="K8480" s="33">
        <v>240000</v>
      </c>
      <c r="L8480" s="35">
        <v>2400</v>
      </c>
      <c r="M8480" s="33">
        <f t="shared" si="179"/>
        <v>240000</v>
      </c>
    </row>
    <row r="8481" spans="1:14" x14ac:dyDescent="0.25">
      <c r="A8481" s="30" t="s">
        <v>400</v>
      </c>
      <c r="B8481" s="31" t="s">
        <v>733</v>
      </c>
      <c r="C8481" s="32" t="s">
        <v>524</v>
      </c>
      <c r="D8481" s="32" t="s">
        <v>399</v>
      </c>
      <c r="E8481" s="32" t="s">
        <v>323</v>
      </c>
      <c r="F8481" s="32" t="s">
        <v>16</v>
      </c>
      <c r="G8481" s="32" t="s">
        <v>789</v>
      </c>
      <c r="H8481" s="32" t="s">
        <v>797</v>
      </c>
      <c r="I8481" s="32" t="s">
        <v>15</v>
      </c>
      <c r="J8481" s="32" t="s">
        <v>306</v>
      </c>
      <c r="K8481" s="33">
        <v>7659439.9999999991</v>
      </c>
      <c r="L8481" s="35">
        <v>76594.399999999994</v>
      </c>
      <c r="M8481" s="33">
        <f t="shared" si="179"/>
        <v>7659439.9999999991</v>
      </c>
    </row>
    <row r="8482" spans="1:14" x14ac:dyDescent="0.25">
      <c r="A8482" s="30" t="s">
        <v>400</v>
      </c>
      <c r="B8482" s="31" t="s">
        <v>733</v>
      </c>
      <c r="C8482" s="32" t="s">
        <v>524</v>
      </c>
      <c r="D8482" s="32" t="s">
        <v>399</v>
      </c>
      <c r="E8482" s="32" t="s">
        <v>323</v>
      </c>
      <c r="F8482" s="32" t="s">
        <v>16</v>
      </c>
      <c r="G8482" s="32" t="s">
        <v>789</v>
      </c>
      <c r="H8482" s="32" t="s">
        <v>464</v>
      </c>
      <c r="I8482" s="32" t="s">
        <v>149</v>
      </c>
      <c r="J8482" s="32" t="s">
        <v>67</v>
      </c>
      <c r="K8482" s="33">
        <v>5455841</v>
      </c>
      <c r="L8482" s="35">
        <v>54558.41</v>
      </c>
      <c r="M8482" s="33">
        <f t="shared" si="179"/>
        <v>5455841</v>
      </c>
    </row>
    <row r="8483" spans="1:14" x14ac:dyDescent="0.25">
      <c r="A8483" s="30" t="s">
        <v>400</v>
      </c>
      <c r="B8483" s="31" t="s">
        <v>733</v>
      </c>
      <c r="C8483" s="32" t="s">
        <v>524</v>
      </c>
      <c r="D8483" s="32" t="s">
        <v>399</v>
      </c>
      <c r="E8483" s="32" t="s">
        <v>323</v>
      </c>
      <c r="F8483" s="32" t="s">
        <v>16</v>
      </c>
      <c r="G8483" s="32" t="s">
        <v>789</v>
      </c>
      <c r="H8483" s="32" t="s">
        <v>798</v>
      </c>
      <c r="I8483" s="32" t="s">
        <v>149</v>
      </c>
      <c r="J8483" s="32" t="s">
        <v>67</v>
      </c>
      <c r="K8483" s="33">
        <v>1188148</v>
      </c>
      <c r="L8483" s="35">
        <v>11881.48</v>
      </c>
      <c r="M8483" s="33">
        <f t="shared" si="179"/>
        <v>1188148</v>
      </c>
    </row>
    <row r="8484" spans="1:14" x14ac:dyDescent="0.25">
      <c r="A8484" s="30" t="s">
        <v>400</v>
      </c>
      <c r="B8484" s="31" t="s">
        <v>733</v>
      </c>
      <c r="C8484" s="32" t="s">
        <v>524</v>
      </c>
      <c r="D8484" s="32" t="s">
        <v>399</v>
      </c>
      <c r="E8484" s="32" t="s">
        <v>323</v>
      </c>
      <c r="F8484" s="32" t="s">
        <v>16</v>
      </c>
      <c r="G8484" s="32" t="s">
        <v>789</v>
      </c>
      <c r="H8484" s="32" t="s">
        <v>464</v>
      </c>
      <c r="I8484" s="32" t="s">
        <v>149</v>
      </c>
      <c r="J8484" s="32" t="s">
        <v>68</v>
      </c>
      <c r="K8484" s="33">
        <v>9718</v>
      </c>
      <c r="L8484" s="35">
        <v>97.18</v>
      </c>
      <c r="M8484" s="33">
        <f t="shared" si="179"/>
        <v>9718</v>
      </c>
    </row>
    <row r="8485" spans="1:14" x14ac:dyDescent="0.25">
      <c r="A8485" s="30" t="s">
        <v>400</v>
      </c>
      <c r="B8485" s="31" t="s">
        <v>733</v>
      </c>
      <c r="C8485" s="32" t="s">
        <v>524</v>
      </c>
      <c r="D8485" s="32" t="s">
        <v>399</v>
      </c>
      <c r="E8485" s="32" t="s">
        <v>323</v>
      </c>
      <c r="F8485" s="32" t="s">
        <v>16</v>
      </c>
      <c r="G8485" s="32" t="s">
        <v>789</v>
      </c>
      <c r="H8485" s="32" t="s">
        <v>425</v>
      </c>
      <c r="I8485" s="32" t="s">
        <v>149</v>
      </c>
      <c r="J8485" s="32" t="s">
        <v>68</v>
      </c>
      <c r="K8485" s="33">
        <v>30282</v>
      </c>
      <c r="L8485" s="35">
        <v>302.82</v>
      </c>
      <c r="M8485" s="33">
        <f t="shared" si="179"/>
        <v>30282</v>
      </c>
    </row>
    <row r="8486" spans="1:14" x14ac:dyDescent="0.25">
      <c r="A8486" s="30" t="s">
        <v>400</v>
      </c>
      <c r="B8486" s="31" t="s">
        <v>733</v>
      </c>
      <c r="C8486" s="32" t="s">
        <v>524</v>
      </c>
      <c r="D8486" s="32" t="s">
        <v>399</v>
      </c>
      <c r="E8486" s="32" t="s">
        <v>323</v>
      </c>
      <c r="F8486" s="32" t="s">
        <v>16</v>
      </c>
      <c r="G8486" s="32" t="s">
        <v>789</v>
      </c>
      <c r="H8486" s="32" t="s">
        <v>539</v>
      </c>
      <c r="I8486" s="31" t="s">
        <v>368</v>
      </c>
      <c r="J8486" s="32" t="s">
        <v>309</v>
      </c>
      <c r="K8486" s="33">
        <v>4754255</v>
      </c>
      <c r="L8486" s="35">
        <v>47542.55</v>
      </c>
      <c r="M8486" s="33">
        <f t="shared" si="179"/>
        <v>4754255</v>
      </c>
      <c r="N8486" s="75" t="s">
        <v>931</v>
      </c>
    </row>
    <row r="8487" spans="1:14" x14ac:dyDescent="0.25">
      <c r="A8487" s="30" t="s">
        <v>400</v>
      </c>
      <c r="B8487" s="31" t="s">
        <v>733</v>
      </c>
      <c r="C8487" s="32" t="s">
        <v>524</v>
      </c>
      <c r="D8487" s="32" t="s">
        <v>399</v>
      </c>
      <c r="E8487" s="32" t="s">
        <v>323</v>
      </c>
      <c r="F8487" s="32" t="s">
        <v>16</v>
      </c>
      <c r="G8487" s="32" t="s">
        <v>789</v>
      </c>
      <c r="H8487" s="32" t="s">
        <v>697</v>
      </c>
      <c r="I8487" s="32" t="s">
        <v>15</v>
      </c>
      <c r="J8487" s="32" t="s">
        <v>46</v>
      </c>
      <c r="K8487" s="33">
        <v>28624</v>
      </c>
      <c r="L8487" s="35">
        <v>286.24</v>
      </c>
      <c r="M8487" s="33">
        <f t="shared" si="179"/>
        <v>28624</v>
      </c>
    </row>
    <row r="8488" spans="1:14" x14ac:dyDescent="0.25">
      <c r="A8488" s="30" t="s">
        <v>400</v>
      </c>
      <c r="B8488" s="31" t="s">
        <v>733</v>
      </c>
      <c r="C8488" s="32" t="s">
        <v>524</v>
      </c>
      <c r="D8488" s="32" t="s">
        <v>399</v>
      </c>
      <c r="E8488" s="32" t="s">
        <v>323</v>
      </c>
      <c r="F8488" s="32" t="s">
        <v>16</v>
      </c>
      <c r="G8488" s="32" t="s">
        <v>319</v>
      </c>
      <c r="H8488" s="32" t="s">
        <v>464</v>
      </c>
      <c r="I8488" s="32" t="s">
        <v>149</v>
      </c>
      <c r="J8488" s="32" t="s">
        <v>41</v>
      </c>
      <c r="K8488" s="33">
        <v>461200</v>
      </c>
      <c r="L8488" s="35">
        <v>4612</v>
      </c>
      <c r="M8488" s="33">
        <f t="shared" si="179"/>
        <v>461200</v>
      </c>
    </row>
    <row r="8489" spans="1:14" x14ac:dyDescent="0.25">
      <c r="A8489" s="30" t="s">
        <v>400</v>
      </c>
      <c r="B8489" s="31" t="s">
        <v>733</v>
      </c>
      <c r="C8489" s="32" t="s">
        <v>524</v>
      </c>
      <c r="D8489" s="32" t="s">
        <v>399</v>
      </c>
      <c r="E8489" s="32" t="s">
        <v>323</v>
      </c>
      <c r="F8489" s="32" t="s">
        <v>16</v>
      </c>
      <c r="G8489" s="32" t="s">
        <v>319</v>
      </c>
      <c r="H8489" s="32" t="s">
        <v>425</v>
      </c>
      <c r="I8489" s="32" t="s">
        <v>149</v>
      </c>
      <c r="J8489" s="32" t="s">
        <v>41</v>
      </c>
      <c r="K8489" s="33">
        <v>100772</v>
      </c>
      <c r="L8489" s="35">
        <v>1007.72</v>
      </c>
      <c r="M8489" s="33">
        <f t="shared" si="179"/>
        <v>100772</v>
      </c>
    </row>
    <row r="8490" spans="1:14" x14ac:dyDescent="0.25">
      <c r="A8490" s="30" t="s">
        <v>400</v>
      </c>
      <c r="B8490" s="31" t="s">
        <v>733</v>
      </c>
      <c r="C8490" s="32" t="s">
        <v>524</v>
      </c>
      <c r="D8490" s="32" t="s">
        <v>399</v>
      </c>
      <c r="E8490" s="32" t="s">
        <v>323</v>
      </c>
      <c r="F8490" s="32" t="s">
        <v>16</v>
      </c>
      <c r="G8490" s="32" t="s">
        <v>319</v>
      </c>
      <c r="H8490" s="32" t="s">
        <v>480</v>
      </c>
      <c r="I8490" s="32" t="s">
        <v>15</v>
      </c>
      <c r="J8490" s="32" t="s">
        <v>41</v>
      </c>
      <c r="K8490" s="33">
        <v>271925</v>
      </c>
      <c r="L8490" s="35">
        <v>2719.25</v>
      </c>
      <c r="M8490" s="33">
        <f t="shared" si="179"/>
        <v>271925</v>
      </c>
    </row>
    <row r="8491" spans="1:14" x14ac:dyDescent="0.25">
      <c r="A8491" s="30" t="s">
        <v>400</v>
      </c>
      <c r="B8491" s="31" t="s">
        <v>733</v>
      </c>
      <c r="C8491" s="32" t="s">
        <v>524</v>
      </c>
      <c r="D8491" s="32" t="s">
        <v>399</v>
      </c>
      <c r="E8491" s="32" t="s">
        <v>323</v>
      </c>
      <c r="F8491" s="32" t="s">
        <v>16</v>
      </c>
      <c r="G8491" s="32" t="s">
        <v>434</v>
      </c>
      <c r="H8491" s="32" t="s">
        <v>797</v>
      </c>
      <c r="I8491" s="32" t="s">
        <v>15</v>
      </c>
      <c r="J8491" s="32" t="s">
        <v>17</v>
      </c>
      <c r="K8491" s="33">
        <v>3483337.0000000005</v>
      </c>
      <c r="L8491" s="35">
        <v>34833.370000000003</v>
      </c>
      <c r="M8491" s="33">
        <f t="shared" si="179"/>
        <v>3483337.0000000005</v>
      </c>
    </row>
    <row r="8492" spans="1:14" x14ac:dyDescent="0.25">
      <c r="A8492" s="24" t="s">
        <v>400</v>
      </c>
      <c r="B8492" s="25" t="s">
        <v>733</v>
      </c>
      <c r="C8492" s="27" t="s">
        <v>524</v>
      </c>
      <c r="D8492" s="27" t="s">
        <v>399</v>
      </c>
      <c r="E8492" s="27" t="s">
        <v>323</v>
      </c>
      <c r="F8492" s="27" t="s">
        <v>16</v>
      </c>
      <c r="G8492" s="27" t="s">
        <v>434</v>
      </c>
      <c r="H8492" s="27" t="s">
        <v>621</v>
      </c>
      <c r="I8492" s="27" t="s">
        <v>15</v>
      </c>
      <c r="J8492" s="27" t="s">
        <v>17</v>
      </c>
      <c r="K8492" s="28">
        <v>57614</v>
      </c>
      <c r="L8492" s="29">
        <v>576.14</v>
      </c>
      <c r="M8492" s="28">
        <f t="shared" si="179"/>
        <v>57614</v>
      </c>
    </row>
    <row r="8493" spans="1:14" x14ac:dyDescent="0.25">
      <c r="A8493" s="30" t="s">
        <v>400</v>
      </c>
      <c r="B8493" s="31" t="s">
        <v>733</v>
      </c>
      <c r="C8493" s="32" t="s">
        <v>524</v>
      </c>
      <c r="D8493" s="32" t="s">
        <v>399</v>
      </c>
      <c r="E8493" s="32" t="s">
        <v>323</v>
      </c>
      <c r="F8493" s="32" t="s">
        <v>16</v>
      </c>
      <c r="G8493" s="32" t="s">
        <v>434</v>
      </c>
      <c r="H8493" s="32" t="s">
        <v>464</v>
      </c>
      <c r="I8493" s="32" t="s">
        <v>799</v>
      </c>
      <c r="J8493" s="32" t="s">
        <v>306</v>
      </c>
      <c r="K8493" s="33">
        <v>1961818.9999999998</v>
      </c>
      <c r="L8493" s="35">
        <v>19618.189999999999</v>
      </c>
      <c r="M8493" s="33">
        <f t="shared" si="179"/>
        <v>1961818.9999999998</v>
      </c>
    </row>
    <row r="8494" spans="1:14" x14ac:dyDescent="0.25">
      <c r="A8494" s="30" t="s">
        <v>400</v>
      </c>
      <c r="B8494" s="31" t="s">
        <v>733</v>
      </c>
      <c r="C8494" s="32" t="s">
        <v>524</v>
      </c>
      <c r="D8494" s="32" t="s">
        <v>399</v>
      </c>
      <c r="E8494" s="32" t="s">
        <v>323</v>
      </c>
      <c r="F8494" s="32" t="s">
        <v>16</v>
      </c>
      <c r="G8494" s="32" t="s">
        <v>434</v>
      </c>
      <c r="H8494" s="32" t="s">
        <v>464</v>
      </c>
      <c r="I8494" s="32" t="s">
        <v>790</v>
      </c>
      <c r="J8494" s="32" t="s">
        <v>306</v>
      </c>
      <c r="K8494" s="33">
        <v>4746936</v>
      </c>
      <c r="L8494" s="35">
        <v>47469.36</v>
      </c>
      <c r="M8494" s="33">
        <f t="shared" si="179"/>
        <v>4746936</v>
      </c>
    </row>
    <row r="8495" spans="1:14" x14ac:dyDescent="0.25">
      <c r="A8495" s="30" t="s">
        <v>400</v>
      </c>
      <c r="B8495" s="31" t="s">
        <v>733</v>
      </c>
      <c r="C8495" s="32" t="s">
        <v>524</v>
      </c>
      <c r="D8495" s="32" t="s">
        <v>399</v>
      </c>
      <c r="E8495" s="32" t="s">
        <v>323</v>
      </c>
      <c r="F8495" s="32" t="s">
        <v>16</v>
      </c>
      <c r="G8495" s="32" t="s">
        <v>434</v>
      </c>
      <c r="H8495" s="32" t="s">
        <v>464</v>
      </c>
      <c r="I8495" s="32" t="s">
        <v>168</v>
      </c>
      <c r="J8495" s="32" t="s">
        <v>306</v>
      </c>
      <c r="K8495" s="33">
        <v>4665820</v>
      </c>
      <c r="L8495" s="35">
        <v>46658.2</v>
      </c>
      <c r="M8495" s="33">
        <f t="shared" si="179"/>
        <v>4665820</v>
      </c>
    </row>
    <row r="8496" spans="1:14" x14ac:dyDescent="0.25">
      <c r="A8496" s="30" t="s">
        <v>400</v>
      </c>
      <c r="B8496" s="31" t="s">
        <v>733</v>
      </c>
      <c r="C8496" s="32" t="s">
        <v>524</v>
      </c>
      <c r="D8496" s="32" t="s">
        <v>399</v>
      </c>
      <c r="E8496" s="32" t="s">
        <v>323</v>
      </c>
      <c r="F8496" s="32" t="s">
        <v>16</v>
      </c>
      <c r="G8496" s="32" t="s">
        <v>434</v>
      </c>
      <c r="H8496" s="32" t="s">
        <v>464</v>
      </c>
      <c r="I8496" s="32" t="s">
        <v>168</v>
      </c>
      <c r="J8496" s="32" t="s">
        <v>37</v>
      </c>
      <c r="K8496" s="33">
        <v>6241641</v>
      </c>
      <c r="L8496" s="35">
        <v>62416.41</v>
      </c>
      <c r="M8496" s="33">
        <f t="shared" si="179"/>
        <v>6241641</v>
      </c>
    </row>
    <row r="8497" spans="1:13" x14ac:dyDescent="0.25">
      <c r="A8497" s="30" t="s">
        <v>400</v>
      </c>
      <c r="B8497" s="31" t="s">
        <v>733</v>
      </c>
      <c r="C8497" s="32" t="s">
        <v>524</v>
      </c>
      <c r="D8497" s="32" t="s">
        <v>399</v>
      </c>
      <c r="E8497" s="32" t="s">
        <v>323</v>
      </c>
      <c r="F8497" s="32" t="s">
        <v>16</v>
      </c>
      <c r="G8497" s="32" t="s">
        <v>434</v>
      </c>
      <c r="H8497" s="32" t="s">
        <v>791</v>
      </c>
      <c r="I8497" s="32" t="s">
        <v>799</v>
      </c>
      <c r="J8497" s="32" t="s">
        <v>306</v>
      </c>
      <c r="K8497" s="33">
        <v>27211</v>
      </c>
      <c r="L8497" s="35">
        <v>272.11</v>
      </c>
      <c r="M8497" s="33">
        <f t="shared" si="179"/>
        <v>27211</v>
      </c>
    </row>
    <row r="8498" spans="1:13" x14ac:dyDescent="0.25">
      <c r="A8498" s="30" t="s">
        <v>400</v>
      </c>
      <c r="B8498" s="31" t="s">
        <v>733</v>
      </c>
      <c r="C8498" s="32" t="s">
        <v>524</v>
      </c>
      <c r="D8498" s="32" t="s">
        <v>399</v>
      </c>
      <c r="E8498" s="32" t="s">
        <v>323</v>
      </c>
      <c r="F8498" s="32" t="s">
        <v>16</v>
      </c>
      <c r="G8498" s="32" t="s">
        <v>434</v>
      </c>
      <c r="H8498" s="32" t="s">
        <v>791</v>
      </c>
      <c r="I8498" s="32" t="s">
        <v>790</v>
      </c>
      <c r="J8498" s="32" t="s">
        <v>306</v>
      </c>
      <c r="K8498" s="33">
        <v>65842</v>
      </c>
      <c r="L8498" s="35">
        <v>658.42</v>
      </c>
      <c r="M8498" s="33">
        <f t="shared" si="179"/>
        <v>65842</v>
      </c>
    </row>
    <row r="8499" spans="1:13" x14ac:dyDescent="0.25">
      <c r="A8499" s="30" t="s">
        <v>400</v>
      </c>
      <c r="B8499" s="31" t="s">
        <v>733</v>
      </c>
      <c r="C8499" s="32" t="s">
        <v>524</v>
      </c>
      <c r="D8499" s="32" t="s">
        <v>399</v>
      </c>
      <c r="E8499" s="32" t="s">
        <v>323</v>
      </c>
      <c r="F8499" s="32" t="s">
        <v>16</v>
      </c>
      <c r="G8499" s="32" t="s">
        <v>434</v>
      </c>
      <c r="H8499" s="32" t="s">
        <v>791</v>
      </c>
      <c r="I8499" s="32" t="s">
        <v>168</v>
      </c>
      <c r="J8499" s="32" t="s">
        <v>306</v>
      </c>
      <c r="K8499" s="33">
        <v>151291</v>
      </c>
      <c r="L8499" s="35">
        <v>1512.91</v>
      </c>
      <c r="M8499" s="33">
        <f t="shared" si="179"/>
        <v>151291</v>
      </c>
    </row>
    <row r="8500" spans="1:13" x14ac:dyDescent="0.25">
      <c r="A8500" s="30" t="s">
        <v>400</v>
      </c>
      <c r="B8500" s="31" t="s">
        <v>733</v>
      </c>
      <c r="C8500" s="32" t="s">
        <v>524</v>
      </c>
      <c r="D8500" s="32" t="s">
        <v>399</v>
      </c>
      <c r="E8500" s="32" t="s">
        <v>323</v>
      </c>
      <c r="F8500" s="32" t="s">
        <v>16</v>
      </c>
      <c r="G8500" s="32" t="s">
        <v>434</v>
      </c>
      <c r="H8500" s="32" t="s">
        <v>792</v>
      </c>
      <c r="I8500" s="32" t="s">
        <v>799</v>
      </c>
      <c r="J8500" s="32" t="s">
        <v>306</v>
      </c>
      <c r="K8500" s="33">
        <v>385894</v>
      </c>
      <c r="L8500" s="35">
        <v>3858.94</v>
      </c>
      <c r="M8500" s="33">
        <f t="shared" si="179"/>
        <v>385894</v>
      </c>
    </row>
    <row r="8501" spans="1:13" x14ac:dyDescent="0.25">
      <c r="A8501" s="30" t="s">
        <v>400</v>
      </c>
      <c r="B8501" s="31" t="s">
        <v>733</v>
      </c>
      <c r="C8501" s="32" t="s">
        <v>524</v>
      </c>
      <c r="D8501" s="32" t="s">
        <v>399</v>
      </c>
      <c r="E8501" s="32" t="s">
        <v>323</v>
      </c>
      <c r="F8501" s="32" t="s">
        <v>16</v>
      </c>
      <c r="G8501" s="32" t="s">
        <v>434</v>
      </c>
      <c r="H8501" s="32" t="s">
        <v>792</v>
      </c>
      <c r="I8501" s="32" t="s">
        <v>790</v>
      </c>
      <c r="J8501" s="32" t="s">
        <v>306</v>
      </c>
      <c r="K8501" s="33">
        <v>933732</v>
      </c>
      <c r="L8501" s="35">
        <v>9337.32</v>
      </c>
      <c r="M8501" s="33">
        <f t="shared" si="179"/>
        <v>933732</v>
      </c>
    </row>
    <row r="8502" spans="1:13" x14ac:dyDescent="0.25">
      <c r="A8502" s="30" t="s">
        <v>400</v>
      </c>
      <c r="B8502" s="31" t="s">
        <v>733</v>
      </c>
      <c r="C8502" s="32" t="s">
        <v>524</v>
      </c>
      <c r="D8502" s="32" t="s">
        <v>399</v>
      </c>
      <c r="E8502" s="32" t="s">
        <v>323</v>
      </c>
      <c r="F8502" s="32" t="s">
        <v>16</v>
      </c>
      <c r="G8502" s="32" t="s">
        <v>434</v>
      </c>
      <c r="H8502" s="32" t="s">
        <v>792</v>
      </c>
      <c r="I8502" s="32" t="s">
        <v>168</v>
      </c>
      <c r="J8502" s="32" t="s">
        <v>306</v>
      </c>
      <c r="K8502" s="33">
        <v>2145519</v>
      </c>
      <c r="L8502" s="35">
        <v>21455.19</v>
      </c>
      <c r="M8502" s="33">
        <f t="shared" si="179"/>
        <v>2145519</v>
      </c>
    </row>
    <row r="8503" spans="1:13" x14ac:dyDescent="0.25">
      <c r="A8503" s="30" t="s">
        <v>400</v>
      </c>
      <c r="B8503" s="31" t="s">
        <v>733</v>
      </c>
      <c r="C8503" s="32" t="s">
        <v>524</v>
      </c>
      <c r="D8503" s="32" t="s">
        <v>399</v>
      </c>
      <c r="E8503" s="32" t="s">
        <v>323</v>
      </c>
      <c r="F8503" s="32" t="s">
        <v>16</v>
      </c>
      <c r="G8503" s="32" t="s">
        <v>434</v>
      </c>
      <c r="H8503" s="32" t="s">
        <v>793</v>
      </c>
      <c r="I8503" s="32" t="s">
        <v>799</v>
      </c>
      <c r="J8503" s="32" t="s">
        <v>306</v>
      </c>
      <c r="K8503" s="33">
        <v>413364.99999999994</v>
      </c>
      <c r="L8503" s="35">
        <v>4133.6499999999996</v>
      </c>
      <c r="M8503" s="33">
        <f t="shared" si="179"/>
        <v>413364.99999999994</v>
      </c>
    </row>
    <row r="8504" spans="1:13" x14ac:dyDescent="0.25">
      <c r="A8504" s="30" t="s">
        <v>400</v>
      </c>
      <c r="B8504" s="31" t="s">
        <v>733</v>
      </c>
      <c r="C8504" s="32" t="s">
        <v>524</v>
      </c>
      <c r="D8504" s="32" t="s">
        <v>399</v>
      </c>
      <c r="E8504" s="32" t="s">
        <v>323</v>
      </c>
      <c r="F8504" s="32" t="s">
        <v>16</v>
      </c>
      <c r="G8504" s="32" t="s">
        <v>434</v>
      </c>
      <c r="H8504" s="32" t="s">
        <v>793</v>
      </c>
      <c r="I8504" s="32" t="s">
        <v>790</v>
      </c>
      <c r="J8504" s="32" t="s">
        <v>306</v>
      </c>
      <c r="K8504" s="33">
        <v>1000203.0000000001</v>
      </c>
      <c r="L8504" s="35">
        <v>10002.030000000001</v>
      </c>
      <c r="M8504" s="33">
        <f t="shared" si="179"/>
        <v>1000203.0000000001</v>
      </c>
    </row>
    <row r="8505" spans="1:13" x14ac:dyDescent="0.25">
      <c r="A8505" s="30" t="s">
        <v>400</v>
      </c>
      <c r="B8505" s="31" t="s">
        <v>733</v>
      </c>
      <c r="C8505" s="32" t="s">
        <v>524</v>
      </c>
      <c r="D8505" s="32" t="s">
        <v>399</v>
      </c>
      <c r="E8505" s="32" t="s">
        <v>323</v>
      </c>
      <c r="F8505" s="32" t="s">
        <v>16</v>
      </c>
      <c r="G8505" s="32" t="s">
        <v>434</v>
      </c>
      <c r="H8505" s="32" t="s">
        <v>793</v>
      </c>
      <c r="I8505" s="32" t="s">
        <v>168</v>
      </c>
      <c r="J8505" s="32" t="s">
        <v>306</v>
      </c>
      <c r="K8505" s="33">
        <v>2298255</v>
      </c>
      <c r="L8505" s="35">
        <v>22982.55</v>
      </c>
      <c r="M8505" s="33">
        <f t="shared" si="179"/>
        <v>2298255</v>
      </c>
    </row>
    <row r="8506" spans="1:13" x14ac:dyDescent="0.25">
      <c r="A8506" s="30" t="s">
        <v>400</v>
      </c>
      <c r="B8506" s="31" t="s">
        <v>733</v>
      </c>
      <c r="C8506" s="32" t="s">
        <v>524</v>
      </c>
      <c r="D8506" s="32" t="s">
        <v>399</v>
      </c>
      <c r="E8506" s="32" t="s">
        <v>323</v>
      </c>
      <c r="F8506" s="32" t="s">
        <v>16</v>
      </c>
      <c r="G8506" s="32" t="s">
        <v>434</v>
      </c>
      <c r="H8506" s="32" t="s">
        <v>797</v>
      </c>
      <c r="I8506" s="32" t="s">
        <v>15</v>
      </c>
      <c r="J8506" s="32" t="s">
        <v>306</v>
      </c>
      <c r="K8506" s="33">
        <v>18558300</v>
      </c>
      <c r="L8506" s="35">
        <v>185583</v>
      </c>
      <c r="M8506" s="33">
        <f t="shared" si="179"/>
        <v>18558300</v>
      </c>
    </row>
    <row r="8507" spans="1:13" x14ac:dyDescent="0.25">
      <c r="A8507" s="30" t="s">
        <v>400</v>
      </c>
      <c r="B8507" s="31" t="s">
        <v>733</v>
      </c>
      <c r="C8507" s="32" t="s">
        <v>524</v>
      </c>
      <c r="D8507" s="32" t="s">
        <v>399</v>
      </c>
      <c r="E8507" s="32" t="s">
        <v>323</v>
      </c>
      <c r="F8507" s="32" t="s">
        <v>16</v>
      </c>
      <c r="G8507" s="32" t="s">
        <v>90</v>
      </c>
      <c r="H8507" s="32" t="s">
        <v>697</v>
      </c>
      <c r="I8507" s="32" t="s">
        <v>15</v>
      </c>
      <c r="J8507" s="32" t="s">
        <v>17</v>
      </c>
      <c r="K8507" s="33">
        <v>61000</v>
      </c>
      <c r="L8507" s="35">
        <v>610</v>
      </c>
      <c r="M8507" s="33">
        <f t="shared" si="179"/>
        <v>61000</v>
      </c>
    </row>
    <row r="8508" spans="1:13" x14ac:dyDescent="0.25">
      <c r="A8508" s="30" t="s">
        <v>400</v>
      </c>
      <c r="B8508" s="31" t="s">
        <v>733</v>
      </c>
      <c r="C8508" s="32" t="s">
        <v>524</v>
      </c>
      <c r="D8508" s="32" t="s">
        <v>399</v>
      </c>
      <c r="E8508" s="32" t="s">
        <v>323</v>
      </c>
      <c r="F8508" s="32" t="s">
        <v>16</v>
      </c>
      <c r="G8508" s="32" t="s">
        <v>90</v>
      </c>
      <c r="H8508" s="32" t="s">
        <v>716</v>
      </c>
      <c r="I8508" s="32" t="s">
        <v>15</v>
      </c>
      <c r="J8508" s="32" t="s">
        <v>17</v>
      </c>
      <c r="K8508" s="33">
        <v>16538</v>
      </c>
      <c r="L8508" s="35">
        <v>165.38</v>
      </c>
      <c r="M8508" s="33">
        <f t="shared" si="179"/>
        <v>16538</v>
      </c>
    </row>
    <row r="8509" spans="1:13" x14ac:dyDescent="0.25">
      <c r="A8509" s="30" t="s">
        <v>400</v>
      </c>
      <c r="B8509" s="31" t="s">
        <v>733</v>
      </c>
      <c r="C8509" s="32" t="s">
        <v>524</v>
      </c>
      <c r="D8509" s="32" t="s">
        <v>399</v>
      </c>
      <c r="E8509" s="32" t="s">
        <v>323</v>
      </c>
      <c r="F8509" s="32" t="s">
        <v>16</v>
      </c>
      <c r="G8509" s="32" t="s">
        <v>90</v>
      </c>
      <c r="H8509" s="32" t="s">
        <v>716</v>
      </c>
      <c r="I8509" s="32" t="s">
        <v>15</v>
      </c>
      <c r="J8509" s="32" t="s">
        <v>17</v>
      </c>
      <c r="K8509" s="33">
        <v>37150</v>
      </c>
      <c r="L8509" s="35">
        <v>371.5</v>
      </c>
      <c r="M8509" s="33">
        <f t="shared" si="179"/>
        <v>37150</v>
      </c>
    </row>
    <row r="8510" spans="1:13" x14ac:dyDescent="0.25">
      <c r="A8510" s="30" t="s">
        <v>400</v>
      </c>
      <c r="B8510" s="31" t="s">
        <v>733</v>
      </c>
      <c r="C8510" s="32" t="s">
        <v>524</v>
      </c>
      <c r="D8510" s="32" t="s">
        <v>399</v>
      </c>
      <c r="E8510" s="32" t="s">
        <v>323</v>
      </c>
      <c r="F8510" s="32" t="s">
        <v>16</v>
      </c>
      <c r="G8510" s="32" t="s">
        <v>90</v>
      </c>
      <c r="H8510" s="32" t="s">
        <v>800</v>
      </c>
      <c r="I8510" s="32" t="s">
        <v>15</v>
      </c>
      <c r="J8510" s="32" t="s">
        <v>17</v>
      </c>
      <c r="K8510" s="33">
        <v>297888</v>
      </c>
      <c r="L8510" s="35">
        <v>2978.88</v>
      </c>
      <c r="M8510" s="33">
        <f t="shared" si="179"/>
        <v>297888</v>
      </c>
    </row>
    <row r="8511" spans="1:13" x14ac:dyDescent="0.25">
      <c r="A8511" s="30" t="s">
        <v>400</v>
      </c>
      <c r="B8511" s="31" t="s">
        <v>733</v>
      </c>
      <c r="C8511" s="32" t="s">
        <v>524</v>
      </c>
      <c r="D8511" s="32" t="s">
        <v>399</v>
      </c>
      <c r="E8511" s="32" t="s">
        <v>323</v>
      </c>
      <c r="F8511" s="32" t="s">
        <v>16</v>
      </c>
      <c r="G8511" s="32" t="s">
        <v>90</v>
      </c>
      <c r="H8511" s="32" t="s">
        <v>801</v>
      </c>
      <c r="I8511" s="32" t="s">
        <v>15</v>
      </c>
      <c r="J8511" s="32" t="s">
        <v>17</v>
      </c>
      <c r="K8511" s="33">
        <v>2080191</v>
      </c>
      <c r="L8511" s="35">
        <v>20801.91</v>
      </c>
      <c r="M8511" s="33">
        <f t="shared" si="179"/>
        <v>2080191</v>
      </c>
    </row>
    <row r="8512" spans="1:13" x14ac:dyDescent="0.25">
      <c r="A8512" s="30" t="s">
        <v>400</v>
      </c>
      <c r="B8512" s="31" t="s">
        <v>733</v>
      </c>
      <c r="C8512" s="32" t="s">
        <v>524</v>
      </c>
      <c r="D8512" s="32" t="s">
        <v>399</v>
      </c>
      <c r="E8512" s="32" t="s">
        <v>323</v>
      </c>
      <c r="F8512" s="32" t="s">
        <v>16</v>
      </c>
      <c r="G8512" s="32" t="s">
        <v>90</v>
      </c>
      <c r="H8512" s="32" t="s">
        <v>802</v>
      </c>
      <c r="I8512" s="32" t="s">
        <v>15</v>
      </c>
      <c r="J8512" s="32" t="s">
        <v>17</v>
      </c>
      <c r="K8512" s="33">
        <v>84100</v>
      </c>
      <c r="L8512" s="35">
        <v>841</v>
      </c>
      <c r="M8512" s="33">
        <f t="shared" si="179"/>
        <v>84100</v>
      </c>
    </row>
    <row r="8513" spans="1:13" x14ac:dyDescent="0.25">
      <c r="A8513" s="30" t="s">
        <v>400</v>
      </c>
      <c r="B8513" s="31" t="s">
        <v>733</v>
      </c>
      <c r="C8513" s="32" t="s">
        <v>524</v>
      </c>
      <c r="D8513" s="32" t="s">
        <v>399</v>
      </c>
      <c r="E8513" s="32" t="s">
        <v>323</v>
      </c>
      <c r="F8513" s="32" t="s">
        <v>16</v>
      </c>
      <c r="G8513" s="32" t="s">
        <v>90</v>
      </c>
      <c r="H8513" s="32" t="s">
        <v>803</v>
      </c>
      <c r="I8513" s="32" t="s">
        <v>15</v>
      </c>
      <c r="J8513" s="32" t="s">
        <v>17</v>
      </c>
      <c r="K8513" s="37">
        <v>-25000</v>
      </c>
      <c r="L8513" s="35">
        <v>-250</v>
      </c>
      <c r="M8513" s="37">
        <f t="shared" si="179"/>
        <v>-25000</v>
      </c>
    </row>
    <row r="8514" spans="1:13" x14ac:dyDescent="0.25">
      <c r="A8514" s="30" t="s">
        <v>400</v>
      </c>
      <c r="B8514" s="31" t="s">
        <v>733</v>
      </c>
      <c r="C8514" s="32" t="s">
        <v>524</v>
      </c>
      <c r="D8514" s="32" t="s">
        <v>399</v>
      </c>
      <c r="E8514" s="32" t="s">
        <v>323</v>
      </c>
      <c r="F8514" s="32" t="s">
        <v>16</v>
      </c>
      <c r="G8514" s="32" t="s">
        <v>90</v>
      </c>
      <c r="H8514" s="32" t="s">
        <v>804</v>
      </c>
      <c r="I8514" s="32" t="s">
        <v>15</v>
      </c>
      <c r="J8514" s="32" t="s">
        <v>17</v>
      </c>
      <c r="K8514" s="33">
        <v>139279</v>
      </c>
      <c r="L8514" s="35">
        <v>1392.79</v>
      </c>
      <c r="M8514" s="33">
        <f t="shared" ref="M8514:M8577" si="180">L8514*100</f>
        <v>139279</v>
      </c>
    </row>
    <row r="8515" spans="1:13" x14ac:dyDescent="0.25">
      <c r="A8515" s="30" t="s">
        <v>400</v>
      </c>
      <c r="B8515" s="31" t="s">
        <v>733</v>
      </c>
      <c r="C8515" s="32" t="s">
        <v>524</v>
      </c>
      <c r="D8515" s="32" t="s">
        <v>399</v>
      </c>
      <c r="E8515" s="32" t="s">
        <v>323</v>
      </c>
      <c r="F8515" s="32" t="s">
        <v>16</v>
      </c>
      <c r="G8515" s="32" t="s">
        <v>90</v>
      </c>
      <c r="H8515" s="32" t="s">
        <v>805</v>
      </c>
      <c r="I8515" s="32" t="s">
        <v>15</v>
      </c>
      <c r="J8515" s="32" t="s">
        <v>17</v>
      </c>
      <c r="K8515" s="33">
        <v>666345</v>
      </c>
      <c r="L8515" s="35">
        <v>6663.45</v>
      </c>
      <c r="M8515" s="33">
        <f t="shared" si="180"/>
        <v>666345</v>
      </c>
    </row>
    <row r="8516" spans="1:13" x14ac:dyDescent="0.25">
      <c r="A8516" s="30" t="s">
        <v>400</v>
      </c>
      <c r="B8516" s="31" t="s">
        <v>733</v>
      </c>
      <c r="C8516" s="32" t="s">
        <v>524</v>
      </c>
      <c r="D8516" s="32" t="s">
        <v>399</v>
      </c>
      <c r="E8516" s="32" t="s">
        <v>323</v>
      </c>
      <c r="F8516" s="32" t="s">
        <v>16</v>
      </c>
      <c r="G8516" s="32" t="s">
        <v>90</v>
      </c>
      <c r="H8516" s="32" t="s">
        <v>806</v>
      </c>
      <c r="I8516" s="32" t="s">
        <v>15</v>
      </c>
      <c r="J8516" s="32" t="s">
        <v>17</v>
      </c>
      <c r="K8516" s="33">
        <v>330367</v>
      </c>
      <c r="L8516" s="35">
        <v>3303.67</v>
      </c>
      <c r="M8516" s="33">
        <f t="shared" si="180"/>
        <v>330367</v>
      </c>
    </row>
    <row r="8517" spans="1:13" x14ac:dyDescent="0.25">
      <c r="A8517" s="30" t="s">
        <v>400</v>
      </c>
      <c r="B8517" s="31" t="s">
        <v>733</v>
      </c>
      <c r="C8517" s="32" t="s">
        <v>524</v>
      </c>
      <c r="D8517" s="32" t="s">
        <v>399</v>
      </c>
      <c r="E8517" s="32" t="s">
        <v>323</v>
      </c>
      <c r="F8517" s="32" t="s">
        <v>16</v>
      </c>
      <c r="G8517" s="32" t="s">
        <v>289</v>
      </c>
      <c r="H8517" s="32" t="s">
        <v>464</v>
      </c>
      <c r="I8517" s="32" t="s">
        <v>807</v>
      </c>
      <c r="J8517" s="32" t="s">
        <v>17</v>
      </c>
      <c r="K8517" s="33">
        <v>237681</v>
      </c>
      <c r="L8517" s="35">
        <v>2376.81</v>
      </c>
      <c r="M8517" s="33">
        <f t="shared" si="180"/>
        <v>237681</v>
      </c>
    </row>
    <row r="8518" spans="1:13" x14ac:dyDescent="0.25">
      <c r="A8518" s="30" t="s">
        <v>400</v>
      </c>
      <c r="B8518" s="31" t="s">
        <v>733</v>
      </c>
      <c r="C8518" s="32" t="s">
        <v>524</v>
      </c>
      <c r="D8518" s="32" t="s">
        <v>399</v>
      </c>
      <c r="E8518" s="32" t="s">
        <v>323</v>
      </c>
      <c r="F8518" s="32" t="s">
        <v>16</v>
      </c>
      <c r="G8518" s="32" t="s">
        <v>289</v>
      </c>
      <c r="H8518" s="32" t="s">
        <v>464</v>
      </c>
      <c r="I8518" s="32" t="s">
        <v>531</v>
      </c>
      <c r="J8518" s="32" t="s">
        <v>17</v>
      </c>
      <c r="K8518" s="33">
        <v>16040556.999999998</v>
      </c>
      <c r="L8518" s="35">
        <v>160405.56999999998</v>
      </c>
      <c r="M8518" s="33">
        <f t="shared" si="180"/>
        <v>16040556.999999998</v>
      </c>
    </row>
    <row r="8519" spans="1:13" x14ac:dyDescent="0.25">
      <c r="A8519" s="30" t="s">
        <v>400</v>
      </c>
      <c r="B8519" s="31" t="s">
        <v>733</v>
      </c>
      <c r="C8519" s="32" t="s">
        <v>524</v>
      </c>
      <c r="D8519" s="32" t="s">
        <v>399</v>
      </c>
      <c r="E8519" s="32" t="s">
        <v>323</v>
      </c>
      <c r="F8519" s="32" t="s">
        <v>16</v>
      </c>
      <c r="G8519" s="32" t="s">
        <v>289</v>
      </c>
      <c r="H8519" s="32" t="s">
        <v>791</v>
      </c>
      <c r="I8519" s="32" t="s">
        <v>531</v>
      </c>
      <c r="J8519" s="32" t="s">
        <v>17</v>
      </c>
      <c r="K8519" s="33">
        <v>3297</v>
      </c>
      <c r="L8519" s="35">
        <v>32.97</v>
      </c>
      <c r="M8519" s="33">
        <f t="shared" si="180"/>
        <v>3297</v>
      </c>
    </row>
    <row r="8520" spans="1:13" x14ac:dyDescent="0.25">
      <c r="A8520" s="30" t="s">
        <v>400</v>
      </c>
      <c r="B8520" s="31" t="s">
        <v>733</v>
      </c>
      <c r="C8520" s="32" t="s">
        <v>524</v>
      </c>
      <c r="D8520" s="32" t="s">
        <v>399</v>
      </c>
      <c r="E8520" s="32" t="s">
        <v>323</v>
      </c>
      <c r="F8520" s="32" t="s">
        <v>16</v>
      </c>
      <c r="G8520" s="32" t="s">
        <v>289</v>
      </c>
      <c r="H8520" s="32" t="s">
        <v>791</v>
      </c>
      <c r="I8520" s="32" t="s">
        <v>531</v>
      </c>
      <c r="J8520" s="32" t="s">
        <v>17</v>
      </c>
      <c r="K8520" s="33">
        <v>222489</v>
      </c>
      <c r="L8520" s="35">
        <v>2224.89</v>
      </c>
      <c r="M8520" s="33">
        <f t="shared" si="180"/>
        <v>222489</v>
      </c>
    </row>
    <row r="8521" spans="1:13" x14ac:dyDescent="0.25">
      <c r="A8521" s="30" t="s">
        <v>400</v>
      </c>
      <c r="B8521" s="31" t="s">
        <v>733</v>
      </c>
      <c r="C8521" s="32" t="s">
        <v>524</v>
      </c>
      <c r="D8521" s="32" t="s">
        <v>399</v>
      </c>
      <c r="E8521" s="32" t="s">
        <v>323</v>
      </c>
      <c r="F8521" s="32" t="s">
        <v>16</v>
      </c>
      <c r="G8521" s="32" t="s">
        <v>289</v>
      </c>
      <c r="H8521" s="32" t="s">
        <v>792</v>
      </c>
      <c r="I8521" s="32" t="s">
        <v>531</v>
      </c>
      <c r="J8521" s="32" t="s">
        <v>17</v>
      </c>
      <c r="K8521" s="33">
        <v>46752</v>
      </c>
      <c r="L8521" s="35">
        <v>467.52</v>
      </c>
      <c r="M8521" s="33">
        <f t="shared" si="180"/>
        <v>46752</v>
      </c>
    </row>
    <row r="8522" spans="1:13" x14ac:dyDescent="0.25">
      <c r="A8522" s="30" t="s">
        <v>400</v>
      </c>
      <c r="B8522" s="31" t="s">
        <v>733</v>
      </c>
      <c r="C8522" s="32" t="s">
        <v>524</v>
      </c>
      <c r="D8522" s="32" t="s">
        <v>399</v>
      </c>
      <c r="E8522" s="32" t="s">
        <v>323</v>
      </c>
      <c r="F8522" s="32" t="s">
        <v>16</v>
      </c>
      <c r="G8522" s="32" t="s">
        <v>289</v>
      </c>
      <c r="H8522" s="32" t="s">
        <v>792</v>
      </c>
      <c r="I8522" s="32" t="s">
        <v>531</v>
      </c>
      <c r="J8522" s="32" t="s">
        <v>17</v>
      </c>
      <c r="K8522" s="33">
        <v>3155210</v>
      </c>
      <c r="L8522" s="35">
        <v>31552.1</v>
      </c>
      <c r="M8522" s="33">
        <f t="shared" si="180"/>
        <v>3155210</v>
      </c>
    </row>
    <row r="8523" spans="1:13" x14ac:dyDescent="0.25">
      <c r="A8523" s="30" t="s">
        <v>400</v>
      </c>
      <c r="B8523" s="31" t="s">
        <v>733</v>
      </c>
      <c r="C8523" s="32" t="s">
        <v>524</v>
      </c>
      <c r="D8523" s="32" t="s">
        <v>399</v>
      </c>
      <c r="E8523" s="32" t="s">
        <v>323</v>
      </c>
      <c r="F8523" s="32" t="s">
        <v>16</v>
      </c>
      <c r="G8523" s="32" t="s">
        <v>289</v>
      </c>
      <c r="H8523" s="32" t="s">
        <v>793</v>
      </c>
      <c r="I8523" s="32" t="s">
        <v>531</v>
      </c>
      <c r="J8523" s="32" t="s">
        <v>17</v>
      </c>
      <c r="K8523" s="33">
        <v>50081</v>
      </c>
      <c r="L8523" s="35">
        <v>500.81</v>
      </c>
      <c r="M8523" s="33">
        <f t="shared" si="180"/>
        <v>50081</v>
      </c>
    </row>
    <row r="8524" spans="1:13" x14ac:dyDescent="0.25">
      <c r="A8524" s="30" t="s">
        <v>400</v>
      </c>
      <c r="B8524" s="31" t="s">
        <v>733</v>
      </c>
      <c r="C8524" s="32" t="s">
        <v>524</v>
      </c>
      <c r="D8524" s="32" t="s">
        <v>399</v>
      </c>
      <c r="E8524" s="32" t="s">
        <v>323</v>
      </c>
      <c r="F8524" s="32" t="s">
        <v>16</v>
      </c>
      <c r="G8524" s="32" t="s">
        <v>289</v>
      </c>
      <c r="H8524" s="32" t="s">
        <v>793</v>
      </c>
      <c r="I8524" s="32" t="s">
        <v>531</v>
      </c>
      <c r="J8524" s="32" t="s">
        <v>17</v>
      </c>
      <c r="K8524" s="33">
        <v>3379824</v>
      </c>
      <c r="L8524" s="35">
        <v>33798.239999999998</v>
      </c>
      <c r="M8524" s="33">
        <f t="shared" si="180"/>
        <v>3379824</v>
      </c>
    </row>
    <row r="8525" spans="1:13" x14ac:dyDescent="0.25">
      <c r="A8525" s="30" t="s">
        <v>400</v>
      </c>
      <c r="B8525" s="31" t="s">
        <v>733</v>
      </c>
      <c r="C8525" s="32" t="s">
        <v>524</v>
      </c>
      <c r="D8525" s="32" t="s">
        <v>399</v>
      </c>
      <c r="E8525" s="32" t="s">
        <v>323</v>
      </c>
      <c r="F8525" s="32" t="s">
        <v>16</v>
      </c>
      <c r="G8525" s="32" t="s">
        <v>289</v>
      </c>
      <c r="H8525" s="32" t="s">
        <v>539</v>
      </c>
      <c r="I8525" s="32" t="s">
        <v>531</v>
      </c>
      <c r="J8525" s="32" t="s">
        <v>309</v>
      </c>
      <c r="K8525" s="33">
        <v>1379505</v>
      </c>
      <c r="L8525" s="35">
        <v>13795.05</v>
      </c>
      <c r="M8525" s="33">
        <f t="shared" si="180"/>
        <v>1379505</v>
      </c>
    </row>
    <row r="8526" spans="1:13" x14ac:dyDescent="0.25">
      <c r="A8526" s="24" t="s">
        <v>400</v>
      </c>
      <c r="B8526" s="25" t="s">
        <v>733</v>
      </c>
      <c r="C8526" s="27" t="s">
        <v>524</v>
      </c>
      <c r="D8526" s="27" t="s">
        <v>399</v>
      </c>
      <c r="E8526" s="27" t="s">
        <v>323</v>
      </c>
      <c r="F8526" s="27" t="s">
        <v>16</v>
      </c>
      <c r="G8526" s="27" t="s">
        <v>560</v>
      </c>
      <c r="H8526" s="27" t="s">
        <v>621</v>
      </c>
      <c r="I8526" s="27" t="s">
        <v>15</v>
      </c>
      <c r="J8526" s="27" t="s">
        <v>17</v>
      </c>
      <c r="K8526" s="28">
        <v>6958900</v>
      </c>
      <c r="L8526" s="29">
        <v>69589</v>
      </c>
      <c r="M8526" s="28">
        <f t="shared" si="180"/>
        <v>6958900</v>
      </c>
    </row>
    <row r="8527" spans="1:13" x14ac:dyDescent="0.25">
      <c r="A8527" s="30" t="s">
        <v>400</v>
      </c>
      <c r="B8527" s="31" t="s">
        <v>733</v>
      </c>
      <c r="C8527" s="32" t="s">
        <v>524</v>
      </c>
      <c r="D8527" s="32" t="s">
        <v>399</v>
      </c>
      <c r="E8527" s="32" t="s">
        <v>323</v>
      </c>
      <c r="F8527" s="32" t="s">
        <v>16</v>
      </c>
      <c r="G8527" s="32" t="s">
        <v>561</v>
      </c>
      <c r="H8527" s="32" t="s">
        <v>426</v>
      </c>
      <c r="I8527" s="32" t="s">
        <v>15</v>
      </c>
      <c r="J8527" s="32" t="s">
        <v>17</v>
      </c>
      <c r="K8527" s="33">
        <v>267150</v>
      </c>
      <c r="L8527" s="35">
        <v>2671.5</v>
      </c>
      <c r="M8527" s="33">
        <f t="shared" si="180"/>
        <v>267150</v>
      </c>
    </row>
    <row r="8528" spans="1:13" x14ac:dyDescent="0.25">
      <c r="A8528" s="30" t="s">
        <v>400</v>
      </c>
      <c r="B8528" s="31" t="s">
        <v>733</v>
      </c>
      <c r="C8528" s="32" t="s">
        <v>524</v>
      </c>
      <c r="D8528" s="32" t="s">
        <v>399</v>
      </c>
      <c r="E8528" s="32" t="s">
        <v>323</v>
      </c>
      <c r="F8528" s="32" t="s">
        <v>16</v>
      </c>
      <c r="G8528" s="32" t="s">
        <v>561</v>
      </c>
      <c r="H8528" s="32" t="s">
        <v>794</v>
      </c>
      <c r="I8528" s="32" t="s">
        <v>15</v>
      </c>
      <c r="J8528" s="32" t="s">
        <v>17</v>
      </c>
      <c r="K8528" s="33">
        <v>876600</v>
      </c>
      <c r="L8528" s="35">
        <v>8766</v>
      </c>
      <c r="M8528" s="33">
        <f t="shared" si="180"/>
        <v>876600</v>
      </c>
    </row>
    <row r="8529" spans="1:13" x14ac:dyDescent="0.25">
      <c r="A8529" s="30" t="s">
        <v>400</v>
      </c>
      <c r="B8529" s="31" t="s">
        <v>733</v>
      </c>
      <c r="C8529" s="32" t="s">
        <v>524</v>
      </c>
      <c r="D8529" s="32" t="s">
        <v>399</v>
      </c>
      <c r="E8529" s="32" t="s">
        <v>323</v>
      </c>
      <c r="F8529" s="32" t="s">
        <v>16</v>
      </c>
      <c r="G8529" s="32" t="s">
        <v>561</v>
      </c>
      <c r="H8529" s="32" t="s">
        <v>574</v>
      </c>
      <c r="I8529" s="32" t="s">
        <v>15</v>
      </c>
      <c r="J8529" s="32" t="s">
        <v>17</v>
      </c>
      <c r="K8529" s="33">
        <v>276500</v>
      </c>
      <c r="L8529" s="35">
        <v>2765</v>
      </c>
      <c r="M8529" s="33">
        <f t="shared" si="180"/>
        <v>276500</v>
      </c>
    </row>
    <row r="8530" spans="1:13" x14ac:dyDescent="0.25">
      <c r="A8530" s="30" t="s">
        <v>400</v>
      </c>
      <c r="B8530" s="31" t="s">
        <v>733</v>
      </c>
      <c r="C8530" s="32" t="s">
        <v>524</v>
      </c>
      <c r="D8530" s="32" t="s">
        <v>399</v>
      </c>
      <c r="E8530" s="32" t="s">
        <v>323</v>
      </c>
      <c r="F8530" s="32" t="s">
        <v>16</v>
      </c>
      <c r="G8530" s="32" t="s">
        <v>561</v>
      </c>
      <c r="H8530" s="32" t="s">
        <v>808</v>
      </c>
      <c r="I8530" s="32" t="s">
        <v>15</v>
      </c>
      <c r="J8530" s="32" t="s">
        <v>17</v>
      </c>
      <c r="K8530" s="33">
        <v>1443033</v>
      </c>
      <c r="L8530" s="35">
        <v>14430.33</v>
      </c>
      <c r="M8530" s="33">
        <f t="shared" si="180"/>
        <v>1443033</v>
      </c>
    </row>
    <row r="8531" spans="1:13" x14ac:dyDescent="0.25">
      <c r="A8531" s="30" t="s">
        <v>400</v>
      </c>
      <c r="B8531" s="31" t="s">
        <v>733</v>
      </c>
      <c r="C8531" s="32" t="s">
        <v>524</v>
      </c>
      <c r="D8531" s="32" t="s">
        <v>399</v>
      </c>
      <c r="E8531" s="32" t="s">
        <v>323</v>
      </c>
      <c r="F8531" s="32" t="s">
        <v>16</v>
      </c>
      <c r="G8531" s="32" t="s">
        <v>319</v>
      </c>
      <c r="H8531" s="32" t="s">
        <v>480</v>
      </c>
      <c r="I8531" s="32" t="s">
        <v>15</v>
      </c>
      <c r="J8531" s="32" t="s">
        <v>17</v>
      </c>
      <c r="K8531" s="33">
        <v>478044.00000000006</v>
      </c>
      <c r="L8531" s="35">
        <v>4780.4400000000005</v>
      </c>
      <c r="M8531" s="33">
        <f t="shared" si="180"/>
        <v>478044.00000000006</v>
      </c>
    </row>
    <row r="8532" spans="1:13" x14ac:dyDescent="0.25">
      <c r="A8532" s="24" t="s">
        <v>400</v>
      </c>
      <c r="B8532" s="25" t="s">
        <v>733</v>
      </c>
      <c r="C8532" s="27" t="s">
        <v>524</v>
      </c>
      <c r="D8532" s="27" t="s">
        <v>399</v>
      </c>
      <c r="E8532" s="27" t="s">
        <v>323</v>
      </c>
      <c r="F8532" s="27" t="s">
        <v>16</v>
      </c>
      <c r="G8532" s="27" t="s">
        <v>566</v>
      </c>
      <c r="H8532" s="27" t="s">
        <v>809</v>
      </c>
      <c r="I8532" s="27" t="s">
        <v>15</v>
      </c>
      <c r="J8532" s="27" t="s">
        <v>17</v>
      </c>
      <c r="K8532" s="28">
        <v>9588814.0000000019</v>
      </c>
      <c r="L8532" s="29">
        <v>95888.140000000014</v>
      </c>
      <c r="M8532" s="28">
        <f t="shared" si="180"/>
        <v>9588814.0000000019</v>
      </c>
    </row>
    <row r="8533" spans="1:13" x14ac:dyDescent="0.25">
      <c r="A8533" s="30" t="s">
        <v>400</v>
      </c>
      <c r="B8533" s="31" t="s">
        <v>733</v>
      </c>
      <c r="C8533" s="32" t="s">
        <v>524</v>
      </c>
      <c r="D8533" s="32" t="s">
        <v>399</v>
      </c>
      <c r="E8533" s="32" t="s">
        <v>323</v>
      </c>
      <c r="F8533" s="32" t="s">
        <v>16</v>
      </c>
      <c r="G8533" s="32" t="s">
        <v>581</v>
      </c>
      <c r="H8533" s="32" t="s">
        <v>464</v>
      </c>
      <c r="I8533" s="32" t="s">
        <v>125</v>
      </c>
      <c r="J8533" s="32" t="s">
        <v>17</v>
      </c>
      <c r="K8533" s="33">
        <v>28952592</v>
      </c>
      <c r="L8533" s="35">
        <v>289525.92</v>
      </c>
      <c r="M8533" s="33">
        <f t="shared" si="180"/>
        <v>28952592</v>
      </c>
    </row>
    <row r="8534" spans="1:13" x14ac:dyDescent="0.25">
      <c r="A8534" s="30" t="s">
        <v>400</v>
      </c>
      <c r="B8534" s="31" t="s">
        <v>733</v>
      </c>
      <c r="C8534" s="32" t="s">
        <v>524</v>
      </c>
      <c r="D8534" s="32" t="s">
        <v>399</v>
      </c>
      <c r="E8534" s="32" t="s">
        <v>323</v>
      </c>
      <c r="F8534" s="32" t="s">
        <v>16</v>
      </c>
      <c r="G8534" s="32" t="s">
        <v>581</v>
      </c>
      <c r="H8534" s="32" t="s">
        <v>791</v>
      </c>
      <c r="I8534" s="32" t="s">
        <v>125</v>
      </c>
      <c r="J8534" s="32" t="s">
        <v>17</v>
      </c>
      <c r="K8534" s="33">
        <v>401584</v>
      </c>
      <c r="L8534" s="35">
        <v>4015.84</v>
      </c>
      <c r="M8534" s="33">
        <f t="shared" si="180"/>
        <v>401584</v>
      </c>
    </row>
    <row r="8535" spans="1:13" x14ac:dyDescent="0.25">
      <c r="A8535" s="30" t="s">
        <v>400</v>
      </c>
      <c r="B8535" s="31" t="s">
        <v>733</v>
      </c>
      <c r="C8535" s="32" t="s">
        <v>524</v>
      </c>
      <c r="D8535" s="32" t="s">
        <v>399</v>
      </c>
      <c r="E8535" s="32" t="s">
        <v>323</v>
      </c>
      <c r="F8535" s="32" t="s">
        <v>16</v>
      </c>
      <c r="G8535" s="32" t="s">
        <v>581</v>
      </c>
      <c r="H8535" s="32" t="s">
        <v>792</v>
      </c>
      <c r="I8535" s="32" t="s">
        <v>125</v>
      </c>
      <c r="J8535" s="32" t="s">
        <v>17</v>
      </c>
      <c r="K8535" s="33">
        <v>5695033</v>
      </c>
      <c r="L8535" s="35">
        <v>56950.33</v>
      </c>
      <c r="M8535" s="33">
        <f t="shared" si="180"/>
        <v>5695033</v>
      </c>
    </row>
    <row r="8536" spans="1:13" x14ac:dyDescent="0.25">
      <c r="A8536" s="30" t="s">
        <v>400</v>
      </c>
      <c r="B8536" s="31" t="s">
        <v>733</v>
      </c>
      <c r="C8536" s="32" t="s">
        <v>524</v>
      </c>
      <c r="D8536" s="32" t="s">
        <v>399</v>
      </c>
      <c r="E8536" s="32" t="s">
        <v>323</v>
      </c>
      <c r="F8536" s="32" t="s">
        <v>16</v>
      </c>
      <c r="G8536" s="32" t="s">
        <v>581</v>
      </c>
      <c r="H8536" s="32" t="s">
        <v>793</v>
      </c>
      <c r="I8536" s="32" t="s">
        <v>125</v>
      </c>
      <c r="J8536" s="32" t="s">
        <v>17</v>
      </c>
      <c r="K8536" s="33">
        <v>6100452</v>
      </c>
      <c r="L8536" s="35">
        <v>61004.52</v>
      </c>
      <c r="M8536" s="33">
        <f t="shared" si="180"/>
        <v>6100452</v>
      </c>
    </row>
    <row r="8537" spans="1:13" x14ac:dyDescent="0.25">
      <c r="A8537" s="30" t="s">
        <v>400</v>
      </c>
      <c r="B8537" s="31" t="s">
        <v>733</v>
      </c>
      <c r="C8537" s="32" t="s">
        <v>524</v>
      </c>
      <c r="D8537" s="32" t="s">
        <v>399</v>
      </c>
      <c r="E8537" s="32" t="s">
        <v>323</v>
      </c>
      <c r="F8537" s="32" t="s">
        <v>16</v>
      </c>
      <c r="G8537" s="32" t="s">
        <v>581</v>
      </c>
      <c r="H8537" s="32" t="s">
        <v>447</v>
      </c>
      <c r="I8537" s="32" t="s">
        <v>15</v>
      </c>
      <c r="J8537" s="32" t="s">
        <v>17</v>
      </c>
      <c r="K8537" s="33">
        <v>111193</v>
      </c>
      <c r="L8537" s="35">
        <v>1111.93</v>
      </c>
      <c r="M8537" s="33">
        <f t="shared" si="180"/>
        <v>111193</v>
      </c>
    </row>
    <row r="8538" spans="1:13" x14ac:dyDescent="0.25">
      <c r="A8538" s="30" t="s">
        <v>400</v>
      </c>
      <c r="B8538" s="31" t="s">
        <v>733</v>
      </c>
      <c r="C8538" s="32" t="s">
        <v>524</v>
      </c>
      <c r="D8538" s="32" t="s">
        <v>399</v>
      </c>
      <c r="E8538" s="32" t="s">
        <v>323</v>
      </c>
      <c r="F8538" s="32" t="s">
        <v>16</v>
      </c>
      <c r="G8538" s="32" t="s">
        <v>581</v>
      </c>
      <c r="H8538" s="32" t="s">
        <v>570</v>
      </c>
      <c r="I8538" s="32" t="s">
        <v>15</v>
      </c>
      <c r="J8538" s="32" t="s">
        <v>17</v>
      </c>
      <c r="K8538" s="33">
        <v>696119</v>
      </c>
      <c r="L8538" s="35">
        <v>6961.19</v>
      </c>
      <c r="M8538" s="33">
        <f t="shared" si="180"/>
        <v>696119</v>
      </c>
    </row>
    <row r="8539" spans="1:13" x14ac:dyDescent="0.25">
      <c r="A8539" s="30" t="s">
        <v>400</v>
      </c>
      <c r="B8539" s="31" t="s">
        <v>733</v>
      </c>
      <c r="C8539" s="32" t="s">
        <v>524</v>
      </c>
      <c r="D8539" s="32" t="s">
        <v>399</v>
      </c>
      <c r="E8539" s="32" t="s">
        <v>323</v>
      </c>
      <c r="F8539" s="32" t="s">
        <v>16</v>
      </c>
      <c r="G8539" s="32" t="s">
        <v>581</v>
      </c>
      <c r="H8539" s="32" t="s">
        <v>480</v>
      </c>
      <c r="I8539" s="32" t="s">
        <v>15</v>
      </c>
      <c r="J8539" s="32" t="s">
        <v>17</v>
      </c>
      <c r="K8539" s="33">
        <v>1378075</v>
      </c>
      <c r="L8539" s="35">
        <v>13780.75</v>
      </c>
      <c r="M8539" s="33">
        <f t="shared" si="180"/>
        <v>1378075</v>
      </c>
    </row>
    <row r="8540" spans="1:13" x14ac:dyDescent="0.25">
      <c r="A8540" s="30" t="s">
        <v>400</v>
      </c>
      <c r="B8540" s="31" t="s">
        <v>733</v>
      </c>
      <c r="C8540" s="32" t="s">
        <v>524</v>
      </c>
      <c r="D8540" s="32" t="s">
        <v>399</v>
      </c>
      <c r="E8540" s="32" t="s">
        <v>323</v>
      </c>
      <c r="F8540" s="32" t="s">
        <v>16</v>
      </c>
      <c r="G8540" s="32" t="s">
        <v>581</v>
      </c>
      <c r="H8540" s="32" t="s">
        <v>428</v>
      </c>
      <c r="I8540" s="32" t="s">
        <v>15</v>
      </c>
      <c r="J8540" s="32" t="s">
        <v>17</v>
      </c>
      <c r="K8540" s="33">
        <v>1560000</v>
      </c>
      <c r="L8540" s="35">
        <v>15600</v>
      </c>
      <c r="M8540" s="33">
        <f t="shared" si="180"/>
        <v>1560000</v>
      </c>
    </row>
    <row r="8541" spans="1:13" x14ac:dyDescent="0.25">
      <c r="A8541" s="30" t="s">
        <v>400</v>
      </c>
      <c r="B8541" s="31" t="s">
        <v>733</v>
      </c>
      <c r="C8541" s="32" t="s">
        <v>524</v>
      </c>
      <c r="D8541" s="32" t="s">
        <v>399</v>
      </c>
      <c r="E8541" s="32" t="s">
        <v>323</v>
      </c>
      <c r="F8541" s="32" t="s">
        <v>16</v>
      </c>
      <c r="G8541" s="32" t="s">
        <v>581</v>
      </c>
      <c r="H8541" s="32" t="s">
        <v>810</v>
      </c>
      <c r="I8541" s="32" t="s">
        <v>15</v>
      </c>
      <c r="J8541" s="32" t="s">
        <v>17</v>
      </c>
      <c r="K8541" s="33">
        <v>676209</v>
      </c>
      <c r="L8541" s="35">
        <v>6762.09</v>
      </c>
      <c r="M8541" s="33">
        <f t="shared" si="180"/>
        <v>676209</v>
      </c>
    </row>
    <row r="8542" spans="1:13" x14ac:dyDescent="0.25">
      <c r="A8542" s="30" t="s">
        <v>400</v>
      </c>
      <c r="B8542" s="31" t="s">
        <v>733</v>
      </c>
      <c r="C8542" s="32" t="s">
        <v>524</v>
      </c>
      <c r="D8542" s="32" t="s">
        <v>399</v>
      </c>
      <c r="E8542" s="32" t="s">
        <v>323</v>
      </c>
      <c r="F8542" s="32" t="s">
        <v>16</v>
      </c>
      <c r="G8542" s="32" t="s">
        <v>581</v>
      </c>
      <c r="H8542" s="32" t="s">
        <v>482</v>
      </c>
      <c r="I8542" s="32" t="s">
        <v>15</v>
      </c>
      <c r="J8542" s="32" t="s">
        <v>17</v>
      </c>
      <c r="K8542" s="33">
        <v>599983</v>
      </c>
      <c r="L8542" s="35">
        <v>5999.83</v>
      </c>
      <c r="M8542" s="33">
        <f t="shared" si="180"/>
        <v>599983</v>
      </c>
    </row>
    <row r="8543" spans="1:13" x14ac:dyDescent="0.25">
      <c r="A8543" s="30" t="s">
        <v>400</v>
      </c>
      <c r="B8543" s="31" t="s">
        <v>733</v>
      </c>
      <c r="C8543" s="32" t="s">
        <v>524</v>
      </c>
      <c r="D8543" s="32" t="s">
        <v>399</v>
      </c>
      <c r="E8543" s="32" t="s">
        <v>323</v>
      </c>
      <c r="F8543" s="32" t="s">
        <v>16</v>
      </c>
      <c r="G8543" s="32" t="s">
        <v>582</v>
      </c>
      <c r="H8543" s="32" t="s">
        <v>584</v>
      </c>
      <c r="I8543" s="32" t="s">
        <v>15</v>
      </c>
      <c r="J8543" s="32" t="s">
        <v>17</v>
      </c>
      <c r="K8543" s="33">
        <v>85710</v>
      </c>
      <c r="L8543" s="35">
        <v>857.1</v>
      </c>
      <c r="M8543" s="33">
        <f t="shared" si="180"/>
        <v>85710</v>
      </c>
    </row>
    <row r="8544" spans="1:13" x14ac:dyDescent="0.25">
      <c r="A8544" s="30" t="s">
        <v>400</v>
      </c>
      <c r="B8544" s="31" t="s">
        <v>733</v>
      </c>
      <c r="C8544" s="32" t="s">
        <v>524</v>
      </c>
      <c r="D8544" s="32" t="s">
        <v>399</v>
      </c>
      <c r="E8544" s="32" t="s">
        <v>323</v>
      </c>
      <c r="F8544" s="32" t="s">
        <v>16</v>
      </c>
      <c r="G8544" s="32" t="s">
        <v>582</v>
      </c>
      <c r="H8544" s="32" t="s">
        <v>674</v>
      </c>
      <c r="I8544" s="32" t="s">
        <v>15</v>
      </c>
      <c r="J8544" s="32" t="s">
        <v>17</v>
      </c>
      <c r="K8544" s="33">
        <v>877060</v>
      </c>
      <c r="L8544" s="35">
        <v>8770.6</v>
      </c>
      <c r="M8544" s="33">
        <f t="shared" si="180"/>
        <v>877060</v>
      </c>
    </row>
    <row r="8545" spans="1:13" x14ac:dyDescent="0.25">
      <c r="A8545" s="30" t="s">
        <v>400</v>
      </c>
      <c r="B8545" s="31" t="s">
        <v>733</v>
      </c>
      <c r="C8545" s="32" t="s">
        <v>524</v>
      </c>
      <c r="D8545" s="32" t="s">
        <v>399</v>
      </c>
      <c r="E8545" s="32" t="s">
        <v>323</v>
      </c>
      <c r="F8545" s="32" t="s">
        <v>16</v>
      </c>
      <c r="G8545" s="32" t="s">
        <v>582</v>
      </c>
      <c r="H8545" s="32" t="s">
        <v>569</v>
      </c>
      <c r="I8545" s="32" t="s">
        <v>15</v>
      </c>
      <c r="J8545" s="32" t="s">
        <v>17</v>
      </c>
      <c r="K8545" s="33">
        <v>875000</v>
      </c>
      <c r="L8545" s="35">
        <v>8750</v>
      </c>
      <c r="M8545" s="33">
        <f t="shared" si="180"/>
        <v>875000</v>
      </c>
    </row>
    <row r="8546" spans="1:13" x14ac:dyDescent="0.25">
      <c r="A8546" s="30" t="s">
        <v>400</v>
      </c>
      <c r="B8546" s="31" t="s">
        <v>733</v>
      </c>
      <c r="C8546" s="32" t="s">
        <v>524</v>
      </c>
      <c r="D8546" s="32" t="s">
        <v>399</v>
      </c>
      <c r="E8546" s="32" t="s">
        <v>323</v>
      </c>
      <c r="F8546" s="32" t="s">
        <v>16</v>
      </c>
      <c r="G8546" s="32" t="s">
        <v>582</v>
      </c>
      <c r="H8546" s="32" t="s">
        <v>811</v>
      </c>
      <c r="I8546" s="32" t="s">
        <v>15</v>
      </c>
      <c r="J8546" s="32" t="s">
        <v>17</v>
      </c>
      <c r="K8546" s="33">
        <v>3761239</v>
      </c>
      <c r="L8546" s="35">
        <v>37612.39</v>
      </c>
      <c r="M8546" s="33">
        <f t="shared" si="180"/>
        <v>3761239</v>
      </c>
    </row>
    <row r="8547" spans="1:13" x14ac:dyDescent="0.25">
      <c r="A8547" s="30" t="s">
        <v>400</v>
      </c>
      <c r="B8547" s="31" t="s">
        <v>733</v>
      </c>
      <c r="C8547" s="32" t="s">
        <v>524</v>
      </c>
      <c r="D8547" s="32" t="s">
        <v>399</v>
      </c>
      <c r="E8547" s="32" t="s">
        <v>323</v>
      </c>
      <c r="F8547" s="32" t="s">
        <v>16</v>
      </c>
      <c r="G8547" s="32" t="s">
        <v>582</v>
      </c>
      <c r="H8547" s="32" t="s">
        <v>811</v>
      </c>
      <c r="I8547" s="32" t="s">
        <v>15</v>
      </c>
      <c r="J8547" s="32" t="s">
        <v>17</v>
      </c>
      <c r="K8547" s="33">
        <v>6011155</v>
      </c>
      <c r="L8547" s="35">
        <v>60111.55</v>
      </c>
      <c r="M8547" s="33">
        <f t="shared" si="180"/>
        <v>6011155</v>
      </c>
    </row>
    <row r="8548" spans="1:13" x14ac:dyDescent="0.25">
      <c r="A8548" s="30" t="s">
        <v>400</v>
      </c>
      <c r="B8548" s="31" t="s">
        <v>733</v>
      </c>
      <c r="C8548" s="32" t="s">
        <v>524</v>
      </c>
      <c r="D8548" s="32" t="s">
        <v>399</v>
      </c>
      <c r="E8548" s="32" t="s">
        <v>323</v>
      </c>
      <c r="F8548" s="32" t="s">
        <v>16</v>
      </c>
      <c r="G8548" s="32" t="s">
        <v>582</v>
      </c>
      <c r="H8548" s="32" t="s">
        <v>812</v>
      </c>
      <c r="I8548" s="32" t="s">
        <v>15</v>
      </c>
      <c r="J8548" s="32" t="s">
        <v>17</v>
      </c>
      <c r="K8548" s="33">
        <v>164700</v>
      </c>
      <c r="L8548" s="35">
        <v>1647</v>
      </c>
      <c r="M8548" s="33">
        <f t="shared" si="180"/>
        <v>164700</v>
      </c>
    </row>
    <row r="8549" spans="1:13" x14ac:dyDescent="0.25">
      <c r="A8549" s="30" t="s">
        <v>400</v>
      </c>
      <c r="B8549" s="31" t="s">
        <v>733</v>
      </c>
      <c r="C8549" s="32" t="s">
        <v>524</v>
      </c>
      <c r="D8549" s="32" t="s">
        <v>399</v>
      </c>
      <c r="E8549" s="32" t="s">
        <v>323</v>
      </c>
      <c r="F8549" s="32" t="s">
        <v>16</v>
      </c>
      <c r="G8549" s="32" t="s">
        <v>582</v>
      </c>
      <c r="H8549" s="32" t="s">
        <v>813</v>
      </c>
      <c r="I8549" s="32" t="s">
        <v>15</v>
      </c>
      <c r="J8549" s="32" t="s">
        <v>17</v>
      </c>
      <c r="K8549" s="33">
        <v>6187515</v>
      </c>
      <c r="L8549" s="35">
        <v>61875.15</v>
      </c>
      <c r="M8549" s="33">
        <f t="shared" si="180"/>
        <v>6187515</v>
      </c>
    </row>
    <row r="8550" spans="1:13" x14ac:dyDescent="0.25">
      <c r="A8550" s="30" t="s">
        <v>400</v>
      </c>
      <c r="B8550" s="31" t="s">
        <v>733</v>
      </c>
      <c r="C8550" s="32" t="s">
        <v>524</v>
      </c>
      <c r="D8550" s="32" t="s">
        <v>399</v>
      </c>
      <c r="E8550" s="32" t="s">
        <v>323</v>
      </c>
      <c r="F8550" s="32" t="s">
        <v>16</v>
      </c>
      <c r="G8550" s="32" t="s">
        <v>781</v>
      </c>
      <c r="H8550" s="32" t="s">
        <v>464</v>
      </c>
      <c r="I8550" s="32" t="s">
        <v>82</v>
      </c>
      <c r="J8550" s="32" t="s">
        <v>17</v>
      </c>
      <c r="K8550" s="33">
        <v>15120796</v>
      </c>
      <c r="L8550" s="35">
        <v>151207.96</v>
      </c>
      <c r="M8550" s="33">
        <f t="shared" si="180"/>
        <v>15120796</v>
      </c>
    </row>
    <row r="8551" spans="1:13" x14ac:dyDescent="0.25">
      <c r="A8551" s="30" t="s">
        <v>400</v>
      </c>
      <c r="B8551" s="31" t="s">
        <v>733</v>
      </c>
      <c r="C8551" s="32" t="s">
        <v>524</v>
      </c>
      <c r="D8551" s="32" t="s">
        <v>399</v>
      </c>
      <c r="E8551" s="32" t="s">
        <v>323</v>
      </c>
      <c r="F8551" s="32" t="s">
        <v>16</v>
      </c>
      <c r="G8551" s="32" t="s">
        <v>781</v>
      </c>
      <c r="H8551" s="32" t="s">
        <v>791</v>
      </c>
      <c r="I8551" s="32" t="s">
        <v>82</v>
      </c>
      <c r="J8551" s="32" t="s">
        <v>17</v>
      </c>
      <c r="K8551" s="33">
        <v>209732.00000000003</v>
      </c>
      <c r="L8551" s="35">
        <v>2097.3200000000002</v>
      </c>
      <c r="M8551" s="33">
        <f t="shared" si="180"/>
        <v>209732.00000000003</v>
      </c>
    </row>
    <row r="8552" spans="1:13" x14ac:dyDescent="0.25">
      <c r="A8552" s="30" t="s">
        <v>400</v>
      </c>
      <c r="B8552" s="31" t="s">
        <v>733</v>
      </c>
      <c r="C8552" s="32" t="s">
        <v>524</v>
      </c>
      <c r="D8552" s="32" t="s">
        <v>399</v>
      </c>
      <c r="E8552" s="32" t="s">
        <v>323</v>
      </c>
      <c r="F8552" s="32" t="s">
        <v>16</v>
      </c>
      <c r="G8552" s="32" t="s">
        <v>781</v>
      </c>
      <c r="H8552" s="32" t="s">
        <v>792</v>
      </c>
      <c r="I8552" s="32" t="s">
        <v>82</v>
      </c>
      <c r="J8552" s="32" t="s">
        <v>17</v>
      </c>
      <c r="K8552" s="33">
        <v>2974291</v>
      </c>
      <c r="L8552" s="35">
        <v>29742.91</v>
      </c>
      <c r="M8552" s="33">
        <f t="shared" si="180"/>
        <v>2974291</v>
      </c>
    </row>
    <row r="8553" spans="1:13" x14ac:dyDescent="0.25">
      <c r="A8553" s="30" t="s">
        <v>400</v>
      </c>
      <c r="B8553" s="31" t="s">
        <v>733</v>
      </c>
      <c r="C8553" s="32" t="s">
        <v>524</v>
      </c>
      <c r="D8553" s="32" t="s">
        <v>399</v>
      </c>
      <c r="E8553" s="32" t="s">
        <v>323</v>
      </c>
      <c r="F8553" s="32" t="s">
        <v>16</v>
      </c>
      <c r="G8553" s="32" t="s">
        <v>781</v>
      </c>
      <c r="H8553" s="32" t="s">
        <v>793</v>
      </c>
      <c r="I8553" s="32" t="s">
        <v>82</v>
      </c>
      <c r="J8553" s="32" t="s">
        <v>17</v>
      </c>
      <c r="K8553" s="33">
        <v>3186026</v>
      </c>
      <c r="L8553" s="35">
        <v>31860.26</v>
      </c>
      <c r="M8553" s="33">
        <f t="shared" si="180"/>
        <v>3186026</v>
      </c>
    </row>
    <row r="8554" spans="1:13" x14ac:dyDescent="0.25">
      <c r="A8554" s="30" t="s">
        <v>400</v>
      </c>
      <c r="B8554" s="31" t="s">
        <v>733</v>
      </c>
      <c r="C8554" s="32" t="s">
        <v>524</v>
      </c>
      <c r="D8554" s="32" t="s">
        <v>399</v>
      </c>
      <c r="E8554" s="32" t="s">
        <v>323</v>
      </c>
      <c r="F8554" s="32" t="s">
        <v>16</v>
      </c>
      <c r="G8554" s="32" t="s">
        <v>781</v>
      </c>
      <c r="H8554" s="32" t="s">
        <v>814</v>
      </c>
      <c r="I8554" s="32" t="s">
        <v>15</v>
      </c>
      <c r="J8554" s="32" t="s">
        <v>17</v>
      </c>
      <c r="K8554" s="33">
        <v>4599893</v>
      </c>
      <c r="L8554" s="35">
        <v>45998.93</v>
      </c>
      <c r="M8554" s="33">
        <f t="shared" si="180"/>
        <v>4599893</v>
      </c>
    </row>
    <row r="8555" spans="1:13" x14ac:dyDescent="0.25">
      <c r="A8555" s="30" t="s">
        <v>400</v>
      </c>
      <c r="B8555" s="31" t="s">
        <v>733</v>
      </c>
      <c r="C8555" s="32" t="s">
        <v>524</v>
      </c>
      <c r="D8555" s="32" t="s">
        <v>399</v>
      </c>
      <c r="E8555" s="32" t="s">
        <v>323</v>
      </c>
      <c r="F8555" s="32" t="s">
        <v>16</v>
      </c>
      <c r="G8555" s="32" t="s">
        <v>781</v>
      </c>
      <c r="H8555" s="32" t="s">
        <v>487</v>
      </c>
      <c r="I8555" s="32" t="s">
        <v>15</v>
      </c>
      <c r="J8555" s="32" t="s">
        <v>17</v>
      </c>
      <c r="K8555" s="33">
        <v>1038920.9999999999</v>
      </c>
      <c r="L8555" s="35">
        <v>10389.209999999999</v>
      </c>
      <c r="M8555" s="33">
        <f t="shared" si="180"/>
        <v>1038920.9999999999</v>
      </c>
    </row>
    <row r="8556" spans="1:13" x14ac:dyDescent="0.25">
      <c r="A8556" s="30" t="s">
        <v>400</v>
      </c>
      <c r="B8556" s="31" t="s">
        <v>733</v>
      </c>
      <c r="C8556" s="32" t="s">
        <v>524</v>
      </c>
      <c r="D8556" s="32" t="s">
        <v>399</v>
      </c>
      <c r="E8556" s="32" t="s">
        <v>323</v>
      </c>
      <c r="F8556" s="32" t="s">
        <v>16</v>
      </c>
      <c r="G8556" s="32" t="s">
        <v>781</v>
      </c>
      <c r="H8556" s="32" t="s">
        <v>815</v>
      </c>
      <c r="I8556" s="32" t="s">
        <v>15</v>
      </c>
      <c r="J8556" s="32" t="s">
        <v>17</v>
      </c>
      <c r="K8556" s="33">
        <v>7760214.9999999991</v>
      </c>
      <c r="L8556" s="35">
        <v>77602.149999999994</v>
      </c>
      <c r="M8556" s="33">
        <f t="shared" si="180"/>
        <v>7760214.9999999991</v>
      </c>
    </row>
    <row r="8557" spans="1:13" x14ac:dyDescent="0.25">
      <c r="A8557" s="30" t="s">
        <v>400</v>
      </c>
      <c r="B8557" s="31" t="s">
        <v>733</v>
      </c>
      <c r="C8557" s="32" t="s">
        <v>524</v>
      </c>
      <c r="D8557" s="32" t="s">
        <v>399</v>
      </c>
      <c r="E8557" s="32" t="s">
        <v>323</v>
      </c>
      <c r="F8557" s="32" t="s">
        <v>16</v>
      </c>
      <c r="G8557" s="32" t="s">
        <v>781</v>
      </c>
      <c r="H8557" s="32" t="s">
        <v>816</v>
      </c>
      <c r="I8557" s="32" t="s">
        <v>15</v>
      </c>
      <c r="J8557" s="32" t="s">
        <v>17</v>
      </c>
      <c r="K8557" s="33">
        <v>2267230</v>
      </c>
      <c r="L8557" s="35">
        <v>22672.3</v>
      </c>
      <c r="M8557" s="33">
        <f t="shared" si="180"/>
        <v>2267230</v>
      </c>
    </row>
    <row r="8558" spans="1:13" x14ac:dyDescent="0.25">
      <c r="A8558" s="30" t="s">
        <v>400</v>
      </c>
      <c r="B8558" s="31" t="s">
        <v>733</v>
      </c>
      <c r="C8558" s="32" t="s">
        <v>524</v>
      </c>
      <c r="D8558" s="32" t="s">
        <v>399</v>
      </c>
      <c r="E8558" s="32" t="s">
        <v>323</v>
      </c>
      <c r="F8558" s="32" t="s">
        <v>16</v>
      </c>
      <c r="G8558" s="32" t="s">
        <v>781</v>
      </c>
      <c r="H8558" s="32" t="s">
        <v>471</v>
      </c>
      <c r="I8558" s="32" t="s">
        <v>15</v>
      </c>
      <c r="J8558" s="32" t="s">
        <v>17</v>
      </c>
      <c r="K8558" s="33">
        <v>1423129</v>
      </c>
      <c r="L8558" s="35">
        <v>14231.29</v>
      </c>
      <c r="M8558" s="33">
        <f t="shared" si="180"/>
        <v>1423129</v>
      </c>
    </row>
    <row r="8559" spans="1:13" x14ac:dyDescent="0.25">
      <c r="A8559" s="30" t="s">
        <v>400</v>
      </c>
      <c r="B8559" s="31" t="s">
        <v>733</v>
      </c>
      <c r="C8559" s="32" t="s">
        <v>524</v>
      </c>
      <c r="D8559" s="32" t="s">
        <v>399</v>
      </c>
      <c r="E8559" s="32" t="s">
        <v>323</v>
      </c>
      <c r="F8559" s="32" t="s">
        <v>16</v>
      </c>
      <c r="G8559" s="32" t="s">
        <v>781</v>
      </c>
      <c r="H8559" s="32" t="s">
        <v>817</v>
      </c>
      <c r="I8559" s="32" t="s">
        <v>15</v>
      </c>
      <c r="J8559" s="32" t="s">
        <v>17</v>
      </c>
      <c r="K8559" s="33">
        <v>1312500</v>
      </c>
      <c r="L8559" s="35">
        <v>13125</v>
      </c>
      <c r="M8559" s="33">
        <f t="shared" si="180"/>
        <v>1312500</v>
      </c>
    </row>
    <row r="8560" spans="1:13" x14ac:dyDescent="0.25">
      <c r="A8560" s="30" t="s">
        <v>400</v>
      </c>
      <c r="B8560" s="31" t="s">
        <v>733</v>
      </c>
      <c r="C8560" s="32" t="s">
        <v>524</v>
      </c>
      <c r="D8560" s="32" t="s">
        <v>399</v>
      </c>
      <c r="E8560" s="32" t="s">
        <v>323</v>
      </c>
      <c r="F8560" s="32" t="s">
        <v>16</v>
      </c>
      <c r="G8560" s="32" t="s">
        <v>781</v>
      </c>
      <c r="H8560" s="32" t="s">
        <v>818</v>
      </c>
      <c r="I8560" s="32" t="s">
        <v>15</v>
      </c>
      <c r="J8560" s="32" t="s">
        <v>17</v>
      </c>
      <c r="K8560" s="33">
        <v>19815</v>
      </c>
      <c r="L8560" s="35">
        <v>198.15</v>
      </c>
      <c r="M8560" s="33">
        <f t="shared" si="180"/>
        <v>19815</v>
      </c>
    </row>
    <row r="8561" spans="1:14" x14ac:dyDescent="0.25">
      <c r="A8561" s="30" t="s">
        <v>400</v>
      </c>
      <c r="B8561" s="31" t="s">
        <v>733</v>
      </c>
      <c r="C8561" s="32" t="s">
        <v>524</v>
      </c>
      <c r="D8561" s="32" t="s">
        <v>399</v>
      </c>
      <c r="E8561" s="32" t="s">
        <v>323</v>
      </c>
      <c r="F8561" s="32" t="s">
        <v>16</v>
      </c>
      <c r="G8561" s="32" t="s">
        <v>781</v>
      </c>
      <c r="H8561" s="32" t="s">
        <v>818</v>
      </c>
      <c r="I8561" s="32" t="s">
        <v>15</v>
      </c>
      <c r="J8561" s="32" t="s">
        <v>17</v>
      </c>
      <c r="K8561" s="33">
        <v>1573631</v>
      </c>
      <c r="L8561" s="35">
        <v>15736.31</v>
      </c>
      <c r="M8561" s="33">
        <f t="shared" si="180"/>
        <v>1573631</v>
      </c>
      <c r="N8561" t="s">
        <v>830</v>
      </c>
    </row>
    <row r="8562" spans="1:14" x14ac:dyDescent="0.25">
      <c r="A8562" s="30" t="s">
        <v>400</v>
      </c>
      <c r="B8562" s="31" t="s">
        <v>733</v>
      </c>
      <c r="C8562" s="32" t="s">
        <v>524</v>
      </c>
      <c r="D8562" s="32" t="s">
        <v>399</v>
      </c>
      <c r="E8562" s="32" t="s">
        <v>323</v>
      </c>
      <c r="F8562" s="32" t="s">
        <v>16</v>
      </c>
      <c r="G8562" s="32" t="s">
        <v>781</v>
      </c>
      <c r="H8562" s="32" t="s">
        <v>819</v>
      </c>
      <c r="I8562" s="32" t="s">
        <v>15</v>
      </c>
      <c r="J8562" s="32" t="s">
        <v>17</v>
      </c>
      <c r="K8562" s="33">
        <v>192204</v>
      </c>
      <c r="L8562" s="35">
        <v>1922.04</v>
      </c>
      <c r="M8562" s="33">
        <f t="shared" si="180"/>
        <v>192204</v>
      </c>
    </row>
    <row r="8563" spans="1:14" x14ac:dyDescent="0.25">
      <c r="A8563" s="30" t="s">
        <v>400</v>
      </c>
      <c r="B8563" s="31" t="s">
        <v>733</v>
      </c>
      <c r="C8563" s="32" t="s">
        <v>524</v>
      </c>
      <c r="D8563" s="32" t="s">
        <v>399</v>
      </c>
      <c r="E8563" s="32" t="s">
        <v>323</v>
      </c>
      <c r="F8563" s="32" t="s">
        <v>16</v>
      </c>
      <c r="G8563" s="32" t="s">
        <v>781</v>
      </c>
      <c r="H8563" s="32" t="s">
        <v>819</v>
      </c>
      <c r="I8563" s="32" t="s">
        <v>15</v>
      </c>
      <c r="J8563" s="32" t="s">
        <v>17</v>
      </c>
      <c r="K8563" s="33">
        <v>2217555</v>
      </c>
      <c r="L8563" s="35">
        <v>22175.55</v>
      </c>
      <c r="M8563" s="33">
        <f t="shared" si="180"/>
        <v>2217555</v>
      </c>
    </row>
    <row r="8564" spans="1:14" x14ac:dyDescent="0.25">
      <c r="A8564" s="30" t="s">
        <v>400</v>
      </c>
      <c r="B8564" s="31" t="s">
        <v>733</v>
      </c>
      <c r="C8564" s="32" t="s">
        <v>524</v>
      </c>
      <c r="D8564" s="32" t="s">
        <v>399</v>
      </c>
      <c r="E8564" s="32" t="s">
        <v>323</v>
      </c>
      <c r="F8564" s="32" t="s">
        <v>16</v>
      </c>
      <c r="G8564" s="32" t="s">
        <v>781</v>
      </c>
      <c r="H8564" s="32" t="s">
        <v>820</v>
      </c>
      <c r="I8564" s="32" t="s">
        <v>15</v>
      </c>
      <c r="J8564" s="32" t="s">
        <v>17</v>
      </c>
      <c r="K8564" s="33">
        <v>3912474</v>
      </c>
      <c r="L8564" s="35">
        <v>39124.74</v>
      </c>
      <c r="M8564" s="33">
        <f t="shared" si="180"/>
        <v>3912474</v>
      </c>
    </row>
    <row r="8565" spans="1:14" x14ac:dyDescent="0.25">
      <c r="A8565" s="30" t="s">
        <v>400</v>
      </c>
      <c r="B8565" s="31" t="s">
        <v>733</v>
      </c>
      <c r="C8565" s="32" t="s">
        <v>524</v>
      </c>
      <c r="D8565" s="32" t="s">
        <v>399</v>
      </c>
      <c r="E8565" s="32" t="s">
        <v>323</v>
      </c>
      <c r="F8565" s="32" t="s">
        <v>16</v>
      </c>
      <c r="G8565" s="32" t="s">
        <v>781</v>
      </c>
      <c r="H8565" s="32" t="s">
        <v>656</v>
      </c>
      <c r="I8565" s="32" t="s">
        <v>15</v>
      </c>
      <c r="J8565" s="32" t="s">
        <v>17</v>
      </c>
      <c r="K8565" s="33">
        <v>300000</v>
      </c>
      <c r="L8565" s="35">
        <v>3000</v>
      </c>
      <c r="M8565" s="33">
        <f t="shared" si="180"/>
        <v>300000</v>
      </c>
    </row>
    <row r="8566" spans="1:14" x14ac:dyDescent="0.25">
      <c r="A8566" s="30" t="s">
        <v>400</v>
      </c>
      <c r="B8566" s="31" t="s">
        <v>733</v>
      </c>
      <c r="C8566" s="32" t="s">
        <v>524</v>
      </c>
      <c r="D8566" s="32" t="s">
        <v>399</v>
      </c>
      <c r="E8566" s="32" t="s">
        <v>323</v>
      </c>
      <c r="F8566" s="32" t="s">
        <v>16</v>
      </c>
      <c r="G8566" s="32" t="s">
        <v>781</v>
      </c>
      <c r="H8566" s="32" t="s">
        <v>656</v>
      </c>
      <c r="I8566" s="32" t="s">
        <v>15</v>
      </c>
      <c r="J8566" s="32" t="s">
        <v>17</v>
      </c>
      <c r="K8566" s="33">
        <v>36755515</v>
      </c>
      <c r="L8566" s="35">
        <v>367555.15</v>
      </c>
      <c r="M8566" s="33">
        <f t="shared" si="180"/>
        <v>36755515</v>
      </c>
    </row>
    <row r="8567" spans="1:14" x14ac:dyDescent="0.25">
      <c r="A8567" s="30" t="s">
        <v>400</v>
      </c>
      <c r="B8567" s="31" t="s">
        <v>733</v>
      </c>
      <c r="C8567" s="32" t="s">
        <v>524</v>
      </c>
      <c r="D8567" s="32" t="s">
        <v>399</v>
      </c>
      <c r="E8567" s="32" t="s">
        <v>323</v>
      </c>
      <c r="F8567" s="32" t="s">
        <v>16</v>
      </c>
      <c r="G8567" s="32" t="s">
        <v>781</v>
      </c>
      <c r="H8567" s="32" t="s">
        <v>821</v>
      </c>
      <c r="I8567" s="32" t="s">
        <v>15</v>
      </c>
      <c r="J8567" s="32" t="s">
        <v>17</v>
      </c>
      <c r="K8567" s="33">
        <v>913087.99999999988</v>
      </c>
      <c r="L8567" s="35">
        <v>9130.8799999999992</v>
      </c>
      <c r="M8567" s="33">
        <f t="shared" si="180"/>
        <v>913087.99999999988</v>
      </c>
    </row>
    <row r="8568" spans="1:14" x14ac:dyDescent="0.25">
      <c r="A8568" s="30" t="s">
        <v>400</v>
      </c>
      <c r="B8568" s="31" t="s">
        <v>733</v>
      </c>
      <c r="C8568" s="32" t="s">
        <v>524</v>
      </c>
      <c r="D8568" s="32" t="s">
        <v>399</v>
      </c>
      <c r="E8568" s="32" t="s">
        <v>323</v>
      </c>
      <c r="F8568" s="32" t="s">
        <v>16</v>
      </c>
      <c r="G8568" s="32" t="s">
        <v>781</v>
      </c>
      <c r="H8568" s="32" t="s">
        <v>729</v>
      </c>
      <c r="I8568" s="32" t="s">
        <v>15</v>
      </c>
      <c r="J8568" s="32" t="s">
        <v>17</v>
      </c>
      <c r="K8568" s="33">
        <v>96000</v>
      </c>
      <c r="L8568" s="35">
        <v>960</v>
      </c>
      <c r="M8568" s="33">
        <f t="shared" si="180"/>
        <v>96000</v>
      </c>
    </row>
    <row r="8569" spans="1:14" x14ac:dyDescent="0.25">
      <c r="A8569" s="30" t="s">
        <v>400</v>
      </c>
      <c r="B8569" s="31" t="s">
        <v>733</v>
      </c>
      <c r="C8569" s="32" t="s">
        <v>524</v>
      </c>
      <c r="D8569" s="32" t="s">
        <v>399</v>
      </c>
      <c r="E8569" s="32" t="s">
        <v>323</v>
      </c>
      <c r="F8569" s="32" t="s">
        <v>16</v>
      </c>
      <c r="G8569" s="32" t="s">
        <v>781</v>
      </c>
      <c r="H8569" s="32" t="s">
        <v>468</v>
      </c>
      <c r="I8569" s="32" t="s">
        <v>15</v>
      </c>
      <c r="J8569" s="32" t="s">
        <v>17</v>
      </c>
      <c r="K8569" s="33">
        <v>1197153</v>
      </c>
      <c r="L8569" s="35">
        <v>11971.53</v>
      </c>
      <c r="M8569" s="33">
        <f t="shared" si="180"/>
        <v>1197153</v>
      </c>
    </row>
    <row r="8570" spans="1:14" x14ac:dyDescent="0.25">
      <c r="A8570" s="30" t="s">
        <v>400</v>
      </c>
      <c r="B8570" s="31" t="s">
        <v>733</v>
      </c>
      <c r="C8570" s="32" t="s">
        <v>524</v>
      </c>
      <c r="D8570" s="32" t="s">
        <v>399</v>
      </c>
      <c r="E8570" s="32" t="s">
        <v>323</v>
      </c>
      <c r="F8570" s="32" t="s">
        <v>16</v>
      </c>
      <c r="G8570" s="32" t="s">
        <v>781</v>
      </c>
      <c r="H8570" s="32" t="s">
        <v>822</v>
      </c>
      <c r="I8570" s="32" t="s">
        <v>15</v>
      </c>
      <c r="J8570" s="32" t="s">
        <v>17</v>
      </c>
      <c r="K8570" s="33">
        <v>1056637</v>
      </c>
      <c r="L8570" s="35">
        <v>10566.37</v>
      </c>
      <c r="M8570" s="33">
        <f t="shared" si="180"/>
        <v>1056637</v>
      </c>
    </row>
    <row r="8571" spans="1:14" x14ac:dyDescent="0.25">
      <c r="A8571" s="30" t="s">
        <v>400</v>
      </c>
      <c r="B8571" s="31" t="s">
        <v>733</v>
      </c>
      <c r="C8571" s="32" t="s">
        <v>524</v>
      </c>
      <c r="D8571" s="32" t="s">
        <v>399</v>
      </c>
      <c r="E8571" s="32" t="s">
        <v>323</v>
      </c>
      <c r="F8571" s="32" t="s">
        <v>16</v>
      </c>
      <c r="G8571" s="32" t="s">
        <v>781</v>
      </c>
      <c r="H8571" s="32" t="s">
        <v>699</v>
      </c>
      <c r="I8571" s="32" t="s">
        <v>15</v>
      </c>
      <c r="J8571" s="32" t="s">
        <v>17</v>
      </c>
      <c r="K8571" s="33">
        <v>222523</v>
      </c>
      <c r="L8571" s="35">
        <v>2225.23</v>
      </c>
      <c r="M8571" s="33">
        <f t="shared" si="180"/>
        <v>222523</v>
      </c>
    </row>
    <row r="8572" spans="1:14" x14ac:dyDescent="0.25">
      <c r="A8572" s="30" t="s">
        <v>400</v>
      </c>
      <c r="B8572" s="31" t="s">
        <v>733</v>
      </c>
      <c r="C8572" s="32" t="s">
        <v>524</v>
      </c>
      <c r="D8572" s="32" t="s">
        <v>399</v>
      </c>
      <c r="E8572" s="32" t="s">
        <v>323</v>
      </c>
      <c r="F8572" s="32" t="s">
        <v>16</v>
      </c>
      <c r="G8572" s="32" t="s">
        <v>781</v>
      </c>
      <c r="H8572" s="32" t="s">
        <v>656</v>
      </c>
      <c r="I8572" s="32" t="s">
        <v>15</v>
      </c>
      <c r="J8572" s="32" t="s">
        <v>359</v>
      </c>
      <c r="K8572" s="33">
        <v>19212765</v>
      </c>
      <c r="L8572" s="35">
        <v>192127.65</v>
      </c>
      <c r="M8572" s="33">
        <f t="shared" si="180"/>
        <v>19212765</v>
      </c>
    </row>
    <row r="8573" spans="1:14" x14ac:dyDescent="0.25">
      <c r="A8573" s="30" t="s">
        <v>400</v>
      </c>
      <c r="B8573" s="31" t="s">
        <v>733</v>
      </c>
      <c r="C8573" s="32" t="s">
        <v>524</v>
      </c>
      <c r="D8573" s="32" t="s">
        <v>399</v>
      </c>
      <c r="E8573" s="32" t="s">
        <v>323</v>
      </c>
      <c r="F8573" s="32" t="s">
        <v>16</v>
      </c>
      <c r="G8573" s="32" t="s">
        <v>512</v>
      </c>
      <c r="H8573" s="32" t="s">
        <v>823</v>
      </c>
      <c r="I8573" s="32" t="s">
        <v>15</v>
      </c>
      <c r="J8573" s="32" t="s">
        <v>17</v>
      </c>
      <c r="K8573" s="33">
        <v>1141830</v>
      </c>
      <c r="L8573" s="35">
        <v>11418.3</v>
      </c>
      <c r="M8573" s="33">
        <f t="shared" si="180"/>
        <v>1141830</v>
      </c>
    </row>
    <row r="8574" spans="1:14" x14ac:dyDescent="0.25">
      <c r="A8574" s="24" t="s">
        <v>400</v>
      </c>
      <c r="B8574" s="25" t="s">
        <v>733</v>
      </c>
      <c r="C8574" s="27" t="s">
        <v>524</v>
      </c>
      <c r="D8574" s="27" t="s">
        <v>399</v>
      </c>
      <c r="E8574" s="27" t="s">
        <v>323</v>
      </c>
      <c r="F8574" s="27" t="s">
        <v>16</v>
      </c>
      <c r="G8574" s="27" t="s">
        <v>395</v>
      </c>
      <c r="H8574" s="27" t="s">
        <v>621</v>
      </c>
      <c r="I8574" s="27" t="s">
        <v>15</v>
      </c>
      <c r="J8574" s="27" t="s">
        <v>17</v>
      </c>
      <c r="K8574" s="28">
        <v>4425</v>
      </c>
      <c r="L8574" s="29">
        <v>44.25</v>
      </c>
      <c r="M8574" s="28">
        <f t="shared" si="180"/>
        <v>4425</v>
      </c>
    </row>
    <row r="8575" spans="1:14" x14ac:dyDescent="0.25">
      <c r="A8575" s="30" t="s">
        <v>400</v>
      </c>
      <c r="B8575" s="31" t="s">
        <v>733</v>
      </c>
      <c r="C8575" s="32" t="s">
        <v>524</v>
      </c>
      <c r="D8575" s="32" t="s">
        <v>399</v>
      </c>
      <c r="E8575" s="32" t="s">
        <v>323</v>
      </c>
      <c r="F8575" s="32" t="s">
        <v>16</v>
      </c>
      <c r="G8575" s="32" t="s">
        <v>395</v>
      </c>
      <c r="H8575" s="32" t="s">
        <v>718</v>
      </c>
      <c r="I8575" s="32" t="s">
        <v>15</v>
      </c>
      <c r="J8575" s="32" t="s">
        <v>17</v>
      </c>
      <c r="K8575" s="33">
        <v>1800</v>
      </c>
      <c r="L8575" s="35">
        <v>18</v>
      </c>
      <c r="M8575" s="33">
        <f t="shared" si="180"/>
        <v>1800</v>
      </c>
    </row>
    <row r="8576" spans="1:14" x14ac:dyDescent="0.25">
      <c r="A8576" s="30" t="s">
        <v>400</v>
      </c>
      <c r="B8576" s="31" t="s">
        <v>733</v>
      </c>
      <c r="C8576" s="32" t="s">
        <v>524</v>
      </c>
      <c r="D8576" s="32" t="s">
        <v>399</v>
      </c>
      <c r="E8576" s="32" t="s">
        <v>323</v>
      </c>
      <c r="F8576" s="32" t="s">
        <v>16</v>
      </c>
      <c r="G8576" s="32" t="s">
        <v>619</v>
      </c>
      <c r="H8576" s="32" t="s">
        <v>694</v>
      </c>
      <c r="I8576" s="32" t="s">
        <v>15</v>
      </c>
      <c r="J8576" s="32" t="s">
        <v>17</v>
      </c>
      <c r="K8576" s="33">
        <v>2142100</v>
      </c>
      <c r="L8576" s="35">
        <v>21421</v>
      </c>
      <c r="M8576" s="33">
        <f t="shared" si="180"/>
        <v>2142100</v>
      </c>
    </row>
    <row r="8577" spans="1:17" x14ac:dyDescent="0.25">
      <c r="A8577" s="30" t="s">
        <v>400</v>
      </c>
      <c r="B8577" s="31" t="s">
        <v>733</v>
      </c>
      <c r="C8577" s="32" t="s">
        <v>524</v>
      </c>
      <c r="D8577" s="32" t="s">
        <v>399</v>
      </c>
      <c r="E8577" s="32" t="s">
        <v>323</v>
      </c>
      <c r="F8577" s="32" t="s">
        <v>16</v>
      </c>
      <c r="G8577" s="32" t="s">
        <v>619</v>
      </c>
      <c r="H8577" s="32" t="s">
        <v>620</v>
      </c>
      <c r="I8577" s="32" t="s">
        <v>15</v>
      </c>
      <c r="J8577" s="32" t="s">
        <v>17</v>
      </c>
      <c r="K8577" s="33">
        <v>727336</v>
      </c>
      <c r="L8577" s="35">
        <v>7273.36</v>
      </c>
      <c r="M8577" s="33">
        <f t="shared" si="180"/>
        <v>727336</v>
      </c>
    </row>
    <row r="8578" spans="1:17" x14ac:dyDescent="0.25">
      <c r="A8578" s="30" t="s">
        <v>400</v>
      </c>
      <c r="B8578" s="31" t="s">
        <v>733</v>
      </c>
      <c r="C8578" s="32" t="s">
        <v>524</v>
      </c>
      <c r="D8578" s="32" t="s">
        <v>399</v>
      </c>
      <c r="E8578" s="32" t="s">
        <v>323</v>
      </c>
      <c r="F8578" s="32" t="s">
        <v>16</v>
      </c>
      <c r="G8578" s="32" t="s">
        <v>619</v>
      </c>
      <c r="H8578" s="32" t="s">
        <v>696</v>
      </c>
      <c r="I8578" s="32" t="s">
        <v>15</v>
      </c>
      <c r="J8578" s="32" t="s">
        <v>17</v>
      </c>
      <c r="K8578" s="33">
        <v>1687848</v>
      </c>
      <c r="L8578" s="35">
        <v>16878.48</v>
      </c>
      <c r="M8578" s="33">
        <f t="shared" ref="M8578:M8584" si="181">L8578*100</f>
        <v>1687848</v>
      </c>
      <c r="N8578" s="34">
        <f>SUM(L8449:L8578,L8587)</f>
        <v>5879841.8900000015</v>
      </c>
    </row>
    <row r="8579" spans="1:17" x14ac:dyDescent="0.25">
      <c r="A8579" s="30" t="s">
        <v>400</v>
      </c>
      <c r="B8579" s="31" t="s">
        <v>733</v>
      </c>
      <c r="C8579" s="32" t="s">
        <v>524</v>
      </c>
      <c r="D8579" s="32" t="s">
        <v>399</v>
      </c>
      <c r="E8579" s="32" t="s">
        <v>323</v>
      </c>
      <c r="F8579" s="32" t="s">
        <v>16</v>
      </c>
      <c r="G8579" s="32" t="s">
        <v>582</v>
      </c>
      <c r="H8579" s="32" t="s">
        <v>824</v>
      </c>
      <c r="I8579" s="32" t="s">
        <v>15</v>
      </c>
      <c r="J8579" s="32" t="s">
        <v>17</v>
      </c>
      <c r="K8579" s="33">
        <v>686372</v>
      </c>
      <c r="L8579" s="35">
        <v>6863.72</v>
      </c>
      <c r="M8579" s="33">
        <f t="shared" si="181"/>
        <v>686372</v>
      </c>
    </row>
    <row r="8580" spans="1:17" x14ac:dyDescent="0.25">
      <c r="A8580" s="30" t="s">
        <v>400</v>
      </c>
      <c r="B8580" s="31" t="s">
        <v>733</v>
      </c>
      <c r="C8580" s="32" t="s">
        <v>524</v>
      </c>
      <c r="D8580" s="32" t="s">
        <v>399</v>
      </c>
      <c r="E8580" s="32" t="s">
        <v>323</v>
      </c>
      <c r="F8580" s="32" t="s">
        <v>16</v>
      </c>
      <c r="G8580" s="32" t="s">
        <v>344</v>
      </c>
      <c r="H8580" s="32" t="s">
        <v>825</v>
      </c>
      <c r="I8580" s="32" t="s">
        <v>15</v>
      </c>
      <c r="J8580" s="32" t="s">
        <v>17</v>
      </c>
      <c r="K8580" s="33">
        <v>18547986</v>
      </c>
      <c r="L8580" s="35">
        <v>185479.86</v>
      </c>
      <c r="M8580" s="33">
        <f t="shared" si="181"/>
        <v>18547986</v>
      </c>
    </row>
    <row r="8581" spans="1:17" x14ac:dyDescent="0.25">
      <c r="A8581" s="30" t="s">
        <v>400</v>
      </c>
      <c r="B8581" s="31" t="s">
        <v>733</v>
      </c>
      <c r="C8581" s="32" t="s">
        <v>524</v>
      </c>
      <c r="D8581" s="32" t="s">
        <v>399</v>
      </c>
      <c r="E8581" s="32" t="s">
        <v>323</v>
      </c>
      <c r="F8581" s="32" t="s">
        <v>16</v>
      </c>
      <c r="G8581" s="32" t="s">
        <v>673</v>
      </c>
      <c r="H8581" s="32" t="s">
        <v>826</v>
      </c>
      <c r="I8581" s="32" t="s">
        <v>15</v>
      </c>
      <c r="J8581" s="32" t="s">
        <v>17</v>
      </c>
      <c r="K8581" s="33">
        <v>604008</v>
      </c>
      <c r="L8581" s="35">
        <v>6040.08</v>
      </c>
      <c r="M8581" s="33">
        <f t="shared" si="181"/>
        <v>604008</v>
      </c>
    </row>
    <row r="8582" spans="1:17" x14ac:dyDescent="0.25">
      <c r="A8582" s="30" t="s">
        <v>400</v>
      </c>
      <c r="B8582" s="31" t="s">
        <v>733</v>
      </c>
      <c r="C8582" s="32" t="s">
        <v>524</v>
      </c>
      <c r="D8582" s="32" t="s">
        <v>399</v>
      </c>
      <c r="E8582" s="32" t="s">
        <v>323</v>
      </c>
      <c r="F8582" s="32" t="s">
        <v>16</v>
      </c>
      <c r="G8582" s="32" t="s">
        <v>673</v>
      </c>
      <c r="H8582" s="32" t="s">
        <v>483</v>
      </c>
      <c r="I8582" s="32" t="s">
        <v>15</v>
      </c>
      <c r="J8582" s="32" t="s">
        <v>17</v>
      </c>
      <c r="K8582" s="33">
        <v>31113533</v>
      </c>
      <c r="L8582" s="35">
        <v>311135.33</v>
      </c>
      <c r="M8582" s="33">
        <f t="shared" si="181"/>
        <v>31113533</v>
      </c>
    </row>
    <row r="8583" spans="1:17" x14ac:dyDescent="0.25">
      <c r="A8583" s="30" t="s">
        <v>400</v>
      </c>
      <c r="B8583" s="31" t="s">
        <v>733</v>
      </c>
      <c r="C8583" s="32" t="s">
        <v>524</v>
      </c>
      <c r="D8583" s="32" t="s">
        <v>399</v>
      </c>
      <c r="E8583" s="32" t="s">
        <v>323</v>
      </c>
      <c r="F8583" s="32" t="s">
        <v>16</v>
      </c>
      <c r="G8583" s="32" t="s">
        <v>673</v>
      </c>
      <c r="H8583" s="32" t="s">
        <v>827</v>
      </c>
      <c r="I8583" s="32" t="s">
        <v>15</v>
      </c>
      <c r="J8583" s="32" t="s">
        <v>17</v>
      </c>
      <c r="K8583" s="33">
        <v>490951</v>
      </c>
      <c r="L8583" s="35">
        <v>4909.51</v>
      </c>
      <c r="M8583" s="33">
        <f t="shared" si="181"/>
        <v>490951</v>
      </c>
    </row>
    <row r="8584" spans="1:17" x14ac:dyDescent="0.25">
      <c r="A8584" s="30" t="s">
        <v>400</v>
      </c>
      <c r="B8584" s="31" t="s">
        <v>733</v>
      </c>
      <c r="C8584" s="32" t="s">
        <v>524</v>
      </c>
      <c r="D8584" s="32" t="s">
        <v>399</v>
      </c>
      <c r="E8584" s="32" t="s">
        <v>323</v>
      </c>
      <c r="F8584" s="32" t="s">
        <v>16</v>
      </c>
      <c r="G8584" s="32" t="s">
        <v>673</v>
      </c>
      <c r="H8584" s="32" t="s">
        <v>828</v>
      </c>
      <c r="I8584" s="32" t="s">
        <v>15</v>
      </c>
      <c r="J8584" s="32" t="s">
        <v>17</v>
      </c>
      <c r="K8584" s="33">
        <v>6217185</v>
      </c>
      <c r="L8584" s="35">
        <v>62171.85</v>
      </c>
      <c r="M8584" s="33">
        <f t="shared" si="181"/>
        <v>6217185</v>
      </c>
      <c r="N8584" s="34">
        <f>SUM(L8579:L8584)</f>
        <v>576600.35</v>
      </c>
    </row>
    <row r="8585" spans="1:17" x14ac:dyDescent="0.25">
      <c r="A8585" s="30" t="s">
        <v>400</v>
      </c>
      <c r="B8585" s="31" t="s">
        <v>733</v>
      </c>
      <c r="C8585" s="32" t="s">
        <v>524</v>
      </c>
      <c r="D8585" s="32" t="s">
        <v>399</v>
      </c>
      <c r="E8585" s="32" t="s">
        <v>323</v>
      </c>
      <c r="F8585" s="32" t="s">
        <v>16</v>
      </c>
      <c r="G8585" s="32" t="s">
        <v>17</v>
      </c>
      <c r="H8585" s="32" t="s">
        <v>206</v>
      </c>
      <c r="I8585" s="32" t="s">
        <v>15</v>
      </c>
      <c r="J8585" s="32" t="s">
        <v>17</v>
      </c>
      <c r="K8585" s="37">
        <v>-55968280.000000007</v>
      </c>
      <c r="L8585" s="35">
        <v>559682.80000000005</v>
      </c>
      <c r="M8585" s="37">
        <f>L8585*-100</f>
        <v>-55968280.000000007</v>
      </c>
    </row>
    <row r="8586" spans="1:17" x14ac:dyDescent="0.25">
      <c r="A8586" s="30" t="s">
        <v>400</v>
      </c>
      <c r="B8586" s="31" t="s">
        <v>733</v>
      </c>
      <c r="C8586" s="32" t="s">
        <v>524</v>
      </c>
      <c r="D8586" s="32" t="s">
        <v>399</v>
      </c>
      <c r="E8586" s="32" t="s">
        <v>323</v>
      </c>
      <c r="F8586" s="32" t="s">
        <v>16</v>
      </c>
      <c r="G8586" s="32" t="s">
        <v>781</v>
      </c>
      <c r="H8586" s="32" t="s">
        <v>829</v>
      </c>
      <c r="I8586" s="32" t="s">
        <v>15</v>
      </c>
      <c r="J8586" s="32" t="s">
        <v>17</v>
      </c>
      <c r="K8586" s="37">
        <v>-55968280.000000007</v>
      </c>
      <c r="L8586" s="35">
        <v>559682.80000000005</v>
      </c>
      <c r="M8586" s="37">
        <f>L8586*-100</f>
        <v>-55968280.000000007</v>
      </c>
    </row>
    <row r="8587" spans="1:17" x14ac:dyDescent="0.25">
      <c r="A8587" s="24" t="s">
        <v>400</v>
      </c>
      <c r="B8587" s="25" t="s">
        <v>733</v>
      </c>
      <c r="C8587" s="27" t="s">
        <v>524</v>
      </c>
      <c r="D8587" s="27" t="s">
        <v>399</v>
      </c>
      <c r="E8587" s="27" t="s">
        <v>323</v>
      </c>
      <c r="F8587" s="27" t="s">
        <v>16</v>
      </c>
      <c r="G8587" s="25" t="s">
        <v>781</v>
      </c>
      <c r="H8587" s="27" t="s">
        <v>621</v>
      </c>
      <c r="I8587" s="27" t="s">
        <v>15</v>
      </c>
      <c r="J8587" s="27" t="s">
        <v>17</v>
      </c>
      <c r="K8587" s="28">
        <v>141469</v>
      </c>
      <c r="L8587" s="29">
        <v>1414.69</v>
      </c>
      <c r="M8587" s="28">
        <f>L8587*100</f>
        <v>141469</v>
      </c>
      <c r="N8587" t="s">
        <v>831</v>
      </c>
    </row>
    <row r="8588" spans="1:17" x14ac:dyDescent="0.25">
      <c r="A8588" s="48" t="s">
        <v>400</v>
      </c>
      <c r="B8588" s="49" t="s">
        <v>733</v>
      </c>
      <c r="C8588" s="50" t="s">
        <v>756</v>
      </c>
      <c r="D8588" s="51" t="s">
        <v>399</v>
      </c>
      <c r="E8588" s="51" t="s">
        <v>324</v>
      </c>
      <c r="F8588" s="51" t="s">
        <v>16</v>
      </c>
      <c r="G8588" s="51" t="s">
        <v>17</v>
      </c>
      <c r="H8588" s="51" t="s">
        <v>23</v>
      </c>
      <c r="I8588" s="51" t="s">
        <v>15</v>
      </c>
      <c r="J8588" s="51" t="s">
        <v>17</v>
      </c>
      <c r="K8588" s="52">
        <v>40834197</v>
      </c>
      <c r="L8588" s="53">
        <v>408341.97</v>
      </c>
      <c r="M8588" s="52">
        <f>L8588*100</f>
        <v>40834197</v>
      </c>
      <c r="N8588" t="s">
        <v>949</v>
      </c>
      <c r="O8588" s="12" t="e">
        <f>ROUND(#REF!,0)</f>
        <v>#REF!</v>
      </c>
      <c r="P8588" s="12">
        <f>L8592</f>
        <v>-35874.839999999997</v>
      </c>
      <c r="Q8588" s="12">
        <f>ROUND(P8588,0)</f>
        <v>-35875</v>
      </c>
    </row>
    <row r="8589" spans="1:17" x14ac:dyDescent="0.25">
      <c r="A8589" s="48" t="s">
        <v>400</v>
      </c>
      <c r="B8589" s="49" t="s">
        <v>733</v>
      </c>
      <c r="C8589" s="50" t="s">
        <v>756</v>
      </c>
      <c r="D8589" s="51" t="s">
        <v>399</v>
      </c>
      <c r="E8589" s="51" t="s">
        <v>324</v>
      </c>
      <c r="F8589" s="51" t="s">
        <v>16</v>
      </c>
      <c r="G8589" s="51" t="s">
        <v>17</v>
      </c>
      <c r="H8589" s="51" t="s">
        <v>18</v>
      </c>
      <c r="I8589" s="51" t="s">
        <v>15</v>
      </c>
      <c r="J8589" s="51" t="s">
        <v>37</v>
      </c>
      <c r="K8589" s="52">
        <v>8661867</v>
      </c>
      <c r="L8589" s="53">
        <f>86618.69-0.02</f>
        <v>86618.67</v>
      </c>
      <c r="M8589" s="52">
        <f t="shared" ref="M8589:M8591" si="182">L8589*100</f>
        <v>8661867</v>
      </c>
      <c r="O8589" s="91" t="e">
        <f>ROUND(#REF!,0)</f>
        <v>#REF!</v>
      </c>
      <c r="P8589" s="12">
        <f>L8597</f>
        <v>-86971</v>
      </c>
      <c r="Q8589" s="12">
        <f t="shared" ref="Q8589:Q8590" si="183">ROUND(P8589,0)</f>
        <v>-86971</v>
      </c>
    </row>
    <row r="8590" spans="1:17" x14ac:dyDescent="0.25">
      <c r="A8590" s="48" t="s">
        <v>400</v>
      </c>
      <c r="B8590" s="49" t="s">
        <v>733</v>
      </c>
      <c r="C8590" s="50" t="s">
        <v>756</v>
      </c>
      <c r="D8590" s="51" t="s">
        <v>399</v>
      </c>
      <c r="E8590" s="51" t="s">
        <v>324</v>
      </c>
      <c r="F8590" s="51" t="s">
        <v>16</v>
      </c>
      <c r="G8590" s="51" t="s">
        <v>17</v>
      </c>
      <c r="H8590" s="51" t="s">
        <v>18</v>
      </c>
      <c r="I8590" s="51" t="s">
        <v>15</v>
      </c>
      <c r="J8590" s="51" t="s">
        <v>41</v>
      </c>
      <c r="K8590" s="52">
        <v>35237</v>
      </c>
      <c r="L8590" s="53">
        <v>352.37</v>
      </c>
      <c r="M8590" s="52">
        <f t="shared" si="182"/>
        <v>35237</v>
      </c>
      <c r="O8590" s="12" t="e">
        <f>ROUND(#REF!,0)</f>
        <v>#REF!</v>
      </c>
      <c r="P8590" s="91">
        <f>L8593</f>
        <v>-391719.49</v>
      </c>
      <c r="Q8590" s="91">
        <f t="shared" si="183"/>
        <v>-391719</v>
      </c>
    </row>
    <row r="8591" spans="1:17" x14ac:dyDescent="0.25">
      <c r="A8591" s="48" t="s">
        <v>400</v>
      </c>
      <c r="B8591" s="49" t="s">
        <v>733</v>
      </c>
      <c r="C8591" s="50" t="s">
        <v>756</v>
      </c>
      <c r="D8591" s="51" t="s">
        <v>399</v>
      </c>
      <c r="E8591" s="51" t="s">
        <v>324</v>
      </c>
      <c r="F8591" s="51" t="s">
        <v>16</v>
      </c>
      <c r="G8591" s="51" t="s">
        <v>17</v>
      </c>
      <c r="H8591" s="51" t="s">
        <v>28</v>
      </c>
      <c r="I8591" s="51" t="s">
        <v>15</v>
      </c>
      <c r="J8591" s="51" t="s">
        <v>17</v>
      </c>
      <c r="K8591" s="52">
        <v>30412688</v>
      </c>
      <c r="L8591" s="53">
        <v>304126.88</v>
      </c>
      <c r="M8591" s="52">
        <f t="shared" si="182"/>
        <v>30412688</v>
      </c>
      <c r="N8591" s="54">
        <f>SUM(L8588:L8591)</f>
        <v>799439.8899999999</v>
      </c>
      <c r="O8591" s="93" t="e">
        <f>SUM(O8588:O8590)</f>
        <v>#REF!</v>
      </c>
      <c r="P8591" s="94">
        <f>L8594</f>
        <v>-10649.62</v>
      </c>
      <c r="Q8591" s="54">
        <f>ROUND(P8591,0)</f>
        <v>-10650</v>
      </c>
    </row>
    <row r="8592" spans="1:17" x14ac:dyDescent="0.25">
      <c r="A8592" s="48" t="s">
        <v>400</v>
      </c>
      <c r="B8592" s="49" t="s">
        <v>733</v>
      </c>
      <c r="C8592" s="50" t="s">
        <v>756</v>
      </c>
      <c r="D8592" s="51" t="s">
        <v>399</v>
      </c>
      <c r="E8592" s="51" t="s">
        <v>324</v>
      </c>
      <c r="F8592" s="51" t="s">
        <v>16</v>
      </c>
      <c r="G8592" s="51" t="s">
        <v>17</v>
      </c>
      <c r="H8592" s="51" t="s">
        <v>62</v>
      </c>
      <c r="I8592" s="51" t="s">
        <v>15</v>
      </c>
      <c r="J8592" s="51" t="s">
        <v>17</v>
      </c>
      <c r="K8592" s="52">
        <v>3587483.9999999995</v>
      </c>
      <c r="L8592" s="53">
        <v>-35874.839999999997</v>
      </c>
      <c r="M8592" s="52">
        <f>L8592*-100</f>
        <v>3587483.9999999995</v>
      </c>
      <c r="P8592" s="94">
        <f>L8595</f>
        <v>-12614.99</v>
      </c>
      <c r="Q8592" s="54">
        <f>ROUND(P8592,0)</f>
        <v>-12615</v>
      </c>
    </row>
    <row r="8593" spans="1:19" x14ac:dyDescent="0.25">
      <c r="A8593" s="48" t="s">
        <v>400</v>
      </c>
      <c r="B8593" s="49" t="s">
        <v>733</v>
      </c>
      <c r="C8593" s="50" t="s">
        <v>756</v>
      </c>
      <c r="D8593" s="51" t="s">
        <v>399</v>
      </c>
      <c r="E8593" s="51" t="s">
        <v>324</v>
      </c>
      <c r="F8593" s="51" t="s">
        <v>16</v>
      </c>
      <c r="G8593" s="51" t="s">
        <v>17</v>
      </c>
      <c r="H8593" s="51" t="s">
        <v>64</v>
      </c>
      <c r="I8593" s="51" t="s">
        <v>15</v>
      </c>
      <c r="J8593" s="51" t="s">
        <v>46</v>
      </c>
      <c r="K8593" s="52">
        <v>39171949</v>
      </c>
      <c r="L8593" s="53">
        <f>-391719.51+0.02</f>
        <v>-391719.49</v>
      </c>
      <c r="M8593" s="52">
        <f t="shared" ref="M8593:M8601" si="184">L8593*-100</f>
        <v>39171949</v>
      </c>
      <c r="P8593" s="94">
        <f>L8596</f>
        <v>-27525.75</v>
      </c>
      <c r="Q8593" s="54">
        <f>ROUND(P8593,0)</f>
        <v>-27526</v>
      </c>
      <c r="R8593" s="54">
        <f>Q8590+Q8591+Q8592+Q8593</f>
        <v>-442510</v>
      </c>
    </row>
    <row r="8594" spans="1:19" x14ac:dyDescent="0.25">
      <c r="A8594" s="48" t="s">
        <v>400</v>
      </c>
      <c r="B8594" s="49" t="s">
        <v>733</v>
      </c>
      <c r="C8594" s="50" t="s">
        <v>756</v>
      </c>
      <c r="D8594" s="51" t="s">
        <v>399</v>
      </c>
      <c r="E8594" s="51" t="s">
        <v>324</v>
      </c>
      <c r="F8594" s="51" t="s">
        <v>16</v>
      </c>
      <c r="G8594" s="51" t="s">
        <v>17</v>
      </c>
      <c r="H8594" s="51" t="s">
        <v>64</v>
      </c>
      <c r="I8594" s="51" t="s">
        <v>15</v>
      </c>
      <c r="J8594" s="51" t="s">
        <v>67</v>
      </c>
      <c r="K8594" s="52">
        <v>1064962</v>
      </c>
      <c r="L8594" s="53">
        <v>-10649.62</v>
      </c>
      <c r="M8594" s="52">
        <f t="shared" si="184"/>
        <v>1064962</v>
      </c>
      <c r="P8594" s="88">
        <f>SUM(P8588:P8593)</f>
        <v>-565355.68999999994</v>
      </c>
      <c r="Q8594" s="88">
        <f>SUM(Q8588:Q8593)</f>
        <v>-565356</v>
      </c>
    </row>
    <row r="8595" spans="1:19" x14ac:dyDescent="0.25">
      <c r="A8595" s="48" t="s">
        <v>400</v>
      </c>
      <c r="B8595" s="49" t="s">
        <v>733</v>
      </c>
      <c r="C8595" s="50" t="s">
        <v>756</v>
      </c>
      <c r="D8595" s="51" t="s">
        <v>399</v>
      </c>
      <c r="E8595" s="51" t="s">
        <v>324</v>
      </c>
      <c r="F8595" s="51" t="s">
        <v>16</v>
      </c>
      <c r="G8595" s="51" t="s">
        <v>17</v>
      </c>
      <c r="H8595" s="51" t="s">
        <v>64</v>
      </c>
      <c r="I8595" s="51" t="s">
        <v>15</v>
      </c>
      <c r="J8595" s="51" t="s">
        <v>75</v>
      </c>
      <c r="K8595" s="52">
        <v>1261499</v>
      </c>
      <c r="L8595" s="53">
        <v>-12614.99</v>
      </c>
      <c r="M8595" s="52">
        <f t="shared" si="184"/>
        <v>1261499</v>
      </c>
    </row>
    <row r="8596" spans="1:19" x14ac:dyDescent="0.25">
      <c r="A8596" s="48" t="s">
        <v>400</v>
      </c>
      <c r="B8596" s="49" t="s">
        <v>733</v>
      </c>
      <c r="C8596" s="50" t="s">
        <v>756</v>
      </c>
      <c r="D8596" s="51" t="s">
        <v>399</v>
      </c>
      <c r="E8596" s="51" t="s">
        <v>324</v>
      </c>
      <c r="F8596" s="51" t="s">
        <v>16</v>
      </c>
      <c r="G8596" s="51" t="s">
        <v>17</v>
      </c>
      <c r="H8596" s="51" t="s">
        <v>64</v>
      </c>
      <c r="I8596" s="51" t="s">
        <v>15</v>
      </c>
      <c r="J8596" s="51" t="s">
        <v>65</v>
      </c>
      <c r="K8596" s="52">
        <v>2752575</v>
      </c>
      <c r="L8596" s="53">
        <v>-27525.75</v>
      </c>
      <c r="M8596" s="52">
        <f t="shared" si="184"/>
        <v>2752575</v>
      </c>
      <c r="P8596" s="12">
        <f>L8599</f>
        <v>-217161</v>
      </c>
      <c r="Q8596" s="12">
        <f t="shared" ref="Q8596:Q8599" si="185">ROUND(P8596,0)</f>
        <v>-217161</v>
      </c>
    </row>
    <row r="8597" spans="1:19" x14ac:dyDescent="0.25">
      <c r="A8597" s="48" t="s">
        <v>400</v>
      </c>
      <c r="B8597" s="49" t="s">
        <v>733</v>
      </c>
      <c r="C8597" s="50" t="s">
        <v>756</v>
      </c>
      <c r="D8597" s="51" t="s">
        <v>399</v>
      </c>
      <c r="E8597" s="51" t="s">
        <v>324</v>
      </c>
      <c r="F8597" s="51" t="s">
        <v>16</v>
      </c>
      <c r="G8597" s="51" t="s">
        <v>17</v>
      </c>
      <c r="H8597" s="51" t="s">
        <v>763</v>
      </c>
      <c r="I8597" s="51" t="s">
        <v>15</v>
      </c>
      <c r="J8597" s="51" t="s">
        <v>17</v>
      </c>
      <c r="K8597" s="52">
        <v>8697100</v>
      </c>
      <c r="L8597" s="53">
        <v>-86971</v>
      </c>
      <c r="M8597" s="52">
        <f t="shared" si="184"/>
        <v>8697100</v>
      </c>
      <c r="N8597" s="54">
        <f>SUM(L8592:L8597)</f>
        <v>-565355.68999999994</v>
      </c>
      <c r="P8597" s="12">
        <f>L8600</f>
        <v>-201908.18</v>
      </c>
      <c r="Q8597" s="12">
        <f t="shared" si="185"/>
        <v>-201908</v>
      </c>
    </row>
    <row r="8598" spans="1:19" x14ac:dyDescent="0.25">
      <c r="A8598" s="48" t="s">
        <v>400</v>
      </c>
      <c r="B8598" s="49" t="s">
        <v>733</v>
      </c>
      <c r="C8598" s="50" t="s">
        <v>756</v>
      </c>
      <c r="D8598" s="51" t="s">
        <v>399</v>
      </c>
      <c r="E8598" s="51" t="s">
        <v>324</v>
      </c>
      <c r="F8598" s="51" t="s">
        <v>16</v>
      </c>
      <c r="G8598" s="51" t="s">
        <v>17</v>
      </c>
      <c r="H8598" s="51" t="s">
        <v>77</v>
      </c>
      <c r="I8598" s="51" t="s">
        <v>15</v>
      </c>
      <c r="J8598" s="51" t="s">
        <v>17</v>
      </c>
      <c r="K8598" s="52">
        <v>1253000</v>
      </c>
      <c r="L8598" s="53">
        <v>-12530</v>
      </c>
      <c r="M8598" s="52">
        <f t="shared" si="184"/>
        <v>1253000</v>
      </c>
      <c r="P8598" s="12">
        <f>L8598</f>
        <v>-12530</v>
      </c>
      <c r="Q8598" s="12">
        <f t="shared" si="185"/>
        <v>-12530</v>
      </c>
    </row>
    <row r="8599" spans="1:19" x14ac:dyDescent="0.25">
      <c r="A8599" s="48" t="s">
        <v>400</v>
      </c>
      <c r="B8599" s="49" t="s">
        <v>733</v>
      </c>
      <c r="C8599" s="50" t="s">
        <v>756</v>
      </c>
      <c r="D8599" s="51" t="s">
        <v>399</v>
      </c>
      <c r="E8599" s="51" t="s">
        <v>324</v>
      </c>
      <c r="F8599" s="51" t="s">
        <v>16</v>
      </c>
      <c r="G8599" s="51" t="s">
        <v>17</v>
      </c>
      <c r="H8599" s="51" t="s">
        <v>764</v>
      </c>
      <c r="I8599" s="51" t="s">
        <v>15</v>
      </c>
      <c r="J8599" s="51" t="s">
        <v>17</v>
      </c>
      <c r="K8599" s="52">
        <v>21716100</v>
      </c>
      <c r="L8599" s="53">
        <v>-217161</v>
      </c>
      <c r="M8599" s="52">
        <f t="shared" si="184"/>
        <v>21716100</v>
      </c>
      <c r="P8599" s="12">
        <f>L8601</f>
        <v>197514.98</v>
      </c>
      <c r="Q8599" s="12">
        <f t="shared" si="185"/>
        <v>197515</v>
      </c>
    </row>
    <row r="8600" spans="1:19" x14ac:dyDescent="0.25">
      <c r="A8600" s="48" t="s">
        <v>400</v>
      </c>
      <c r="B8600" s="49" t="s">
        <v>733</v>
      </c>
      <c r="C8600" s="50" t="s">
        <v>756</v>
      </c>
      <c r="D8600" s="51" t="s">
        <v>399</v>
      </c>
      <c r="E8600" s="51" t="s">
        <v>324</v>
      </c>
      <c r="F8600" s="51" t="s">
        <v>16</v>
      </c>
      <c r="G8600" s="51" t="s">
        <v>17</v>
      </c>
      <c r="H8600" s="51" t="s">
        <v>76</v>
      </c>
      <c r="I8600" s="51" t="s">
        <v>15</v>
      </c>
      <c r="J8600" s="51" t="s">
        <v>17</v>
      </c>
      <c r="K8600" s="52">
        <v>20190818</v>
      </c>
      <c r="L8600" s="53">
        <v>-201908.18</v>
      </c>
      <c r="M8600" s="52">
        <f t="shared" si="184"/>
        <v>20190818</v>
      </c>
      <c r="N8600" t="s">
        <v>944</v>
      </c>
      <c r="P8600" s="88">
        <f>SUM(P8596:P8599)</f>
        <v>-234084.19999999998</v>
      </c>
      <c r="Q8600" s="88">
        <f>SUM(Q8596:Q8599)</f>
        <v>-234084</v>
      </c>
      <c r="R8600" s="88">
        <f>P8594+P8600</f>
        <v>-799439.8899999999</v>
      </c>
      <c r="S8600" s="93">
        <f>Q8594+Q8600</f>
        <v>-799440</v>
      </c>
    </row>
    <row r="8601" spans="1:19" x14ac:dyDescent="0.25">
      <c r="A8601" s="48" t="s">
        <v>400</v>
      </c>
      <c r="B8601" s="49" t="s">
        <v>733</v>
      </c>
      <c r="C8601" s="50" t="s">
        <v>756</v>
      </c>
      <c r="D8601" s="51" t="s">
        <v>399</v>
      </c>
      <c r="E8601" s="51" t="s">
        <v>324</v>
      </c>
      <c r="F8601" s="51" t="s">
        <v>16</v>
      </c>
      <c r="G8601" s="51" t="s">
        <v>17</v>
      </c>
      <c r="H8601" s="51" t="s">
        <v>79</v>
      </c>
      <c r="I8601" s="51" t="s">
        <v>15</v>
      </c>
      <c r="J8601" s="51" t="s">
        <v>17</v>
      </c>
      <c r="K8601" s="51">
        <v>-19751498</v>
      </c>
      <c r="L8601" s="53">
        <v>197514.98</v>
      </c>
      <c r="M8601" s="55">
        <f t="shared" si="184"/>
        <v>-19751498</v>
      </c>
      <c r="N8601" s="54">
        <f>SUM(L8598:L8601)</f>
        <v>-234084.19999999998</v>
      </c>
    </row>
    <row r="8602" spans="1:19" x14ac:dyDescent="0.25">
      <c r="A8602" s="48" t="s">
        <v>400</v>
      </c>
      <c r="B8602" s="49" t="s">
        <v>733</v>
      </c>
      <c r="C8602" s="50" t="s">
        <v>756</v>
      </c>
      <c r="D8602" s="51" t="s">
        <v>399</v>
      </c>
      <c r="E8602" s="51" t="s">
        <v>324</v>
      </c>
      <c r="F8602" s="51" t="s">
        <v>16</v>
      </c>
      <c r="G8602" s="51" t="s">
        <v>17</v>
      </c>
      <c r="H8602" s="51" t="s">
        <v>434</v>
      </c>
      <c r="I8602" s="51" t="s">
        <v>15</v>
      </c>
      <c r="J8602" s="51" t="s">
        <v>17</v>
      </c>
      <c r="K8602" s="52">
        <v>7774013</v>
      </c>
      <c r="L8602" s="53">
        <v>-77740.13</v>
      </c>
      <c r="M8602" s="52">
        <f>L8602*-100</f>
        <v>7774013</v>
      </c>
      <c r="N8602" t="s">
        <v>869</v>
      </c>
    </row>
    <row r="8603" spans="1:19" x14ac:dyDescent="0.25">
      <c r="A8603" s="39" t="s">
        <v>400</v>
      </c>
      <c r="B8603" s="40" t="s">
        <v>733</v>
      </c>
      <c r="C8603" s="41" t="s">
        <v>756</v>
      </c>
      <c r="D8603" s="42" t="s">
        <v>399</v>
      </c>
      <c r="E8603" s="42" t="s">
        <v>324</v>
      </c>
      <c r="F8603" s="42" t="s">
        <v>16</v>
      </c>
      <c r="G8603" s="42" t="s">
        <v>17</v>
      </c>
      <c r="H8603" s="40" t="s">
        <v>779</v>
      </c>
      <c r="I8603" s="42" t="s">
        <v>15</v>
      </c>
      <c r="J8603" s="42" t="s">
        <v>17</v>
      </c>
      <c r="K8603" s="45">
        <v>3031243</v>
      </c>
      <c r="L8603" s="44">
        <v>-30312.43</v>
      </c>
      <c r="M8603" s="45">
        <f t="shared" ref="M8603:M8612" si="186">L8603*-100</f>
        <v>3031243</v>
      </c>
      <c r="N8603" t="s">
        <v>782</v>
      </c>
    </row>
    <row r="8604" spans="1:19" x14ac:dyDescent="0.25">
      <c r="A8604" s="48" t="s">
        <v>400</v>
      </c>
      <c r="B8604" s="49" t="s">
        <v>733</v>
      </c>
      <c r="C8604" s="50" t="s">
        <v>756</v>
      </c>
      <c r="D8604" s="51" t="s">
        <v>399</v>
      </c>
      <c r="E8604" s="51" t="s">
        <v>324</v>
      </c>
      <c r="F8604" s="51" t="s">
        <v>16</v>
      </c>
      <c r="G8604" s="51" t="s">
        <v>17</v>
      </c>
      <c r="H8604" s="49" t="s">
        <v>777</v>
      </c>
      <c r="I8604" s="51" t="s">
        <v>15</v>
      </c>
      <c r="J8604" s="51" t="s">
        <v>73</v>
      </c>
      <c r="K8604" s="52">
        <v>166448</v>
      </c>
      <c r="L8604" s="53">
        <v>-1664.48</v>
      </c>
      <c r="M8604" s="52">
        <f t="shared" si="186"/>
        <v>166448</v>
      </c>
      <c r="N8604" t="s">
        <v>870</v>
      </c>
    </row>
    <row r="8605" spans="1:19" x14ac:dyDescent="0.25">
      <c r="A8605" s="48" t="s">
        <v>400</v>
      </c>
      <c r="B8605" s="49" t="s">
        <v>733</v>
      </c>
      <c r="C8605" s="50" t="s">
        <v>756</v>
      </c>
      <c r="D8605" s="51" t="s">
        <v>399</v>
      </c>
      <c r="E8605" s="51" t="s">
        <v>324</v>
      </c>
      <c r="F8605" s="51" t="s">
        <v>16</v>
      </c>
      <c r="G8605" s="51" t="s">
        <v>17</v>
      </c>
      <c r="H8605" s="49" t="s">
        <v>307</v>
      </c>
      <c r="I8605" s="51" t="s">
        <v>15</v>
      </c>
      <c r="J8605" s="51" t="s">
        <v>75</v>
      </c>
      <c r="K8605" s="52">
        <v>185501</v>
      </c>
      <c r="L8605" s="53">
        <v>-1855.01</v>
      </c>
      <c r="M8605" s="52">
        <f t="shared" si="186"/>
        <v>185501</v>
      </c>
      <c r="N8605" s="75" t="s">
        <v>917</v>
      </c>
    </row>
    <row r="8606" spans="1:19" x14ac:dyDescent="0.25">
      <c r="A8606" s="48" t="s">
        <v>400</v>
      </c>
      <c r="B8606" s="49" t="s">
        <v>733</v>
      </c>
      <c r="C8606" s="50" t="s">
        <v>756</v>
      </c>
      <c r="D8606" s="51" t="s">
        <v>399</v>
      </c>
      <c r="E8606" s="51" t="s">
        <v>324</v>
      </c>
      <c r="F8606" s="51" t="s">
        <v>16</v>
      </c>
      <c r="G8606" s="51" t="s">
        <v>17</v>
      </c>
      <c r="H8606" s="51" t="s">
        <v>777</v>
      </c>
      <c r="I8606" s="51" t="s">
        <v>15</v>
      </c>
      <c r="J8606" s="51" t="s">
        <v>359</v>
      </c>
      <c r="K8606" s="52">
        <v>20885865</v>
      </c>
      <c r="L8606" s="53">
        <v>-208858.65</v>
      </c>
      <c r="M8606" s="52">
        <f t="shared" si="186"/>
        <v>20885865</v>
      </c>
    </row>
    <row r="8607" spans="1:19" x14ac:dyDescent="0.25">
      <c r="A8607" s="48" t="s">
        <v>400</v>
      </c>
      <c r="B8607" s="49" t="s">
        <v>733</v>
      </c>
      <c r="C8607" s="50" t="s">
        <v>756</v>
      </c>
      <c r="D8607" s="51" t="s">
        <v>399</v>
      </c>
      <c r="E8607" s="51" t="s">
        <v>324</v>
      </c>
      <c r="F8607" s="51" t="s">
        <v>16</v>
      </c>
      <c r="G8607" s="51" t="s">
        <v>17</v>
      </c>
      <c r="H8607" s="51" t="s">
        <v>777</v>
      </c>
      <c r="I8607" s="51" t="s">
        <v>15</v>
      </c>
      <c r="J8607" s="51" t="s">
        <v>306</v>
      </c>
      <c r="K8607" s="52">
        <v>11414851</v>
      </c>
      <c r="L8607" s="53">
        <v>-114148.51</v>
      </c>
      <c r="M8607" s="52">
        <f t="shared" si="186"/>
        <v>11414851</v>
      </c>
    </row>
    <row r="8608" spans="1:19" x14ac:dyDescent="0.25">
      <c r="A8608" s="48" t="s">
        <v>400</v>
      </c>
      <c r="B8608" s="49" t="s">
        <v>733</v>
      </c>
      <c r="C8608" s="50" t="s">
        <v>756</v>
      </c>
      <c r="D8608" s="51" t="s">
        <v>399</v>
      </c>
      <c r="E8608" s="51" t="s">
        <v>324</v>
      </c>
      <c r="F8608" s="51" t="s">
        <v>16</v>
      </c>
      <c r="G8608" s="51" t="s">
        <v>17</v>
      </c>
      <c r="H8608" s="51" t="s">
        <v>777</v>
      </c>
      <c r="I8608" s="51" t="s">
        <v>15</v>
      </c>
      <c r="J8608" s="51" t="s">
        <v>67</v>
      </c>
      <c r="K8608" s="52">
        <v>1997957</v>
      </c>
      <c r="L8608" s="53">
        <v>-19979.57</v>
      </c>
      <c r="M8608" s="52">
        <f t="shared" si="186"/>
        <v>1997957</v>
      </c>
    </row>
    <row r="8609" spans="1:14" x14ac:dyDescent="0.25">
      <c r="A8609" s="48" t="s">
        <v>400</v>
      </c>
      <c r="B8609" s="49" t="s">
        <v>733</v>
      </c>
      <c r="C8609" s="50" t="s">
        <v>756</v>
      </c>
      <c r="D8609" s="51" t="s">
        <v>399</v>
      </c>
      <c r="E8609" s="51" t="s">
        <v>324</v>
      </c>
      <c r="F8609" s="51" t="s">
        <v>16</v>
      </c>
      <c r="G8609" s="51" t="s">
        <v>17</v>
      </c>
      <c r="H8609" s="49" t="s">
        <v>305</v>
      </c>
      <c r="I8609" s="51" t="s">
        <v>15</v>
      </c>
      <c r="J8609" s="51" t="s">
        <v>69</v>
      </c>
      <c r="K8609" s="52">
        <v>3542805.0000000005</v>
      </c>
      <c r="L8609" s="53">
        <v>-35428.050000000003</v>
      </c>
      <c r="M8609" s="52">
        <f t="shared" si="186"/>
        <v>3542805.0000000005</v>
      </c>
    </row>
    <row r="8610" spans="1:14" x14ac:dyDescent="0.25">
      <c r="A8610" s="48" t="s">
        <v>400</v>
      </c>
      <c r="B8610" s="49" t="s">
        <v>733</v>
      </c>
      <c r="C8610" s="50" t="s">
        <v>756</v>
      </c>
      <c r="D8610" s="51" t="s">
        <v>399</v>
      </c>
      <c r="E8610" s="51" t="s">
        <v>324</v>
      </c>
      <c r="F8610" s="51" t="s">
        <v>16</v>
      </c>
      <c r="G8610" s="51" t="s">
        <v>17</v>
      </c>
      <c r="H8610" s="51" t="s">
        <v>778</v>
      </c>
      <c r="I8610" s="51" t="s">
        <v>15</v>
      </c>
      <c r="J8610" s="51" t="s">
        <v>41</v>
      </c>
      <c r="K8610" s="52">
        <v>1173537</v>
      </c>
      <c r="L8610" s="53">
        <v>-11735.37</v>
      </c>
      <c r="M8610" s="52">
        <f t="shared" si="186"/>
        <v>1173537</v>
      </c>
    </row>
    <row r="8611" spans="1:14" x14ac:dyDescent="0.25">
      <c r="A8611" s="48" t="s">
        <v>400</v>
      </c>
      <c r="B8611" s="49" t="s">
        <v>733</v>
      </c>
      <c r="C8611" s="50" t="s">
        <v>756</v>
      </c>
      <c r="D8611" s="51" t="s">
        <v>399</v>
      </c>
      <c r="E8611" s="51" t="s">
        <v>324</v>
      </c>
      <c r="F8611" s="51" t="s">
        <v>16</v>
      </c>
      <c r="G8611" s="51" t="s">
        <v>17</v>
      </c>
      <c r="H8611" s="51" t="s">
        <v>778</v>
      </c>
      <c r="I8611" s="51" t="s">
        <v>15</v>
      </c>
      <c r="J8611" s="51" t="s">
        <v>37</v>
      </c>
      <c r="K8611" s="52">
        <v>8661869</v>
      </c>
      <c r="L8611" s="53">
        <v>-86618.69</v>
      </c>
      <c r="M8611" s="52">
        <f t="shared" si="186"/>
        <v>8661869</v>
      </c>
    </row>
    <row r="8612" spans="1:14" x14ac:dyDescent="0.25">
      <c r="A8612" s="39" t="s">
        <v>400</v>
      </c>
      <c r="B8612" s="40" t="s">
        <v>733</v>
      </c>
      <c r="C8612" s="41" t="s">
        <v>756</v>
      </c>
      <c r="D8612" s="42" t="s">
        <v>399</v>
      </c>
      <c r="E8612" s="42" t="s">
        <v>324</v>
      </c>
      <c r="F8612" s="42" t="s">
        <v>16</v>
      </c>
      <c r="G8612" s="42" t="s">
        <v>17</v>
      </c>
      <c r="H8612" s="42" t="s">
        <v>779</v>
      </c>
      <c r="I8612" s="42" t="s">
        <v>15</v>
      </c>
      <c r="J8612" s="42" t="s">
        <v>17</v>
      </c>
      <c r="K8612" s="45">
        <v>615442070</v>
      </c>
      <c r="L8612" s="44">
        <v>-6154420.7000000002</v>
      </c>
      <c r="M8612" s="45">
        <f t="shared" si="186"/>
        <v>615442070</v>
      </c>
      <c r="N8612" s="54">
        <f>SUM(L8602:L8612)</f>
        <v>-6742761.5899999999</v>
      </c>
    </row>
    <row r="8613" spans="1:14" x14ac:dyDescent="0.25">
      <c r="A8613" s="24" t="s">
        <v>400</v>
      </c>
      <c r="B8613" s="25" t="s">
        <v>733</v>
      </c>
      <c r="C8613" s="26" t="s">
        <v>756</v>
      </c>
      <c r="D8613" s="27" t="s">
        <v>399</v>
      </c>
      <c r="E8613" s="27" t="s">
        <v>324</v>
      </c>
      <c r="F8613" s="27" t="s">
        <v>16</v>
      </c>
      <c r="G8613" s="27" t="s">
        <v>581</v>
      </c>
      <c r="H8613" s="27" t="s">
        <v>621</v>
      </c>
      <c r="I8613" s="27" t="s">
        <v>15</v>
      </c>
      <c r="J8613" s="27" t="s">
        <v>17</v>
      </c>
      <c r="K8613" s="28">
        <v>17988729</v>
      </c>
      <c r="L8613" s="29">
        <v>179887.29</v>
      </c>
      <c r="M8613" s="28">
        <f>L8613*100</f>
        <v>17988729</v>
      </c>
    </row>
    <row r="8614" spans="1:14" x14ac:dyDescent="0.25">
      <c r="A8614" s="48" t="s">
        <v>400</v>
      </c>
      <c r="B8614" s="49" t="s">
        <v>733</v>
      </c>
      <c r="C8614" s="50" t="s">
        <v>756</v>
      </c>
      <c r="D8614" s="51" t="s">
        <v>399</v>
      </c>
      <c r="E8614" s="51" t="s">
        <v>324</v>
      </c>
      <c r="F8614" s="51" t="s">
        <v>16</v>
      </c>
      <c r="G8614" s="51" t="s">
        <v>577</v>
      </c>
      <c r="H8614" s="51" t="s">
        <v>838</v>
      </c>
      <c r="I8614" s="51" t="s">
        <v>15</v>
      </c>
      <c r="J8614" s="51" t="s">
        <v>17</v>
      </c>
      <c r="K8614" s="52">
        <v>2546848</v>
      </c>
      <c r="L8614" s="53">
        <v>25468.48</v>
      </c>
      <c r="M8614" s="52">
        <f t="shared" ref="M8614:M8677" si="187">L8614*100</f>
        <v>2546848</v>
      </c>
    </row>
    <row r="8615" spans="1:14" x14ac:dyDescent="0.25">
      <c r="A8615" s="48" t="s">
        <v>400</v>
      </c>
      <c r="B8615" s="49" t="s">
        <v>733</v>
      </c>
      <c r="C8615" s="50" t="s">
        <v>756</v>
      </c>
      <c r="D8615" s="51" t="s">
        <v>399</v>
      </c>
      <c r="E8615" s="51" t="s">
        <v>324</v>
      </c>
      <c r="F8615" s="51" t="s">
        <v>16</v>
      </c>
      <c r="G8615" s="51" t="s">
        <v>575</v>
      </c>
      <c r="H8615" s="51" t="s">
        <v>838</v>
      </c>
      <c r="I8615" s="51" t="s">
        <v>15</v>
      </c>
      <c r="J8615" s="51" t="s">
        <v>17</v>
      </c>
      <c r="K8615" s="52">
        <v>4858548</v>
      </c>
      <c r="L8615" s="53">
        <v>48585.48</v>
      </c>
      <c r="M8615" s="52">
        <f t="shared" si="187"/>
        <v>4858548</v>
      </c>
    </row>
    <row r="8616" spans="1:14" x14ac:dyDescent="0.25">
      <c r="A8616" s="48" t="s">
        <v>400</v>
      </c>
      <c r="B8616" s="49" t="s">
        <v>733</v>
      </c>
      <c r="C8616" s="50" t="s">
        <v>756</v>
      </c>
      <c r="D8616" s="51" t="s">
        <v>399</v>
      </c>
      <c r="E8616" s="51" t="s">
        <v>324</v>
      </c>
      <c r="F8616" s="51" t="s">
        <v>16</v>
      </c>
      <c r="G8616" s="51" t="s">
        <v>575</v>
      </c>
      <c r="H8616" s="51" t="s">
        <v>838</v>
      </c>
      <c r="I8616" s="51" t="s">
        <v>15</v>
      </c>
      <c r="J8616" s="51" t="s">
        <v>17</v>
      </c>
      <c r="K8616" s="52">
        <v>5733823</v>
      </c>
      <c r="L8616" s="53">
        <v>57338.23</v>
      </c>
      <c r="M8616" s="52">
        <f t="shared" si="187"/>
        <v>5733823</v>
      </c>
    </row>
    <row r="8617" spans="1:14" x14ac:dyDescent="0.25">
      <c r="A8617" s="48" t="s">
        <v>400</v>
      </c>
      <c r="B8617" s="49" t="s">
        <v>733</v>
      </c>
      <c r="C8617" s="50" t="s">
        <v>756</v>
      </c>
      <c r="D8617" s="51" t="s">
        <v>399</v>
      </c>
      <c r="E8617" s="51" t="s">
        <v>324</v>
      </c>
      <c r="F8617" s="51" t="s">
        <v>16</v>
      </c>
      <c r="G8617" s="51" t="s">
        <v>589</v>
      </c>
      <c r="H8617" s="51" t="s">
        <v>838</v>
      </c>
      <c r="I8617" s="51" t="s">
        <v>15</v>
      </c>
      <c r="J8617" s="51" t="s">
        <v>17</v>
      </c>
      <c r="K8617" s="52">
        <v>207178.00000000003</v>
      </c>
      <c r="L8617" s="53">
        <v>2071.7800000000002</v>
      </c>
      <c r="M8617" s="52">
        <f t="shared" si="187"/>
        <v>207178.00000000003</v>
      </c>
    </row>
    <row r="8618" spans="1:14" x14ac:dyDescent="0.25">
      <c r="A8618" s="48" t="s">
        <v>400</v>
      </c>
      <c r="B8618" s="49" t="s">
        <v>733</v>
      </c>
      <c r="C8618" s="50" t="s">
        <v>756</v>
      </c>
      <c r="D8618" s="51" t="s">
        <v>399</v>
      </c>
      <c r="E8618" s="51" t="s">
        <v>324</v>
      </c>
      <c r="F8618" s="51" t="s">
        <v>16</v>
      </c>
      <c r="G8618" s="51" t="s">
        <v>839</v>
      </c>
      <c r="H8618" s="51" t="s">
        <v>840</v>
      </c>
      <c r="I8618" s="51" t="s">
        <v>15</v>
      </c>
      <c r="J8618" s="51" t="s">
        <v>17</v>
      </c>
      <c r="K8618" s="52">
        <v>19301520</v>
      </c>
      <c r="L8618" s="53">
        <v>193015.2</v>
      </c>
      <c r="M8618" s="52">
        <f t="shared" si="187"/>
        <v>19301520</v>
      </c>
    </row>
    <row r="8619" spans="1:14" x14ac:dyDescent="0.25">
      <c r="A8619" s="48" t="s">
        <v>400</v>
      </c>
      <c r="B8619" s="49" t="s">
        <v>733</v>
      </c>
      <c r="C8619" s="50" t="s">
        <v>756</v>
      </c>
      <c r="D8619" s="51" t="s">
        <v>399</v>
      </c>
      <c r="E8619" s="51" t="s">
        <v>324</v>
      </c>
      <c r="F8619" s="51" t="s">
        <v>16</v>
      </c>
      <c r="G8619" s="51" t="s">
        <v>578</v>
      </c>
      <c r="H8619" s="51" t="s">
        <v>838</v>
      </c>
      <c r="I8619" s="51" t="s">
        <v>15</v>
      </c>
      <c r="J8619" s="51" t="s">
        <v>17</v>
      </c>
      <c r="K8619" s="52">
        <v>1540633</v>
      </c>
      <c r="L8619" s="53">
        <v>15406.33</v>
      </c>
      <c r="M8619" s="52">
        <f t="shared" si="187"/>
        <v>1540633</v>
      </c>
    </row>
    <row r="8620" spans="1:14" x14ac:dyDescent="0.25">
      <c r="A8620" s="48" t="s">
        <v>400</v>
      </c>
      <c r="B8620" s="49" t="s">
        <v>733</v>
      </c>
      <c r="C8620" s="50" t="s">
        <v>756</v>
      </c>
      <c r="D8620" s="51" t="s">
        <v>399</v>
      </c>
      <c r="E8620" s="51" t="s">
        <v>324</v>
      </c>
      <c r="F8620" s="51" t="s">
        <v>16</v>
      </c>
      <c r="G8620" s="51" t="s">
        <v>578</v>
      </c>
      <c r="H8620" s="51" t="s">
        <v>838</v>
      </c>
      <c r="I8620" s="51" t="s">
        <v>15</v>
      </c>
      <c r="J8620" s="51" t="s">
        <v>17</v>
      </c>
      <c r="K8620" s="52">
        <v>2027189</v>
      </c>
      <c r="L8620" s="53">
        <v>20271.89</v>
      </c>
      <c r="M8620" s="52">
        <f t="shared" si="187"/>
        <v>2027189</v>
      </c>
    </row>
    <row r="8621" spans="1:14" x14ac:dyDescent="0.25">
      <c r="A8621" s="48" t="s">
        <v>400</v>
      </c>
      <c r="B8621" s="49" t="s">
        <v>733</v>
      </c>
      <c r="C8621" s="50" t="s">
        <v>756</v>
      </c>
      <c r="D8621" s="51" t="s">
        <v>399</v>
      </c>
      <c r="E8621" s="51" t="s">
        <v>324</v>
      </c>
      <c r="F8621" s="51" t="s">
        <v>16</v>
      </c>
      <c r="G8621" s="51" t="s">
        <v>705</v>
      </c>
      <c r="H8621" s="51" t="s">
        <v>838</v>
      </c>
      <c r="I8621" s="51" t="s">
        <v>15</v>
      </c>
      <c r="J8621" s="51" t="s">
        <v>17</v>
      </c>
      <c r="K8621" s="52">
        <v>4811547</v>
      </c>
      <c r="L8621" s="53">
        <v>48115.47</v>
      </c>
      <c r="M8621" s="52">
        <f t="shared" si="187"/>
        <v>4811547</v>
      </c>
    </row>
    <row r="8622" spans="1:14" x14ac:dyDescent="0.25">
      <c r="A8622" s="48" t="s">
        <v>400</v>
      </c>
      <c r="B8622" s="49" t="s">
        <v>733</v>
      </c>
      <c r="C8622" s="50" t="s">
        <v>756</v>
      </c>
      <c r="D8622" s="51" t="s">
        <v>399</v>
      </c>
      <c r="E8622" s="51" t="s">
        <v>324</v>
      </c>
      <c r="F8622" s="51" t="s">
        <v>16</v>
      </c>
      <c r="G8622" s="51" t="s">
        <v>705</v>
      </c>
      <c r="H8622" s="51" t="s">
        <v>838</v>
      </c>
      <c r="I8622" s="51" t="s">
        <v>15</v>
      </c>
      <c r="J8622" s="51" t="s">
        <v>17</v>
      </c>
      <c r="K8622" s="52">
        <v>2971377</v>
      </c>
      <c r="L8622" s="53">
        <v>29713.77</v>
      </c>
      <c r="M8622" s="52">
        <f t="shared" si="187"/>
        <v>2971377</v>
      </c>
    </row>
    <row r="8623" spans="1:14" x14ac:dyDescent="0.25">
      <c r="A8623" s="48" t="s">
        <v>400</v>
      </c>
      <c r="B8623" s="49" t="s">
        <v>733</v>
      </c>
      <c r="C8623" s="50" t="s">
        <v>756</v>
      </c>
      <c r="D8623" s="51" t="s">
        <v>399</v>
      </c>
      <c r="E8623" s="51" t="s">
        <v>324</v>
      </c>
      <c r="F8623" s="51" t="s">
        <v>16</v>
      </c>
      <c r="G8623" s="51" t="s">
        <v>841</v>
      </c>
      <c r="H8623" s="51" t="s">
        <v>838</v>
      </c>
      <c r="I8623" s="51" t="s">
        <v>15</v>
      </c>
      <c r="J8623" s="51" t="s">
        <v>17</v>
      </c>
      <c r="K8623" s="52">
        <v>895762.99999999988</v>
      </c>
      <c r="L8623" s="53">
        <v>8957.6299999999992</v>
      </c>
      <c r="M8623" s="52">
        <f t="shared" si="187"/>
        <v>895762.99999999988</v>
      </c>
    </row>
    <row r="8624" spans="1:14" x14ac:dyDescent="0.25">
      <c r="A8624" s="48" t="s">
        <v>400</v>
      </c>
      <c r="B8624" s="49" t="s">
        <v>733</v>
      </c>
      <c r="C8624" s="50" t="s">
        <v>756</v>
      </c>
      <c r="D8624" s="51" t="s">
        <v>399</v>
      </c>
      <c r="E8624" s="51" t="s">
        <v>324</v>
      </c>
      <c r="F8624" s="51" t="s">
        <v>16</v>
      </c>
      <c r="G8624" s="51" t="s">
        <v>571</v>
      </c>
      <c r="H8624" s="51" t="s">
        <v>838</v>
      </c>
      <c r="I8624" s="51" t="s">
        <v>15</v>
      </c>
      <c r="J8624" s="51" t="s">
        <v>17</v>
      </c>
      <c r="K8624" s="52">
        <v>2532589</v>
      </c>
      <c r="L8624" s="53">
        <v>25325.89</v>
      </c>
      <c r="M8624" s="52">
        <f t="shared" si="187"/>
        <v>2532589</v>
      </c>
    </row>
    <row r="8625" spans="1:13" x14ac:dyDescent="0.25">
      <c r="A8625" s="48" t="s">
        <v>400</v>
      </c>
      <c r="B8625" s="49" t="s">
        <v>733</v>
      </c>
      <c r="C8625" s="50" t="s">
        <v>756</v>
      </c>
      <c r="D8625" s="51" t="s">
        <v>399</v>
      </c>
      <c r="E8625" s="51" t="s">
        <v>324</v>
      </c>
      <c r="F8625" s="51" t="s">
        <v>16</v>
      </c>
      <c r="G8625" s="51" t="s">
        <v>489</v>
      </c>
      <c r="H8625" s="51" t="s">
        <v>838</v>
      </c>
      <c r="I8625" s="51" t="s">
        <v>15</v>
      </c>
      <c r="J8625" s="51" t="s">
        <v>17</v>
      </c>
      <c r="K8625" s="52">
        <v>1187302</v>
      </c>
      <c r="L8625" s="53">
        <v>11873.02</v>
      </c>
      <c r="M8625" s="52">
        <f t="shared" si="187"/>
        <v>1187302</v>
      </c>
    </row>
    <row r="8626" spans="1:13" x14ac:dyDescent="0.25">
      <c r="A8626" s="48" t="s">
        <v>400</v>
      </c>
      <c r="B8626" s="49" t="s">
        <v>733</v>
      </c>
      <c r="C8626" s="50" t="s">
        <v>756</v>
      </c>
      <c r="D8626" s="51" t="s">
        <v>399</v>
      </c>
      <c r="E8626" s="51" t="s">
        <v>324</v>
      </c>
      <c r="F8626" s="51" t="s">
        <v>16</v>
      </c>
      <c r="G8626" s="51" t="s">
        <v>577</v>
      </c>
      <c r="H8626" s="51" t="s">
        <v>838</v>
      </c>
      <c r="I8626" s="51" t="s">
        <v>15</v>
      </c>
      <c r="J8626" s="51" t="s">
        <v>17</v>
      </c>
      <c r="K8626" s="52">
        <v>414464.99999999994</v>
      </c>
      <c r="L8626" s="53">
        <v>4144.6499999999996</v>
      </c>
      <c r="M8626" s="52">
        <f t="shared" si="187"/>
        <v>414464.99999999994</v>
      </c>
    </row>
    <row r="8627" spans="1:13" x14ac:dyDescent="0.25">
      <c r="A8627" s="48" t="s">
        <v>400</v>
      </c>
      <c r="B8627" s="49" t="s">
        <v>733</v>
      </c>
      <c r="C8627" s="50" t="s">
        <v>756</v>
      </c>
      <c r="D8627" s="51" t="s">
        <v>399</v>
      </c>
      <c r="E8627" s="51" t="s">
        <v>324</v>
      </c>
      <c r="F8627" s="51" t="s">
        <v>16</v>
      </c>
      <c r="G8627" s="51" t="s">
        <v>577</v>
      </c>
      <c r="H8627" s="51" t="s">
        <v>838</v>
      </c>
      <c r="I8627" s="51" t="s">
        <v>15</v>
      </c>
      <c r="J8627" s="51" t="s">
        <v>17</v>
      </c>
      <c r="K8627" s="52">
        <v>1581608</v>
      </c>
      <c r="L8627" s="53">
        <v>15816.08</v>
      </c>
      <c r="M8627" s="52">
        <f t="shared" si="187"/>
        <v>1581608</v>
      </c>
    </row>
    <row r="8628" spans="1:13" x14ac:dyDescent="0.25">
      <c r="A8628" s="48" t="s">
        <v>400</v>
      </c>
      <c r="B8628" s="49" t="s">
        <v>733</v>
      </c>
      <c r="C8628" s="50" t="s">
        <v>756</v>
      </c>
      <c r="D8628" s="51" t="s">
        <v>399</v>
      </c>
      <c r="E8628" s="51" t="s">
        <v>324</v>
      </c>
      <c r="F8628" s="51" t="s">
        <v>16</v>
      </c>
      <c r="G8628" s="51" t="s">
        <v>319</v>
      </c>
      <c r="H8628" s="51" t="s">
        <v>838</v>
      </c>
      <c r="I8628" s="51" t="s">
        <v>15</v>
      </c>
      <c r="J8628" s="51" t="s">
        <v>17</v>
      </c>
      <c r="K8628" s="52">
        <v>6133388</v>
      </c>
      <c r="L8628" s="53">
        <v>61333.88</v>
      </c>
      <c r="M8628" s="52">
        <f t="shared" si="187"/>
        <v>6133388</v>
      </c>
    </row>
    <row r="8629" spans="1:13" x14ac:dyDescent="0.25">
      <c r="A8629" s="48" t="s">
        <v>400</v>
      </c>
      <c r="B8629" s="49" t="s">
        <v>733</v>
      </c>
      <c r="C8629" s="50" t="s">
        <v>756</v>
      </c>
      <c r="D8629" s="51" t="s">
        <v>399</v>
      </c>
      <c r="E8629" s="51" t="s">
        <v>324</v>
      </c>
      <c r="F8629" s="51" t="s">
        <v>16</v>
      </c>
      <c r="G8629" s="51" t="s">
        <v>575</v>
      </c>
      <c r="H8629" s="51" t="s">
        <v>838</v>
      </c>
      <c r="I8629" s="51" t="s">
        <v>15</v>
      </c>
      <c r="J8629" s="51" t="s">
        <v>17</v>
      </c>
      <c r="K8629" s="52">
        <v>2173013</v>
      </c>
      <c r="L8629" s="53">
        <v>21730.13</v>
      </c>
      <c r="M8629" s="52">
        <f t="shared" si="187"/>
        <v>2173013</v>
      </c>
    </row>
    <row r="8630" spans="1:13" x14ac:dyDescent="0.25">
      <c r="A8630" s="48" t="s">
        <v>400</v>
      </c>
      <c r="B8630" s="49" t="s">
        <v>733</v>
      </c>
      <c r="C8630" s="50" t="s">
        <v>756</v>
      </c>
      <c r="D8630" s="51" t="s">
        <v>399</v>
      </c>
      <c r="E8630" s="51" t="s">
        <v>324</v>
      </c>
      <c r="F8630" s="51" t="s">
        <v>16</v>
      </c>
      <c r="G8630" s="51" t="s">
        <v>842</v>
      </c>
      <c r="H8630" s="51" t="s">
        <v>838</v>
      </c>
      <c r="I8630" s="51" t="s">
        <v>15</v>
      </c>
      <c r="J8630" s="51" t="s">
        <v>17</v>
      </c>
      <c r="K8630" s="52">
        <v>926549</v>
      </c>
      <c r="L8630" s="53">
        <v>9265.49</v>
      </c>
      <c r="M8630" s="52">
        <f t="shared" si="187"/>
        <v>926549</v>
      </c>
    </row>
    <row r="8631" spans="1:13" x14ac:dyDescent="0.25">
      <c r="A8631" s="48" t="s">
        <v>400</v>
      </c>
      <c r="B8631" s="49" t="s">
        <v>733</v>
      </c>
      <c r="C8631" s="50" t="s">
        <v>756</v>
      </c>
      <c r="D8631" s="51" t="s">
        <v>399</v>
      </c>
      <c r="E8631" s="51" t="s">
        <v>324</v>
      </c>
      <c r="F8631" s="51" t="s">
        <v>16</v>
      </c>
      <c r="G8631" s="51" t="s">
        <v>577</v>
      </c>
      <c r="H8631" s="51" t="s">
        <v>838</v>
      </c>
      <c r="I8631" s="51" t="s">
        <v>15</v>
      </c>
      <c r="J8631" s="51" t="s">
        <v>17</v>
      </c>
      <c r="K8631" s="52">
        <v>1315158</v>
      </c>
      <c r="L8631" s="53">
        <v>13151.58</v>
      </c>
      <c r="M8631" s="52">
        <f t="shared" si="187"/>
        <v>1315158</v>
      </c>
    </row>
    <row r="8632" spans="1:13" x14ac:dyDescent="0.25">
      <c r="A8632" s="48" t="s">
        <v>400</v>
      </c>
      <c r="B8632" s="49" t="s">
        <v>733</v>
      </c>
      <c r="C8632" s="50" t="s">
        <v>756</v>
      </c>
      <c r="D8632" s="51" t="s">
        <v>399</v>
      </c>
      <c r="E8632" s="51" t="s">
        <v>324</v>
      </c>
      <c r="F8632" s="51" t="s">
        <v>16</v>
      </c>
      <c r="G8632" s="51" t="s">
        <v>842</v>
      </c>
      <c r="H8632" s="51" t="s">
        <v>838</v>
      </c>
      <c r="I8632" s="51" t="s">
        <v>15</v>
      </c>
      <c r="J8632" s="51" t="s">
        <v>17</v>
      </c>
      <c r="K8632" s="52">
        <v>2554172</v>
      </c>
      <c r="L8632" s="53">
        <v>25541.72</v>
      </c>
      <c r="M8632" s="52">
        <f t="shared" si="187"/>
        <v>2554172</v>
      </c>
    </row>
    <row r="8633" spans="1:13" x14ac:dyDescent="0.25">
      <c r="A8633" s="48" t="s">
        <v>400</v>
      </c>
      <c r="B8633" s="49" t="s">
        <v>733</v>
      </c>
      <c r="C8633" s="50" t="s">
        <v>756</v>
      </c>
      <c r="D8633" s="51" t="s">
        <v>399</v>
      </c>
      <c r="E8633" s="51" t="s">
        <v>324</v>
      </c>
      <c r="F8633" s="51" t="s">
        <v>16</v>
      </c>
      <c r="G8633" s="51" t="s">
        <v>843</v>
      </c>
      <c r="H8633" s="51" t="s">
        <v>838</v>
      </c>
      <c r="I8633" s="51" t="s">
        <v>15</v>
      </c>
      <c r="J8633" s="51" t="s">
        <v>17</v>
      </c>
      <c r="K8633" s="52">
        <v>11269999</v>
      </c>
      <c r="L8633" s="53">
        <v>112699.99</v>
      </c>
      <c r="M8633" s="52">
        <f t="shared" si="187"/>
        <v>11269999</v>
      </c>
    </row>
    <row r="8634" spans="1:13" x14ac:dyDescent="0.25">
      <c r="A8634" s="48" t="s">
        <v>400</v>
      </c>
      <c r="B8634" s="49" t="s">
        <v>733</v>
      </c>
      <c r="C8634" s="50" t="s">
        <v>756</v>
      </c>
      <c r="D8634" s="51" t="s">
        <v>399</v>
      </c>
      <c r="E8634" s="51" t="s">
        <v>324</v>
      </c>
      <c r="F8634" s="51" t="s">
        <v>16</v>
      </c>
      <c r="G8634" s="51" t="s">
        <v>844</v>
      </c>
      <c r="H8634" s="51" t="s">
        <v>840</v>
      </c>
      <c r="I8634" s="51" t="s">
        <v>15</v>
      </c>
      <c r="J8634" s="51" t="s">
        <v>17</v>
      </c>
      <c r="K8634" s="52">
        <v>8472165</v>
      </c>
      <c r="L8634" s="53">
        <v>84721.65</v>
      </c>
      <c r="M8634" s="52">
        <f t="shared" si="187"/>
        <v>8472165</v>
      </c>
    </row>
    <row r="8635" spans="1:13" x14ac:dyDescent="0.25">
      <c r="A8635" s="48" t="s">
        <v>400</v>
      </c>
      <c r="B8635" s="49" t="s">
        <v>733</v>
      </c>
      <c r="C8635" s="50" t="s">
        <v>756</v>
      </c>
      <c r="D8635" s="51" t="s">
        <v>399</v>
      </c>
      <c r="E8635" s="51" t="s">
        <v>324</v>
      </c>
      <c r="F8635" s="51" t="s">
        <v>16</v>
      </c>
      <c r="G8635" s="51" t="s">
        <v>844</v>
      </c>
      <c r="H8635" s="51" t="s">
        <v>840</v>
      </c>
      <c r="I8635" s="51" t="s">
        <v>15</v>
      </c>
      <c r="J8635" s="51" t="s">
        <v>17</v>
      </c>
      <c r="K8635" s="52">
        <v>107588.00000000001</v>
      </c>
      <c r="L8635" s="53">
        <v>1075.8800000000001</v>
      </c>
      <c r="M8635" s="52">
        <f t="shared" si="187"/>
        <v>107588.00000000001</v>
      </c>
    </row>
    <row r="8636" spans="1:13" x14ac:dyDescent="0.25">
      <c r="A8636" s="48" t="s">
        <v>400</v>
      </c>
      <c r="B8636" s="49" t="s">
        <v>733</v>
      </c>
      <c r="C8636" s="50" t="s">
        <v>756</v>
      </c>
      <c r="D8636" s="51" t="s">
        <v>399</v>
      </c>
      <c r="E8636" s="51" t="s">
        <v>324</v>
      </c>
      <c r="F8636" s="51" t="s">
        <v>16</v>
      </c>
      <c r="G8636" s="51" t="s">
        <v>563</v>
      </c>
      <c r="H8636" s="51" t="s">
        <v>840</v>
      </c>
      <c r="I8636" s="51" t="s">
        <v>15</v>
      </c>
      <c r="J8636" s="51" t="s">
        <v>17</v>
      </c>
      <c r="K8636" s="52">
        <v>18999792</v>
      </c>
      <c r="L8636" s="53">
        <v>189997.92</v>
      </c>
      <c r="M8636" s="52">
        <f t="shared" si="187"/>
        <v>18999792</v>
      </c>
    </row>
    <row r="8637" spans="1:13" x14ac:dyDescent="0.25">
      <c r="A8637" s="48" t="s">
        <v>400</v>
      </c>
      <c r="B8637" s="49" t="s">
        <v>733</v>
      </c>
      <c r="C8637" s="50" t="s">
        <v>756</v>
      </c>
      <c r="D8637" s="51" t="s">
        <v>399</v>
      </c>
      <c r="E8637" s="51" t="s">
        <v>324</v>
      </c>
      <c r="F8637" s="51" t="s">
        <v>16</v>
      </c>
      <c r="G8637" s="51" t="s">
        <v>564</v>
      </c>
      <c r="H8637" s="51" t="s">
        <v>840</v>
      </c>
      <c r="I8637" s="51" t="s">
        <v>15</v>
      </c>
      <c r="J8637" s="51" t="s">
        <v>17</v>
      </c>
      <c r="K8637" s="52">
        <v>4671310</v>
      </c>
      <c r="L8637" s="53">
        <v>46713.1</v>
      </c>
      <c r="M8637" s="52">
        <f t="shared" si="187"/>
        <v>4671310</v>
      </c>
    </row>
    <row r="8638" spans="1:13" x14ac:dyDescent="0.25">
      <c r="A8638" s="48" t="s">
        <v>400</v>
      </c>
      <c r="B8638" s="49" t="s">
        <v>733</v>
      </c>
      <c r="C8638" s="50" t="s">
        <v>756</v>
      </c>
      <c r="D8638" s="51" t="s">
        <v>399</v>
      </c>
      <c r="E8638" s="51" t="s">
        <v>324</v>
      </c>
      <c r="F8638" s="51" t="s">
        <v>16</v>
      </c>
      <c r="G8638" s="51" t="s">
        <v>561</v>
      </c>
      <c r="H8638" s="51" t="s">
        <v>840</v>
      </c>
      <c r="I8638" s="51" t="s">
        <v>15</v>
      </c>
      <c r="J8638" s="51" t="s">
        <v>17</v>
      </c>
      <c r="K8638" s="52">
        <v>3323722</v>
      </c>
      <c r="L8638" s="53">
        <v>33237.22</v>
      </c>
      <c r="M8638" s="52">
        <f t="shared" si="187"/>
        <v>3323722</v>
      </c>
    </row>
    <row r="8639" spans="1:13" x14ac:dyDescent="0.25">
      <c r="A8639" s="48" t="s">
        <v>400</v>
      </c>
      <c r="B8639" s="49" t="s">
        <v>733</v>
      </c>
      <c r="C8639" s="50" t="s">
        <v>756</v>
      </c>
      <c r="D8639" s="51" t="s">
        <v>399</v>
      </c>
      <c r="E8639" s="51" t="s">
        <v>324</v>
      </c>
      <c r="F8639" s="51" t="s">
        <v>16</v>
      </c>
      <c r="G8639" s="51" t="s">
        <v>845</v>
      </c>
      <c r="H8639" s="51" t="s">
        <v>840</v>
      </c>
      <c r="I8639" s="51" t="s">
        <v>15</v>
      </c>
      <c r="J8639" s="51" t="s">
        <v>17</v>
      </c>
      <c r="K8639" s="52">
        <v>601813</v>
      </c>
      <c r="L8639" s="53">
        <v>6018.13</v>
      </c>
      <c r="M8639" s="52">
        <f t="shared" si="187"/>
        <v>601813</v>
      </c>
    </row>
    <row r="8640" spans="1:13" x14ac:dyDescent="0.25">
      <c r="A8640" s="48" t="s">
        <v>400</v>
      </c>
      <c r="B8640" s="49" t="s">
        <v>733</v>
      </c>
      <c r="C8640" s="50" t="s">
        <v>756</v>
      </c>
      <c r="D8640" s="51" t="s">
        <v>399</v>
      </c>
      <c r="E8640" s="51" t="s">
        <v>324</v>
      </c>
      <c r="F8640" s="51" t="s">
        <v>16</v>
      </c>
      <c r="G8640" s="51" t="s">
        <v>789</v>
      </c>
      <c r="H8640" s="51" t="s">
        <v>464</v>
      </c>
      <c r="I8640" s="51" t="s">
        <v>368</v>
      </c>
      <c r="J8640" s="51" t="s">
        <v>17</v>
      </c>
      <c r="K8640" s="52">
        <v>125587777</v>
      </c>
      <c r="L8640" s="53">
        <v>1255877.77</v>
      </c>
      <c r="M8640" s="52">
        <f t="shared" si="187"/>
        <v>125587777</v>
      </c>
    </row>
    <row r="8641" spans="1:13" x14ac:dyDescent="0.25">
      <c r="A8641" s="48" t="s">
        <v>400</v>
      </c>
      <c r="B8641" s="49" t="s">
        <v>733</v>
      </c>
      <c r="C8641" s="50" t="s">
        <v>756</v>
      </c>
      <c r="D8641" s="51" t="s">
        <v>399</v>
      </c>
      <c r="E8641" s="51" t="s">
        <v>324</v>
      </c>
      <c r="F8641" s="51" t="s">
        <v>16</v>
      </c>
      <c r="G8641" s="51" t="s">
        <v>789</v>
      </c>
      <c r="H8641" s="51" t="s">
        <v>464</v>
      </c>
      <c r="I8641" s="51" t="s">
        <v>368</v>
      </c>
      <c r="J8641" s="51" t="s">
        <v>17</v>
      </c>
      <c r="K8641" s="52">
        <v>2315423</v>
      </c>
      <c r="L8641" s="53">
        <v>23154.23</v>
      </c>
      <c r="M8641" s="52">
        <f t="shared" si="187"/>
        <v>2315423</v>
      </c>
    </row>
    <row r="8642" spans="1:13" x14ac:dyDescent="0.25">
      <c r="A8642" s="48" t="s">
        <v>400</v>
      </c>
      <c r="B8642" s="49" t="s">
        <v>733</v>
      </c>
      <c r="C8642" s="50" t="s">
        <v>756</v>
      </c>
      <c r="D8642" s="51" t="s">
        <v>399</v>
      </c>
      <c r="E8642" s="51" t="s">
        <v>324</v>
      </c>
      <c r="F8642" s="51" t="s">
        <v>16</v>
      </c>
      <c r="G8642" s="51" t="s">
        <v>789</v>
      </c>
      <c r="H8642" s="51" t="s">
        <v>464</v>
      </c>
      <c r="I8642" s="51" t="s">
        <v>368</v>
      </c>
      <c r="J8642" s="51" t="s">
        <v>17</v>
      </c>
      <c r="K8642" s="52">
        <v>149795</v>
      </c>
      <c r="L8642" s="53">
        <v>1497.95</v>
      </c>
      <c r="M8642" s="52">
        <f t="shared" si="187"/>
        <v>149795</v>
      </c>
    </row>
    <row r="8643" spans="1:13" x14ac:dyDescent="0.25">
      <c r="A8643" s="48" t="s">
        <v>400</v>
      </c>
      <c r="B8643" s="49" t="s">
        <v>733</v>
      </c>
      <c r="C8643" s="50" t="s">
        <v>756</v>
      </c>
      <c r="D8643" s="51" t="s">
        <v>399</v>
      </c>
      <c r="E8643" s="51" t="s">
        <v>324</v>
      </c>
      <c r="F8643" s="51" t="s">
        <v>16</v>
      </c>
      <c r="G8643" s="51" t="s">
        <v>789</v>
      </c>
      <c r="H8643" s="51" t="s">
        <v>464</v>
      </c>
      <c r="I8643" s="51" t="s">
        <v>368</v>
      </c>
      <c r="J8643" s="51" t="s">
        <v>17</v>
      </c>
      <c r="K8643" s="52">
        <v>295000</v>
      </c>
      <c r="L8643" s="53">
        <v>2950</v>
      </c>
      <c r="M8643" s="52">
        <f t="shared" si="187"/>
        <v>295000</v>
      </c>
    </row>
    <row r="8644" spans="1:13" x14ac:dyDescent="0.25">
      <c r="A8644" s="48" t="s">
        <v>400</v>
      </c>
      <c r="B8644" s="49" t="s">
        <v>733</v>
      </c>
      <c r="C8644" s="50" t="s">
        <v>756</v>
      </c>
      <c r="D8644" s="51" t="s">
        <v>399</v>
      </c>
      <c r="E8644" s="51" t="s">
        <v>324</v>
      </c>
      <c r="F8644" s="51" t="s">
        <v>16</v>
      </c>
      <c r="G8644" s="51" t="s">
        <v>789</v>
      </c>
      <c r="H8644" s="51" t="s">
        <v>464</v>
      </c>
      <c r="I8644" s="51" t="s">
        <v>368</v>
      </c>
      <c r="J8644" s="51" t="s">
        <v>17</v>
      </c>
      <c r="K8644" s="52">
        <v>250000</v>
      </c>
      <c r="L8644" s="53">
        <v>2500</v>
      </c>
      <c r="M8644" s="52">
        <f t="shared" si="187"/>
        <v>250000</v>
      </c>
    </row>
    <row r="8645" spans="1:13" x14ac:dyDescent="0.25">
      <c r="A8645" s="48" t="s">
        <v>400</v>
      </c>
      <c r="B8645" s="49" t="s">
        <v>733</v>
      </c>
      <c r="C8645" s="50" t="s">
        <v>756</v>
      </c>
      <c r="D8645" s="51" t="s">
        <v>399</v>
      </c>
      <c r="E8645" s="51" t="s">
        <v>324</v>
      </c>
      <c r="F8645" s="51" t="s">
        <v>16</v>
      </c>
      <c r="G8645" s="51" t="s">
        <v>789</v>
      </c>
      <c r="H8645" s="51" t="s">
        <v>846</v>
      </c>
      <c r="I8645" s="51" t="s">
        <v>368</v>
      </c>
      <c r="J8645" s="51" t="s">
        <v>17</v>
      </c>
      <c r="K8645" s="52">
        <v>7533624.4958699998</v>
      </c>
      <c r="L8645" s="53">
        <v>75336.244958700001</v>
      </c>
      <c r="M8645" s="52">
        <f t="shared" si="187"/>
        <v>7533624.4958699998</v>
      </c>
    </row>
    <row r="8646" spans="1:13" x14ac:dyDescent="0.25">
      <c r="A8646" s="48" t="s">
        <v>400</v>
      </c>
      <c r="B8646" s="49" t="s">
        <v>733</v>
      </c>
      <c r="C8646" s="50" t="s">
        <v>756</v>
      </c>
      <c r="D8646" s="51" t="s">
        <v>399</v>
      </c>
      <c r="E8646" s="51" t="s">
        <v>324</v>
      </c>
      <c r="F8646" s="51" t="s">
        <v>16</v>
      </c>
      <c r="G8646" s="51" t="s">
        <v>789</v>
      </c>
      <c r="H8646" s="51" t="s">
        <v>791</v>
      </c>
      <c r="I8646" s="51" t="s">
        <v>368</v>
      </c>
      <c r="J8646" s="51" t="s">
        <v>17</v>
      </c>
      <c r="K8646" s="52">
        <v>1761890.5041299998</v>
      </c>
      <c r="L8646" s="53">
        <v>17618.905041299997</v>
      </c>
      <c r="M8646" s="52">
        <f t="shared" si="187"/>
        <v>1761890.5041299998</v>
      </c>
    </row>
    <row r="8647" spans="1:13" x14ac:dyDescent="0.25">
      <c r="A8647" s="48" t="s">
        <v>400</v>
      </c>
      <c r="B8647" s="49" t="s">
        <v>733</v>
      </c>
      <c r="C8647" s="50" t="s">
        <v>756</v>
      </c>
      <c r="D8647" s="51" t="s">
        <v>399</v>
      </c>
      <c r="E8647" s="51" t="s">
        <v>324</v>
      </c>
      <c r="F8647" s="51" t="s">
        <v>16</v>
      </c>
      <c r="G8647" s="51" t="s">
        <v>789</v>
      </c>
      <c r="H8647" s="51" t="s">
        <v>846</v>
      </c>
      <c r="I8647" s="51" t="s">
        <v>368</v>
      </c>
      <c r="J8647" s="51" t="s">
        <v>17</v>
      </c>
      <c r="K8647" s="52">
        <v>135263.819284</v>
      </c>
      <c r="L8647" s="53">
        <v>1352.6381928400001</v>
      </c>
      <c r="M8647" s="52">
        <f t="shared" si="187"/>
        <v>135263.819284</v>
      </c>
    </row>
    <row r="8648" spans="1:13" x14ac:dyDescent="0.25">
      <c r="A8648" s="48" t="s">
        <v>400</v>
      </c>
      <c r="B8648" s="49" t="s">
        <v>733</v>
      </c>
      <c r="C8648" s="50" t="s">
        <v>756</v>
      </c>
      <c r="D8648" s="51" t="s">
        <v>399</v>
      </c>
      <c r="E8648" s="51" t="s">
        <v>324</v>
      </c>
      <c r="F8648" s="51" t="s">
        <v>16</v>
      </c>
      <c r="G8648" s="51" t="s">
        <v>789</v>
      </c>
      <c r="H8648" s="51" t="s">
        <v>791</v>
      </c>
      <c r="I8648" s="51" t="s">
        <v>368</v>
      </c>
      <c r="J8648" s="51" t="s">
        <v>17</v>
      </c>
      <c r="K8648" s="52">
        <v>31634.180715999999</v>
      </c>
      <c r="L8648" s="53">
        <v>316.34180715999997</v>
      </c>
      <c r="M8648" s="52">
        <f t="shared" si="187"/>
        <v>31634.180715999999</v>
      </c>
    </row>
    <row r="8649" spans="1:13" x14ac:dyDescent="0.25">
      <c r="A8649" s="48" t="s">
        <v>400</v>
      </c>
      <c r="B8649" s="49" t="s">
        <v>733</v>
      </c>
      <c r="C8649" s="50" t="s">
        <v>756</v>
      </c>
      <c r="D8649" s="51" t="s">
        <v>399</v>
      </c>
      <c r="E8649" s="51" t="s">
        <v>324</v>
      </c>
      <c r="F8649" s="51" t="s">
        <v>16</v>
      </c>
      <c r="G8649" s="51" t="s">
        <v>789</v>
      </c>
      <c r="H8649" s="51" t="s">
        <v>846</v>
      </c>
      <c r="I8649" s="51" t="s">
        <v>368</v>
      </c>
      <c r="J8649" s="51" t="s">
        <v>17</v>
      </c>
      <c r="K8649" s="52">
        <v>9294.3323440000004</v>
      </c>
      <c r="L8649" s="53">
        <v>92.94332344</v>
      </c>
      <c r="M8649" s="52">
        <f t="shared" si="187"/>
        <v>9294.3323440000004</v>
      </c>
    </row>
    <row r="8650" spans="1:13" x14ac:dyDescent="0.25">
      <c r="A8650" s="48" t="s">
        <v>400</v>
      </c>
      <c r="B8650" s="49" t="s">
        <v>733</v>
      </c>
      <c r="C8650" s="50" t="s">
        <v>756</v>
      </c>
      <c r="D8650" s="51" t="s">
        <v>399</v>
      </c>
      <c r="E8650" s="51" t="s">
        <v>324</v>
      </c>
      <c r="F8650" s="51" t="s">
        <v>16</v>
      </c>
      <c r="G8650" s="51" t="s">
        <v>789</v>
      </c>
      <c r="H8650" s="51" t="s">
        <v>791</v>
      </c>
      <c r="I8650" s="51" t="s">
        <v>368</v>
      </c>
      <c r="J8650" s="51" t="s">
        <v>17</v>
      </c>
      <c r="K8650" s="52">
        <v>2173.6676560000001</v>
      </c>
      <c r="L8650" s="53">
        <v>21.736676559999999</v>
      </c>
      <c r="M8650" s="52">
        <f t="shared" si="187"/>
        <v>2173.6676560000001</v>
      </c>
    </row>
    <row r="8651" spans="1:13" x14ac:dyDescent="0.25">
      <c r="A8651" s="48" t="s">
        <v>400</v>
      </c>
      <c r="B8651" s="49" t="s">
        <v>733</v>
      </c>
      <c r="C8651" s="50" t="s">
        <v>756</v>
      </c>
      <c r="D8651" s="51" t="s">
        <v>399</v>
      </c>
      <c r="E8651" s="51" t="s">
        <v>324</v>
      </c>
      <c r="F8651" s="51" t="s">
        <v>16</v>
      </c>
      <c r="G8651" s="51" t="s">
        <v>789</v>
      </c>
      <c r="H8651" s="51" t="s">
        <v>847</v>
      </c>
      <c r="I8651" s="51" t="s">
        <v>368</v>
      </c>
      <c r="J8651" s="51" t="s">
        <v>17</v>
      </c>
      <c r="K8651" s="52">
        <v>125773</v>
      </c>
      <c r="L8651" s="53">
        <v>1257.73</v>
      </c>
      <c r="M8651" s="52">
        <f t="shared" si="187"/>
        <v>125773</v>
      </c>
    </row>
    <row r="8652" spans="1:13" x14ac:dyDescent="0.25">
      <c r="A8652" s="48" t="s">
        <v>400</v>
      </c>
      <c r="B8652" s="49" t="s">
        <v>733</v>
      </c>
      <c r="C8652" s="50" t="s">
        <v>756</v>
      </c>
      <c r="D8652" s="51" t="s">
        <v>399</v>
      </c>
      <c r="E8652" s="51" t="s">
        <v>324</v>
      </c>
      <c r="F8652" s="51" t="s">
        <v>16</v>
      </c>
      <c r="G8652" s="51" t="s">
        <v>789</v>
      </c>
      <c r="H8652" s="51" t="s">
        <v>847</v>
      </c>
      <c r="I8652" s="51" t="s">
        <v>368</v>
      </c>
      <c r="J8652" s="51" t="s">
        <v>17</v>
      </c>
      <c r="K8652" s="52">
        <v>358717</v>
      </c>
      <c r="L8652" s="53">
        <v>3587.17</v>
      </c>
      <c r="M8652" s="52">
        <f t="shared" si="187"/>
        <v>358717</v>
      </c>
    </row>
    <row r="8653" spans="1:13" x14ac:dyDescent="0.25">
      <c r="A8653" s="48" t="s">
        <v>400</v>
      </c>
      <c r="B8653" s="49" t="s">
        <v>733</v>
      </c>
      <c r="C8653" s="50" t="s">
        <v>756</v>
      </c>
      <c r="D8653" s="51" t="s">
        <v>399</v>
      </c>
      <c r="E8653" s="51" t="s">
        <v>324</v>
      </c>
      <c r="F8653" s="51" t="s">
        <v>16</v>
      </c>
      <c r="G8653" s="51" t="s">
        <v>789</v>
      </c>
      <c r="H8653" s="51" t="s">
        <v>793</v>
      </c>
      <c r="I8653" s="51" t="s">
        <v>368</v>
      </c>
      <c r="J8653" s="51" t="s">
        <v>17</v>
      </c>
      <c r="K8653" s="52">
        <v>507500</v>
      </c>
      <c r="L8653" s="53">
        <v>5075</v>
      </c>
      <c r="M8653" s="52">
        <f t="shared" si="187"/>
        <v>507500</v>
      </c>
    </row>
    <row r="8654" spans="1:13" x14ac:dyDescent="0.25">
      <c r="A8654" s="48" t="s">
        <v>400</v>
      </c>
      <c r="B8654" s="49" t="s">
        <v>733</v>
      </c>
      <c r="C8654" s="50" t="s">
        <v>756</v>
      </c>
      <c r="D8654" s="51" t="s">
        <v>399</v>
      </c>
      <c r="E8654" s="51" t="s">
        <v>324</v>
      </c>
      <c r="F8654" s="51" t="s">
        <v>16</v>
      </c>
      <c r="G8654" s="51" t="s">
        <v>789</v>
      </c>
      <c r="H8654" s="51" t="s">
        <v>793</v>
      </c>
      <c r="I8654" s="51" t="s">
        <v>368</v>
      </c>
      <c r="J8654" s="51" t="s">
        <v>17</v>
      </c>
      <c r="K8654" s="52">
        <v>19527185</v>
      </c>
      <c r="L8654" s="53">
        <v>195271.85</v>
      </c>
      <c r="M8654" s="52">
        <f t="shared" si="187"/>
        <v>19527185</v>
      </c>
    </row>
    <row r="8655" spans="1:13" x14ac:dyDescent="0.25">
      <c r="A8655" s="48" t="s">
        <v>400</v>
      </c>
      <c r="B8655" s="49" t="s">
        <v>733</v>
      </c>
      <c r="C8655" s="50" t="s">
        <v>756</v>
      </c>
      <c r="D8655" s="51" t="s">
        <v>399</v>
      </c>
      <c r="E8655" s="51" t="s">
        <v>324</v>
      </c>
      <c r="F8655" s="51" t="s">
        <v>16</v>
      </c>
      <c r="G8655" s="51" t="s">
        <v>789</v>
      </c>
      <c r="H8655" s="51" t="s">
        <v>793</v>
      </c>
      <c r="I8655" s="51" t="s">
        <v>368</v>
      </c>
      <c r="J8655" s="51" t="s">
        <v>17</v>
      </c>
      <c r="K8655" s="52">
        <v>440954</v>
      </c>
      <c r="L8655" s="53">
        <v>4409.54</v>
      </c>
      <c r="M8655" s="52">
        <f t="shared" si="187"/>
        <v>440954</v>
      </c>
    </row>
    <row r="8656" spans="1:13" x14ac:dyDescent="0.25">
      <c r="A8656" s="48" t="s">
        <v>400</v>
      </c>
      <c r="B8656" s="49" t="s">
        <v>733</v>
      </c>
      <c r="C8656" s="50" t="s">
        <v>756</v>
      </c>
      <c r="D8656" s="51" t="s">
        <v>399</v>
      </c>
      <c r="E8656" s="51" t="s">
        <v>324</v>
      </c>
      <c r="F8656" s="51" t="s">
        <v>16</v>
      </c>
      <c r="G8656" s="51" t="s">
        <v>789</v>
      </c>
      <c r="H8656" s="51" t="s">
        <v>793</v>
      </c>
      <c r="I8656" s="51" t="s">
        <v>368</v>
      </c>
      <c r="J8656" s="51" t="s">
        <v>17</v>
      </c>
      <c r="K8656" s="51">
        <v>-1069317</v>
      </c>
      <c r="L8656" s="53">
        <v>-10693.17</v>
      </c>
      <c r="M8656" s="55">
        <f t="shared" si="187"/>
        <v>-1069317</v>
      </c>
    </row>
    <row r="8657" spans="1:14" x14ac:dyDescent="0.25">
      <c r="A8657" s="48" t="s">
        <v>400</v>
      </c>
      <c r="B8657" s="49" t="s">
        <v>733</v>
      </c>
      <c r="C8657" s="50" t="s">
        <v>756</v>
      </c>
      <c r="D8657" s="51" t="s">
        <v>399</v>
      </c>
      <c r="E8657" s="51" t="s">
        <v>324</v>
      </c>
      <c r="F8657" s="51" t="s">
        <v>16</v>
      </c>
      <c r="G8657" s="51" t="s">
        <v>789</v>
      </c>
      <c r="H8657" s="51" t="s">
        <v>848</v>
      </c>
      <c r="I8657" s="51" t="s">
        <v>368</v>
      </c>
      <c r="J8657" s="51" t="s">
        <v>17</v>
      </c>
      <c r="K8657" s="52">
        <v>1302626</v>
      </c>
      <c r="L8657" s="53">
        <v>13026.26</v>
      </c>
      <c r="M8657" s="52">
        <f t="shared" si="187"/>
        <v>1302626</v>
      </c>
    </row>
    <row r="8658" spans="1:14" x14ac:dyDescent="0.25">
      <c r="A8658" s="48" t="s">
        <v>400</v>
      </c>
      <c r="B8658" s="49" t="s">
        <v>733</v>
      </c>
      <c r="C8658" s="50" t="s">
        <v>756</v>
      </c>
      <c r="D8658" s="51" t="s">
        <v>399</v>
      </c>
      <c r="E8658" s="51" t="s">
        <v>324</v>
      </c>
      <c r="F8658" s="51" t="s">
        <v>16</v>
      </c>
      <c r="G8658" s="51" t="s">
        <v>789</v>
      </c>
      <c r="H8658" s="51" t="s">
        <v>848</v>
      </c>
      <c r="I8658" s="51" t="s">
        <v>368</v>
      </c>
      <c r="J8658" s="51" t="s">
        <v>17</v>
      </c>
      <c r="K8658" s="52">
        <v>38766</v>
      </c>
      <c r="L8658" s="53">
        <v>387.66</v>
      </c>
      <c r="M8658" s="52">
        <f t="shared" si="187"/>
        <v>38766</v>
      </c>
    </row>
    <row r="8659" spans="1:14" x14ac:dyDescent="0.25">
      <c r="A8659" s="48" t="s">
        <v>400</v>
      </c>
      <c r="B8659" s="49" t="s">
        <v>733</v>
      </c>
      <c r="C8659" s="50" t="s">
        <v>756</v>
      </c>
      <c r="D8659" s="51" t="s">
        <v>399</v>
      </c>
      <c r="E8659" s="51" t="s">
        <v>324</v>
      </c>
      <c r="F8659" s="51" t="s">
        <v>16</v>
      </c>
      <c r="G8659" s="51" t="s">
        <v>789</v>
      </c>
      <c r="H8659" s="51" t="s">
        <v>848</v>
      </c>
      <c r="I8659" s="51" t="s">
        <v>368</v>
      </c>
      <c r="J8659" s="51" t="s">
        <v>17</v>
      </c>
      <c r="K8659" s="51">
        <v>-98362</v>
      </c>
      <c r="L8659" s="53">
        <v>-983.62</v>
      </c>
      <c r="M8659" s="55">
        <f t="shared" si="187"/>
        <v>-98362</v>
      </c>
    </row>
    <row r="8660" spans="1:14" x14ac:dyDescent="0.25">
      <c r="A8660" s="48" t="s">
        <v>400</v>
      </c>
      <c r="B8660" s="49" t="s">
        <v>733</v>
      </c>
      <c r="C8660" s="50" t="s">
        <v>756</v>
      </c>
      <c r="D8660" s="51" t="s">
        <v>399</v>
      </c>
      <c r="E8660" s="51" t="s">
        <v>324</v>
      </c>
      <c r="F8660" s="51" t="s">
        <v>16</v>
      </c>
      <c r="G8660" s="51" t="s">
        <v>789</v>
      </c>
      <c r="H8660" s="51" t="s">
        <v>849</v>
      </c>
      <c r="I8660" s="51" t="s">
        <v>368</v>
      </c>
      <c r="J8660" s="51" t="s">
        <v>17</v>
      </c>
      <c r="K8660" s="52">
        <v>75409</v>
      </c>
      <c r="L8660" s="53">
        <v>754.09</v>
      </c>
      <c r="M8660" s="52">
        <f t="shared" si="187"/>
        <v>75409</v>
      </c>
    </row>
    <row r="8661" spans="1:14" x14ac:dyDescent="0.25">
      <c r="A8661" s="48" t="s">
        <v>400</v>
      </c>
      <c r="B8661" s="49" t="s">
        <v>733</v>
      </c>
      <c r="C8661" s="50" t="s">
        <v>756</v>
      </c>
      <c r="D8661" s="51" t="s">
        <v>399</v>
      </c>
      <c r="E8661" s="51" t="s">
        <v>324</v>
      </c>
      <c r="F8661" s="51" t="s">
        <v>16</v>
      </c>
      <c r="G8661" s="51" t="s">
        <v>789</v>
      </c>
      <c r="H8661" s="51" t="s">
        <v>849</v>
      </c>
      <c r="I8661" s="51" t="s">
        <v>368</v>
      </c>
      <c r="J8661" s="51" t="s">
        <v>17</v>
      </c>
      <c r="K8661" s="52">
        <v>1340</v>
      </c>
      <c r="L8661" s="53">
        <v>13.4</v>
      </c>
      <c r="M8661" s="52">
        <f t="shared" si="187"/>
        <v>1340</v>
      </c>
    </row>
    <row r="8662" spans="1:14" x14ac:dyDescent="0.25">
      <c r="A8662" s="48" t="s">
        <v>400</v>
      </c>
      <c r="B8662" s="49" t="s">
        <v>733</v>
      </c>
      <c r="C8662" s="50" t="s">
        <v>756</v>
      </c>
      <c r="D8662" s="51" t="s">
        <v>399</v>
      </c>
      <c r="E8662" s="51" t="s">
        <v>324</v>
      </c>
      <c r="F8662" s="51" t="s">
        <v>16</v>
      </c>
      <c r="G8662" s="51" t="s">
        <v>789</v>
      </c>
      <c r="H8662" s="51" t="s">
        <v>850</v>
      </c>
      <c r="I8662" s="51" t="s">
        <v>368</v>
      </c>
      <c r="J8662" s="51" t="s">
        <v>17</v>
      </c>
      <c r="K8662" s="52">
        <v>1003725</v>
      </c>
      <c r="L8662" s="53">
        <v>10037.25</v>
      </c>
      <c r="M8662" s="52">
        <f t="shared" si="187"/>
        <v>1003725</v>
      </c>
    </row>
    <row r="8663" spans="1:14" x14ac:dyDescent="0.25">
      <c r="A8663" s="48" t="s">
        <v>400</v>
      </c>
      <c r="B8663" s="49" t="s">
        <v>733</v>
      </c>
      <c r="C8663" s="50" t="s">
        <v>756</v>
      </c>
      <c r="D8663" s="51" t="s">
        <v>399</v>
      </c>
      <c r="E8663" s="51" t="s">
        <v>324</v>
      </c>
      <c r="F8663" s="51" t="s">
        <v>16</v>
      </c>
      <c r="G8663" s="51" t="s">
        <v>789</v>
      </c>
      <c r="H8663" s="51" t="s">
        <v>851</v>
      </c>
      <c r="I8663" s="51" t="s">
        <v>368</v>
      </c>
      <c r="J8663" s="51" t="s">
        <v>17</v>
      </c>
      <c r="K8663" s="52">
        <v>554513</v>
      </c>
      <c r="L8663" s="53">
        <v>5545.13</v>
      </c>
      <c r="M8663" s="52">
        <f t="shared" si="187"/>
        <v>554513</v>
      </c>
    </row>
    <row r="8664" spans="1:14" x14ac:dyDescent="0.25">
      <c r="A8664" s="48" t="s">
        <v>400</v>
      </c>
      <c r="B8664" s="49" t="s">
        <v>733</v>
      </c>
      <c r="C8664" s="50" t="s">
        <v>756</v>
      </c>
      <c r="D8664" s="51" t="s">
        <v>399</v>
      </c>
      <c r="E8664" s="51" t="s">
        <v>324</v>
      </c>
      <c r="F8664" s="51" t="s">
        <v>16</v>
      </c>
      <c r="G8664" s="51" t="s">
        <v>789</v>
      </c>
      <c r="H8664" s="51" t="s">
        <v>852</v>
      </c>
      <c r="I8664" s="51" t="s">
        <v>368</v>
      </c>
      <c r="J8664" s="51" t="s">
        <v>17</v>
      </c>
      <c r="K8664" s="52">
        <v>2538155</v>
      </c>
      <c r="L8664" s="53">
        <v>25381.55</v>
      </c>
      <c r="M8664" s="52">
        <f t="shared" si="187"/>
        <v>2538155</v>
      </c>
    </row>
    <row r="8665" spans="1:14" x14ac:dyDescent="0.25">
      <c r="A8665" s="48" t="s">
        <v>400</v>
      </c>
      <c r="B8665" s="49" t="s">
        <v>733</v>
      </c>
      <c r="C8665" s="50" t="s">
        <v>756</v>
      </c>
      <c r="D8665" s="51" t="s">
        <v>399</v>
      </c>
      <c r="E8665" s="51" t="s">
        <v>324</v>
      </c>
      <c r="F8665" s="51" t="s">
        <v>16</v>
      </c>
      <c r="G8665" s="51" t="s">
        <v>789</v>
      </c>
      <c r="H8665" s="51" t="s">
        <v>852</v>
      </c>
      <c r="I8665" s="51" t="s">
        <v>368</v>
      </c>
      <c r="J8665" s="51" t="s">
        <v>17</v>
      </c>
      <c r="K8665" s="52">
        <v>67862</v>
      </c>
      <c r="L8665" s="53">
        <v>678.62</v>
      </c>
      <c r="M8665" s="52">
        <f t="shared" si="187"/>
        <v>67862</v>
      </c>
    </row>
    <row r="8666" spans="1:14" x14ac:dyDescent="0.25">
      <c r="A8666" s="48" t="s">
        <v>400</v>
      </c>
      <c r="B8666" s="49" t="s">
        <v>733</v>
      </c>
      <c r="C8666" s="50" t="s">
        <v>756</v>
      </c>
      <c r="D8666" s="51" t="s">
        <v>399</v>
      </c>
      <c r="E8666" s="51" t="s">
        <v>324</v>
      </c>
      <c r="F8666" s="51" t="s">
        <v>16</v>
      </c>
      <c r="G8666" s="51" t="s">
        <v>789</v>
      </c>
      <c r="H8666" s="51" t="s">
        <v>853</v>
      </c>
      <c r="I8666" s="51" t="s">
        <v>368</v>
      </c>
      <c r="J8666" s="51" t="s">
        <v>17</v>
      </c>
      <c r="K8666" s="52">
        <v>462000</v>
      </c>
      <c r="L8666" s="53">
        <v>4620</v>
      </c>
      <c r="M8666" s="52">
        <f t="shared" si="187"/>
        <v>462000</v>
      </c>
    </row>
    <row r="8667" spans="1:14" x14ac:dyDescent="0.25">
      <c r="A8667" s="48" t="s">
        <v>400</v>
      </c>
      <c r="B8667" s="49" t="s">
        <v>733</v>
      </c>
      <c r="C8667" s="50" t="s">
        <v>756</v>
      </c>
      <c r="D8667" s="51" t="s">
        <v>399</v>
      </c>
      <c r="E8667" s="51" t="s">
        <v>324</v>
      </c>
      <c r="F8667" s="51" t="s">
        <v>16</v>
      </c>
      <c r="G8667" s="51" t="s">
        <v>789</v>
      </c>
      <c r="H8667" s="51" t="s">
        <v>464</v>
      </c>
      <c r="I8667" s="49" t="s">
        <v>368</v>
      </c>
      <c r="J8667" s="51" t="s">
        <v>17</v>
      </c>
      <c r="K8667" s="52">
        <v>60900</v>
      </c>
      <c r="L8667" s="53">
        <v>609</v>
      </c>
      <c r="M8667" s="52">
        <f t="shared" si="187"/>
        <v>60900</v>
      </c>
      <c r="N8667" s="75" t="s">
        <v>920</v>
      </c>
    </row>
    <row r="8668" spans="1:14" x14ac:dyDescent="0.25">
      <c r="A8668" s="48" t="s">
        <v>400</v>
      </c>
      <c r="B8668" s="49" t="s">
        <v>733</v>
      </c>
      <c r="C8668" s="50" t="s">
        <v>756</v>
      </c>
      <c r="D8668" s="51" t="s">
        <v>399</v>
      </c>
      <c r="E8668" s="51" t="s">
        <v>324</v>
      </c>
      <c r="F8668" s="51" t="s">
        <v>16</v>
      </c>
      <c r="G8668" s="51" t="s">
        <v>789</v>
      </c>
      <c r="H8668" s="51" t="s">
        <v>464</v>
      </c>
      <c r="I8668" s="49" t="s">
        <v>368</v>
      </c>
      <c r="J8668" s="51" t="s">
        <v>17</v>
      </c>
      <c r="K8668" s="52">
        <v>74311</v>
      </c>
      <c r="L8668" s="53">
        <v>743.11</v>
      </c>
      <c r="M8668" s="52">
        <f t="shared" si="187"/>
        <v>74311</v>
      </c>
      <c r="N8668" s="75" t="s">
        <v>920</v>
      </c>
    </row>
    <row r="8669" spans="1:14" x14ac:dyDescent="0.25">
      <c r="A8669" s="48" t="s">
        <v>400</v>
      </c>
      <c r="B8669" s="49" t="s">
        <v>733</v>
      </c>
      <c r="C8669" s="50" t="s">
        <v>756</v>
      </c>
      <c r="D8669" s="51" t="s">
        <v>399</v>
      </c>
      <c r="E8669" s="51" t="s">
        <v>324</v>
      </c>
      <c r="F8669" s="51" t="s">
        <v>16</v>
      </c>
      <c r="G8669" s="51" t="s">
        <v>789</v>
      </c>
      <c r="H8669" s="51" t="s">
        <v>854</v>
      </c>
      <c r="I8669" s="51" t="s">
        <v>15</v>
      </c>
      <c r="J8669" s="51" t="s">
        <v>17</v>
      </c>
      <c r="K8669" s="52">
        <v>227217.99999999997</v>
      </c>
      <c r="L8669" s="53">
        <v>2272.1799999999998</v>
      </c>
      <c r="M8669" s="52">
        <f t="shared" si="187"/>
        <v>227217.99999999997</v>
      </c>
    </row>
    <row r="8670" spans="1:14" x14ac:dyDescent="0.25">
      <c r="A8670" s="48" t="s">
        <v>400</v>
      </c>
      <c r="B8670" s="49" t="s">
        <v>733</v>
      </c>
      <c r="C8670" s="50" t="s">
        <v>756</v>
      </c>
      <c r="D8670" s="51" t="s">
        <v>399</v>
      </c>
      <c r="E8670" s="51" t="s">
        <v>324</v>
      </c>
      <c r="F8670" s="51" t="s">
        <v>16</v>
      </c>
      <c r="G8670" s="51" t="s">
        <v>789</v>
      </c>
      <c r="H8670" s="51" t="s">
        <v>852</v>
      </c>
      <c r="I8670" s="49" t="s">
        <v>368</v>
      </c>
      <c r="J8670" s="51" t="s">
        <v>17</v>
      </c>
      <c r="K8670" s="52">
        <v>128414.00000000001</v>
      </c>
      <c r="L8670" s="53">
        <v>1284.1400000000001</v>
      </c>
      <c r="M8670" s="52">
        <f t="shared" si="187"/>
        <v>128414.00000000001</v>
      </c>
      <c r="N8670" s="75" t="s">
        <v>920</v>
      </c>
    </row>
    <row r="8671" spans="1:14" x14ac:dyDescent="0.25">
      <c r="A8671" s="48" t="s">
        <v>400</v>
      </c>
      <c r="B8671" s="49" t="s">
        <v>733</v>
      </c>
      <c r="C8671" s="50" t="s">
        <v>756</v>
      </c>
      <c r="D8671" s="51" t="s">
        <v>399</v>
      </c>
      <c r="E8671" s="51" t="s">
        <v>324</v>
      </c>
      <c r="F8671" s="51" t="s">
        <v>16</v>
      </c>
      <c r="G8671" s="51" t="s">
        <v>319</v>
      </c>
      <c r="H8671" s="51" t="s">
        <v>480</v>
      </c>
      <c r="I8671" s="51" t="s">
        <v>15</v>
      </c>
      <c r="J8671" s="51" t="s">
        <v>17</v>
      </c>
      <c r="K8671" s="52">
        <v>420000</v>
      </c>
      <c r="L8671" s="53">
        <v>4200</v>
      </c>
      <c r="M8671" s="52">
        <f t="shared" si="187"/>
        <v>420000</v>
      </c>
    </row>
    <row r="8672" spans="1:14" x14ac:dyDescent="0.25">
      <c r="A8672" s="48" t="s">
        <v>400</v>
      </c>
      <c r="B8672" s="49" t="s">
        <v>733</v>
      </c>
      <c r="C8672" s="50" t="s">
        <v>756</v>
      </c>
      <c r="D8672" s="51" t="s">
        <v>399</v>
      </c>
      <c r="E8672" s="51" t="s">
        <v>324</v>
      </c>
      <c r="F8672" s="51" t="s">
        <v>16</v>
      </c>
      <c r="G8672" s="51" t="s">
        <v>319</v>
      </c>
      <c r="H8672" s="51" t="s">
        <v>480</v>
      </c>
      <c r="I8672" s="51" t="s">
        <v>15</v>
      </c>
      <c r="J8672" s="51" t="s">
        <v>17</v>
      </c>
      <c r="K8672" s="52">
        <v>477260.00000000006</v>
      </c>
      <c r="L8672" s="53">
        <v>4772.6000000000004</v>
      </c>
      <c r="M8672" s="52">
        <f t="shared" si="187"/>
        <v>477260.00000000006</v>
      </c>
    </row>
    <row r="8673" spans="1:13" x14ac:dyDescent="0.25">
      <c r="A8673" s="48" t="s">
        <v>400</v>
      </c>
      <c r="B8673" s="49" t="s">
        <v>733</v>
      </c>
      <c r="C8673" s="50" t="s">
        <v>756</v>
      </c>
      <c r="D8673" s="51" t="s">
        <v>399</v>
      </c>
      <c r="E8673" s="51" t="s">
        <v>324</v>
      </c>
      <c r="F8673" s="51" t="s">
        <v>16</v>
      </c>
      <c r="G8673" s="51" t="s">
        <v>319</v>
      </c>
      <c r="H8673" s="51" t="s">
        <v>480</v>
      </c>
      <c r="I8673" s="51" t="s">
        <v>15</v>
      </c>
      <c r="J8673" s="51" t="s">
        <v>17</v>
      </c>
      <c r="K8673" s="52">
        <v>597911</v>
      </c>
      <c r="L8673" s="53">
        <v>5979.11</v>
      </c>
      <c r="M8673" s="52">
        <f t="shared" si="187"/>
        <v>597911</v>
      </c>
    </row>
    <row r="8674" spans="1:13" x14ac:dyDescent="0.25">
      <c r="A8674" s="48" t="s">
        <v>400</v>
      </c>
      <c r="B8674" s="49" t="s">
        <v>733</v>
      </c>
      <c r="C8674" s="50" t="s">
        <v>756</v>
      </c>
      <c r="D8674" s="51" t="s">
        <v>399</v>
      </c>
      <c r="E8674" s="51" t="s">
        <v>324</v>
      </c>
      <c r="F8674" s="51" t="s">
        <v>16</v>
      </c>
      <c r="G8674" s="51" t="s">
        <v>789</v>
      </c>
      <c r="H8674" s="51" t="s">
        <v>480</v>
      </c>
      <c r="I8674" s="51" t="s">
        <v>15</v>
      </c>
      <c r="J8674" s="51" t="s">
        <v>17</v>
      </c>
      <c r="K8674" s="52">
        <v>25070</v>
      </c>
      <c r="L8674" s="53">
        <v>250.7</v>
      </c>
      <c r="M8674" s="52">
        <f t="shared" si="187"/>
        <v>25070</v>
      </c>
    </row>
    <row r="8675" spans="1:13" x14ac:dyDescent="0.25">
      <c r="A8675" s="48" t="s">
        <v>400</v>
      </c>
      <c r="B8675" s="49" t="s">
        <v>733</v>
      </c>
      <c r="C8675" s="50" t="s">
        <v>756</v>
      </c>
      <c r="D8675" s="51" t="s">
        <v>399</v>
      </c>
      <c r="E8675" s="51" t="s">
        <v>324</v>
      </c>
      <c r="F8675" s="51" t="s">
        <v>16</v>
      </c>
      <c r="G8675" s="51" t="s">
        <v>789</v>
      </c>
      <c r="H8675" s="51" t="s">
        <v>480</v>
      </c>
      <c r="I8675" s="51" t="s">
        <v>15</v>
      </c>
      <c r="J8675" s="51" t="s">
        <v>17</v>
      </c>
      <c r="K8675" s="52">
        <v>1623.9999999999998</v>
      </c>
      <c r="L8675" s="53">
        <v>16.239999999999998</v>
      </c>
      <c r="M8675" s="52">
        <f t="shared" si="187"/>
        <v>1623.9999999999998</v>
      </c>
    </row>
    <row r="8676" spans="1:13" x14ac:dyDescent="0.25">
      <c r="A8676" s="48" t="s">
        <v>400</v>
      </c>
      <c r="B8676" s="49" t="s">
        <v>733</v>
      </c>
      <c r="C8676" s="50" t="s">
        <v>756</v>
      </c>
      <c r="D8676" s="51" t="s">
        <v>399</v>
      </c>
      <c r="E8676" s="51" t="s">
        <v>324</v>
      </c>
      <c r="F8676" s="51" t="s">
        <v>16</v>
      </c>
      <c r="G8676" s="51" t="s">
        <v>319</v>
      </c>
      <c r="H8676" s="51" t="s">
        <v>480</v>
      </c>
      <c r="I8676" s="51" t="s">
        <v>15</v>
      </c>
      <c r="J8676" s="51" t="s">
        <v>17</v>
      </c>
      <c r="K8676" s="52">
        <v>83623</v>
      </c>
      <c r="L8676" s="53">
        <v>836.23</v>
      </c>
      <c r="M8676" s="52">
        <f t="shared" si="187"/>
        <v>83623</v>
      </c>
    </row>
    <row r="8677" spans="1:13" x14ac:dyDescent="0.25">
      <c r="A8677" s="48" t="s">
        <v>400</v>
      </c>
      <c r="B8677" s="49" t="s">
        <v>733</v>
      </c>
      <c r="C8677" s="50" t="s">
        <v>756</v>
      </c>
      <c r="D8677" s="51" t="s">
        <v>399</v>
      </c>
      <c r="E8677" s="51" t="s">
        <v>324</v>
      </c>
      <c r="F8677" s="51" t="s">
        <v>16</v>
      </c>
      <c r="G8677" s="51" t="s">
        <v>319</v>
      </c>
      <c r="H8677" s="51" t="s">
        <v>840</v>
      </c>
      <c r="I8677" s="51" t="s">
        <v>15</v>
      </c>
      <c r="J8677" s="51" t="s">
        <v>17</v>
      </c>
      <c r="K8677" s="52">
        <v>994918</v>
      </c>
      <c r="L8677" s="53">
        <v>9949.18</v>
      </c>
      <c r="M8677" s="52">
        <f t="shared" si="187"/>
        <v>994918</v>
      </c>
    </row>
    <row r="8678" spans="1:13" x14ac:dyDescent="0.25">
      <c r="A8678" s="48" t="s">
        <v>400</v>
      </c>
      <c r="B8678" s="49" t="s">
        <v>733</v>
      </c>
      <c r="C8678" s="50" t="s">
        <v>756</v>
      </c>
      <c r="D8678" s="51" t="s">
        <v>399</v>
      </c>
      <c r="E8678" s="51" t="s">
        <v>324</v>
      </c>
      <c r="F8678" s="51" t="s">
        <v>16</v>
      </c>
      <c r="G8678" s="51" t="s">
        <v>319</v>
      </c>
      <c r="H8678" s="51" t="s">
        <v>840</v>
      </c>
      <c r="I8678" s="51" t="s">
        <v>15</v>
      </c>
      <c r="J8678" s="51" t="s">
        <v>17</v>
      </c>
      <c r="K8678" s="52">
        <v>215825</v>
      </c>
      <c r="L8678" s="53">
        <v>2158.25</v>
      </c>
      <c r="M8678" s="52">
        <f t="shared" ref="M8678:M8741" si="188">L8678*100</f>
        <v>215825</v>
      </c>
    </row>
    <row r="8679" spans="1:13" x14ac:dyDescent="0.25">
      <c r="A8679" s="48" t="s">
        <v>400</v>
      </c>
      <c r="B8679" s="49" t="s">
        <v>733</v>
      </c>
      <c r="C8679" s="50" t="s">
        <v>756</v>
      </c>
      <c r="D8679" s="51" t="s">
        <v>399</v>
      </c>
      <c r="E8679" s="51" t="s">
        <v>324</v>
      </c>
      <c r="F8679" s="51" t="s">
        <v>16</v>
      </c>
      <c r="G8679" s="51" t="s">
        <v>319</v>
      </c>
      <c r="H8679" s="51" t="s">
        <v>840</v>
      </c>
      <c r="I8679" s="51" t="s">
        <v>15</v>
      </c>
      <c r="J8679" s="51" t="s">
        <v>17</v>
      </c>
      <c r="K8679" s="52">
        <v>12700</v>
      </c>
      <c r="L8679" s="53">
        <v>127</v>
      </c>
      <c r="M8679" s="52">
        <f t="shared" si="188"/>
        <v>12700</v>
      </c>
    </row>
    <row r="8680" spans="1:13" x14ac:dyDescent="0.25">
      <c r="A8680" s="48" t="s">
        <v>400</v>
      </c>
      <c r="B8680" s="49" t="s">
        <v>733</v>
      </c>
      <c r="C8680" s="50" t="s">
        <v>756</v>
      </c>
      <c r="D8680" s="51" t="s">
        <v>399</v>
      </c>
      <c r="E8680" s="51" t="s">
        <v>324</v>
      </c>
      <c r="F8680" s="51" t="s">
        <v>16</v>
      </c>
      <c r="G8680" s="51" t="s">
        <v>789</v>
      </c>
      <c r="H8680" s="51" t="s">
        <v>840</v>
      </c>
      <c r="I8680" s="51" t="s">
        <v>15</v>
      </c>
      <c r="J8680" s="51" t="s">
        <v>17</v>
      </c>
      <c r="K8680" s="52">
        <v>4185607</v>
      </c>
      <c r="L8680" s="53">
        <v>41856.07</v>
      </c>
      <c r="M8680" s="52">
        <f t="shared" si="188"/>
        <v>4185607</v>
      </c>
    </row>
    <row r="8681" spans="1:13" x14ac:dyDescent="0.25">
      <c r="A8681" s="48" t="s">
        <v>400</v>
      </c>
      <c r="B8681" s="49" t="s">
        <v>733</v>
      </c>
      <c r="C8681" s="50" t="s">
        <v>756</v>
      </c>
      <c r="D8681" s="51" t="s">
        <v>399</v>
      </c>
      <c r="E8681" s="51" t="s">
        <v>324</v>
      </c>
      <c r="F8681" s="51" t="s">
        <v>16</v>
      </c>
      <c r="G8681" s="51" t="s">
        <v>789</v>
      </c>
      <c r="H8681" s="51" t="s">
        <v>840</v>
      </c>
      <c r="I8681" s="51" t="s">
        <v>15</v>
      </c>
      <c r="J8681" s="51" t="s">
        <v>17</v>
      </c>
      <c r="K8681" s="52">
        <v>3454296</v>
      </c>
      <c r="L8681" s="53">
        <v>34542.959999999999</v>
      </c>
      <c r="M8681" s="52">
        <f t="shared" si="188"/>
        <v>3454296</v>
      </c>
    </row>
    <row r="8682" spans="1:13" x14ac:dyDescent="0.25">
      <c r="A8682" s="48" t="s">
        <v>400</v>
      </c>
      <c r="B8682" s="49" t="s">
        <v>733</v>
      </c>
      <c r="C8682" s="50" t="s">
        <v>756</v>
      </c>
      <c r="D8682" s="51" t="s">
        <v>399</v>
      </c>
      <c r="E8682" s="51" t="s">
        <v>324</v>
      </c>
      <c r="F8682" s="51" t="s">
        <v>16</v>
      </c>
      <c r="G8682" s="51" t="s">
        <v>789</v>
      </c>
      <c r="H8682" s="51" t="s">
        <v>450</v>
      </c>
      <c r="I8682" s="51" t="s">
        <v>15</v>
      </c>
      <c r="J8682" s="51" t="s">
        <v>17</v>
      </c>
      <c r="K8682" s="52">
        <v>165470</v>
      </c>
      <c r="L8682" s="53">
        <v>1654.7</v>
      </c>
      <c r="M8682" s="52">
        <f t="shared" si="188"/>
        <v>165470</v>
      </c>
    </row>
    <row r="8683" spans="1:13" x14ac:dyDescent="0.25">
      <c r="A8683" s="48" t="s">
        <v>400</v>
      </c>
      <c r="B8683" s="49" t="s">
        <v>733</v>
      </c>
      <c r="C8683" s="50" t="s">
        <v>756</v>
      </c>
      <c r="D8683" s="51" t="s">
        <v>399</v>
      </c>
      <c r="E8683" s="51" t="s">
        <v>324</v>
      </c>
      <c r="F8683" s="51" t="s">
        <v>16</v>
      </c>
      <c r="G8683" s="51" t="s">
        <v>789</v>
      </c>
      <c r="H8683" s="51" t="s">
        <v>450</v>
      </c>
      <c r="I8683" s="51" t="s">
        <v>15</v>
      </c>
      <c r="J8683" s="51" t="s">
        <v>17</v>
      </c>
      <c r="K8683" s="52">
        <v>1332204</v>
      </c>
      <c r="L8683" s="53">
        <v>13322.04</v>
      </c>
      <c r="M8683" s="52">
        <f t="shared" si="188"/>
        <v>1332204</v>
      </c>
    </row>
    <row r="8684" spans="1:13" x14ac:dyDescent="0.25">
      <c r="A8684" s="48" t="s">
        <v>400</v>
      </c>
      <c r="B8684" s="49" t="s">
        <v>733</v>
      </c>
      <c r="C8684" s="50" t="s">
        <v>756</v>
      </c>
      <c r="D8684" s="51" t="s">
        <v>399</v>
      </c>
      <c r="E8684" s="51" t="s">
        <v>324</v>
      </c>
      <c r="F8684" s="51" t="s">
        <v>16</v>
      </c>
      <c r="G8684" s="51" t="s">
        <v>789</v>
      </c>
      <c r="H8684" s="51" t="s">
        <v>450</v>
      </c>
      <c r="I8684" s="51" t="s">
        <v>15</v>
      </c>
      <c r="J8684" s="51" t="s">
        <v>17</v>
      </c>
      <c r="K8684" s="52">
        <v>8997</v>
      </c>
      <c r="L8684" s="53">
        <v>89.97</v>
      </c>
      <c r="M8684" s="52">
        <f t="shared" si="188"/>
        <v>8997</v>
      </c>
    </row>
    <row r="8685" spans="1:13" x14ac:dyDescent="0.25">
      <c r="A8685" s="48" t="s">
        <v>400</v>
      </c>
      <c r="B8685" s="49" t="s">
        <v>733</v>
      </c>
      <c r="C8685" s="50" t="s">
        <v>756</v>
      </c>
      <c r="D8685" s="51" t="s">
        <v>399</v>
      </c>
      <c r="E8685" s="51" t="s">
        <v>324</v>
      </c>
      <c r="F8685" s="51" t="s">
        <v>16</v>
      </c>
      <c r="G8685" s="51" t="s">
        <v>789</v>
      </c>
      <c r="H8685" s="51" t="s">
        <v>450</v>
      </c>
      <c r="I8685" s="51" t="s">
        <v>15</v>
      </c>
      <c r="J8685" s="51" t="s">
        <v>17</v>
      </c>
      <c r="K8685" s="52">
        <v>486868</v>
      </c>
      <c r="L8685" s="53">
        <v>4868.68</v>
      </c>
      <c r="M8685" s="52">
        <f t="shared" si="188"/>
        <v>486868</v>
      </c>
    </row>
    <row r="8686" spans="1:13" x14ac:dyDescent="0.25">
      <c r="A8686" s="48" t="s">
        <v>400</v>
      </c>
      <c r="B8686" s="49" t="s">
        <v>733</v>
      </c>
      <c r="C8686" s="50" t="s">
        <v>756</v>
      </c>
      <c r="D8686" s="51" t="s">
        <v>399</v>
      </c>
      <c r="E8686" s="51" t="s">
        <v>324</v>
      </c>
      <c r="F8686" s="51" t="s">
        <v>16</v>
      </c>
      <c r="G8686" s="51" t="s">
        <v>789</v>
      </c>
      <c r="H8686" s="51" t="s">
        <v>450</v>
      </c>
      <c r="I8686" s="51" t="s">
        <v>15</v>
      </c>
      <c r="J8686" s="51" t="s">
        <v>17</v>
      </c>
      <c r="K8686" s="52">
        <v>601585</v>
      </c>
      <c r="L8686" s="53">
        <v>6015.85</v>
      </c>
      <c r="M8686" s="52">
        <f t="shared" si="188"/>
        <v>601585</v>
      </c>
    </row>
    <row r="8687" spans="1:13" x14ac:dyDescent="0.25">
      <c r="A8687" s="48" t="s">
        <v>400</v>
      </c>
      <c r="B8687" s="49" t="s">
        <v>733</v>
      </c>
      <c r="C8687" s="50" t="s">
        <v>756</v>
      </c>
      <c r="D8687" s="51" t="s">
        <v>399</v>
      </c>
      <c r="E8687" s="51" t="s">
        <v>324</v>
      </c>
      <c r="F8687" s="51" t="s">
        <v>16</v>
      </c>
      <c r="G8687" s="51" t="s">
        <v>789</v>
      </c>
      <c r="H8687" s="51" t="s">
        <v>450</v>
      </c>
      <c r="I8687" s="51" t="s">
        <v>15</v>
      </c>
      <c r="J8687" s="51" t="s">
        <v>17</v>
      </c>
      <c r="K8687" s="52">
        <v>37867</v>
      </c>
      <c r="L8687" s="53">
        <v>378.67</v>
      </c>
      <c r="M8687" s="52">
        <f t="shared" si="188"/>
        <v>37867</v>
      </c>
    </row>
    <row r="8688" spans="1:13" x14ac:dyDescent="0.25">
      <c r="A8688" s="48" t="s">
        <v>400</v>
      </c>
      <c r="B8688" s="49" t="s">
        <v>733</v>
      </c>
      <c r="C8688" s="50" t="s">
        <v>756</v>
      </c>
      <c r="D8688" s="51" t="s">
        <v>399</v>
      </c>
      <c r="E8688" s="51" t="s">
        <v>324</v>
      </c>
      <c r="F8688" s="51" t="s">
        <v>16</v>
      </c>
      <c r="G8688" s="51" t="s">
        <v>789</v>
      </c>
      <c r="H8688" s="51" t="s">
        <v>450</v>
      </c>
      <c r="I8688" s="51" t="s">
        <v>15</v>
      </c>
      <c r="J8688" s="51" t="s">
        <v>17</v>
      </c>
      <c r="K8688" s="52">
        <v>241048.99999999997</v>
      </c>
      <c r="L8688" s="53">
        <v>2410.4899999999998</v>
      </c>
      <c r="M8688" s="52">
        <f t="shared" si="188"/>
        <v>241048.99999999997</v>
      </c>
    </row>
    <row r="8689" spans="1:13" x14ac:dyDescent="0.25">
      <c r="A8689" s="48" t="s">
        <v>400</v>
      </c>
      <c r="B8689" s="49" t="s">
        <v>733</v>
      </c>
      <c r="C8689" s="50" t="s">
        <v>756</v>
      </c>
      <c r="D8689" s="51" t="s">
        <v>399</v>
      </c>
      <c r="E8689" s="51" t="s">
        <v>324</v>
      </c>
      <c r="F8689" s="51" t="s">
        <v>16</v>
      </c>
      <c r="G8689" s="51" t="s">
        <v>789</v>
      </c>
      <c r="H8689" s="51" t="s">
        <v>450</v>
      </c>
      <c r="I8689" s="51" t="s">
        <v>15</v>
      </c>
      <c r="J8689" s="51" t="s">
        <v>17</v>
      </c>
      <c r="K8689" s="52">
        <v>51723</v>
      </c>
      <c r="L8689" s="53">
        <v>517.23</v>
      </c>
      <c r="M8689" s="52">
        <f t="shared" si="188"/>
        <v>51723</v>
      </c>
    </row>
    <row r="8690" spans="1:13" x14ac:dyDescent="0.25">
      <c r="A8690" s="48" t="s">
        <v>400</v>
      </c>
      <c r="B8690" s="49" t="s">
        <v>733</v>
      </c>
      <c r="C8690" s="50" t="s">
        <v>756</v>
      </c>
      <c r="D8690" s="51" t="s">
        <v>399</v>
      </c>
      <c r="E8690" s="51" t="s">
        <v>324</v>
      </c>
      <c r="F8690" s="51" t="s">
        <v>16</v>
      </c>
      <c r="G8690" s="51" t="s">
        <v>789</v>
      </c>
      <c r="H8690" s="51" t="s">
        <v>485</v>
      </c>
      <c r="I8690" s="51" t="s">
        <v>15</v>
      </c>
      <c r="J8690" s="51" t="s">
        <v>17</v>
      </c>
      <c r="K8690" s="52">
        <v>2874091</v>
      </c>
      <c r="L8690" s="53">
        <v>28740.91</v>
      </c>
      <c r="M8690" s="52">
        <f t="shared" si="188"/>
        <v>2874091</v>
      </c>
    </row>
    <row r="8691" spans="1:13" x14ac:dyDescent="0.25">
      <c r="A8691" s="48" t="s">
        <v>400</v>
      </c>
      <c r="B8691" s="49" t="s">
        <v>733</v>
      </c>
      <c r="C8691" s="50" t="s">
        <v>756</v>
      </c>
      <c r="D8691" s="51" t="s">
        <v>399</v>
      </c>
      <c r="E8691" s="51" t="s">
        <v>324</v>
      </c>
      <c r="F8691" s="51" t="s">
        <v>16</v>
      </c>
      <c r="G8691" s="51" t="s">
        <v>789</v>
      </c>
      <c r="H8691" s="51" t="s">
        <v>697</v>
      </c>
      <c r="I8691" s="51" t="s">
        <v>15</v>
      </c>
      <c r="J8691" s="51" t="s">
        <v>17</v>
      </c>
      <c r="K8691" s="52">
        <v>1610676.9999999998</v>
      </c>
      <c r="L8691" s="53">
        <v>16106.769999999999</v>
      </c>
      <c r="M8691" s="52">
        <f t="shared" si="188"/>
        <v>1610676.9999999998</v>
      </c>
    </row>
    <row r="8692" spans="1:13" x14ac:dyDescent="0.25">
      <c r="A8692" s="48" t="s">
        <v>400</v>
      </c>
      <c r="B8692" s="49" t="s">
        <v>733</v>
      </c>
      <c r="C8692" s="50" t="s">
        <v>756</v>
      </c>
      <c r="D8692" s="51" t="s">
        <v>399</v>
      </c>
      <c r="E8692" s="51" t="s">
        <v>324</v>
      </c>
      <c r="F8692" s="51" t="s">
        <v>16</v>
      </c>
      <c r="G8692" s="51" t="s">
        <v>789</v>
      </c>
      <c r="H8692" s="51" t="s">
        <v>697</v>
      </c>
      <c r="I8692" s="51" t="s">
        <v>15</v>
      </c>
      <c r="J8692" s="51" t="s">
        <v>17</v>
      </c>
      <c r="K8692" s="52">
        <v>144287</v>
      </c>
      <c r="L8692" s="53">
        <v>1442.87</v>
      </c>
      <c r="M8692" s="52">
        <f t="shared" si="188"/>
        <v>144287</v>
      </c>
    </row>
    <row r="8693" spans="1:13" x14ac:dyDescent="0.25">
      <c r="A8693" s="48" t="s">
        <v>400</v>
      </c>
      <c r="B8693" s="49" t="s">
        <v>733</v>
      </c>
      <c r="C8693" s="50" t="s">
        <v>756</v>
      </c>
      <c r="D8693" s="51" t="s">
        <v>399</v>
      </c>
      <c r="E8693" s="51" t="s">
        <v>324</v>
      </c>
      <c r="F8693" s="51" t="s">
        <v>16</v>
      </c>
      <c r="G8693" s="51" t="s">
        <v>789</v>
      </c>
      <c r="H8693" s="51" t="s">
        <v>697</v>
      </c>
      <c r="I8693" s="51" t="s">
        <v>15</v>
      </c>
      <c r="J8693" s="51" t="s">
        <v>17</v>
      </c>
      <c r="K8693" s="52">
        <v>132123</v>
      </c>
      <c r="L8693" s="53">
        <v>1321.23</v>
      </c>
      <c r="M8693" s="52">
        <f t="shared" si="188"/>
        <v>132123</v>
      </c>
    </row>
    <row r="8694" spans="1:13" x14ac:dyDescent="0.25">
      <c r="A8694" s="48" t="s">
        <v>400</v>
      </c>
      <c r="B8694" s="49" t="s">
        <v>733</v>
      </c>
      <c r="C8694" s="50" t="s">
        <v>756</v>
      </c>
      <c r="D8694" s="51" t="s">
        <v>399</v>
      </c>
      <c r="E8694" s="51" t="s">
        <v>324</v>
      </c>
      <c r="F8694" s="51" t="s">
        <v>16</v>
      </c>
      <c r="G8694" s="51" t="s">
        <v>789</v>
      </c>
      <c r="H8694" s="51" t="s">
        <v>697</v>
      </c>
      <c r="I8694" s="51" t="s">
        <v>15</v>
      </c>
      <c r="J8694" s="51" t="s">
        <v>17</v>
      </c>
      <c r="K8694" s="52">
        <v>18326</v>
      </c>
      <c r="L8694" s="53">
        <v>183.26</v>
      </c>
      <c r="M8694" s="52">
        <f t="shared" si="188"/>
        <v>18326</v>
      </c>
    </row>
    <row r="8695" spans="1:13" x14ac:dyDescent="0.25">
      <c r="A8695" s="48" t="s">
        <v>400</v>
      </c>
      <c r="B8695" s="49" t="s">
        <v>733</v>
      </c>
      <c r="C8695" s="50" t="s">
        <v>756</v>
      </c>
      <c r="D8695" s="51" t="s">
        <v>399</v>
      </c>
      <c r="E8695" s="51" t="s">
        <v>324</v>
      </c>
      <c r="F8695" s="51" t="s">
        <v>16</v>
      </c>
      <c r="G8695" s="51" t="s">
        <v>789</v>
      </c>
      <c r="H8695" s="51" t="s">
        <v>697</v>
      </c>
      <c r="I8695" s="51" t="s">
        <v>15</v>
      </c>
      <c r="J8695" s="51" t="s">
        <v>17</v>
      </c>
      <c r="K8695" s="52">
        <v>509950</v>
      </c>
      <c r="L8695" s="53">
        <v>5099.5</v>
      </c>
      <c r="M8695" s="52">
        <f t="shared" si="188"/>
        <v>509950</v>
      </c>
    </row>
    <row r="8696" spans="1:13" x14ac:dyDescent="0.25">
      <c r="A8696" s="48" t="s">
        <v>400</v>
      </c>
      <c r="B8696" s="49" t="s">
        <v>733</v>
      </c>
      <c r="C8696" s="50" t="s">
        <v>756</v>
      </c>
      <c r="D8696" s="51" t="s">
        <v>399</v>
      </c>
      <c r="E8696" s="51" t="s">
        <v>324</v>
      </c>
      <c r="F8696" s="51" t="s">
        <v>16</v>
      </c>
      <c r="G8696" s="51" t="s">
        <v>789</v>
      </c>
      <c r="H8696" s="51" t="s">
        <v>697</v>
      </c>
      <c r="I8696" s="51" t="s">
        <v>15</v>
      </c>
      <c r="J8696" s="51" t="s">
        <v>17</v>
      </c>
      <c r="K8696" s="52">
        <v>2179055</v>
      </c>
      <c r="L8696" s="53">
        <v>21790.55</v>
      </c>
      <c r="M8696" s="52">
        <f t="shared" si="188"/>
        <v>2179055</v>
      </c>
    </row>
    <row r="8697" spans="1:13" x14ac:dyDescent="0.25">
      <c r="A8697" s="48" t="s">
        <v>400</v>
      </c>
      <c r="B8697" s="49" t="s">
        <v>733</v>
      </c>
      <c r="C8697" s="50" t="s">
        <v>756</v>
      </c>
      <c r="D8697" s="51" t="s">
        <v>399</v>
      </c>
      <c r="E8697" s="51" t="s">
        <v>324</v>
      </c>
      <c r="F8697" s="51" t="s">
        <v>16</v>
      </c>
      <c r="G8697" s="51" t="s">
        <v>789</v>
      </c>
      <c r="H8697" s="51" t="s">
        <v>697</v>
      </c>
      <c r="I8697" s="51" t="s">
        <v>15</v>
      </c>
      <c r="J8697" s="51" t="s">
        <v>17</v>
      </c>
      <c r="K8697" s="52">
        <v>1941036</v>
      </c>
      <c r="L8697" s="53">
        <v>19410.36</v>
      </c>
      <c r="M8697" s="52">
        <f t="shared" si="188"/>
        <v>1941036</v>
      </c>
    </row>
    <row r="8698" spans="1:13" x14ac:dyDescent="0.25">
      <c r="A8698" s="48" t="s">
        <v>400</v>
      </c>
      <c r="B8698" s="49" t="s">
        <v>733</v>
      </c>
      <c r="C8698" s="50" t="s">
        <v>756</v>
      </c>
      <c r="D8698" s="51" t="s">
        <v>399</v>
      </c>
      <c r="E8698" s="51" t="s">
        <v>324</v>
      </c>
      <c r="F8698" s="51" t="s">
        <v>16</v>
      </c>
      <c r="G8698" s="51" t="s">
        <v>789</v>
      </c>
      <c r="H8698" s="51" t="s">
        <v>697</v>
      </c>
      <c r="I8698" s="51" t="s">
        <v>15</v>
      </c>
      <c r="J8698" s="51" t="s">
        <v>17</v>
      </c>
      <c r="K8698" s="52">
        <v>424375</v>
      </c>
      <c r="L8698" s="53">
        <v>4243.75</v>
      </c>
      <c r="M8698" s="52">
        <f t="shared" si="188"/>
        <v>424375</v>
      </c>
    </row>
    <row r="8699" spans="1:13" x14ac:dyDescent="0.25">
      <c r="A8699" s="48" t="s">
        <v>400</v>
      </c>
      <c r="B8699" s="49" t="s">
        <v>733</v>
      </c>
      <c r="C8699" s="50" t="s">
        <v>756</v>
      </c>
      <c r="D8699" s="51" t="s">
        <v>399</v>
      </c>
      <c r="E8699" s="51" t="s">
        <v>324</v>
      </c>
      <c r="F8699" s="51" t="s">
        <v>16</v>
      </c>
      <c r="G8699" s="51" t="s">
        <v>789</v>
      </c>
      <c r="H8699" s="51" t="s">
        <v>697</v>
      </c>
      <c r="I8699" s="51" t="s">
        <v>15</v>
      </c>
      <c r="J8699" s="51" t="s">
        <v>17</v>
      </c>
      <c r="K8699" s="52">
        <v>37867</v>
      </c>
      <c r="L8699" s="53">
        <v>378.67</v>
      </c>
      <c r="M8699" s="52">
        <f t="shared" si="188"/>
        <v>37867</v>
      </c>
    </row>
    <row r="8700" spans="1:13" x14ac:dyDescent="0.25">
      <c r="A8700" s="48" t="s">
        <v>400</v>
      </c>
      <c r="B8700" s="49" t="s">
        <v>733</v>
      </c>
      <c r="C8700" s="50" t="s">
        <v>756</v>
      </c>
      <c r="D8700" s="51" t="s">
        <v>399</v>
      </c>
      <c r="E8700" s="51" t="s">
        <v>324</v>
      </c>
      <c r="F8700" s="51" t="s">
        <v>16</v>
      </c>
      <c r="G8700" s="51" t="s">
        <v>789</v>
      </c>
      <c r="H8700" s="51" t="s">
        <v>697</v>
      </c>
      <c r="I8700" s="51" t="s">
        <v>15</v>
      </c>
      <c r="J8700" s="51" t="s">
        <v>17</v>
      </c>
      <c r="K8700" s="52">
        <v>326990</v>
      </c>
      <c r="L8700" s="53">
        <v>3269.9</v>
      </c>
      <c r="M8700" s="52">
        <f t="shared" si="188"/>
        <v>326990</v>
      </c>
    </row>
    <row r="8701" spans="1:13" x14ac:dyDescent="0.25">
      <c r="A8701" s="48" t="s">
        <v>400</v>
      </c>
      <c r="B8701" s="49" t="s">
        <v>733</v>
      </c>
      <c r="C8701" s="50" t="s">
        <v>756</v>
      </c>
      <c r="D8701" s="51" t="s">
        <v>399</v>
      </c>
      <c r="E8701" s="51" t="s">
        <v>324</v>
      </c>
      <c r="F8701" s="51" t="s">
        <v>16</v>
      </c>
      <c r="G8701" s="51" t="s">
        <v>789</v>
      </c>
      <c r="H8701" s="51" t="s">
        <v>697</v>
      </c>
      <c r="I8701" s="51" t="s">
        <v>15</v>
      </c>
      <c r="J8701" s="51" t="s">
        <v>17</v>
      </c>
      <c r="K8701" s="52">
        <v>243123.99999999997</v>
      </c>
      <c r="L8701" s="53">
        <v>2431.2399999999998</v>
      </c>
      <c r="M8701" s="52">
        <f t="shared" si="188"/>
        <v>243123.99999999997</v>
      </c>
    </row>
    <row r="8702" spans="1:13" x14ac:dyDescent="0.25">
      <c r="A8702" s="48" t="s">
        <v>400</v>
      </c>
      <c r="B8702" s="49" t="s">
        <v>733</v>
      </c>
      <c r="C8702" s="50" t="s">
        <v>756</v>
      </c>
      <c r="D8702" s="51" t="s">
        <v>399</v>
      </c>
      <c r="E8702" s="51" t="s">
        <v>324</v>
      </c>
      <c r="F8702" s="51" t="s">
        <v>16</v>
      </c>
      <c r="G8702" s="51" t="s">
        <v>789</v>
      </c>
      <c r="H8702" s="51" t="s">
        <v>697</v>
      </c>
      <c r="I8702" s="51" t="s">
        <v>15</v>
      </c>
      <c r="J8702" s="51" t="s">
        <v>17</v>
      </c>
      <c r="K8702" s="52">
        <v>36002</v>
      </c>
      <c r="L8702" s="53">
        <v>360.02</v>
      </c>
      <c r="M8702" s="52">
        <f t="shared" si="188"/>
        <v>36002</v>
      </c>
    </row>
    <row r="8703" spans="1:13" x14ac:dyDescent="0.25">
      <c r="A8703" s="48" t="s">
        <v>400</v>
      </c>
      <c r="B8703" s="49" t="s">
        <v>733</v>
      </c>
      <c r="C8703" s="50" t="s">
        <v>756</v>
      </c>
      <c r="D8703" s="51" t="s">
        <v>399</v>
      </c>
      <c r="E8703" s="51" t="s">
        <v>324</v>
      </c>
      <c r="F8703" s="51" t="s">
        <v>16</v>
      </c>
      <c r="G8703" s="51" t="s">
        <v>789</v>
      </c>
      <c r="H8703" s="51" t="s">
        <v>697</v>
      </c>
      <c r="I8703" s="51" t="s">
        <v>15</v>
      </c>
      <c r="J8703" s="51" t="s">
        <v>17</v>
      </c>
      <c r="K8703" s="52">
        <v>5343</v>
      </c>
      <c r="L8703" s="53">
        <v>53.43</v>
      </c>
      <c r="M8703" s="52">
        <f t="shared" si="188"/>
        <v>5343</v>
      </c>
    </row>
    <row r="8704" spans="1:13" x14ac:dyDescent="0.25">
      <c r="A8704" s="48" t="s">
        <v>400</v>
      </c>
      <c r="B8704" s="49" t="s">
        <v>733</v>
      </c>
      <c r="C8704" s="50" t="s">
        <v>756</v>
      </c>
      <c r="D8704" s="51" t="s">
        <v>399</v>
      </c>
      <c r="E8704" s="51" t="s">
        <v>324</v>
      </c>
      <c r="F8704" s="51" t="s">
        <v>16</v>
      </c>
      <c r="G8704" s="51" t="s">
        <v>789</v>
      </c>
      <c r="H8704" s="51" t="s">
        <v>697</v>
      </c>
      <c r="I8704" s="51" t="s">
        <v>15</v>
      </c>
      <c r="J8704" s="51" t="s">
        <v>17</v>
      </c>
      <c r="K8704" s="52">
        <v>1210325</v>
      </c>
      <c r="L8704" s="53">
        <v>12103.25</v>
      </c>
      <c r="M8704" s="52">
        <f t="shared" si="188"/>
        <v>1210325</v>
      </c>
    </row>
    <row r="8705" spans="1:14" x14ac:dyDescent="0.25">
      <c r="A8705" s="48" t="s">
        <v>400</v>
      </c>
      <c r="B8705" s="49" t="s">
        <v>733</v>
      </c>
      <c r="C8705" s="50" t="s">
        <v>756</v>
      </c>
      <c r="D8705" s="51" t="s">
        <v>399</v>
      </c>
      <c r="E8705" s="51" t="s">
        <v>324</v>
      </c>
      <c r="F8705" s="51" t="s">
        <v>16</v>
      </c>
      <c r="G8705" s="51" t="s">
        <v>789</v>
      </c>
      <c r="H8705" s="51" t="s">
        <v>448</v>
      </c>
      <c r="I8705" s="51" t="s">
        <v>15</v>
      </c>
      <c r="J8705" s="51" t="s">
        <v>17</v>
      </c>
      <c r="K8705" s="52">
        <v>38138</v>
      </c>
      <c r="L8705" s="53">
        <v>381.38</v>
      </c>
      <c r="M8705" s="52">
        <f t="shared" si="188"/>
        <v>38138</v>
      </c>
    </row>
    <row r="8706" spans="1:14" x14ac:dyDescent="0.25">
      <c r="A8706" s="48" t="s">
        <v>400</v>
      </c>
      <c r="B8706" s="49" t="s">
        <v>733</v>
      </c>
      <c r="C8706" s="50" t="s">
        <v>756</v>
      </c>
      <c r="D8706" s="51" t="s">
        <v>399</v>
      </c>
      <c r="E8706" s="51" t="s">
        <v>324</v>
      </c>
      <c r="F8706" s="51" t="s">
        <v>16</v>
      </c>
      <c r="G8706" s="51" t="s">
        <v>789</v>
      </c>
      <c r="H8706" s="51" t="s">
        <v>448</v>
      </c>
      <c r="I8706" s="51" t="s">
        <v>15</v>
      </c>
      <c r="J8706" s="51" t="s">
        <v>17</v>
      </c>
      <c r="K8706" s="52">
        <v>1456254</v>
      </c>
      <c r="L8706" s="53">
        <v>14562.54</v>
      </c>
      <c r="M8706" s="52">
        <f t="shared" si="188"/>
        <v>1456254</v>
      </c>
    </row>
    <row r="8707" spans="1:14" x14ac:dyDescent="0.25">
      <c r="A8707" s="48" t="s">
        <v>400</v>
      </c>
      <c r="B8707" s="49" t="s">
        <v>733</v>
      </c>
      <c r="C8707" s="50" t="s">
        <v>756</v>
      </c>
      <c r="D8707" s="51" t="s">
        <v>399</v>
      </c>
      <c r="E8707" s="51" t="s">
        <v>324</v>
      </c>
      <c r="F8707" s="51" t="s">
        <v>16</v>
      </c>
      <c r="G8707" s="51" t="s">
        <v>789</v>
      </c>
      <c r="H8707" s="51" t="s">
        <v>448</v>
      </c>
      <c r="I8707" s="51" t="s">
        <v>15</v>
      </c>
      <c r="J8707" s="51" t="s">
        <v>17</v>
      </c>
      <c r="K8707" s="52">
        <v>730099</v>
      </c>
      <c r="L8707" s="53">
        <v>7300.99</v>
      </c>
      <c r="M8707" s="52">
        <f t="shared" si="188"/>
        <v>730099</v>
      </c>
    </row>
    <row r="8708" spans="1:14" x14ac:dyDescent="0.25">
      <c r="A8708" s="48" t="s">
        <v>400</v>
      </c>
      <c r="B8708" s="49" t="s">
        <v>733</v>
      </c>
      <c r="C8708" s="50" t="s">
        <v>756</v>
      </c>
      <c r="D8708" s="51" t="s">
        <v>399</v>
      </c>
      <c r="E8708" s="51" t="s">
        <v>324</v>
      </c>
      <c r="F8708" s="51" t="s">
        <v>16</v>
      </c>
      <c r="G8708" s="51" t="s">
        <v>855</v>
      </c>
      <c r="H8708" s="51" t="s">
        <v>821</v>
      </c>
      <c r="I8708" s="51" t="s">
        <v>15</v>
      </c>
      <c r="J8708" s="51" t="s">
        <v>17</v>
      </c>
      <c r="K8708" s="52">
        <v>5751000</v>
      </c>
      <c r="L8708" s="53">
        <v>57510</v>
      </c>
      <c r="M8708" s="52">
        <f t="shared" si="188"/>
        <v>5751000</v>
      </c>
    </row>
    <row r="8709" spans="1:14" x14ac:dyDescent="0.25">
      <c r="A8709" s="48" t="s">
        <v>400</v>
      </c>
      <c r="B8709" s="49" t="s">
        <v>733</v>
      </c>
      <c r="C8709" s="50" t="s">
        <v>756</v>
      </c>
      <c r="D8709" s="51" t="s">
        <v>399</v>
      </c>
      <c r="E8709" s="51" t="s">
        <v>324</v>
      </c>
      <c r="F8709" s="51" t="s">
        <v>16</v>
      </c>
      <c r="G8709" s="51" t="s">
        <v>789</v>
      </c>
      <c r="H8709" s="51" t="s">
        <v>697</v>
      </c>
      <c r="I8709" s="51" t="s">
        <v>15</v>
      </c>
      <c r="J8709" s="51" t="s">
        <v>17</v>
      </c>
      <c r="K8709" s="52">
        <v>273466</v>
      </c>
      <c r="L8709" s="53">
        <v>2734.66</v>
      </c>
      <c r="M8709" s="52">
        <f t="shared" si="188"/>
        <v>273466</v>
      </c>
    </row>
    <row r="8710" spans="1:14" x14ac:dyDescent="0.25">
      <c r="A8710" s="48" t="s">
        <v>400</v>
      </c>
      <c r="B8710" s="49" t="s">
        <v>733</v>
      </c>
      <c r="C8710" s="50" t="s">
        <v>756</v>
      </c>
      <c r="D8710" s="51" t="s">
        <v>399</v>
      </c>
      <c r="E8710" s="51" t="s">
        <v>324</v>
      </c>
      <c r="F8710" s="51" t="s">
        <v>16</v>
      </c>
      <c r="G8710" s="51" t="s">
        <v>789</v>
      </c>
      <c r="H8710" s="51" t="s">
        <v>482</v>
      </c>
      <c r="I8710" s="51" t="s">
        <v>15</v>
      </c>
      <c r="J8710" s="51" t="s">
        <v>17</v>
      </c>
      <c r="K8710" s="52">
        <v>107999</v>
      </c>
      <c r="L8710" s="53">
        <v>1079.99</v>
      </c>
      <c r="M8710" s="52">
        <f t="shared" si="188"/>
        <v>107999</v>
      </c>
    </row>
    <row r="8711" spans="1:14" x14ac:dyDescent="0.25">
      <c r="A8711" s="48" t="s">
        <v>400</v>
      </c>
      <c r="B8711" s="49" t="s">
        <v>733</v>
      </c>
      <c r="C8711" s="50" t="s">
        <v>756</v>
      </c>
      <c r="D8711" s="51" t="s">
        <v>399</v>
      </c>
      <c r="E8711" s="51" t="s">
        <v>324</v>
      </c>
      <c r="F8711" s="51" t="s">
        <v>16</v>
      </c>
      <c r="G8711" s="51" t="s">
        <v>789</v>
      </c>
      <c r="H8711" s="51" t="s">
        <v>795</v>
      </c>
      <c r="I8711" s="51" t="s">
        <v>15</v>
      </c>
      <c r="J8711" s="51" t="s">
        <v>17</v>
      </c>
      <c r="K8711" s="52">
        <v>292552</v>
      </c>
      <c r="L8711" s="53">
        <v>2925.52</v>
      </c>
      <c r="M8711" s="52">
        <f t="shared" si="188"/>
        <v>292552</v>
      </c>
    </row>
    <row r="8712" spans="1:14" x14ac:dyDescent="0.25">
      <c r="A8712" s="48" t="s">
        <v>400</v>
      </c>
      <c r="B8712" s="49" t="s">
        <v>733</v>
      </c>
      <c r="C8712" s="50" t="s">
        <v>756</v>
      </c>
      <c r="D8712" s="51" t="s">
        <v>399</v>
      </c>
      <c r="E8712" s="51" t="s">
        <v>324</v>
      </c>
      <c r="F8712" s="51" t="s">
        <v>16</v>
      </c>
      <c r="G8712" s="49" t="s">
        <v>344</v>
      </c>
      <c r="H8712" s="51" t="s">
        <v>825</v>
      </c>
      <c r="I8712" s="51" t="s">
        <v>15</v>
      </c>
      <c r="J8712" s="51" t="s">
        <v>17</v>
      </c>
      <c r="K8712" s="52">
        <v>443624</v>
      </c>
      <c r="L8712" s="53">
        <v>4436.24</v>
      </c>
      <c r="M8712" s="52">
        <f t="shared" si="188"/>
        <v>443624</v>
      </c>
      <c r="N8712" s="75" t="s">
        <v>940</v>
      </c>
    </row>
    <row r="8713" spans="1:14" x14ac:dyDescent="0.25">
      <c r="A8713" s="48" t="s">
        <v>400</v>
      </c>
      <c r="B8713" s="49" t="s">
        <v>733</v>
      </c>
      <c r="C8713" s="50" t="s">
        <v>756</v>
      </c>
      <c r="D8713" s="51" t="s">
        <v>399</v>
      </c>
      <c r="E8713" s="51" t="s">
        <v>324</v>
      </c>
      <c r="F8713" s="51" t="s">
        <v>16</v>
      </c>
      <c r="G8713" s="49" t="s">
        <v>344</v>
      </c>
      <c r="H8713" s="51" t="s">
        <v>825</v>
      </c>
      <c r="I8713" s="51" t="s">
        <v>15</v>
      </c>
      <c r="J8713" s="51" t="s">
        <v>17</v>
      </c>
      <c r="K8713" s="52">
        <v>593460</v>
      </c>
      <c r="L8713" s="53">
        <v>5934.6</v>
      </c>
      <c r="M8713" s="52">
        <f t="shared" si="188"/>
        <v>593460</v>
      </c>
      <c r="N8713" s="75" t="s">
        <v>940</v>
      </c>
    </row>
    <row r="8714" spans="1:14" x14ac:dyDescent="0.25">
      <c r="A8714" s="48" t="s">
        <v>400</v>
      </c>
      <c r="B8714" s="49" t="s">
        <v>733</v>
      </c>
      <c r="C8714" s="50" t="s">
        <v>756</v>
      </c>
      <c r="D8714" s="51" t="s">
        <v>399</v>
      </c>
      <c r="E8714" s="51" t="s">
        <v>324</v>
      </c>
      <c r="F8714" s="51" t="s">
        <v>16</v>
      </c>
      <c r="G8714" s="49" t="s">
        <v>344</v>
      </c>
      <c r="H8714" s="51" t="s">
        <v>825</v>
      </c>
      <c r="I8714" s="51" t="s">
        <v>15</v>
      </c>
      <c r="J8714" s="51" t="s">
        <v>17</v>
      </c>
      <c r="K8714" s="52">
        <v>241048.99999999997</v>
      </c>
      <c r="L8714" s="53">
        <v>2410.4899999999998</v>
      </c>
      <c r="M8714" s="52">
        <f t="shared" si="188"/>
        <v>241048.99999999997</v>
      </c>
      <c r="N8714" s="75" t="s">
        <v>940</v>
      </c>
    </row>
    <row r="8715" spans="1:14" x14ac:dyDescent="0.25">
      <c r="A8715" s="48" t="s">
        <v>400</v>
      </c>
      <c r="B8715" s="49" t="s">
        <v>733</v>
      </c>
      <c r="C8715" s="50" t="s">
        <v>756</v>
      </c>
      <c r="D8715" s="51" t="s">
        <v>399</v>
      </c>
      <c r="E8715" s="51" t="s">
        <v>324</v>
      </c>
      <c r="F8715" s="51" t="s">
        <v>16</v>
      </c>
      <c r="G8715" s="49" t="s">
        <v>344</v>
      </c>
      <c r="H8715" s="51" t="s">
        <v>825</v>
      </c>
      <c r="I8715" s="51" t="s">
        <v>15</v>
      </c>
      <c r="J8715" s="51" t="s">
        <v>17</v>
      </c>
      <c r="K8715" s="52">
        <v>45134</v>
      </c>
      <c r="L8715" s="53">
        <v>451.34</v>
      </c>
      <c r="M8715" s="52">
        <f t="shared" si="188"/>
        <v>45134</v>
      </c>
      <c r="N8715" s="75" t="s">
        <v>940</v>
      </c>
    </row>
    <row r="8716" spans="1:14" x14ac:dyDescent="0.25">
      <c r="A8716" s="48" t="s">
        <v>400</v>
      </c>
      <c r="B8716" s="49" t="s">
        <v>733</v>
      </c>
      <c r="C8716" s="50" t="s">
        <v>756</v>
      </c>
      <c r="D8716" s="51" t="s">
        <v>399</v>
      </c>
      <c r="E8716" s="51" t="s">
        <v>324</v>
      </c>
      <c r="F8716" s="51" t="s">
        <v>16</v>
      </c>
      <c r="G8716" s="49" t="s">
        <v>344</v>
      </c>
      <c r="H8716" s="51" t="s">
        <v>825</v>
      </c>
      <c r="I8716" s="51" t="s">
        <v>15</v>
      </c>
      <c r="J8716" s="51" t="s">
        <v>17</v>
      </c>
      <c r="K8716" s="51">
        <v>-1323267</v>
      </c>
      <c r="L8716" s="53">
        <v>-13232.67</v>
      </c>
      <c r="M8716" s="55">
        <f t="shared" si="188"/>
        <v>-1323267</v>
      </c>
      <c r="N8716" s="75" t="s">
        <v>940</v>
      </c>
    </row>
    <row r="8717" spans="1:14" x14ac:dyDescent="0.25">
      <c r="A8717" s="48" t="s">
        <v>400</v>
      </c>
      <c r="B8717" s="49" t="s">
        <v>733</v>
      </c>
      <c r="C8717" s="50" t="s">
        <v>756</v>
      </c>
      <c r="D8717" s="51" t="s">
        <v>399</v>
      </c>
      <c r="E8717" s="51" t="s">
        <v>324</v>
      </c>
      <c r="F8717" s="51" t="s">
        <v>16</v>
      </c>
      <c r="G8717" s="51" t="s">
        <v>789</v>
      </c>
      <c r="H8717" s="51" t="s">
        <v>697</v>
      </c>
      <c r="I8717" s="51" t="s">
        <v>15</v>
      </c>
      <c r="J8717" s="51" t="s">
        <v>17</v>
      </c>
      <c r="K8717" s="52">
        <v>35237</v>
      </c>
      <c r="L8717" s="53">
        <v>352.37</v>
      </c>
      <c r="M8717" s="52">
        <f t="shared" si="188"/>
        <v>35237</v>
      </c>
    </row>
    <row r="8718" spans="1:14" x14ac:dyDescent="0.25">
      <c r="A8718" s="48" t="s">
        <v>400</v>
      </c>
      <c r="B8718" s="49" t="s">
        <v>733</v>
      </c>
      <c r="C8718" s="50" t="s">
        <v>756</v>
      </c>
      <c r="D8718" s="51" t="s">
        <v>399</v>
      </c>
      <c r="E8718" s="51" t="s">
        <v>324</v>
      </c>
      <c r="F8718" s="51" t="s">
        <v>16</v>
      </c>
      <c r="G8718" s="51" t="s">
        <v>789</v>
      </c>
      <c r="H8718" s="51" t="s">
        <v>464</v>
      </c>
      <c r="I8718" s="51" t="s">
        <v>368</v>
      </c>
      <c r="J8718" s="51" t="s">
        <v>17</v>
      </c>
      <c r="K8718" s="52">
        <v>130000</v>
      </c>
      <c r="L8718" s="53">
        <v>1300</v>
      </c>
      <c r="M8718" s="52">
        <f t="shared" si="188"/>
        <v>130000</v>
      </c>
    </row>
    <row r="8719" spans="1:14" x14ac:dyDescent="0.25">
      <c r="A8719" s="48" t="s">
        <v>400</v>
      </c>
      <c r="B8719" s="49" t="s">
        <v>733</v>
      </c>
      <c r="C8719" s="50" t="s">
        <v>756</v>
      </c>
      <c r="D8719" s="51" t="s">
        <v>399</v>
      </c>
      <c r="E8719" s="51" t="s">
        <v>324</v>
      </c>
      <c r="F8719" s="51" t="s">
        <v>16</v>
      </c>
      <c r="G8719" s="51" t="s">
        <v>789</v>
      </c>
      <c r="H8719" s="51" t="s">
        <v>846</v>
      </c>
      <c r="I8719" s="51" t="s">
        <v>368</v>
      </c>
      <c r="J8719" s="51" t="s">
        <v>17</v>
      </c>
      <c r="K8719" s="52">
        <v>7850.9066460000004</v>
      </c>
      <c r="L8719" s="53">
        <v>78.50906646</v>
      </c>
      <c r="M8719" s="52">
        <f t="shared" si="188"/>
        <v>7850.9066460000004</v>
      </c>
    </row>
    <row r="8720" spans="1:14" x14ac:dyDescent="0.25">
      <c r="A8720" s="48" t="s">
        <v>400</v>
      </c>
      <c r="B8720" s="49" t="s">
        <v>733</v>
      </c>
      <c r="C8720" s="50" t="s">
        <v>756</v>
      </c>
      <c r="D8720" s="51" t="s">
        <v>399</v>
      </c>
      <c r="E8720" s="51" t="s">
        <v>324</v>
      </c>
      <c r="F8720" s="51" t="s">
        <v>16</v>
      </c>
      <c r="G8720" s="51" t="s">
        <v>789</v>
      </c>
      <c r="H8720" s="51" t="s">
        <v>791</v>
      </c>
      <c r="I8720" s="51" t="s">
        <v>368</v>
      </c>
      <c r="J8720" s="51" t="s">
        <v>17</v>
      </c>
      <c r="K8720" s="52">
        <v>1836.0933540000001</v>
      </c>
      <c r="L8720" s="53">
        <v>18.360933540000001</v>
      </c>
      <c r="M8720" s="52">
        <f t="shared" si="188"/>
        <v>1836.0933540000001</v>
      </c>
    </row>
    <row r="8721" spans="1:14" x14ac:dyDescent="0.25">
      <c r="A8721" s="48" t="s">
        <v>400</v>
      </c>
      <c r="B8721" s="49" t="s">
        <v>733</v>
      </c>
      <c r="C8721" s="50" t="s">
        <v>756</v>
      </c>
      <c r="D8721" s="51" t="s">
        <v>399</v>
      </c>
      <c r="E8721" s="51" t="s">
        <v>324</v>
      </c>
      <c r="F8721" s="51" t="s">
        <v>16</v>
      </c>
      <c r="G8721" s="51" t="s">
        <v>789</v>
      </c>
      <c r="H8721" s="51" t="s">
        <v>847</v>
      </c>
      <c r="I8721" s="51" t="s">
        <v>368</v>
      </c>
      <c r="J8721" s="51" t="s">
        <v>17</v>
      </c>
      <c r="K8721" s="52">
        <v>589</v>
      </c>
      <c r="L8721" s="53">
        <v>5.89</v>
      </c>
      <c r="M8721" s="52">
        <f t="shared" si="188"/>
        <v>589</v>
      </c>
    </row>
    <row r="8722" spans="1:14" x14ac:dyDescent="0.25">
      <c r="A8722" s="48" t="s">
        <v>400</v>
      </c>
      <c r="B8722" s="49" t="s">
        <v>733</v>
      </c>
      <c r="C8722" s="50" t="s">
        <v>756</v>
      </c>
      <c r="D8722" s="51" t="s">
        <v>399</v>
      </c>
      <c r="E8722" s="51" t="s">
        <v>324</v>
      </c>
      <c r="F8722" s="51" t="s">
        <v>16</v>
      </c>
      <c r="G8722" s="51" t="s">
        <v>789</v>
      </c>
      <c r="H8722" s="51" t="s">
        <v>847</v>
      </c>
      <c r="I8722" s="51" t="s">
        <v>368</v>
      </c>
      <c r="J8722" s="51" t="s">
        <v>17</v>
      </c>
      <c r="K8722" s="52">
        <v>855.00000000000011</v>
      </c>
      <c r="L8722" s="53">
        <v>8.5500000000000007</v>
      </c>
      <c r="M8722" s="52">
        <f t="shared" si="188"/>
        <v>855.00000000000011</v>
      </c>
    </row>
    <row r="8723" spans="1:14" x14ac:dyDescent="0.25">
      <c r="A8723" s="48" t="s">
        <v>400</v>
      </c>
      <c r="B8723" s="49" t="s">
        <v>733</v>
      </c>
      <c r="C8723" s="50" t="s">
        <v>756</v>
      </c>
      <c r="D8723" s="51" t="s">
        <v>399</v>
      </c>
      <c r="E8723" s="51" t="s">
        <v>324</v>
      </c>
      <c r="F8723" s="51" t="s">
        <v>16</v>
      </c>
      <c r="G8723" s="51" t="s">
        <v>789</v>
      </c>
      <c r="H8723" s="51" t="s">
        <v>793</v>
      </c>
      <c r="I8723" s="51" t="s">
        <v>368</v>
      </c>
      <c r="J8723" s="51" t="s">
        <v>17</v>
      </c>
      <c r="K8723" s="52">
        <v>6993.0000000000009</v>
      </c>
      <c r="L8723" s="53">
        <v>69.930000000000007</v>
      </c>
      <c r="M8723" s="52">
        <f t="shared" si="188"/>
        <v>6993.0000000000009</v>
      </c>
    </row>
    <row r="8724" spans="1:14" x14ac:dyDescent="0.25">
      <c r="A8724" s="48" t="s">
        <v>400</v>
      </c>
      <c r="B8724" s="49" t="s">
        <v>733</v>
      </c>
      <c r="C8724" s="50" t="s">
        <v>756</v>
      </c>
      <c r="D8724" s="51" t="s">
        <v>399</v>
      </c>
      <c r="E8724" s="51" t="s">
        <v>324</v>
      </c>
      <c r="F8724" s="51" t="s">
        <v>16</v>
      </c>
      <c r="G8724" s="51" t="s">
        <v>789</v>
      </c>
      <c r="H8724" s="51" t="s">
        <v>848</v>
      </c>
      <c r="I8724" s="51" t="s">
        <v>368</v>
      </c>
      <c r="J8724" s="51" t="s">
        <v>17</v>
      </c>
      <c r="K8724" s="52">
        <v>371</v>
      </c>
      <c r="L8724" s="53">
        <v>3.71</v>
      </c>
      <c r="M8724" s="52">
        <f t="shared" si="188"/>
        <v>371</v>
      </c>
    </row>
    <row r="8725" spans="1:14" x14ac:dyDescent="0.25">
      <c r="A8725" s="48" t="s">
        <v>400</v>
      </c>
      <c r="B8725" s="49" t="s">
        <v>733</v>
      </c>
      <c r="C8725" s="50" t="s">
        <v>756</v>
      </c>
      <c r="D8725" s="51" t="s">
        <v>399</v>
      </c>
      <c r="E8725" s="51" t="s">
        <v>324</v>
      </c>
      <c r="F8725" s="51" t="s">
        <v>16</v>
      </c>
      <c r="G8725" s="51" t="s">
        <v>789</v>
      </c>
      <c r="H8725" s="51" t="s">
        <v>849</v>
      </c>
      <c r="I8725" s="51" t="s">
        <v>368</v>
      </c>
      <c r="J8725" s="51" t="s">
        <v>17</v>
      </c>
      <c r="K8725" s="52">
        <v>39</v>
      </c>
      <c r="L8725" s="53">
        <v>0.39</v>
      </c>
      <c r="M8725" s="52">
        <f t="shared" si="188"/>
        <v>39</v>
      </c>
    </row>
    <row r="8726" spans="1:14" x14ac:dyDescent="0.25">
      <c r="A8726" s="48" t="s">
        <v>400</v>
      </c>
      <c r="B8726" s="49" t="s">
        <v>733</v>
      </c>
      <c r="C8726" s="50" t="s">
        <v>756</v>
      </c>
      <c r="D8726" s="51" t="s">
        <v>399</v>
      </c>
      <c r="E8726" s="51" t="s">
        <v>324</v>
      </c>
      <c r="F8726" s="51" t="s">
        <v>16</v>
      </c>
      <c r="G8726" s="51" t="s">
        <v>789</v>
      </c>
      <c r="H8726" s="51" t="s">
        <v>851</v>
      </c>
      <c r="I8726" s="49" t="s">
        <v>368</v>
      </c>
      <c r="J8726" s="51" t="s">
        <v>17</v>
      </c>
      <c r="K8726" s="52">
        <v>810</v>
      </c>
      <c r="L8726" s="53">
        <v>8.1</v>
      </c>
      <c r="M8726" s="52">
        <f t="shared" si="188"/>
        <v>810</v>
      </c>
      <c r="N8726" s="75" t="s">
        <v>920</v>
      </c>
    </row>
    <row r="8727" spans="1:14" x14ac:dyDescent="0.25">
      <c r="A8727" s="48" t="s">
        <v>400</v>
      </c>
      <c r="B8727" s="49" t="s">
        <v>733</v>
      </c>
      <c r="C8727" s="50" t="s">
        <v>756</v>
      </c>
      <c r="D8727" s="51" t="s">
        <v>399</v>
      </c>
      <c r="E8727" s="51" t="s">
        <v>324</v>
      </c>
      <c r="F8727" s="51" t="s">
        <v>16</v>
      </c>
      <c r="G8727" s="51" t="s">
        <v>789</v>
      </c>
      <c r="H8727" s="51" t="s">
        <v>852</v>
      </c>
      <c r="I8727" s="51" t="s">
        <v>368</v>
      </c>
      <c r="J8727" s="51" t="s">
        <v>17</v>
      </c>
      <c r="K8727" s="52">
        <v>2400</v>
      </c>
      <c r="L8727" s="53">
        <v>24</v>
      </c>
      <c r="M8727" s="52">
        <f t="shared" si="188"/>
        <v>2400</v>
      </c>
    </row>
    <row r="8728" spans="1:14" x14ac:dyDescent="0.25">
      <c r="A8728" s="48" t="s">
        <v>400</v>
      </c>
      <c r="B8728" s="49" t="s">
        <v>733</v>
      </c>
      <c r="C8728" s="50" t="s">
        <v>756</v>
      </c>
      <c r="D8728" s="51" t="s">
        <v>399</v>
      </c>
      <c r="E8728" s="51" t="s">
        <v>324</v>
      </c>
      <c r="F8728" s="51" t="s">
        <v>16</v>
      </c>
      <c r="G8728" s="51" t="s">
        <v>789</v>
      </c>
      <c r="H8728" s="51" t="s">
        <v>480</v>
      </c>
      <c r="I8728" s="51" t="s">
        <v>15</v>
      </c>
      <c r="J8728" s="51" t="s">
        <v>17</v>
      </c>
      <c r="K8728" s="52">
        <v>540777</v>
      </c>
      <c r="L8728" s="53">
        <v>5407.77</v>
      </c>
      <c r="M8728" s="52">
        <f t="shared" si="188"/>
        <v>540777</v>
      </c>
    </row>
    <row r="8729" spans="1:14" x14ac:dyDescent="0.25">
      <c r="A8729" s="48" t="s">
        <v>400</v>
      </c>
      <c r="B8729" s="49" t="s">
        <v>733</v>
      </c>
      <c r="C8729" s="50" t="s">
        <v>756</v>
      </c>
      <c r="D8729" s="51" t="s">
        <v>399</v>
      </c>
      <c r="E8729" s="51" t="s">
        <v>324</v>
      </c>
      <c r="F8729" s="51" t="s">
        <v>16</v>
      </c>
      <c r="G8729" s="51" t="s">
        <v>319</v>
      </c>
      <c r="H8729" s="51" t="s">
        <v>480</v>
      </c>
      <c r="I8729" s="51" t="s">
        <v>15</v>
      </c>
      <c r="J8729" s="51" t="s">
        <v>17</v>
      </c>
      <c r="K8729" s="52">
        <v>317597</v>
      </c>
      <c r="L8729" s="53">
        <v>3175.97</v>
      </c>
      <c r="M8729" s="52">
        <f t="shared" si="188"/>
        <v>317597</v>
      </c>
    </row>
    <row r="8730" spans="1:14" x14ac:dyDescent="0.25">
      <c r="A8730" s="48" t="s">
        <v>400</v>
      </c>
      <c r="B8730" s="49" t="s">
        <v>733</v>
      </c>
      <c r="C8730" s="50" t="s">
        <v>756</v>
      </c>
      <c r="D8730" s="51" t="s">
        <v>399</v>
      </c>
      <c r="E8730" s="51" t="s">
        <v>324</v>
      </c>
      <c r="F8730" s="51" t="s">
        <v>16</v>
      </c>
      <c r="G8730" s="51" t="s">
        <v>789</v>
      </c>
      <c r="H8730" s="51" t="s">
        <v>840</v>
      </c>
      <c r="I8730" s="51" t="s">
        <v>368</v>
      </c>
      <c r="J8730" s="51" t="s">
        <v>17</v>
      </c>
      <c r="K8730" s="52">
        <v>191100</v>
      </c>
      <c r="L8730" s="53">
        <v>1911</v>
      </c>
      <c r="M8730" s="52">
        <f t="shared" si="188"/>
        <v>191100</v>
      </c>
    </row>
    <row r="8731" spans="1:14" x14ac:dyDescent="0.25">
      <c r="A8731" s="48" t="s">
        <v>400</v>
      </c>
      <c r="B8731" s="49" t="s">
        <v>733</v>
      </c>
      <c r="C8731" s="50" t="s">
        <v>756</v>
      </c>
      <c r="D8731" s="51" t="s">
        <v>399</v>
      </c>
      <c r="E8731" s="51" t="s">
        <v>324</v>
      </c>
      <c r="F8731" s="51" t="s">
        <v>16</v>
      </c>
      <c r="G8731" s="51" t="s">
        <v>789</v>
      </c>
      <c r="H8731" s="51" t="s">
        <v>697</v>
      </c>
      <c r="I8731" s="51" t="s">
        <v>15</v>
      </c>
      <c r="J8731" s="51" t="s">
        <v>17</v>
      </c>
      <c r="K8731" s="52">
        <v>1745012</v>
      </c>
      <c r="L8731" s="53">
        <v>17450.12</v>
      </c>
      <c r="M8731" s="52">
        <f t="shared" si="188"/>
        <v>1745012</v>
      </c>
    </row>
    <row r="8732" spans="1:14" x14ac:dyDescent="0.25">
      <c r="A8732" s="48" t="s">
        <v>400</v>
      </c>
      <c r="B8732" s="49" t="s">
        <v>733</v>
      </c>
      <c r="C8732" s="50" t="s">
        <v>756</v>
      </c>
      <c r="D8732" s="51" t="s">
        <v>399</v>
      </c>
      <c r="E8732" s="51" t="s">
        <v>324</v>
      </c>
      <c r="F8732" s="51" t="s">
        <v>16</v>
      </c>
      <c r="G8732" s="51" t="s">
        <v>789</v>
      </c>
      <c r="H8732" s="51" t="s">
        <v>482</v>
      </c>
      <c r="I8732" s="51" t="s">
        <v>15</v>
      </c>
      <c r="J8732" s="51" t="s">
        <v>17</v>
      </c>
      <c r="K8732" s="52">
        <v>1441726</v>
      </c>
      <c r="L8732" s="53">
        <v>14417.26</v>
      </c>
      <c r="M8732" s="52">
        <f t="shared" si="188"/>
        <v>1441726</v>
      </c>
    </row>
    <row r="8733" spans="1:14" x14ac:dyDescent="0.25">
      <c r="A8733" s="48" t="s">
        <v>400</v>
      </c>
      <c r="B8733" s="49" t="s">
        <v>733</v>
      </c>
      <c r="C8733" s="50" t="s">
        <v>756</v>
      </c>
      <c r="D8733" s="51" t="s">
        <v>399</v>
      </c>
      <c r="E8733" s="51" t="s">
        <v>324</v>
      </c>
      <c r="F8733" s="51" t="s">
        <v>16</v>
      </c>
      <c r="G8733" s="51" t="s">
        <v>789</v>
      </c>
      <c r="H8733" s="51" t="s">
        <v>795</v>
      </c>
      <c r="I8733" s="51" t="s">
        <v>15</v>
      </c>
      <c r="J8733" s="51" t="s">
        <v>17</v>
      </c>
      <c r="K8733" s="52">
        <v>2011668.9999999998</v>
      </c>
      <c r="L8733" s="53">
        <v>20116.689999999999</v>
      </c>
      <c r="M8733" s="52">
        <f t="shared" si="188"/>
        <v>2011668.9999999998</v>
      </c>
    </row>
    <row r="8734" spans="1:14" x14ac:dyDescent="0.25">
      <c r="A8734" s="48" t="s">
        <v>400</v>
      </c>
      <c r="B8734" s="49" t="s">
        <v>733</v>
      </c>
      <c r="C8734" s="50" t="s">
        <v>756</v>
      </c>
      <c r="D8734" s="51" t="s">
        <v>399</v>
      </c>
      <c r="E8734" s="51" t="s">
        <v>324</v>
      </c>
      <c r="F8734" s="51" t="s">
        <v>16</v>
      </c>
      <c r="G8734" s="51" t="s">
        <v>789</v>
      </c>
      <c r="H8734" s="51" t="s">
        <v>464</v>
      </c>
      <c r="I8734" s="51" t="s">
        <v>368</v>
      </c>
      <c r="J8734" s="51" t="s">
        <v>17</v>
      </c>
      <c r="K8734" s="52">
        <v>13505690</v>
      </c>
      <c r="L8734" s="53">
        <v>135056.9</v>
      </c>
      <c r="M8734" s="52">
        <f t="shared" si="188"/>
        <v>13505690</v>
      </c>
    </row>
    <row r="8735" spans="1:14" x14ac:dyDescent="0.25">
      <c r="A8735" s="48" t="s">
        <v>400</v>
      </c>
      <c r="B8735" s="49" t="s">
        <v>733</v>
      </c>
      <c r="C8735" s="50" t="s">
        <v>756</v>
      </c>
      <c r="D8735" s="51" t="s">
        <v>399</v>
      </c>
      <c r="E8735" s="51" t="s">
        <v>324</v>
      </c>
      <c r="F8735" s="51" t="s">
        <v>16</v>
      </c>
      <c r="G8735" s="51" t="s">
        <v>789</v>
      </c>
      <c r="H8735" s="51" t="s">
        <v>464</v>
      </c>
      <c r="I8735" s="51" t="s">
        <v>368</v>
      </c>
      <c r="J8735" s="51" t="s">
        <v>17</v>
      </c>
      <c r="K8735" s="52">
        <v>149301</v>
      </c>
      <c r="L8735" s="53">
        <v>1493.01</v>
      </c>
      <c r="M8735" s="52">
        <f t="shared" si="188"/>
        <v>149301</v>
      </c>
    </row>
    <row r="8736" spans="1:14" x14ac:dyDescent="0.25">
      <c r="A8736" s="48" t="s">
        <v>400</v>
      </c>
      <c r="B8736" s="49" t="s">
        <v>733</v>
      </c>
      <c r="C8736" s="50" t="s">
        <v>756</v>
      </c>
      <c r="D8736" s="51" t="s">
        <v>399</v>
      </c>
      <c r="E8736" s="51" t="s">
        <v>324</v>
      </c>
      <c r="F8736" s="51" t="s">
        <v>16</v>
      </c>
      <c r="G8736" s="51" t="s">
        <v>789</v>
      </c>
      <c r="H8736" s="51" t="s">
        <v>846</v>
      </c>
      <c r="I8736" s="51" t="s">
        <v>368</v>
      </c>
      <c r="J8736" s="51" t="s">
        <v>17</v>
      </c>
      <c r="K8736" s="52">
        <v>815973.16668999987</v>
      </c>
      <c r="L8736" s="53">
        <v>8159.7316668999993</v>
      </c>
      <c r="M8736" s="52">
        <f t="shared" si="188"/>
        <v>815973.16668999987</v>
      </c>
    </row>
    <row r="8737" spans="1:14" x14ac:dyDescent="0.25">
      <c r="A8737" s="48" t="s">
        <v>400</v>
      </c>
      <c r="B8737" s="49" t="s">
        <v>733</v>
      </c>
      <c r="C8737" s="50" t="s">
        <v>756</v>
      </c>
      <c r="D8737" s="51" t="s">
        <v>399</v>
      </c>
      <c r="E8737" s="51" t="s">
        <v>324</v>
      </c>
      <c r="F8737" s="51" t="s">
        <v>16</v>
      </c>
      <c r="G8737" s="51" t="s">
        <v>789</v>
      </c>
      <c r="H8737" s="51" t="s">
        <v>791</v>
      </c>
      <c r="I8737" s="51" t="s">
        <v>368</v>
      </c>
      <c r="J8737" s="51" t="s">
        <v>17</v>
      </c>
      <c r="K8737" s="52">
        <v>190831.83330999999</v>
      </c>
      <c r="L8737" s="53">
        <v>1908.3183330999998</v>
      </c>
      <c r="M8737" s="52">
        <f t="shared" si="188"/>
        <v>190831.83330999999</v>
      </c>
    </row>
    <row r="8738" spans="1:14" x14ac:dyDescent="0.25">
      <c r="A8738" s="48" t="s">
        <v>400</v>
      </c>
      <c r="B8738" s="49" t="s">
        <v>733</v>
      </c>
      <c r="C8738" s="50" t="s">
        <v>756</v>
      </c>
      <c r="D8738" s="51" t="s">
        <v>399</v>
      </c>
      <c r="E8738" s="51" t="s">
        <v>324</v>
      </c>
      <c r="F8738" s="51" t="s">
        <v>16</v>
      </c>
      <c r="G8738" s="51" t="s">
        <v>789</v>
      </c>
      <c r="H8738" s="51" t="s">
        <v>846</v>
      </c>
      <c r="I8738" s="51" t="s">
        <v>368</v>
      </c>
      <c r="J8738" s="51" t="s">
        <v>17</v>
      </c>
      <c r="K8738" s="52">
        <v>9257.0512760000001</v>
      </c>
      <c r="L8738" s="53">
        <v>92.57051276</v>
      </c>
      <c r="M8738" s="52">
        <f t="shared" si="188"/>
        <v>9257.0512760000001</v>
      </c>
    </row>
    <row r="8739" spans="1:14" x14ac:dyDescent="0.25">
      <c r="A8739" s="48" t="s">
        <v>400</v>
      </c>
      <c r="B8739" s="49" t="s">
        <v>733</v>
      </c>
      <c r="C8739" s="50" t="s">
        <v>756</v>
      </c>
      <c r="D8739" s="51" t="s">
        <v>399</v>
      </c>
      <c r="E8739" s="51" t="s">
        <v>324</v>
      </c>
      <c r="F8739" s="51" t="s">
        <v>16</v>
      </c>
      <c r="G8739" s="51" t="s">
        <v>789</v>
      </c>
      <c r="H8739" s="51" t="s">
        <v>791</v>
      </c>
      <c r="I8739" s="51" t="s">
        <v>368</v>
      </c>
      <c r="J8739" s="51" t="s">
        <v>17</v>
      </c>
      <c r="K8739" s="52">
        <v>2164.9487239999999</v>
      </c>
      <c r="L8739" s="53">
        <v>21.649487239999999</v>
      </c>
      <c r="M8739" s="52">
        <f t="shared" si="188"/>
        <v>2164.9487239999999</v>
      </c>
    </row>
    <row r="8740" spans="1:14" x14ac:dyDescent="0.25">
      <c r="A8740" s="48" t="s">
        <v>400</v>
      </c>
      <c r="B8740" s="49" t="s">
        <v>733</v>
      </c>
      <c r="C8740" s="50" t="s">
        <v>756</v>
      </c>
      <c r="D8740" s="51" t="s">
        <v>399</v>
      </c>
      <c r="E8740" s="51" t="s">
        <v>324</v>
      </c>
      <c r="F8740" s="51" t="s">
        <v>16</v>
      </c>
      <c r="G8740" s="51" t="s">
        <v>789</v>
      </c>
      <c r="H8740" s="51" t="s">
        <v>847</v>
      </c>
      <c r="I8740" s="51" t="s">
        <v>368</v>
      </c>
      <c r="J8740" s="51" t="s">
        <v>17</v>
      </c>
      <c r="K8740" s="52">
        <v>12600</v>
      </c>
      <c r="L8740" s="53">
        <v>126</v>
      </c>
      <c r="M8740" s="52">
        <f t="shared" si="188"/>
        <v>12600</v>
      </c>
    </row>
    <row r="8741" spans="1:14" x14ac:dyDescent="0.25">
      <c r="A8741" s="48" t="s">
        <v>400</v>
      </c>
      <c r="B8741" s="49" t="s">
        <v>733</v>
      </c>
      <c r="C8741" s="50" t="s">
        <v>756</v>
      </c>
      <c r="D8741" s="51" t="s">
        <v>399</v>
      </c>
      <c r="E8741" s="51" t="s">
        <v>324</v>
      </c>
      <c r="F8741" s="51" t="s">
        <v>16</v>
      </c>
      <c r="G8741" s="51" t="s">
        <v>789</v>
      </c>
      <c r="H8741" s="51" t="s">
        <v>847</v>
      </c>
      <c r="I8741" s="51" t="s">
        <v>368</v>
      </c>
      <c r="J8741" s="51" t="s">
        <v>17</v>
      </c>
      <c r="K8741" s="52">
        <v>35283</v>
      </c>
      <c r="L8741" s="53">
        <v>352.83</v>
      </c>
      <c r="M8741" s="52">
        <f t="shared" si="188"/>
        <v>35283</v>
      </c>
    </row>
    <row r="8742" spans="1:14" x14ac:dyDescent="0.25">
      <c r="A8742" s="48" t="s">
        <v>400</v>
      </c>
      <c r="B8742" s="49" t="s">
        <v>733</v>
      </c>
      <c r="C8742" s="50" t="s">
        <v>756</v>
      </c>
      <c r="D8742" s="51" t="s">
        <v>399</v>
      </c>
      <c r="E8742" s="51" t="s">
        <v>324</v>
      </c>
      <c r="F8742" s="51" t="s">
        <v>16</v>
      </c>
      <c r="G8742" s="51" t="s">
        <v>789</v>
      </c>
      <c r="H8742" s="51" t="s">
        <v>793</v>
      </c>
      <c r="I8742" s="51" t="s">
        <v>368</v>
      </c>
      <c r="J8742" s="51" t="s">
        <v>17</v>
      </c>
      <c r="K8742" s="52">
        <v>62500</v>
      </c>
      <c r="L8742" s="53">
        <v>625</v>
      </c>
      <c r="M8742" s="52">
        <f t="shared" ref="M8742:M8805" si="189">L8742*100</f>
        <v>62500</v>
      </c>
    </row>
    <row r="8743" spans="1:14" x14ac:dyDescent="0.25">
      <c r="A8743" s="48" t="s">
        <v>400</v>
      </c>
      <c r="B8743" s="49" t="s">
        <v>733</v>
      </c>
      <c r="C8743" s="50" t="s">
        <v>756</v>
      </c>
      <c r="D8743" s="51" t="s">
        <v>399</v>
      </c>
      <c r="E8743" s="51" t="s">
        <v>324</v>
      </c>
      <c r="F8743" s="51" t="s">
        <v>16</v>
      </c>
      <c r="G8743" s="51" t="s">
        <v>789</v>
      </c>
      <c r="H8743" s="51" t="s">
        <v>793</v>
      </c>
      <c r="I8743" s="51" t="s">
        <v>368</v>
      </c>
      <c r="J8743" s="51" t="s">
        <v>17</v>
      </c>
      <c r="K8743" s="52">
        <v>2184763</v>
      </c>
      <c r="L8743" s="53">
        <v>21847.63</v>
      </c>
      <c r="M8743" s="52">
        <f t="shared" si="189"/>
        <v>2184763</v>
      </c>
    </row>
    <row r="8744" spans="1:14" x14ac:dyDescent="0.25">
      <c r="A8744" s="48" t="s">
        <v>400</v>
      </c>
      <c r="B8744" s="49" t="s">
        <v>733</v>
      </c>
      <c r="C8744" s="50" t="s">
        <v>756</v>
      </c>
      <c r="D8744" s="51" t="s">
        <v>399</v>
      </c>
      <c r="E8744" s="51" t="s">
        <v>324</v>
      </c>
      <c r="F8744" s="51" t="s">
        <v>16</v>
      </c>
      <c r="G8744" s="51" t="s">
        <v>789</v>
      </c>
      <c r="H8744" s="51" t="s">
        <v>793</v>
      </c>
      <c r="I8744" s="51" t="s">
        <v>368</v>
      </c>
      <c r="J8744" s="51" t="s">
        <v>17</v>
      </c>
      <c r="K8744" s="51">
        <v>-208044</v>
      </c>
      <c r="L8744" s="53">
        <v>-2080.44</v>
      </c>
      <c r="M8744" s="55">
        <f t="shared" si="189"/>
        <v>-208044</v>
      </c>
    </row>
    <row r="8745" spans="1:14" x14ac:dyDescent="0.25">
      <c r="A8745" s="48" t="s">
        <v>400</v>
      </c>
      <c r="B8745" s="49" t="s">
        <v>733</v>
      </c>
      <c r="C8745" s="50" t="s">
        <v>756</v>
      </c>
      <c r="D8745" s="51" t="s">
        <v>399</v>
      </c>
      <c r="E8745" s="51" t="s">
        <v>324</v>
      </c>
      <c r="F8745" s="51" t="s">
        <v>16</v>
      </c>
      <c r="G8745" s="51" t="s">
        <v>789</v>
      </c>
      <c r="H8745" s="51" t="s">
        <v>848</v>
      </c>
      <c r="I8745" s="51" t="s">
        <v>368</v>
      </c>
      <c r="J8745" s="51" t="s">
        <v>17</v>
      </c>
      <c r="K8745" s="52">
        <v>149409</v>
      </c>
      <c r="L8745" s="53">
        <v>1494.09</v>
      </c>
      <c r="M8745" s="52">
        <f t="shared" si="189"/>
        <v>149409</v>
      </c>
    </row>
    <row r="8746" spans="1:14" x14ac:dyDescent="0.25">
      <c r="A8746" s="48" t="s">
        <v>400</v>
      </c>
      <c r="B8746" s="49" t="s">
        <v>733</v>
      </c>
      <c r="C8746" s="50" t="s">
        <v>756</v>
      </c>
      <c r="D8746" s="51" t="s">
        <v>399</v>
      </c>
      <c r="E8746" s="51" t="s">
        <v>324</v>
      </c>
      <c r="F8746" s="51" t="s">
        <v>16</v>
      </c>
      <c r="G8746" s="51" t="s">
        <v>789</v>
      </c>
      <c r="H8746" s="51" t="s">
        <v>848</v>
      </c>
      <c r="I8746" s="51" t="s">
        <v>368</v>
      </c>
      <c r="J8746" s="51" t="s">
        <v>17</v>
      </c>
      <c r="K8746" s="51">
        <v>-18951</v>
      </c>
      <c r="L8746" s="53">
        <v>-189.51</v>
      </c>
      <c r="M8746" s="55">
        <f t="shared" si="189"/>
        <v>-18951</v>
      </c>
    </row>
    <row r="8747" spans="1:14" x14ac:dyDescent="0.25">
      <c r="A8747" s="48" t="s">
        <v>400</v>
      </c>
      <c r="B8747" s="49" t="s">
        <v>733</v>
      </c>
      <c r="C8747" s="50" t="s">
        <v>756</v>
      </c>
      <c r="D8747" s="51" t="s">
        <v>399</v>
      </c>
      <c r="E8747" s="51" t="s">
        <v>324</v>
      </c>
      <c r="F8747" s="51" t="s">
        <v>16</v>
      </c>
      <c r="G8747" s="51" t="s">
        <v>789</v>
      </c>
      <c r="H8747" s="51" t="s">
        <v>849</v>
      </c>
      <c r="I8747" s="51" t="s">
        <v>368</v>
      </c>
      <c r="J8747" s="51" t="s">
        <v>17</v>
      </c>
      <c r="K8747" s="52">
        <v>8192</v>
      </c>
      <c r="L8747" s="53">
        <v>81.92</v>
      </c>
      <c r="M8747" s="52">
        <f t="shared" si="189"/>
        <v>8192</v>
      </c>
    </row>
    <row r="8748" spans="1:14" x14ac:dyDescent="0.25">
      <c r="A8748" s="48" t="s">
        <v>400</v>
      </c>
      <c r="B8748" s="49" t="s">
        <v>733</v>
      </c>
      <c r="C8748" s="50" t="s">
        <v>756</v>
      </c>
      <c r="D8748" s="51" t="s">
        <v>399</v>
      </c>
      <c r="E8748" s="51" t="s">
        <v>324</v>
      </c>
      <c r="F8748" s="51" t="s">
        <v>16</v>
      </c>
      <c r="G8748" s="51" t="s">
        <v>789</v>
      </c>
      <c r="H8748" s="51" t="s">
        <v>851</v>
      </c>
      <c r="I8748" s="51" t="s">
        <v>368</v>
      </c>
      <c r="J8748" s="51" t="s">
        <v>17</v>
      </c>
      <c r="K8748" s="52">
        <v>59703</v>
      </c>
      <c r="L8748" s="53">
        <v>597.03</v>
      </c>
      <c r="M8748" s="52">
        <f t="shared" si="189"/>
        <v>59703</v>
      </c>
    </row>
    <row r="8749" spans="1:14" x14ac:dyDescent="0.25">
      <c r="A8749" s="48" t="s">
        <v>400</v>
      </c>
      <c r="B8749" s="49" t="s">
        <v>733</v>
      </c>
      <c r="C8749" s="50" t="s">
        <v>756</v>
      </c>
      <c r="D8749" s="51" t="s">
        <v>399</v>
      </c>
      <c r="E8749" s="51" t="s">
        <v>324</v>
      </c>
      <c r="F8749" s="51" t="s">
        <v>16</v>
      </c>
      <c r="G8749" s="51" t="s">
        <v>789</v>
      </c>
      <c r="H8749" s="51" t="s">
        <v>852</v>
      </c>
      <c r="I8749" s="51" t="s">
        <v>368</v>
      </c>
      <c r="J8749" s="51" t="s">
        <v>17</v>
      </c>
      <c r="K8749" s="52">
        <v>271086</v>
      </c>
      <c r="L8749" s="53">
        <v>2710.86</v>
      </c>
      <c r="M8749" s="52">
        <f t="shared" si="189"/>
        <v>271086</v>
      </c>
    </row>
    <row r="8750" spans="1:14" x14ac:dyDescent="0.25">
      <c r="A8750" s="48" t="s">
        <v>400</v>
      </c>
      <c r="B8750" s="49" t="s">
        <v>733</v>
      </c>
      <c r="C8750" s="50" t="s">
        <v>756</v>
      </c>
      <c r="D8750" s="51" t="s">
        <v>399</v>
      </c>
      <c r="E8750" s="51" t="s">
        <v>324</v>
      </c>
      <c r="F8750" s="51" t="s">
        <v>16</v>
      </c>
      <c r="G8750" s="51" t="s">
        <v>319</v>
      </c>
      <c r="H8750" s="51" t="s">
        <v>464</v>
      </c>
      <c r="I8750" s="49" t="s">
        <v>368</v>
      </c>
      <c r="J8750" s="51" t="s">
        <v>17</v>
      </c>
      <c r="K8750" s="52">
        <v>5534423</v>
      </c>
      <c r="L8750" s="53">
        <v>55344.23</v>
      </c>
      <c r="M8750" s="52">
        <f t="shared" si="189"/>
        <v>5534423</v>
      </c>
      <c r="N8750" s="75" t="s">
        <v>920</v>
      </c>
    </row>
    <row r="8751" spans="1:14" x14ac:dyDescent="0.25">
      <c r="A8751" s="48" t="s">
        <v>400</v>
      </c>
      <c r="B8751" s="49" t="s">
        <v>733</v>
      </c>
      <c r="C8751" s="50" t="s">
        <v>756</v>
      </c>
      <c r="D8751" s="51" t="s">
        <v>399</v>
      </c>
      <c r="E8751" s="51" t="s">
        <v>324</v>
      </c>
      <c r="F8751" s="51" t="s">
        <v>16</v>
      </c>
      <c r="G8751" s="51" t="s">
        <v>789</v>
      </c>
      <c r="H8751" s="51" t="s">
        <v>464</v>
      </c>
      <c r="I8751" s="51" t="s">
        <v>368</v>
      </c>
      <c r="J8751" s="51" t="s">
        <v>17</v>
      </c>
      <c r="K8751" s="51">
        <v>-1073714</v>
      </c>
      <c r="L8751" s="53">
        <v>-10737.14</v>
      </c>
      <c r="M8751" s="55">
        <f t="shared" si="189"/>
        <v>-1073714</v>
      </c>
    </row>
    <row r="8752" spans="1:14" x14ac:dyDescent="0.25">
      <c r="A8752" s="48" t="s">
        <v>400</v>
      </c>
      <c r="B8752" s="49" t="s">
        <v>733</v>
      </c>
      <c r="C8752" s="50" t="s">
        <v>756</v>
      </c>
      <c r="D8752" s="51" t="s">
        <v>399</v>
      </c>
      <c r="E8752" s="51" t="s">
        <v>324</v>
      </c>
      <c r="F8752" s="51" t="s">
        <v>16</v>
      </c>
      <c r="G8752" s="51" t="s">
        <v>789</v>
      </c>
      <c r="H8752" s="51" t="s">
        <v>464</v>
      </c>
      <c r="I8752" s="51" t="s">
        <v>368</v>
      </c>
      <c r="J8752" s="51" t="s">
        <v>17</v>
      </c>
      <c r="K8752" s="52">
        <v>200000</v>
      </c>
      <c r="L8752" s="53">
        <v>2000</v>
      </c>
      <c r="M8752" s="52">
        <f t="shared" si="189"/>
        <v>200000</v>
      </c>
    </row>
    <row r="8753" spans="1:13" x14ac:dyDescent="0.25">
      <c r="A8753" s="48" t="s">
        <v>400</v>
      </c>
      <c r="B8753" s="49" t="s">
        <v>733</v>
      </c>
      <c r="C8753" s="50" t="s">
        <v>756</v>
      </c>
      <c r="D8753" s="51" t="s">
        <v>399</v>
      </c>
      <c r="E8753" s="51" t="s">
        <v>324</v>
      </c>
      <c r="F8753" s="51" t="s">
        <v>16</v>
      </c>
      <c r="G8753" s="51" t="s">
        <v>789</v>
      </c>
      <c r="H8753" s="51" t="s">
        <v>846</v>
      </c>
      <c r="I8753" s="51" t="s">
        <v>368</v>
      </c>
      <c r="J8753" s="51" t="s">
        <v>17</v>
      </c>
      <c r="K8753" s="52">
        <v>346165.25233399996</v>
      </c>
      <c r="L8753" s="53">
        <v>3461.6525233399998</v>
      </c>
      <c r="M8753" s="52">
        <f t="shared" si="189"/>
        <v>346165.25233399996</v>
      </c>
    </row>
    <row r="8754" spans="1:13" x14ac:dyDescent="0.25">
      <c r="A8754" s="48" t="s">
        <v>400</v>
      </c>
      <c r="B8754" s="49" t="s">
        <v>733</v>
      </c>
      <c r="C8754" s="50" t="s">
        <v>756</v>
      </c>
      <c r="D8754" s="51" t="s">
        <v>399</v>
      </c>
      <c r="E8754" s="51" t="s">
        <v>324</v>
      </c>
      <c r="F8754" s="51" t="s">
        <v>16</v>
      </c>
      <c r="G8754" s="51" t="s">
        <v>789</v>
      </c>
      <c r="H8754" s="51" t="s">
        <v>791</v>
      </c>
      <c r="I8754" s="51" t="s">
        <v>368</v>
      </c>
      <c r="J8754" s="51" t="s">
        <v>17</v>
      </c>
      <c r="K8754" s="52">
        <v>80957.747665999996</v>
      </c>
      <c r="L8754" s="53">
        <v>809.57747665999989</v>
      </c>
      <c r="M8754" s="52">
        <f t="shared" si="189"/>
        <v>80957.747665999996</v>
      </c>
    </row>
    <row r="8755" spans="1:13" x14ac:dyDescent="0.25">
      <c r="A8755" s="48" t="s">
        <v>400</v>
      </c>
      <c r="B8755" s="49" t="s">
        <v>733</v>
      </c>
      <c r="C8755" s="50" t="s">
        <v>756</v>
      </c>
      <c r="D8755" s="51" t="s">
        <v>399</v>
      </c>
      <c r="E8755" s="51" t="s">
        <v>324</v>
      </c>
      <c r="F8755" s="51" t="s">
        <v>16</v>
      </c>
      <c r="G8755" s="51" t="s">
        <v>789</v>
      </c>
      <c r="H8755" s="51" t="s">
        <v>846</v>
      </c>
      <c r="I8755" s="51" t="s">
        <v>368</v>
      </c>
      <c r="J8755" s="51" t="s">
        <v>17</v>
      </c>
      <c r="K8755" s="55">
        <v>-66570.209662000008</v>
      </c>
      <c r="L8755" s="53">
        <v>-665.70209662000002</v>
      </c>
      <c r="M8755" s="55">
        <f t="shared" si="189"/>
        <v>-66570.209662000008</v>
      </c>
    </row>
    <row r="8756" spans="1:13" x14ac:dyDescent="0.25">
      <c r="A8756" s="48" t="s">
        <v>400</v>
      </c>
      <c r="B8756" s="49" t="s">
        <v>733</v>
      </c>
      <c r="C8756" s="50" t="s">
        <v>756</v>
      </c>
      <c r="D8756" s="51" t="s">
        <v>399</v>
      </c>
      <c r="E8756" s="51" t="s">
        <v>324</v>
      </c>
      <c r="F8756" s="51" t="s">
        <v>16</v>
      </c>
      <c r="G8756" s="51" t="s">
        <v>789</v>
      </c>
      <c r="H8756" s="51" t="s">
        <v>791</v>
      </c>
      <c r="I8756" s="51" t="s">
        <v>368</v>
      </c>
      <c r="J8756" s="51" t="s">
        <v>17</v>
      </c>
      <c r="K8756" s="55">
        <v>-15568.790337999999</v>
      </c>
      <c r="L8756" s="53">
        <v>-155.68790337999999</v>
      </c>
      <c r="M8756" s="55">
        <f t="shared" si="189"/>
        <v>-15568.790337999999</v>
      </c>
    </row>
    <row r="8757" spans="1:13" x14ac:dyDescent="0.25">
      <c r="A8757" s="48" t="s">
        <v>400</v>
      </c>
      <c r="B8757" s="49" t="s">
        <v>733</v>
      </c>
      <c r="C8757" s="50" t="s">
        <v>756</v>
      </c>
      <c r="D8757" s="51" t="s">
        <v>399</v>
      </c>
      <c r="E8757" s="51" t="s">
        <v>324</v>
      </c>
      <c r="F8757" s="51" t="s">
        <v>16</v>
      </c>
      <c r="G8757" s="51" t="s">
        <v>789</v>
      </c>
      <c r="H8757" s="51" t="s">
        <v>847</v>
      </c>
      <c r="I8757" s="51" t="s">
        <v>368</v>
      </c>
      <c r="J8757" s="51" t="s">
        <v>17</v>
      </c>
      <c r="K8757" s="52">
        <v>5257</v>
      </c>
      <c r="L8757" s="53">
        <v>52.57</v>
      </c>
      <c r="M8757" s="52">
        <f t="shared" si="189"/>
        <v>5257</v>
      </c>
    </row>
    <row r="8758" spans="1:13" x14ac:dyDescent="0.25">
      <c r="A8758" s="48" t="s">
        <v>400</v>
      </c>
      <c r="B8758" s="49" t="s">
        <v>733</v>
      </c>
      <c r="C8758" s="50" t="s">
        <v>756</v>
      </c>
      <c r="D8758" s="51" t="s">
        <v>399</v>
      </c>
      <c r="E8758" s="51" t="s">
        <v>324</v>
      </c>
      <c r="F8758" s="51" t="s">
        <v>16</v>
      </c>
      <c r="G8758" s="51" t="s">
        <v>789</v>
      </c>
      <c r="H8758" s="51" t="s">
        <v>847</v>
      </c>
      <c r="I8758" s="51" t="s">
        <v>368</v>
      </c>
      <c r="J8758" s="51" t="s">
        <v>17</v>
      </c>
      <c r="K8758" s="52">
        <v>20197</v>
      </c>
      <c r="L8758" s="53">
        <v>201.97</v>
      </c>
      <c r="M8758" s="52">
        <f t="shared" si="189"/>
        <v>20197</v>
      </c>
    </row>
    <row r="8759" spans="1:13" x14ac:dyDescent="0.25">
      <c r="A8759" s="48" t="s">
        <v>400</v>
      </c>
      <c r="B8759" s="49" t="s">
        <v>733</v>
      </c>
      <c r="C8759" s="50" t="s">
        <v>756</v>
      </c>
      <c r="D8759" s="51" t="s">
        <v>399</v>
      </c>
      <c r="E8759" s="51" t="s">
        <v>324</v>
      </c>
      <c r="F8759" s="51" t="s">
        <v>16</v>
      </c>
      <c r="G8759" s="51" t="s">
        <v>789</v>
      </c>
      <c r="H8759" s="51" t="s">
        <v>793</v>
      </c>
      <c r="I8759" s="51" t="s">
        <v>368</v>
      </c>
      <c r="J8759" s="51" t="s">
        <v>17</v>
      </c>
      <c r="K8759" s="52">
        <v>837803.00000000012</v>
      </c>
      <c r="L8759" s="53">
        <v>8378.0300000000007</v>
      </c>
      <c r="M8759" s="52">
        <f t="shared" si="189"/>
        <v>837803.00000000012</v>
      </c>
    </row>
    <row r="8760" spans="1:13" x14ac:dyDescent="0.25">
      <c r="A8760" s="48" t="s">
        <v>400</v>
      </c>
      <c r="B8760" s="49" t="s">
        <v>733</v>
      </c>
      <c r="C8760" s="50" t="s">
        <v>756</v>
      </c>
      <c r="D8760" s="51" t="s">
        <v>399</v>
      </c>
      <c r="E8760" s="51" t="s">
        <v>324</v>
      </c>
      <c r="F8760" s="51" t="s">
        <v>16</v>
      </c>
      <c r="G8760" s="51" t="s">
        <v>789</v>
      </c>
      <c r="H8760" s="51" t="s">
        <v>793</v>
      </c>
      <c r="I8760" s="51" t="s">
        <v>368</v>
      </c>
      <c r="J8760" s="51" t="s">
        <v>17</v>
      </c>
      <c r="K8760" s="51">
        <v>-196280</v>
      </c>
      <c r="L8760" s="53">
        <v>-1962.8</v>
      </c>
      <c r="M8760" s="55">
        <f t="shared" si="189"/>
        <v>-196280</v>
      </c>
    </row>
    <row r="8761" spans="1:13" x14ac:dyDescent="0.25">
      <c r="A8761" s="48" t="s">
        <v>400</v>
      </c>
      <c r="B8761" s="49" t="s">
        <v>733</v>
      </c>
      <c r="C8761" s="50" t="s">
        <v>756</v>
      </c>
      <c r="D8761" s="51" t="s">
        <v>399</v>
      </c>
      <c r="E8761" s="51" t="s">
        <v>324</v>
      </c>
      <c r="F8761" s="51" t="s">
        <v>16</v>
      </c>
      <c r="G8761" s="51" t="s">
        <v>789</v>
      </c>
      <c r="H8761" s="51" t="s">
        <v>848</v>
      </c>
      <c r="I8761" s="51" t="s">
        <v>368</v>
      </c>
      <c r="J8761" s="51" t="s">
        <v>17</v>
      </c>
      <c r="K8761" s="52">
        <v>48503</v>
      </c>
      <c r="L8761" s="53">
        <v>485.03</v>
      </c>
      <c r="M8761" s="52">
        <f t="shared" si="189"/>
        <v>48503</v>
      </c>
    </row>
    <row r="8762" spans="1:13" x14ac:dyDescent="0.25">
      <c r="A8762" s="48" t="s">
        <v>400</v>
      </c>
      <c r="B8762" s="49" t="s">
        <v>733</v>
      </c>
      <c r="C8762" s="50" t="s">
        <v>756</v>
      </c>
      <c r="D8762" s="51" t="s">
        <v>399</v>
      </c>
      <c r="E8762" s="51" t="s">
        <v>324</v>
      </c>
      <c r="F8762" s="51" t="s">
        <v>16</v>
      </c>
      <c r="G8762" s="51" t="s">
        <v>789</v>
      </c>
      <c r="H8762" s="51" t="s">
        <v>848</v>
      </c>
      <c r="I8762" s="51" t="s">
        <v>368</v>
      </c>
      <c r="J8762" s="51" t="s">
        <v>17</v>
      </c>
      <c r="K8762" s="51">
        <v>-18037</v>
      </c>
      <c r="L8762" s="53">
        <v>-180.37</v>
      </c>
      <c r="M8762" s="55">
        <f t="shared" si="189"/>
        <v>-18037</v>
      </c>
    </row>
    <row r="8763" spans="1:13" x14ac:dyDescent="0.25">
      <c r="A8763" s="48" t="s">
        <v>400</v>
      </c>
      <c r="B8763" s="49" t="s">
        <v>733</v>
      </c>
      <c r="C8763" s="50" t="s">
        <v>756</v>
      </c>
      <c r="D8763" s="51" t="s">
        <v>399</v>
      </c>
      <c r="E8763" s="51" t="s">
        <v>324</v>
      </c>
      <c r="F8763" s="51" t="s">
        <v>16</v>
      </c>
      <c r="G8763" s="51" t="s">
        <v>789</v>
      </c>
      <c r="H8763" s="51" t="s">
        <v>849</v>
      </c>
      <c r="I8763" s="51" t="s">
        <v>368</v>
      </c>
      <c r="J8763" s="51" t="s">
        <v>17</v>
      </c>
      <c r="K8763" s="52">
        <v>3322</v>
      </c>
      <c r="L8763" s="53">
        <v>33.22</v>
      </c>
      <c r="M8763" s="52">
        <f t="shared" si="189"/>
        <v>3322</v>
      </c>
    </row>
    <row r="8764" spans="1:13" x14ac:dyDescent="0.25">
      <c r="A8764" s="48" t="s">
        <v>400</v>
      </c>
      <c r="B8764" s="49" t="s">
        <v>733</v>
      </c>
      <c r="C8764" s="50" t="s">
        <v>756</v>
      </c>
      <c r="D8764" s="51" t="s">
        <v>399</v>
      </c>
      <c r="E8764" s="51" t="s">
        <v>324</v>
      </c>
      <c r="F8764" s="51" t="s">
        <v>16</v>
      </c>
      <c r="G8764" s="51" t="s">
        <v>789</v>
      </c>
      <c r="H8764" s="51" t="s">
        <v>851</v>
      </c>
      <c r="I8764" s="51" t="s">
        <v>368</v>
      </c>
      <c r="J8764" s="51" t="s">
        <v>17</v>
      </c>
      <c r="K8764" s="52">
        <v>21693</v>
      </c>
      <c r="L8764" s="53">
        <v>216.93</v>
      </c>
      <c r="M8764" s="52">
        <f t="shared" si="189"/>
        <v>21693</v>
      </c>
    </row>
    <row r="8765" spans="1:13" x14ac:dyDescent="0.25">
      <c r="A8765" s="48" t="s">
        <v>400</v>
      </c>
      <c r="B8765" s="49" t="s">
        <v>733</v>
      </c>
      <c r="C8765" s="50" t="s">
        <v>756</v>
      </c>
      <c r="D8765" s="51" t="s">
        <v>399</v>
      </c>
      <c r="E8765" s="51" t="s">
        <v>324</v>
      </c>
      <c r="F8765" s="51" t="s">
        <v>16</v>
      </c>
      <c r="G8765" s="51" t="s">
        <v>789</v>
      </c>
      <c r="H8765" s="51" t="s">
        <v>852</v>
      </c>
      <c r="I8765" s="51" t="s">
        <v>368</v>
      </c>
      <c r="J8765" s="51" t="s">
        <v>17</v>
      </c>
      <c r="K8765" s="52">
        <v>159735</v>
      </c>
      <c r="L8765" s="53">
        <v>1597.35</v>
      </c>
      <c r="M8765" s="52">
        <f t="shared" si="189"/>
        <v>159735</v>
      </c>
    </row>
    <row r="8766" spans="1:13" x14ac:dyDescent="0.25">
      <c r="A8766" s="48" t="s">
        <v>400</v>
      </c>
      <c r="B8766" s="49" t="s">
        <v>733</v>
      </c>
      <c r="C8766" s="50" t="s">
        <v>756</v>
      </c>
      <c r="D8766" s="51" t="s">
        <v>399</v>
      </c>
      <c r="E8766" s="51" t="s">
        <v>324</v>
      </c>
      <c r="F8766" s="51" t="s">
        <v>16</v>
      </c>
      <c r="G8766" s="51" t="s">
        <v>789</v>
      </c>
      <c r="H8766" s="51" t="s">
        <v>853</v>
      </c>
      <c r="I8766" s="51" t="s">
        <v>368</v>
      </c>
      <c r="J8766" s="51" t="s">
        <v>17</v>
      </c>
      <c r="K8766" s="52">
        <v>350000</v>
      </c>
      <c r="L8766" s="53">
        <v>3500</v>
      </c>
      <c r="M8766" s="52">
        <f t="shared" si="189"/>
        <v>350000</v>
      </c>
    </row>
    <row r="8767" spans="1:13" x14ac:dyDescent="0.25">
      <c r="A8767" s="48" t="s">
        <v>400</v>
      </c>
      <c r="B8767" s="49" t="s">
        <v>733</v>
      </c>
      <c r="C8767" s="50" t="s">
        <v>756</v>
      </c>
      <c r="D8767" s="51" t="s">
        <v>399</v>
      </c>
      <c r="E8767" s="51" t="s">
        <v>324</v>
      </c>
      <c r="F8767" s="51" t="s">
        <v>16</v>
      </c>
      <c r="G8767" s="51" t="s">
        <v>789</v>
      </c>
      <c r="H8767" s="51" t="s">
        <v>840</v>
      </c>
      <c r="I8767" s="51" t="s">
        <v>368</v>
      </c>
      <c r="J8767" s="51" t="s">
        <v>17</v>
      </c>
      <c r="K8767" s="52">
        <v>118335.99999999999</v>
      </c>
      <c r="L8767" s="53">
        <v>1183.3599999999999</v>
      </c>
      <c r="M8767" s="52">
        <f t="shared" si="189"/>
        <v>118335.99999999999</v>
      </c>
    </row>
    <row r="8768" spans="1:13" x14ac:dyDescent="0.25">
      <c r="A8768" s="48" t="s">
        <v>400</v>
      </c>
      <c r="B8768" s="49" t="s">
        <v>733</v>
      </c>
      <c r="C8768" s="50" t="s">
        <v>756</v>
      </c>
      <c r="D8768" s="51" t="s">
        <v>399</v>
      </c>
      <c r="E8768" s="51" t="s">
        <v>324</v>
      </c>
      <c r="F8768" s="51" t="s">
        <v>16</v>
      </c>
      <c r="G8768" s="51" t="s">
        <v>789</v>
      </c>
      <c r="H8768" s="51" t="s">
        <v>840</v>
      </c>
      <c r="I8768" s="51" t="s">
        <v>368</v>
      </c>
      <c r="J8768" s="51" t="s">
        <v>17</v>
      </c>
      <c r="K8768" s="52">
        <v>23300</v>
      </c>
      <c r="L8768" s="53">
        <v>233</v>
      </c>
      <c r="M8768" s="52">
        <f t="shared" si="189"/>
        <v>23300</v>
      </c>
    </row>
    <row r="8769" spans="1:13" x14ac:dyDescent="0.25">
      <c r="A8769" s="48" t="s">
        <v>400</v>
      </c>
      <c r="B8769" s="49" t="s">
        <v>733</v>
      </c>
      <c r="C8769" s="50" t="s">
        <v>756</v>
      </c>
      <c r="D8769" s="51" t="s">
        <v>399</v>
      </c>
      <c r="E8769" s="51" t="s">
        <v>324</v>
      </c>
      <c r="F8769" s="51" t="s">
        <v>16</v>
      </c>
      <c r="G8769" s="51" t="s">
        <v>789</v>
      </c>
      <c r="H8769" s="51" t="s">
        <v>840</v>
      </c>
      <c r="I8769" s="51" t="s">
        <v>368</v>
      </c>
      <c r="J8769" s="51" t="s">
        <v>17</v>
      </c>
      <c r="K8769" s="52">
        <v>4000</v>
      </c>
      <c r="L8769" s="53">
        <v>40</v>
      </c>
      <c r="M8769" s="52">
        <f t="shared" si="189"/>
        <v>4000</v>
      </c>
    </row>
    <row r="8770" spans="1:13" x14ac:dyDescent="0.25">
      <c r="A8770" s="48" t="s">
        <v>400</v>
      </c>
      <c r="B8770" s="49" t="s">
        <v>733</v>
      </c>
      <c r="C8770" s="50" t="s">
        <v>756</v>
      </c>
      <c r="D8770" s="51" t="s">
        <v>399</v>
      </c>
      <c r="E8770" s="51" t="s">
        <v>324</v>
      </c>
      <c r="F8770" s="51" t="s">
        <v>16</v>
      </c>
      <c r="G8770" s="51" t="s">
        <v>789</v>
      </c>
      <c r="H8770" s="51" t="s">
        <v>464</v>
      </c>
      <c r="I8770" s="51" t="s">
        <v>368</v>
      </c>
      <c r="J8770" s="51" t="s">
        <v>17</v>
      </c>
      <c r="K8770" s="52">
        <v>616003.00000000012</v>
      </c>
      <c r="L8770" s="53">
        <v>6160.0300000000007</v>
      </c>
      <c r="M8770" s="52">
        <f t="shared" si="189"/>
        <v>616003.00000000012</v>
      </c>
    </row>
    <row r="8771" spans="1:13" x14ac:dyDescent="0.25">
      <c r="A8771" s="48" t="s">
        <v>400</v>
      </c>
      <c r="B8771" s="49" t="s">
        <v>733</v>
      </c>
      <c r="C8771" s="50" t="s">
        <v>756</v>
      </c>
      <c r="D8771" s="51" t="s">
        <v>399</v>
      </c>
      <c r="E8771" s="51" t="s">
        <v>324</v>
      </c>
      <c r="F8771" s="51" t="s">
        <v>16</v>
      </c>
      <c r="G8771" s="51" t="s">
        <v>789</v>
      </c>
      <c r="H8771" s="51" t="s">
        <v>464</v>
      </c>
      <c r="I8771" s="51" t="s">
        <v>368</v>
      </c>
      <c r="J8771" s="51" t="s">
        <v>17</v>
      </c>
      <c r="K8771" s="52">
        <v>4919844</v>
      </c>
      <c r="L8771" s="53">
        <v>49198.44</v>
      </c>
      <c r="M8771" s="52">
        <f t="shared" si="189"/>
        <v>4919844</v>
      </c>
    </row>
    <row r="8772" spans="1:13" x14ac:dyDescent="0.25">
      <c r="A8772" s="48" t="s">
        <v>400</v>
      </c>
      <c r="B8772" s="49" t="s">
        <v>733</v>
      </c>
      <c r="C8772" s="50" t="s">
        <v>756</v>
      </c>
      <c r="D8772" s="51" t="s">
        <v>399</v>
      </c>
      <c r="E8772" s="51" t="s">
        <v>324</v>
      </c>
      <c r="F8772" s="51" t="s">
        <v>16</v>
      </c>
      <c r="G8772" s="51" t="s">
        <v>789</v>
      </c>
      <c r="H8772" s="51" t="s">
        <v>464</v>
      </c>
      <c r="I8772" s="51" t="s">
        <v>368</v>
      </c>
      <c r="J8772" s="51" t="s">
        <v>17</v>
      </c>
      <c r="K8772" s="52">
        <v>694814</v>
      </c>
      <c r="L8772" s="53">
        <v>6948.14</v>
      </c>
      <c r="M8772" s="52">
        <f t="shared" si="189"/>
        <v>694814</v>
      </c>
    </row>
    <row r="8773" spans="1:13" x14ac:dyDescent="0.25">
      <c r="A8773" s="48" t="s">
        <v>400</v>
      </c>
      <c r="B8773" s="49" t="s">
        <v>733</v>
      </c>
      <c r="C8773" s="50" t="s">
        <v>756</v>
      </c>
      <c r="D8773" s="51" t="s">
        <v>399</v>
      </c>
      <c r="E8773" s="51" t="s">
        <v>324</v>
      </c>
      <c r="F8773" s="51" t="s">
        <v>16</v>
      </c>
      <c r="G8773" s="51" t="s">
        <v>789</v>
      </c>
      <c r="H8773" s="51" t="s">
        <v>464</v>
      </c>
      <c r="I8773" s="51" t="s">
        <v>368</v>
      </c>
      <c r="J8773" s="51" t="s">
        <v>17</v>
      </c>
      <c r="K8773" s="52">
        <v>154927</v>
      </c>
      <c r="L8773" s="53">
        <v>1549.27</v>
      </c>
      <c r="M8773" s="52">
        <f t="shared" si="189"/>
        <v>154927</v>
      </c>
    </row>
    <row r="8774" spans="1:13" x14ac:dyDescent="0.25">
      <c r="A8774" s="48" t="s">
        <v>400</v>
      </c>
      <c r="B8774" s="49" t="s">
        <v>733</v>
      </c>
      <c r="C8774" s="50" t="s">
        <v>756</v>
      </c>
      <c r="D8774" s="51" t="s">
        <v>399</v>
      </c>
      <c r="E8774" s="51" t="s">
        <v>324</v>
      </c>
      <c r="F8774" s="51" t="s">
        <v>16</v>
      </c>
      <c r="G8774" s="51" t="s">
        <v>789</v>
      </c>
      <c r="H8774" s="51" t="s">
        <v>464</v>
      </c>
      <c r="I8774" s="51" t="s">
        <v>368</v>
      </c>
      <c r="J8774" s="51" t="s">
        <v>17</v>
      </c>
      <c r="K8774" s="52">
        <v>20000</v>
      </c>
      <c r="L8774" s="53">
        <v>200</v>
      </c>
      <c r="M8774" s="52">
        <f t="shared" si="189"/>
        <v>20000</v>
      </c>
    </row>
    <row r="8775" spans="1:13" x14ac:dyDescent="0.25">
      <c r="A8775" s="48" t="s">
        <v>400</v>
      </c>
      <c r="B8775" s="49" t="s">
        <v>733</v>
      </c>
      <c r="C8775" s="50" t="s">
        <v>756</v>
      </c>
      <c r="D8775" s="51" t="s">
        <v>399</v>
      </c>
      <c r="E8775" s="51" t="s">
        <v>324</v>
      </c>
      <c r="F8775" s="51" t="s">
        <v>16</v>
      </c>
      <c r="G8775" s="51" t="s">
        <v>789</v>
      </c>
      <c r="H8775" s="51" t="s">
        <v>846</v>
      </c>
      <c r="I8775" s="51" t="s">
        <v>368</v>
      </c>
      <c r="J8775" s="51" t="s">
        <v>17</v>
      </c>
      <c r="K8775" s="52">
        <v>39429.592157999999</v>
      </c>
      <c r="L8775" s="53">
        <v>394.29592158000003</v>
      </c>
      <c r="M8775" s="52">
        <f t="shared" si="189"/>
        <v>39429.592157999999</v>
      </c>
    </row>
    <row r="8776" spans="1:13" x14ac:dyDescent="0.25">
      <c r="A8776" s="48" t="s">
        <v>400</v>
      </c>
      <c r="B8776" s="49" t="s">
        <v>733</v>
      </c>
      <c r="C8776" s="50" t="s">
        <v>756</v>
      </c>
      <c r="D8776" s="51" t="s">
        <v>399</v>
      </c>
      <c r="E8776" s="51" t="s">
        <v>324</v>
      </c>
      <c r="F8776" s="51" t="s">
        <v>16</v>
      </c>
      <c r="G8776" s="51" t="s">
        <v>789</v>
      </c>
      <c r="H8776" s="51" t="s">
        <v>791</v>
      </c>
      <c r="I8776" s="51" t="s">
        <v>368</v>
      </c>
      <c r="J8776" s="51" t="s">
        <v>17</v>
      </c>
      <c r="K8776" s="52">
        <v>9221.4078419999987</v>
      </c>
      <c r="L8776" s="53">
        <v>92.214078419999993</v>
      </c>
      <c r="M8776" s="52">
        <f t="shared" si="189"/>
        <v>9221.4078419999987</v>
      </c>
    </row>
    <row r="8777" spans="1:13" x14ac:dyDescent="0.25">
      <c r="A8777" s="48" t="s">
        <v>400</v>
      </c>
      <c r="B8777" s="49" t="s">
        <v>733</v>
      </c>
      <c r="C8777" s="50" t="s">
        <v>756</v>
      </c>
      <c r="D8777" s="51" t="s">
        <v>399</v>
      </c>
      <c r="E8777" s="51" t="s">
        <v>324</v>
      </c>
      <c r="F8777" s="51" t="s">
        <v>16</v>
      </c>
      <c r="G8777" s="51" t="s">
        <v>789</v>
      </c>
      <c r="H8777" s="51" t="s">
        <v>846</v>
      </c>
      <c r="I8777" s="51" t="s">
        <v>368</v>
      </c>
      <c r="J8777" s="51" t="s">
        <v>17</v>
      </c>
      <c r="K8777" s="52">
        <v>305029.64608600002</v>
      </c>
      <c r="L8777" s="53">
        <v>3050.29646086</v>
      </c>
      <c r="M8777" s="52">
        <f t="shared" si="189"/>
        <v>305029.64608600002</v>
      </c>
    </row>
    <row r="8778" spans="1:13" x14ac:dyDescent="0.25">
      <c r="A8778" s="48" t="s">
        <v>400</v>
      </c>
      <c r="B8778" s="49" t="s">
        <v>733</v>
      </c>
      <c r="C8778" s="50" t="s">
        <v>756</v>
      </c>
      <c r="D8778" s="51" t="s">
        <v>399</v>
      </c>
      <c r="E8778" s="51" t="s">
        <v>324</v>
      </c>
      <c r="F8778" s="51" t="s">
        <v>16</v>
      </c>
      <c r="G8778" s="51" t="s">
        <v>789</v>
      </c>
      <c r="H8778" s="51" t="s">
        <v>791</v>
      </c>
      <c r="I8778" s="51" t="s">
        <v>368</v>
      </c>
      <c r="J8778" s="51" t="s">
        <v>17</v>
      </c>
      <c r="K8778" s="52">
        <v>71337.353913999992</v>
      </c>
      <c r="L8778" s="53">
        <v>713.37353913999993</v>
      </c>
      <c r="M8778" s="52">
        <f t="shared" si="189"/>
        <v>71337.353913999992</v>
      </c>
    </row>
    <row r="8779" spans="1:13" x14ac:dyDescent="0.25">
      <c r="A8779" s="48" t="s">
        <v>400</v>
      </c>
      <c r="B8779" s="49" t="s">
        <v>733</v>
      </c>
      <c r="C8779" s="50" t="s">
        <v>756</v>
      </c>
      <c r="D8779" s="51" t="s">
        <v>399</v>
      </c>
      <c r="E8779" s="51" t="s">
        <v>324</v>
      </c>
      <c r="F8779" s="51" t="s">
        <v>16</v>
      </c>
      <c r="G8779" s="51" t="s">
        <v>789</v>
      </c>
      <c r="H8779" s="51" t="s">
        <v>464</v>
      </c>
      <c r="I8779" s="51" t="s">
        <v>368</v>
      </c>
      <c r="J8779" s="51" t="s">
        <v>17</v>
      </c>
      <c r="K8779" s="52">
        <v>11852</v>
      </c>
      <c r="L8779" s="53">
        <v>118.52</v>
      </c>
      <c r="M8779" s="52">
        <f t="shared" si="189"/>
        <v>11852</v>
      </c>
    </row>
    <row r="8780" spans="1:13" x14ac:dyDescent="0.25">
      <c r="A8780" s="48" t="s">
        <v>400</v>
      </c>
      <c r="B8780" s="49" t="s">
        <v>733</v>
      </c>
      <c r="C8780" s="50" t="s">
        <v>756</v>
      </c>
      <c r="D8780" s="51" t="s">
        <v>399</v>
      </c>
      <c r="E8780" s="51" t="s">
        <v>324</v>
      </c>
      <c r="F8780" s="51" t="s">
        <v>16</v>
      </c>
      <c r="G8780" s="51" t="s">
        <v>789</v>
      </c>
      <c r="H8780" s="51" t="s">
        <v>847</v>
      </c>
      <c r="I8780" s="51" t="s">
        <v>368</v>
      </c>
      <c r="J8780" s="51" t="s">
        <v>17</v>
      </c>
      <c r="K8780" s="52">
        <v>4200</v>
      </c>
      <c r="L8780" s="53">
        <v>42</v>
      </c>
      <c r="M8780" s="52">
        <f t="shared" si="189"/>
        <v>4200</v>
      </c>
    </row>
    <row r="8781" spans="1:13" x14ac:dyDescent="0.25">
      <c r="A8781" s="48" t="s">
        <v>400</v>
      </c>
      <c r="B8781" s="49" t="s">
        <v>733</v>
      </c>
      <c r="C8781" s="50" t="s">
        <v>756</v>
      </c>
      <c r="D8781" s="51" t="s">
        <v>399</v>
      </c>
      <c r="E8781" s="51" t="s">
        <v>324</v>
      </c>
      <c r="F8781" s="51" t="s">
        <v>16</v>
      </c>
      <c r="G8781" s="51" t="s">
        <v>789</v>
      </c>
      <c r="H8781" s="51" t="s">
        <v>847</v>
      </c>
      <c r="I8781" s="51" t="s">
        <v>368</v>
      </c>
      <c r="J8781" s="51" t="s">
        <v>17</v>
      </c>
      <c r="K8781" s="52">
        <v>11832</v>
      </c>
      <c r="L8781" s="53">
        <v>118.32</v>
      </c>
      <c r="M8781" s="52">
        <f t="shared" si="189"/>
        <v>11832</v>
      </c>
    </row>
    <row r="8782" spans="1:13" x14ac:dyDescent="0.25">
      <c r="A8782" s="48" t="s">
        <v>400</v>
      </c>
      <c r="B8782" s="49" t="s">
        <v>733</v>
      </c>
      <c r="C8782" s="50" t="s">
        <v>756</v>
      </c>
      <c r="D8782" s="51" t="s">
        <v>399</v>
      </c>
      <c r="E8782" s="51" t="s">
        <v>324</v>
      </c>
      <c r="F8782" s="51" t="s">
        <v>16</v>
      </c>
      <c r="G8782" s="51" t="s">
        <v>789</v>
      </c>
      <c r="H8782" s="51" t="s">
        <v>849</v>
      </c>
      <c r="I8782" s="51" t="s">
        <v>368</v>
      </c>
      <c r="J8782" s="51" t="s">
        <v>17</v>
      </c>
      <c r="K8782" s="52">
        <v>2970</v>
      </c>
      <c r="L8782" s="53">
        <v>29.7</v>
      </c>
      <c r="M8782" s="52">
        <f t="shared" si="189"/>
        <v>2970</v>
      </c>
    </row>
    <row r="8783" spans="1:13" x14ac:dyDescent="0.25">
      <c r="A8783" s="48" t="s">
        <v>400</v>
      </c>
      <c r="B8783" s="49" t="s">
        <v>733</v>
      </c>
      <c r="C8783" s="50" t="s">
        <v>756</v>
      </c>
      <c r="D8783" s="51" t="s">
        <v>399</v>
      </c>
      <c r="E8783" s="51" t="s">
        <v>324</v>
      </c>
      <c r="F8783" s="51" t="s">
        <v>16</v>
      </c>
      <c r="G8783" s="51" t="s">
        <v>789</v>
      </c>
      <c r="H8783" s="51" t="s">
        <v>851</v>
      </c>
      <c r="I8783" s="51" t="s">
        <v>368</v>
      </c>
      <c r="J8783" s="51" t="s">
        <v>17</v>
      </c>
      <c r="K8783" s="52">
        <v>125</v>
      </c>
      <c r="L8783" s="53">
        <v>1.25</v>
      </c>
      <c r="M8783" s="52">
        <f t="shared" si="189"/>
        <v>125</v>
      </c>
    </row>
    <row r="8784" spans="1:13" x14ac:dyDescent="0.25">
      <c r="A8784" s="48" t="s">
        <v>400</v>
      </c>
      <c r="B8784" s="49" t="s">
        <v>733</v>
      </c>
      <c r="C8784" s="50" t="s">
        <v>756</v>
      </c>
      <c r="D8784" s="51" t="s">
        <v>399</v>
      </c>
      <c r="E8784" s="51" t="s">
        <v>324</v>
      </c>
      <c r="F8784" s="51" t="s">
        <v>16</v>
      </c>
      <c r="G8784" s="51" t="s">
        <v>789</v>
      </c>
      <c r="H8784" s="51" t="s">
        <v>851</v>
      </c>
      <c r="I8784" s="51" t="s">
        <v>368</v>
      </c>
      <c r="J8784" s="51" t="s">
        <v>17</v>
      </c>
      <c r="K8784" s="52">
        <v>22049</v>
      </c>
      <c r="L8784" s="53">
        <v>220.49</v>
      </c>
      <c r="M8784" s="52">
        <f t="shared" si="189"/>
        <v>22049</v>
      </c>
    </row>
    <row r="8785" spans="1:13" x14ac:dyDescent="0.25">
      <c r="A8785" s="48" t="s">
        <v>400</v>
      </c>
      <c r="B8785" s="49" t="s">
        <v>733</v>
      </c>
      <c r="C8785" s="50" t="s">
        <v>756</v>
      </c>
      <c r="D8785" s="51" t="s">
        <v>399</v>
      </c>
      <c r="E8785" s="51" t="s">
        <v>324</v>
      </c>
      <c r="F8785" s="51" t="s">
        <v>16</v>
      </c>
      <c r="G8785" s="51" t="s">
        <v>789</v>
      </c>
      <c r="H8785" s="51" t="s">
        <v>852</v>
      </c>
      <c r="I8785" s="51" t="s">
        <v>368</v>
      </c>
      <c r="J8785" s="51" t="s">
        <v>17</v>
      </c>
      <c r="K8785" s="52">
        <v>19080</v>
      </c>
      <c r="L8785" s="53">
        <v>190.79999999999998</v>
      </c>
      <c r="M8785" s="52">
        <f t="shared" si="189"/>
        <v>19080</v>
      </c>
    </row>
    <row r="8786" spans="1:13" x14ac:dyDescent="0.25">
      <c r="A8786" s="48" t="s">
        <v>400</v>
      </c>
      <c r="B8786" s="49" t="s">
        <v>733</v>
      </c>
      <c r="C8786" s="50" t="s">
        <v>756</v>
      </c>
      <c r="D8786" s="51" t="s">
        <v>399</v>
      </c>
      <c r="E8786" s="51" t="s">
        <v>324</v>
      </c>
      <c r="F8786" s="51" t="s">
        <v>16</v>
      </c>
      <c r="G8786" s="51" t="s">
        <v>789</v>
      </c>
      <c r="H8786" s="51" t="s">
        <v>852</v>
      </c>
      <c r="I8786" s="51" t="s">
        <v>368</v>
      </c>
      <c r="J8786" s="51" t="s">
        <v>17</v>
      </c>
      <c r="K8786" s="52">
        <v>147598</v>
      </c>
      <c r="L8786" s="53">
        <v>1475.98</v>
      </c>
      <c r="M8786" s="52">
        <f t="shared" si="189"/>
        <v>147598</v>
      </c>
    </row>
    <row r="8787" spans="1:13" x14ac:dyDescent="0.25">
      <c r="A8787" s="48" t="s">
        <v>400</v>
      </c>
      <c r="B8787" s="49" t="s">
        <v>733</v>
      </c>
      <c r="C8787" s="50" t="s">
        <v>756</v>
      </c>
      <c r="D8787" s="51" t="s">
        <v>399</v>
      </c>
      <c r="E8787" s="51" t="s">
        <v>324</v>
      </c>
      <c r="F8787" s="51" t="s">
        <v>16</v>
      </c>
      <c r="G8787" s="51" t="s">
        <v>789</v>
      </c>
      <c r="H8787" s="51" t="s">
        <v>464</v>
      </c>
      <c r="I8787" s="51" t="s">
        <v>368</v>
      </c>
      <c r="J8787" s="51" t="s">
        <v>17</v>
      </c>
      <c r="K8787" s="52">
        <v>4802057</v>
      </c>
      <c r="L8787" s="53">
        <v>48020.57</v>
      </c>
      <c r="M8787" s="52">
        <f t="shared" si="189"/>
        <v>4802057</v>
      </c>
    </row>
    <row r="8788" spans="1:13" x14ac:dyDescent="0.25">
      <c r="A8788" s="48" t="s">
        <v>400</v>
      </c>
      <c r="B8788" s="49" t="s">
        <v>733</v>
      </c>
      <c r="C8788" s="50" t="s">
        <v>756</v>
      </c>
      <c r="D8788" s="51" t="s">
        <v>399</v>
      </c>
      <c r="E8788" s="51" t="s">
        <v>324</v>
      </c>
      <c r="F8788" s="51" t="s">
        <v>16</v>
      </c>
      <c r="G8788" s="51" t="s">
        <v>789</v>
      </c>
      <c r="H8788" s="51" t="s">
        <v>464</v>
      </c>
      <c r="I8788" s="51" t="s">
        <v>368</v>
      </c>
      <c r="J8788" s="51" t="s">
        <v>17</v>
      </c>
      <c r="K8788" s="52">
        <v>143734</v>
      </c>
      <c r="L8788" s="53">
        <v>1437.34</v>
      </c>
      <c r="M8788" s="52">
        <f t="shared" si="189"/>
        <v>143734</v>
      </c>
    </row>
    <row r="8789" spans="1:13" x14ac:dyDescent="0.25">
      <c r="A8789" s="48" t="s">
        <v>400</v>
      </c>
      <c r="B8789" s="49" t="s">
        <v>733</v>
      </c>
      <c r="C8789" s="50" t="s">
        <v>756</v>
      </c>
      <c r="D8789" s="51" t="s">
        <v>399</v>
      </c>
      <c r="E8789" s="51" t="s">
        <v>324</v>
      </c>
      <c r="F8789" s="51" t="s">
        <v>16</v>
      </c>
      <c r="G8789" s="51" t="s">
        <v>789</v>
      </c>
      <c r="H8789" s="51" t="s">
        <v>464</v>
      </c>
      <c r="I8789" s="51" t="s">
        <v>368</v>
      </c>
      <c r="J8789" s="51" t="s">
        <v>17</v>
      </c>
      <c r="K8789" s="52">
        <v>42933</v>
      </c>
      <c r="L8789" s="53">
        <v>429.33</v>
      </c>
      <c r="M8789" s="52">
        <f t="shared" si="189"/>
        <v>42933</v>
      </c>
    </row>
    <row r="8790" spans="1:13" x14ac:dyDescent="0.25">
      <c r="A8790" s="48" t="s">
        <v>400</v>
      </c>
      <c r="B8790" s="49" t="s">
        <v>733</v>
      </c>
      <c r="C8790" s="50" t="s">
        <v>756</v>
      </c>
      <c r="D8790" s="51" t="s">
        <v>399</v>
      </c>
      <c r="E8790" s="51" t="s">
        <v>324</v>
      </c>
      <c r="F8790" s="51" t="s">
        <v>16</v>
      </c>
      <c r="G8790" s="51" t="s">
        <v>789</v>
      </c>
      <c r="H8790" s="51" t="s">
        <v>464</v>
      </c>
      <c r="I8790" s="51" t="s">
        <v>368</v>
      </c>
      <c r="J8790" s="51" t="s">
        <v>17</v>
      </c>
      <c r="K8790" s="52">
        <v>20000</v>
      </c>
      <c r="L8790" s="53">
        <v>200</v>
      </c>
      <c r="M8790" s="52">
        <f t="shared" si="189"/>
        <v>20000</v>
      </c>
    </row>
    <row r="8791" spans="1:13" x14ac:dyDescent="0.25">
      <c r="A8791" s="48" t="s">
        <v>400</v>
      </c>
      <c r="B8791" s="49" t="s">
        <v>733</v>
      </c>
      <c r="C8791" s="50" t="s">
        <v>756</v>
      </c>
      <c r="D8791" s="51" t="s">
        <v>399</v>
      </c>
      <c r="E8791" s="51" t="s">
        <v>324</v>
      </c>
      <c r="F8791" s="51" t="s">
        <v>16</v>
      </c>
      <c r="G8791" s="51" t="s">
        <v>789</v>
      </c>
      <c r="H8791" s="51" t="s">
        <v>846</v>
      </c>
      <c r="I8791" s="51" t="s">
        <v>368</v>
      </c>
      <c r="J8791" s="51" t="s">
        <v>17</v>
      </c>
      <c r="K8791" s="52">
        <v>288999.597304</v>
      </c>
      <c r="L8791" s="53">
        <v>2889.9959730400001</v>
      </c>
      <c r="M8791" s="52">
        <f t="shared" si="189"/>
        <v>288999.597304</v>
      </c>
    </row>
    <row r="8792" spans="1:13" x14ac:dyDescent="0.25">
      <c r="A8792" s="48" t="s">
        <v>400</v>
      </c>
      <c r="B8792" s="49" t="s">
        <v>733</v>
      </c>
      <c r="C8792" s="50" t="s">
        <v>756</v>
      </c>
      <c r="D8792" s="51" t="s">
        <v>399</v>
      </c>
      <c r="E8792" s="51" t="s">
        <v>324</v>
      </c>
      <c r="F8792" s="51" t="s">
        <v>16</v>
      </c>
      <c r="G8792" s="51" t="s">
        <v>789</v>
      </c>
      <c r="H8792" s="51" t="s">
        <v>791</v>
      </c>
      <c r="I8792" s="51" t="s">
        <v>368</v>
      </c>
      <c r="J8792" s="51" t="s">
        <v>17</v>
      </c>
      <c r="K8792" s="52">
        <v>67588.402696000005</v>
      </c>
      <c r="L8792" s="53">
        <v>675.88402696000003</v>
      </c>
      <c r="M8792" s="52">
        <f t="shared" si="189"/>
        <v>67588.402696000005</v>
      </c>
    </row>
    <row r="8793" spans="1:13" x14ac:dyDescent="0.25">
      <c r="A8793" s="48" t="s">
        <v>400</v>
      </c>
      <c r="B8793" s="49" t="s">
        <v>733</v>
      </c>
      <c r="C8793" s="50" t="s">
        <v>756</v>
      </c>
      <c r="D8793" s="51" t="s">
        <v>399</v>
      </c>
      <c r="E8793" s="51" t="s">
        <v>324</v>
      </c>
      <c r="F8793" s="51" t="s">
        <v>16</v>
      </c>
      <c r="G8793" s="51" t="s">
        <v>789</v>
      </c>
      <c r="H8793" s="51" t="s">
        <v>846</v>
      </c>
      <c r="I8793" s="51" t="s">
        <v>368</v>
      </c>
      <c r="J8793" s="51" t="s">
        <v>17</v>
      </c>
      <c r="K8793" s="52">
        <v>8911.7961679999989</v>
      </c>
      <c r="L8793" s="53">
        <v>89.117961679999993</v>
      </c>
      <c r="M8793" s="52">
        <f t="shared" si="189"/>
        <v>8911.7961679999989</v>
      </c>
    </row>
    <row r="8794" spans="1:13" x14ac:dyDescent="0.25">
      <c r="A8794" s="48" t="s">
        <v>400</v>
      </c>
      <c r="B8794" s="49" t="s">
        <v>733</v>
      </c>
      <c r="C8794" s="50" t="s">
        <v>756</v>
      </c>
      <c r="D8794" s="51" t="s">
        <v>399</v>
      </c>
      <c r="E8794" s="51" t="s">
        <v>324</v>
      </c>
      <c r="F8794" s="51" t="s">
        <v>16</v>
      </c>
      <c r="G8794" s="51" t="s">
        <v>789</v>
      </c>
      <c r="H8794" s="51" t="s">
        <v>791</v>
      </c>
      <c r="I8794" s="51" t="s">
        <v>368</v>
      </c>
      <c r="J8794" s="51" t="s">
        <v>17</v>
      </c>
      <c r="K8794" s="52">
        <v>2084.2038319999997</v>
      </c>
      <c r="L8794" s="53">
        <v>20.842038319999997</v>
      </c>
      <c r="M8794" s="52">
        <f t="shared" si="189"/>
        <v>2084.2038319999997</v>
      </c>
    </row>
    <row r="8795" spans="1:13" x14ac:dyDescent="0.25">
      <c r="A8795" s="48" t="s">
        <v>400</v>
      </c>
      <c r="B8795" s="49" t="s">
        <v>733</v>
      </c>
      <c r="C8795" s="50" t="s">
        <v>756</v>
      </c>
      <c r="D8795" s="51" t="s">
        <v>399</v>
      </c>
      <c r="E8795" s="51" t="s">
        <v>324</v>
      </c>
      <c r="F8795" s="51" t="s">
        <v>16</v>
      </c>
      <c r="G8795" s="51" t="s">
        <v>789</v>
      </c>
      <c r="H8795" s="51" t="s">
        <v>846</v>
      </c>
      <c r="I8795" s="51" t="s">
        <v>368</v>
      </c>
      <c r="J8795" s="51" t="s">
        <v>17</v>
      </c>
      <c r="K8795" s="52">
        <v>2661.5440720000001</v>
      </c>
      <c r="L8795" s="53">
        <v>26.615440720000002</v>
      </c>
      <c r="M8795" s="52">
        <f t="shared" si="189"/>
        <v>2661.5440720000001</v>
      </c>
    </row>
    <row r="8796" spans="1:13" x14ac:dyDescent="0.25">
      <c r="A8796" s="48" t="s">
        <v>400</v>
      </c>
      <c r="B8796" s="49" t="s">
        <v>733</v>
      </c>
      <c r="C8796" s="50" t="s">
        <v>756</v>
      </c>
      <c r="D8796" s="51" t="s">
        <v>399</v>
      </c>
      <c r="E8796" s="51" t="s">
        <v>324</v>
      </c>
      <c r="F8796" s="51" t="s">
        <v>16</v>
      </c>
      <c r="G8796" s="51" t="s">
        <v>789</v>
      </c>
      <c r="H8796" s="51" t="s">
        <v>791</v>
      </c>
      <c r="I8796" s="51" t="s">
        <v>368</v>
      </c>
      <c r="J8796" s="51" t="s">
        <v>17</v>
      </c>
      <c r="K8796" s="52">
        <v>622.45592799999997</v>
      </c>
      <c r="L8796" s="53">
        <v>6.2245592800000002</v>
      </c>
      <c r="M8796" s="52">
        <f t="shared" si="189"/>
        <v>622.45592799999997</v>
      </c>
    </row>
    <row r="8797" spans="1:13" x14ac:dyDescent="0.25">
      <c r="A8797" s="48" t="s">
        <v>400</v>
      </c>
      <c r="B8797" s="49" t="s">
        <v>733</v>
      </c>
      <c r="C8797" s="50" t="s">
        <v>756</v>
      </c>
      <c r="D8797" s="51" t="s">
        <v>399</v>
      </c>
      <c r="E8797" s="51" t="s">
        <v>324</v>
      </c>
      <c r="F8797" s="51" t="s">
        <v>16</v>
      </c>
      <c r="G8797" s="51" t="s">
        <v>789</v>
      </c>
      <c r="H8797" s="51" t="s">
        <v>847</v>
      </c>
      <c r="I8797" s="51" t="s">
        <v>368</v>
      </c>
      <c r="J8797" s="51" t="s">
        <v>17</v>
      </c>
      <c r="K8797" s="52">
        <v>8130</v>
      </c>
      <c r="L8797" s="53">
        <v>81.3</v>
      </c>
      <c r="M8797" s="52">
        <f t="shared" si="189"/>
        <v>8130</v>
      </c>
    </row>
    <row r="8798" spans="1:13" x14ac:dyDescent="0.25">
      <c r="A8798" s="48" t="s">
        <v>400</v>
      </c>
      <c r="B8798" s="49" t="s">
        <v>733</v>
      </c>
      <c r="C8798" s="50" t="s">
        <v>756</v>
      </c>
      <c r="D8798" s="51" t="s">
        <v>399</v>
      </c>
      <c r="E8798" s="51" t="s">
        <v>324</v>
      </c>
      <c r="F8798" s="51" t="s">
        <v>16</v>
      </c>
      <c r="G8798" s="51" t="s">
        <v>789</v>
      </c>
      <c r="H8798" s="51" t="s">
        <v>847</v>
      </c>
      <c r="I8798" s="51" t="s">
        <v>368</v>
      </c>
      <c r="J8798" s="51" t="s">
        <v>17</v>
      </c>
      <c r="K8798" s="52">
        <v>23723</v>
      </c>
      <c r="L8798" s="53">
        <v>237.23</v>
      </c>
      <c r="M8798" s="52">
        <f t="shared" si="189"/>
        <v>23723</v>
      </c>
    </row>
    <row r="8799" spans="1:13" x14ac:dyDescent="0.25">
      <c r="A8799" s="48" t="s">
        <v>400</v>
      </c>
      <c r="B8799" s="49" t="s">
        <v>733</v>
      </c>
      <c r="C8799" s="50" t="s">
        <v>756</v>
      </c>
      <c r="D8799" s="51" t="s">
        <v>399</v>
      </c>
      <c r="E8799" s="51" t="s">
        <v>324</v>
      </c>
      <c r="F8799" s="51" t="s">
        <v>16</v>
      </c>
      <c r="G8799" s="51" t="s">
        <v>789</v>
      </c>
      <c r="H8799" s="51" t="s">
        <v>793</v>
      </c>
      <c r="I8799" s="51" t="s">
        <v>368</v>
      </c>
      <c r="J8799" s="51" t="s">
        <v>17</v>
      </c>
      <c r="K8799" s="52">
        <v>42500</v>
      </c>
      <c r="L8799" s="53">
        <v>425</v>
      </c>
      <c r="M8799" s="52">
        <f t="shared" si="189"/>
        <v>42500</v>
      </c>
    </row>
    <row r="8800" spans="1:13" x14ac:dyDescent="0.25">
      <c r="A8800" s="48" t="s">
        <v>400</v>
      </c>
      <c r="B8800" s="49" t="s">
        <v>733</v>
      </c>
      <c r="C8800" s="50" t="s">
        <v>756</v>
      </c>
      <c r="D8800" s="51" t="s">
        <v>399</v>
      </c>
      <c r="E8800" s="51" t="s">
        <v>324</v>
      </c>
      <c r="F8800" s="51" t="s">
        <v>16</v>
      </c>
      <c r="G8800" s="51" t="s">
        <v>789</v>
      </c>
      <c r="H8800" s="51" t="s">
        <v>793</v>
      </c>
      <c r="I8800" s="51" t="s">
        <v>368</v>
      </c>
      <c r="J8800" s="51" t="s">
        <v>17</v>
      </c>
      <c r="K8800" s="52">
        <v>666334</v>
      </c>
      <c r="L8800" s="53">
        <v>6663.34</v>
      </c>
      <c r="M8800" s="52">
        <f t="shared" si="189"/>
        <v>666334</v>
      </c>
    </row>
    <row r="8801" spans="1:13" x14ac:dyDescent="0.25">
      <c r="A8801" s="48" t="s">
        <v>400</v>
      </c>
      <c r="B8801" s="49" t="s">
        <v>733</v>
      </c>
      <c r="C8801" s="50" t="s">
        <v>756</v>
      </c>
      <c r="D8801" s="51" t="s">
        <v>399</v>
      </c>
      <c r="E8801" s="51" t="s">
        <v>324</v>
      </c>
      <c r="F8801" s="51" t="s">
        <v>16</v>
      </c>
      <c r="G8801" s="51" t="s">
        <v>789</v>
      </c>
      <c r="H8801" s="51" t="s">
        <v>793</v>
      </c>
      <c r="I8801" s="51" t="s">
        <v>368</v>
      </c>
      <c r="J8801" s="51" t="s">
        <v>17</v>
      </c>
      <c r="K8801" s="51">
        <v>-66601</v>
      </c>
      <c r="L8801" s="53">
        <v>-666.01</v>
      </c>
      <c r="M8801" s="55">
        <f t="shared" si="189"/>
        <v>-66601</v>
      </c>
    </row>
    <row r="8802" spans="1:13" x14ac:dyDescent="0.25">
      <c r="A8802" s="48" t="s">
        <v>400</v>
      </c>
      <c r="B8802" s="49" t="s">
        <v>733</v>
      </c>
      <c r="C8802" s="50" t="s">
        <v>756</v>
      </c>
      <c r="D8802" s="51" t="s">
        <v>399</v>
      </c>
      <c r="E8802" s="51" t="s">
        <v>324</v>
      </c>
      <c r="F8802" s="51" t="s">
        <v>16</v>
      </c>
      <c r="G8802" s="51" t="s">
        <v>789</v>
      </c>
      <c r="H8802" s="51" t="s">
        <v>848</v>
      </c>
      <c r="I8802" s="51" t="s">
        <v>368</v>
      </c>
      <c r="J8802" s="51" t="s">
        <v>17</v>
      </c>
      <c r="K8802" s="52">
        <v>44265</v>
      </c>
      <c r="L8802" s="53">
        <v>442.65</v>
      </c>
      <c r="M8802" s="52">
        <f t="shared" si="189"/>
        <v>44265</v>
      </c>
    </row>
    <row r="8803" spans="1:13" x14ac:dyDescent="0.25">
      <c r="A8803" s="48" t="s">
        <v>400</v>
      </c>
      <c r="B8803" s="49" t="s">
        <v>733</v>
      </c>
      <c r="C8803" s="50" t="s">
        <v>756</v>
      </c>
      <c r="D8803" s="51" t="s">
        <v>399</v>
      </c>
      <c r="E8803" s="51" t="s">
        <v>324</v>
      </c>
      <c r="F8803" s="51" t="s">
        <v>16</v>
      </c>
      <c r="G8803" s="51" t="s">
        <v>789</v>
      </c>
      <c r="H8803" s="51" t="s">
        <v>848</v>
      </c>
      <c r="I8803" s="51" t="s">
        <v>368</v>
      </c>
      <c r="J8803" s="51" t="s">
        <v>17</v>
      </c>
      <c r="K8803" s="51">
        <v>-6317</v>
      </c>
      <c r="L8803" s="53">
        <v>-63.17</v>
      </c>
      <c r="M8803" s="55">
        <f t="shared" si="189"/>
        <v>-6317</v>
      </c>
    </row>
    <row r="8804" spans="1:13" x14ac:dyDescent="0.25">
      <c r="A8804" s="48" t="s">
        <v>400</v>
      </c>
      <c r="B8804" s="49" t="s">
        <v>733</v>
      </c>
      <c r="C8804" s="50" t="s">
        <v>756</v>
      </c>
      <c r="D8804" s="51" t="s">
        <v>399</v>
      </c>
      <c r="E8804" s="51" t="s">
        <v>324</v>
      </c>
      <c r="F8804" s="51" t="s">
        <v>16</v>
      </c>
      <c r="G8804" s="51" t="s">
        <v>789</v>
      </c>
      <c r="H8804" s="51" t="s">
        <v>849</v>
      </c>
      <c r="I8804" s="51" t="s">
        <v>368</v>
      </c>
      <c r="J8804" s="51" t="s">
        <v>17</v>
      </c>
      <c r="K8804" s="52">
        <v>2746</v>
      </c>
      <c r="L8804" s="53">
        <v>27.46</v>
      </c>
      <c r="M8804" s="52">
        <f t="shared" si="189"/>
        <v>2746</v>
      </c>
    </row>
    <row r="8805" spans="1:13" x14ac:dyDescent="0.25">
      <c r="A8805" s="48" t="s">
        <v>400</v>
      </c>
      <c r="B8805" s="49" t="s">
        <v>733</v>
      </c>
      <c r="C8805" s="50" t="s">
        <v>756</v>
      </c>
      <c r="D8805" s="51" t="s">
        <v>399</v>
      </c>
      <c r="E8805" s="51" t="s">
        <v>324</v>
      </c>
      <c r="F8805" s="51" t="s">
        <v>16</v>
      </c>
      <c r="G8805" s="51" t="s">
        <v>789</v>
      </c>
      <c r="H8805" s="51" t="s">
        <v>851</v>
      </c>
      <c r="I8805" s="51" t="s">
        <v>368</v>
      </c>
      <c r="J8805" s="51" t="s">
        <v>17</v>
      </c>
      <c r="K8805" s="52">
        <v>22305</v>
      </c>
      <c r="L8805" s="53">
        <v>223.05</v>
      </c>
      <c r="M8805" s="52">
        <f t="shared" si="189"/>
        <v>22305</v>
      </c>
    </row>
    <row r="8806" spans="1:13" x14ac:dyDescent="0.25">
      <c r="A8806" s="48" t="s">
        <v>400</v>
      </c>
      <c r="B8806" s="49" t="s">
        <v>733</v>
      </c>
      <c r="C8806" s="50" t="s">
        <v>756</v>
      </c>
      <c r="D8806" s="51" t="s">
        <v>399</v>
      </c>
      <c r="E8806" s="51" t="s">
        <v>324</v>
      </c>
      <c r="F8806" s="51" t="s">
        <v>16</v>
      </c>
      <c r="G8806" s="51" t="s">
        <v>789</v>
      </c>
      <c r="H8806" s="51" t="s">
        <v>852</v>
      </c>
      <c r="I8806" s="51" t="s">
        <v>368</v>
      </c>
      <c r="J8806" s="51" t="s">
        <v>17</v>
      </c>
      <c r="K8806" s="52">
        <v>113644</v>
      </c>
      <c r="L8806" s="53">
        <v>1136.44</v>
      </c>
      <c r="M8806" s="52">
        <f t="shared" ref="M8806:M8869" si="190">L8806*100</f>
        <v>113644</v>
      </c>
    </row>
    <row r="8807" spans="1:13" x14ac:dyDescent="0.25">
      <c r="A8807" s="48" t="s">
        <v>400</v>
      </c>
      <c r="B8807" s="49" t="s">
        <v>733</v>
      </c>
      <c r="C8807" s="50" t="s">
        <v>756</v>
      </c>
      <c r="D8807" s="51" t="s">
        <v>399</v>
      </c>
      <c r="E8807" s="51" t="s">
        <v>324</v>
      </c>
      <c r="F8807" s="51" t="s">
        <v>16</v>
      </c>
      <c r="G8807" s="51" t="s">
        <v>789</v>
      </c>
      <c r="H8807" s="51" t="s">
        <v>852</v>
      </c>
      <c r="I8807" s="51" t="s">
        <v>368</v>
      </c>
      <c r="J8807" s="51" t="s">
        <v>17</v>
      </c>
      <c r="K8807" s="52">
        <v>4312</v>
      </c>
      <c r="L8807" s="53">
        <v>43.12</v>
      </c>
      <c r="M8807" s="52">
        <f t="shared" si="190"/>
        <v>4312</v>
      </c>
    </row>
    <row r="8808" spans="1:13" x14ac:dyDescent="0.25">
      <c r="A8808" s="48" t="s">
        <v>400</v>
      </c>
      <c r="B8808" s="49" t="s">
        <v>733</v>
      </c>
      <c r="C8808" s="50" t="s">
        <v>756</v>
      </c>
      <c r="D8808" s="51" t="s">
        <v>399</v>
      </c>
      <c r="E8808" s="51" t="s">
        <v>324</v>
      </c>
      <c r="F8808" s="51" t="s">
        <v>16</v>
      </c>
      <c r="G8808" s="51" t="s">
        <v>789</v>
      </c>
      <c r="H8808" s="51" t="s">
        <v>840</v>
      </c>
      <c r="I8808" s="51" t="s">
        <v>368</v>
      </c>
      <c r="J8808" s="51" t="s">
        <v>17</v>
      </c>
      <c r="K8808" s="52">
        <v>49136</v>
      </c>
      <c r="L8808" s="53">
        <v>491.36</v>
      </c>
      <c r="M8808" s="52">
        <f t="shared" si="190"/>
        <v>49136</v>
      </c>
    </row>
    <row r="8809" spans="1:13" x14ac:dyDescent="0.25">
      <c r="A8809" s="48" t="s">
        <v>400</v>
      </c>
      <c r="B8809" s="49" t="s">
        <v>733</v>
      </c>
      <c r="C8809" s="50" t="s">
        <v>756</v>
      </c>
      <c r="D8809" s="51" t="s">
        <v>399</v>
      </c>
      <c r="E8809" s="51" t="s">
        <v>324</v>
      </c>
      <c r="F8809" s="51" t="s">
        <v>16</v>
      </c>
      <c r="G8809" s="51" t="s">
        <v>789</v>
      </c>
      <c r="H8809" s="51" t="s">
        <v>464</v>
      </c>
      <c r="I8809" s="51" t="s">
        <v>368</v>
      </c>
      <c r="J8809" s="51" t="s">
        <v>17</v>
      </c>
      <c r="K8809" s="52">
        <v>1053000</v>
      </c>
      <c r="L8809" s="53">
        <v>10530</v>
      </c>
      <c r="M8809" s="52">
        <f t="shared" si="190"/>
        <v>1053000</v>
      </c>
    </row>
    <row r="8810" spans="1:13" x14ac:dyDescent="0.25">
      <c r="A8810" s="48" t="s">
        <v>400</v>
      </c>
      <c r="B8810" s="49" t="s">
        <v>733</v>
      </c>
      <c r="C8810" s="50" t="s">
        <v>756</v>
      </c>
      <c r="D8810" s="51" t="s">
        <v>399</v>
      </c>
      <c r="E8810" s="51" t="s">
        <v>324</v>
      </c>
      <c r="F8810" s="51" t="s">
        <v>16</v>
      </c>
      <c r="G8810" s="51" t="s">
        <v>789</v>
      </c>
      <c r="H8810" s="51" t="s">
        <v>846</v>
      </c>
      <c r="I8810" s="51" t="s">
        <v>368</v>
      </c>
      <c r="J8810" s="51" t="s">
        <v>17</v>
      </c>
      <c r="K8810" s="52">
        <v>64343.881536000001</v>
      </c>
      <c r="L8810" s="53">
        <v>643.43881536000004</v>
      </c>
      <c r="M8810" s="52">
        <f t="shared" si="190"/>
        <v>64343.881536000001</v>
      </c>
    </row>
    <row r="8811" spans="1:13" x14ac:dyDescent="0.25">
      <c r="A8811" s="48" t="s">
        <v>400</v>
      </c>
      <c r="B8811" s="49" t="s">
        <v>733</v>
      </c>
      <c r="C8811" s="50" t="s">
        <v>756</v>
      </c>
      <c r="D8811" s="51" t="s">
        <v>399</v>
      </c>
      <c r="E8811" s="51" t="s">
        <v>324</v>
      </c>
      <c r="F8811" s="51" t="s">
        <v>16</v>
      </c>
      <c r="G8811" s="51" t="s">
        <v>789</v>
      </c>
      <c r="H8811" s="51" t="s">
        <v>791</v>
      </c>
      <c r="I8811" s="51" t="s">
        <v>368</v>
      </c>
      <c r="J8811" s="51" t="s">
        <v>17</v>
      </c>
      <c r="K8811" s="52">
        <v>15048.118463999997</v>
      </c>
      <c r="L8811" s="53">
        <v>150.48118463999998</v>
      </c>
      <c r="M8811" s="52">
        <f t="shared" si="190"/>
        <v>15048.118463999997</v>
      </c>
    </row>
    <row r="8812" spans="1:13" x14ac:dyDescent="0.25">
      <c r="A8812" s="48" t="s">
        <v>400</v>
      </c>
      <c r="B8812" s="49" t="s">
        <v>733</v>
      </c>
      <c r="C8812" s="50" t="s">
        <v>756</v>
      </c>
      <c r="D8812" s="51" t="s">
        <v>399</v>
      </c>
      <c r="E8812" s="51" t="s">
        <v>324</v>
      </c>
      <c r="F8812" s="51" t="s">
        <v>16</v>
      </c>
      <c r="G8812" s="51" t="s">
        <v>789</v>
      </c>
      <c r="H8812" s="51" t="s">
        <v>847</v>
      </c>
      <c r="I8812" s="51" t="s">
        <v>368</v>
      </c>
      <c r="J8812" s="51" t="s">
        <v>17</v>
      </c>
      <c r="K8812" s="52">
        <v>4411</v>
      </c>
      <c r="L8812" s="53">
        <v>44.11</v>
      </c>
      <c r="M8812" s="52">
        <f t="shared" si="190"/>
        <v>4411</v>
      </c>
    </row>
    <row r="8813" spans="1:13" x14ac:dyDescent="0.25">
      <c r="A8813" s="48" t="s">
        <v>400</v>
      </c>
      <c r="B8813" s="49" t="s">
        <v>733</v>
      </c>
      <c r="C8813" s="50" t="s">
        <v>756</v>
      </c>
      <c r="D8813" s="51" t="s">
        <v>399</v>
      </c>
      <c r="E8813" s="51" t="s">
        <v>324</v>
      </c>
      <c r="F8813" s="51" t="s">
        <v>16</v>
      </c>
      <c r="G8813" s="51" t="s">
        <v>789</v>
      </c>
      <c r="H8813" s="51" t="s">
        <v>847</v>
      </c>
      <c r="I8813" s="51" t="s">
        <v>368</v>
      </c>
      <c r="J8813" s="51" t="s">
        <v>17</v>
      </c>
      <c r="K8813" s="52">
        <v>9037</v>
      </c>
      <c r="L8813" s="53">
        <v>90.37</v>
      </c>
      <c r="M8813" s="52">
        <f t="shared" si="190"/>
        <v>9037</v>
      </c>
    </row>
    <row r="8814" spans="1:13" x14ac:dyDescent="0.25">
      <c r="A8814" s="48" t="s">
        <v>400</v>
      </c>
      <c r="B8814" s="49" t="s">
        <v>733</v>
      </c>
      <c r="C8814" s="50" t="s">
        <v>756</v>
      </c>
      <c r="D8814" s="51" t="s">
        <v>399</v>
      </c>
      <c r="E8814" s="51" t="s">
        <v>324</v>
      </c>
      <c r="F8814" s="51" t="s">
        <v>16</v>
      </c>
      <c r="G8814" s="51" t="s">
        <v>789</v>
      </c>
      <c r="H8814" s="51" t="s">
        <v>793</v>
      </c>
      <c r="I8814" s="51" t="s">
        <v>368</v>
      </c>
      <c r="J8814" s="51" t="s">
        <v>17</v>
      </c>
      <c r="K8814" s="52">
        <v>41206</v>
      </c>
      <c r="L8814" s="53">
        <v>412.06</v>
      </c>
      <c r="M8814" s="52">
        <f t="shared" si="190"/>
        <v>41206</v>
      </c>
    </row>
    <row r="8815" spans="1:13" x14ac:dyDescent="0.25">
      <c r="A8815" s="48" t="s">
        <v>400</v>
      </c>
      <c r="B8815" s="49" t="s">
        <v>733</v>
      </c>
      <c r="C8815" s="50" t="s">
        <v>756</v>
      </c>
      <c r="D8815" s="51" t="s">
        <v>399</v>
      </c>
      <c r="E8815" s="51" t="s">
        <v>324</v>
      </c>
      <c r="F8815" s="51" t="s">
        <v>16</v>
      </c>
      <c r="G8815" s="51" t="s">
        <v>789</v>
      </c>
      <c r="H8815" s="51" t="s">
        <v>848</v>
      </c>
      <c r="I8815" s="51" t="s">
        <v>368</v>
      </c>
      <c r="J8815" s="51" t="s">
        <v>17</v>
      </c>
      <c r="K8815" s="52">
        <v>2969</v>
      </c>
      <c r="L8815" s="53">
        <v>29.69</v>
      </c>
      <c r="M8815" s="52">
        <f t="shared" si="190"/>
        <v>2969</v>
      </c>
    </row>
    <row r="8816" spans="1:13" x14ac:dyDescent="0.25">
      <c r="A8816" s="48" t="s">
        <v>400</v>
      </c>
      <c r="B8816" s="49" t="s">
        <v>733</v>
      </c>
      <c r="C8816" s="50" t="s">
        <v>756</v>
      </c>
      <c r="D8816" s="51" t="s">
        <v>399</v>
      </c>
      <c r="E8816" s="51" t="s">
        <v>324</v>
      </c>
      <c r="F8816" s="51" t="s">
        <v>16</v>
      </c>
      <c r="G8816" s="51" t="s">
        <v>789</v>
      </c>
      <c r="H8816" s="51" t="s">
        <v>849</v>
      </c>
      <c r="I8816" s="51" t="s">
        <v>368</v>
      </c>
      <c r="J8816" s="51" t="s">
        <v>17</v>
      </c>
      <c r="K8816" s="52">
        <v>41</v>
      </c>
      <c r="L8816" s="53">
        <v>0.41</v>
      </c>
      <c r="M8816" s="52">
        <f t="shared" si="190"/>
        <v>41</v>
      </c>
    </row>
    <row r="8817" spans="1:13" x14ac:dyDescent="0.25">
      <c r="A8817" s="48" t="s">
        <v>400</v>
      </c>
      <c r="B8817" s="49" t="s">
        <v>733</v>
      </c>
      <c r="C8817" s="50" t="s">
        <v>756</v>
      </c>
      <c r="D8817" s="51" t="s">
        <v>399</v>
      </c>
      <c r="E8817" s="51" t="s">
        <v>324</v>
      </c>
      <c r="F8817" s="51" t="s">
        <v>16</v>
      </c>
      <c r="G8817" s="51" t="s">
        <v>789</v>
      </c>
      <c r="H8817" s="51" t="s">
        <v>851</v>
      </c>
      <c r="I8817" s="51" t="s">
        <v>368</v>
      </c>
      <c r="J8817" s="51" t="s">
        <v>17</v>
      </c>
      <c r="K8817" s="52">
        <v>6475</v>
      </c>
      <c r="L8817" s="53">
        <v>64.75</v>
      </c>
      <c r="M8817" s="52">
        <f t="shared" si="190"/>
        <v>6475</v>
      </c>
    </row>
    <row r="8818" spans="1:13" x14ac:dyDescent="0.25">
      <c r="A8818" s="48" t="s">
        <v>400</v>
      </c>
      <c r="B8818" s="49" t="s">
        <v>733</v>
      </c>
      <c r="C8818" s="50" t="s">
        <v>756</v>
      </c>
      <c r="D8818" s="51" t="s">
        <v>399</v>
      </c>
      <c r="E8818" s="51" t="s">
        <v>324</v>
      </c>
      <c r="F8818" s="51" t="s">
        <v>16</v>
      </c>
      <c r="G8818" s="51" t="s">
        <v>789</v>
      </c>
      <c r="H8818" s="51" t="s">
        <v>852</v>
      </c>
      <c r="I8818" s="51" t="s">
        <v>368</v>
      </c>
      <c r="J8818" s="51" t="s">
        <v>17</v>
      </c>
      <c r="K8818" s="52">
        <v>15188.999999999998</v>
      </c>
      <c r="L8818" s="53">
        <v>151.88999999999999</v>
      </c>
      <c r="M8818" s="52">
        <f t="shared" si="190"/>
        <v>15188.999999999998</v>
      </c>
    </row>
    <row r="8819" spans="1:13" x14ac:dyDescent="0.25">
      <c r="A8819" s="48" t="s">
        <v>400</v>
      </c>
      <c r="B8819" s="49" t="s">
        <v>733</v>
      </c>
      <c r="C8819" s="50" t="s">
        <v>756</v>
      </c>
      <c r="D8819" s="51" t="s">
        <v>399</v>
      </c>
      <c r="E8819" s="51" t="s">
        <v>324</v>
      </c>
      <c r="F8819" s="51" t="s">
        <v>16</v>
      </c>
      <c r="G8819" s="51" t="s">
        <v>789</v>
      </c>
      <c r="H8819" s="51" t="s">
        <v>464</v>
      </c>
      <c r="I8819" s="51" t="s">
        <v>856</v>
      </c>
      <c r="J8819" s="51" t="s">
        <v>17</v>
      </c>
      <c r="K8819" s="52">
        <v>2463654</v>
      </c>
      <c r="L8819" s="53">
        <v>24636.54</v>
      </c>
      <c r="M8819" s="52">
        <f t="shared" si="190"/>
        <v>2463654</v>
      </c>
    </row>
    <row r="8820" spans="1:13" x14ac:dyDescent="0.25">
      <c r="A8820" s="48" t="s">
        <v>400</v>
      </c>
      <c r="B8820" s="49" t="s">
        <v>733</v>
      </c>
      <c r="C8820" s="50" t="s">
        <v>756</v>
      </c>
      <c r="D8820" s="51" t="s">
        <v>399</v>
      </c>
      <c r="E8820" s="51" t="s">
        <v>324</v>
      </c>
      <c r="F8820" s="51" t="s">
        <v>16</v>
      </c>
      <c r="G8820" s="51" t="s">
        <v>789</v>
      </c>
      <c r="H8820" s="51" t="s">
        <v>846</v>
      </c>
      <c r="I8820" s="51" t="s">
        <v>856</v>
      </c>
      <c r="J8820" s="51" t="s">
        <v>17</v>
      </c>
      <c r="K8820" s="52">
        <v>152212.92743799998</v>
      </c>
      <c r="L8820" s="53">
        <v>1522.12927438</v>
      </c>
      <c r="M8820" s="52">
        <f t="shared" si="190"/>
        <v>152212.92743799998</v>
      </c>
    </row>
    <row r="8821" spans="1:13" x14ac:dyDescent="0.25">
      <c r="A8821" s="48" t="s">
        <v>400</v>
      </c>
      <c r="B8821" s="49" t="s">
        <v>733</v>
      </c>
      <c r="C8821" s="50" t="s">
        <v>756</v>
      </c>
      <c r="D8821" s="51" t="s">
        <v>399</v>
      </c>
      <c r="E8821" s="51" t="s">
        <v>324</v>
      </c>
      <c r="F8821" s="51" t="s">
        <v>16</v>
      </c>
      <c r="G8821" s="51" t="s">
        <v>789</v>
      </c>
      <c r="H8821" s="51" t="s">
        <v>791</v>
      </c>
      <c r="I8821" s="51" t="s">
        <v>856</v>
      </c>
      <c r="J8821" s="51" t="s">
        <v>17</v>
      </c>
      <c r="K8821" s="52">
        <v>35598.072562000001</v>
      </c>
      <c r="L8821" s="53">
        <v>355.98072561999999</v>
      </c>
      <c r="M8821" s="52">
        <f t="shared" si="190"/>
        <v>35598.072562000001</v>
      </c>
    </row>
    <row r="8822" spans="1:13" x14ac:dyDescent="0.25">
      <c r="A8822" s="48" t="s">
        <v>400</v>
      </c>
      <c r="B8822" s="49" t="s">
        <v>733</v>
      </c>
      <c r="C8822" s="50" t="s">
        <v>756</v>
      </c>
      <c r="D8822" s="51" t="s">
        <v>399</v>
      </c>
      <c r="E8822" s="51" t="s">
        <v>324</v>
      </c>
      <c r="F8822" s="51" t="s">
        <v>16</v>
      </c>
      <c r="G8822" s="51" t="s">
        <v>789</v>
      </c>
      <c r="H8822" s="51" t="s">
        <v>847</v>
      </c>
      <c r="I8822" s="51" t="s">
        <v>368</v>
      </c>
      <c r="J8822" s="51" t="s">
        <v>17</v>
      </c>
      <c r="K8822" s="52">
        <v>13797.999999999998</v>
      </c>
      <c r="L8822" s="53">
        <v>137.97999999999999</v>
      </c>
      <c r="M8822" s="52">
        <f t="shared" si="190"/>
        <v>13797.999999999998</v>
      </c>
    </row>
    <row r="8823" spans="1:13" x14ac:dyDescent="0.25">
      <c r="A8823" s="48" t="s">
        <v>400</v>
      </c>
      <c r="B8823" s="49" t="s">
        <v>733</v>
      </c>
      <c r="C8823" s="50" t="s">
        <v>756</v>
      </c>
      <c r="D8823" s="51" t="s">
        <v>399</v>
      </c>
      <c r="E8823" s="51" t="s">
        <v>324</v>
      </c>
      <c r="F8823" s="51" t="s">
        <v>16</v>
      </c>
      <c r="G8823" s="51" t="s">
        <v>789</v>
      </c>
      <c r="H8823" s="51" t="s">
        <v>847</v>
      </c>
      <c r="I8823" s="51" t="s">
        <v>368</v>
      </c>
      <c r="J8823" s="51" t="s">
        <v>17</v>
      </c>
      <c r="K8823" s="52">
        <v>20624</v>
      </c>
      <c r="L8823" s="53">
        <v>206.24</v>
      </c>
      <c r="M8823" s="52">
        <f t="shared" si="190"/>
        <v>20624</v>
      </c>
    </row>
    <row r="8824" spans="1:13" x14ac:dyDescent="0.25">
      <c r="A8824" s="48" t="s">
        <v>400</v>
      </c>
      <c r="B8824" s="49" t="s">
        <v>733</v>
      </c>
      <c r="C8824" s="50" t="s">
        <v>756</v>
      </c>
      <c r="D8824" s="51" t="s">
        <v>399</v>
      </c>
      <c r="E8824" s="51" t="s">
        <v>324</v>
      </c>
      <c r="F8824" s="51" t="s">
        <v>16</v>
      </c>
      <c r="G8824" s="51" t="s">
        <v>789</v>
      </c>
      <c r="H8824" s="51" t="s">
        <v>849</v>
      </c>
      <c r="I8824" s="51" t="s">
        <v>856</v>
      </c>
      <c r="J8824" s="51" t="s">
        <v>17</v>
      </c>
      <c r="K8824" s="52">
        <v>17</v>
      </c>
      <c r="L8824" s="53">
        <v>0.17</v>
      </c>
      <c r="M8824" s="52">
        <f t="shared" si="190"/>
        <v>17</v>
      </c>
    </row>
    <row r="8825" spans="1:13" x14ac:dyDescent="0.25">
      <c r="A8825" s="48" t="s">
        <v>400</v>
      </c>
      <c r="B8825" s="49" t="s">
        <v>733</v>
      </c>
      <c r="C8825" s="50" t="s">
        <v>756</v>
      </c>
      <c r="D8825" s="51" t="s">
        <v>399</v>
      </c>
      <c r="E8825" s="51" t="s">
        <v>324</v>
      </c>
      <c r="F8825" s="51" t="s">
        <v>16</v>
      </c>
      <c r="G8825" s="51" t="s">
        <v>789</v>
      </c>
      <c r="H8825" s="51" t="s">
        <v>851</v>
      </c>
      <c r="I8825" s="51" t="s">
        <v>856</v>
      </c>
      <c r="J8825" s="51" t="s">
        <v>17</v>
      </c>
      <c r="K8825" s="52">
        <v>8842</v>
      </c>
      <c r="L8825" s="53">
        <v>88.42</v>
      </c>
      <c r="M8825" s="52">
        <f t="shared" si="190"/>
        <v>8842</v>
      </c>
    </row>
    <row r="8826" spans="1:13" x14ac:dyDescent="0.25">
      <c r="A8826" s="48" t="s">
        <v>400</v>
      </c>
      <c r="B8826" s="49" t="s">
        <v>733</v>
      </c>
      <c r="C8826" s="50" t="s">
        <v>756</v>
      </c>
      <c r="D8826" s="51" t="s">
        <v>399</v>
      </c>
      <c r="E8826" s="51" t="s">
        <v>324</v>
      </c>
      <c r="F8826" s="51" t="s">
        <v>16</v>
      </c>
      <c r="G8826" s="51" t="s">
        <v>789</v>
      </c>
      <c r="H8826" s="51" t="s">
        <v>852</v>
      </c>
      <c r="I8826" s="51" t="s">
        <v>856</v>
      </c>
      <c r="J8826" s="51" t="s">
        <v>17</v>
      </c>
      <c r="K8826" s="52">
        <v>4966</v>
      </c>
      <c r="L8826" s="53">
        <v>49.66</v>
      </c>
      <c r="M8826" s="52">
        <f t="shared" si="190"/>
        <v>4966</v>
      </c>
    </row>
    <row r="8827" spans="1:13" x14ac:dyDescent="0.25">
      <c r="A8827" s="48" t="s">
        <v>400</v>
      </c>
      <c r="B8827" s="49" t="s">
        <v>733</v>
      </c>
      <c r="C8827" s="50" t="s">
        <v>756</v>
      </c>
      <c r="D8827" s="51" t="s">
        <v>399</v>
      </c>
      <c r="E8827" s="51" t="s">
        <v>324</v>
      </c>
      <c r="F8827" s="51" t="s">
        <v>16</v>
      </c>
      <c r="G8827" s="51" t="s">
        <v>434</v>
      </c>
      <c r="H8827" s="51" t="s">
        <v>840</v>
      </c>
      <c r="I8827" s="51" t="s">
        <v>15</v>
      </c>
      <c r="J8827" s="51" t="s">
        <v>17</v>
      </c>
      <c r="K8827" s="52">
        <v>2720353</v>
      </c>
      <c r="L8827" s="53">
        <v>27203.53</v>
      </c>
      <c r="M8827" s="52">
        <f t="shared" si="190"/>
        <v>2720353</v>
      </c>
    </row>
    <row r="8828" spans="1:13" x14ac:dyDescent="0.25">
      <c r="A8828" s="48" t="s">
        <v>400</v>
      </c>
      <c r="B8828" s="49" t="s">
        <v>733</v>
      </c>
      <c r="C8828" s="50" t="s">
        <v>756</v>
      </c>
      <c r="D8828" s="51" t="s">
        <v>399</v>
      </c>
      <c r="E8828" s="51" t="s">
        <v>324</v>
      </c>
      <c r="F8828" s="51" t="s">
        <v>16</v>
      </c>
      <c r="G8828" s="51" t="s">
        <v>434</v>
      </c>
      <c r="H8828" s="51" t="s">
        <v>464</v>
      </c>
      <c r="I8828" s="51" t="s">
        <v>368</v>
      </c>
      <c r="J8828" s="51" t="s">
        <v>17</v>
      </c>
      <c r="K8828" s="52">
        <v>2899161</v>
      </c>
      <c r="L8828" s="53">
        <v>28991.61</v>
      </c>
      <c r="M8828" s="52">
        <f t="shared" si="190"/>
        <v>2899161</v>
      </c>
    </row>
    <row r="8829" spans="1:13" x14ac:dyDescent="0.25">
      <c r="A8829" s="48" t="s">
        <v>400</v>
      </c>
      <c r="B8829" s="49" t="s">
        <v>733</v>
      </c>
      <c r="C8829" s="50" t="s">
        <v>756</v>
      </c>
      <c r="D8829" s="51" t="s">
        <v>399</v>
      </c>
      <c r="E8829" s="51" t="s">
        <v>324</v>
      </c>
      <c r="F8829" s="51" t="s">
        <v>16</v>
      </c>
      <c r="G8829" s="51" t="s">
        <v>434</v>
      </c>
      <c r="H8829" s="51" t="s">
        <v>464</v>
      </c>
      <c r="I8829" s="51" t="s">
        <v>368</v>
      </c>
      <c r="J8829" s="51" t="s">
        <v>17</v>
      </c>
      <c r="K8829" s="52">
        <v>833867</v>
      </c>
      <c r="L8829" s="53">
        <v>8338.67</v>
      </c>
      <c r="M8829" s="52">
        <f t="shared" si="190"/>
        <v>833867</v>
      </c>
    </row>
    <row r="8830" spans="1:13" x14ac:dyDescent="0.25">
      <c r="A8830" s="48" t="s">
        <v>400</v>
      </c>
      <c r="B8830" s="49" t="s">
        <v>733</v>
      </c>
      <c r="C8830" s="50" t="s">
        <v>756</v>
      </c>
      <c r="D8830" s="51" t="s">
        <v>399</v>
      </c>
      <c r="E8830" s="51" t="s">
        <v>324</v>
      </c>
      <c r="F8830" s="51" t="s">
        <v>16</v>
      </c>
      <c r="G8830" s="51" t="s">
        <v>434</v>
      </c>
      <c r="H8830" s="51" t="s">
        <v>464</v>
      </c>
      <c r="I8830" s="51" t="s">
        <v>368</v>
      </c>
      <c r="J8830" s="51" t="s">
        <v>17</v>
      </c>
      <c r="K8830" s="52">
        <v>118500</v>
      </c>
      <c r="L8830" s="53">
        <v>1185</v>
      </c>
      <c r="M8830" s="52">
        <f t="shared" si="190"/>
        <v>118500</v>
      </c>
    </row>
    <row r="8831" spans="1:13" x14ac:dyDescent="0.25">
      <c r="A8831" s="48" t="s">
        <v>400</v>
      </c>
      <c r="B8831" s="49" t="s">
        <v>733</v>
      </c>
      <c r="C8831" s="50" t="s">
        <v>756</v>
      </c>
      <c r="D8831" s="51" t="s">
        <v>399</v>
      </c>
      <c r="E8831" s="51" t="s">
        <v>324</v>
      </c>
      <c r="F8831" s="51" t="s">
        <v>16</v>
      </c>
      <c r="G8831" s="51" t="s">
        <v>434</v>
      </c>
      <c r="H8831" s="51" t="s">
        <v>846</v>
      </c>
      <c r="I8831" s="51" t="s">
        <v>368</v>
      </c>
      <c r="J8831" s="51" t="s">
        <v>17</v>
      </c>
      <c r="K8831" s="52">
        <v>1170308.6461219999</v>
      </c>
      <c r="L8831" s="53">
        <v>11703.08646122</v>
      </c>
      <c r="M8831" s="52">
        <f t="shared" si="190"/>
        <v>1170308.6461219999</v>
      </c>
    </row>
    <row r="8832" spans="1:13" x14ac:dyDescent="0.25">
      <c r="A8832" s="48" t="s">
        <v>400</v>
      </c>
      <c r="B8832" s="49" t="s">
        <v>733</v>
      </c>
      <c r="C8832" s="50" t="s">
        <v>756</v>
      </c>
      <c r="D8832" s="51" t="s">
        <v>399</v>
      </c>
      <c r="E8832" s="51" t="s">
        <v>324</v>
      </c>
      <c r="F8832" s="51" t="s">
        <v>16</v>
      </c>
      <c r="G8832" s="51" t="s">
        <v>434</v>
      </c>
      <c r="H8832" s="51" t="s">
        <v>791</v>
      </c>
      <c r="I8832" s="51" t="s">
        <v>368</v>
      </c>
      <c r="J8832" s="51" t="s">
        <v>17</v>
      </c>
      <c r="K8832" s="52">
        <v>273700.35387799999</v>
      </c>
      <c r="L8832" s="53">
        <v>2737.0035387799999</v>
      </c>
      <c r="M8832" s="52">
        <f t="shared" si="190"/>
        <v>273700.35387799999</v>
      </c>
    </row>
    <row r="8833" spans="1:13" x14ac:dyDescent="0.25">
      <c r="A8833" s="48" t="s">
        <v>400</v>
      </c>
      <c r="B8833" s="49" t="s">
        <v>733</v>
      </c>
      <c r="C8833" s="50" t="s">
        <v>756</v>
      </c>
      <c r="D8833" s="51" t="s">
        <v>399</v>
      </c>
      <c r="E8833" s="51" t="s">
        <v>324</v>
      </c>
      <c r="F8833" s="51" t="s">
        <v>16</v>
      </c>
      <c r="G8833" s="51" t="s">
        <v>434</v>
      </c>
      <c r="H8833" s="51" t="s">
        <v>846</v>
      </c>
      <c r="I8833" s="51" t="s">
        <v>368</v>
      </c>
      <c r="J8833" s="51" t="s">
        <v>17</v>
      </c>
      <c r="K8833" s="52">
        <v>51699.926277999999</v>
      </c>
      <c r="L8833" s="53">
        <v>516.99926277999998</v>
      </c>
      <c r="M8833" s="52">
        <f t="shared" si="190"/>
        <v>51699.926277999999</v>
      </c>
    </row>
    <row r="8834" spans="1:13" x14ac:dyDescent="0.25">
      <c r="A8834" s="48" t="s">
        <v>400</v>
      </c>
      <c r="B8834" s="49" t="s">
        <v>733</v>
      </c>
      <c r="C8834" s="50" t="s">
        <v>756</v>
      </c>
      <c r="D8834" s="51" t="s">
        <v>399</v>
      </c>
      <c r="E8834" s="51" t="s">
        <v>324</v>
      </c>
      <c r="F8834" s="51" t="s">
        <v>16</v>
      </c>
      <c r="G8834" s="51" t="s">
        <v>434</v>
      </c>
      <c r="H8834" s="51" t="s">
        <v>791</v>
      </c>
      <c r="I8834" s="51" t="s">
        <v>368</v>
      </c>
      <c r="J8834" s="51" t="s">
        <v>17</v>
      </c>
      <c r="K8834" s="52">
        <v>12091.073721999999</v>
      </c>
      <c r="L8834" s="53">
        <v>120.91073721999999</v>
      </c>
      <c r="M8834" s="52">
        <f t="shared" si="190"/>
        <v>12091.073721999999</v>
      </c>
    </row>
    <row r="8835" spans="1:13" x14ac:dyDescent="0.25">
      <c r="A8835" s="48" t="s">
        <v>400</v>
      </c>
      <c r="B8835" s="49" t="s">
        <v>733</v>
      </c>
      <c r="C8835" s="50" t="s">
        <v>756</v>
      </c>
      <c r="D8835" s="51" t="s">
        <v>399</v>
      </c>
      <c r="E8835" s="51" t="s">
        <v>324</v>
      </c>
      <c r="F8835" s="51" t="s">
        <v>16</v>
      </c>
      <c r="G8835" s="51" t="s">
        <v>434</v>
      </c>
      <c r="H8835" s="51" t="s">
        <v>847</v>
      </c>
      <c r="I8835" s="51" t="s">
        <v>368</v>
      </c>
      <c r="J8835" s="51" t="s">
        <v>17</v>
      </c>
      <c r="K8835" s="52">
        <v>21433</v>
      </c>
      <c r="L8835" s="53">
        <v>214.33</v>
      </c>
      <c r="M8835" s="52">
        <f t="shared" si="190"/>
        <v>21433</v>
      </c>
    </row>
    <row r="8836" spans="1:13" x14ac:dyDescent="0.25">
      <c r="A8836" s="48" t="s">
        <v>400</v>
      </c>
      <c r="B8836" s="49" t="s">
        <v>733</v>
      </c>
      <c r="C8836" s="50" t="s">
        <v>756</v>
      </c>
      <c r="D8836" s="51" t="s">
        <v>399</v>
      </c>
      <c r="E8836" s="51" t="s">
        <v>324</v>
      </c>
      <c r="F8836" s="51" t="s">
        <v>16</v>
      </c>
      <c r="G8836" s="51" t="s">
        <v>434</v>
      </c>
      <c r="H8836" s="51" t="s">
        <v>847</v>
      </c>
      <c r="I8836" s="51" t="s">
        <v>368</v>
      </c>
      <c r="J8836" s="51" t="s">
        <v>17</v>
      </c>
      <c r="K8836" s="52">
        <v>60299</v>
      </c>
      <c r="L8836" s="53">
        <v>602.99</v>
      </c>
      <c r="M8836" s="52">
        <f t="shared" si="190"/>
        <v>60299</v>
      </c>
    </row>
    <row r="8837" spans="1:13" x14ac:dyDescent="0.25">
      <c r="A8837" s="48" t="s">
        <v>400</v>
      </c>
      <c r="B8837" s="49" t="s">
        <v>733</v>
      </c>
      <c r="C8837" s="50" t="s">
        <v>756</v>
      </c>
      <c r="D8837" s="51" t="s">
        <v>399</v>
      </c>
      <c r="E8837" s="51" t="s">
        <v>324</v>
      </c>
      <c r="F8837" s="51" t="s">
        <v>16</v>
      </c>
      <c r="G8837" s="51" t="s">
        <v>434</v>
      </c>
      <c r="H8837" s="51" t="s">
        <v>793</v>
      </c>
      <c r="I8837" s="51" t="s">
        <v>368</v>
      </c>
      <c r="J8837" s="51" t="s">
        <v>17</v>
      </c>
      <c r="K8837" s="52">
        <v>2810297</v>
      </c>
      <c r="L8837" s="53">
        <v>28102.97</v>
      </c>
      <c r="M8837" s="52">
        <f t="shared" si="190"/>
        <v>2810297</v>
      </c>
    </row>
    <row r="8838" spans="1:13" x14ac:dyDescent="0.25">
      <c r="A8838" s="48" t="s">
        <v>400</v>
      </c>
      <c r="B8838" s="49" t="s">
        <v>733</v>
      </c>
      <c r="C8838" s="50" t="s">
        <v>756</v>
      </c>
      <c r="D8838" s="51" t="s">
        <v>399</v>
      </c>
      <c r="E8838" s="51" t="s">
        <v>324</v>
      </c>
      <c r="F8838" s="51" t="s">
        <v>16</v>
      </c>
      <c r="G8838" s="51" t="s">
        <v>434</v>
      </c>
      <c r="H8838" s="51" t="s">
        <v>793</v>
      </c>
      <c r="I8838" s="51" t="s">
        <v>368</v>
      </c>
      <c r="J8838" s="51" t="s">
        <v>17</v>
      </c>
      <c r="K8838" s="51">
        <v>-63690</v>
      </c>
      <c r="L8838" s="53">
        <v>-636.9</v>
      </c>
      <c r="M8838" s="55">
        <f t="shared" si="190"/>
        <v>-63690</v>
      </c>
    </row>
    <row r="8839" spans="1:13" x14ac:dyDescent="0.25">
      <c r="A8839" s="48" t="s">
        <v>400</v>
      </c>
      <c r="B8839" s="49" t="s">
        <v>733</v>
      </c>
      <c r="C8839" s="50" t="s">
        <v>756</v>
      </c>
      <c r="D8839" s="51" t="s">
        <v>399</v>
      </c>
      <c r="E8839" s="51" t="s">
        <v>324</v>
      </c>
      <c r="F8839" s="51" t="s">
        <v>16</v>
      </c>
      <c r="G8839" s="51" t="s">
        <v>434</v>
      </c>
      <c r="H8839" s="51" t="s">
        <v>848</v>
      </c>
      <c r="I8839" s="51" t="s">
        <v>368</v>
      </c>
      <c r="J8839" s="51" t="s">
        <v>17</v>
      </c>
      <c r="K8839" s="52">
        <v>190736</v>
      </c>
      <c r="L8839" s="53">
        <v>1907.36</v>
      </c>
      <c r="M8839" s="52">
        <f t="shared" si="190"/>
        <v>190736</v>
      </c>
    </row>
    <row r="8840" spans="1:13" x14ac:dyDescent="0.25">
      <c r="A8840" s="48" t="s">
        <v>400</v>
      </c>
      <c r="B8840" s="49" t="s">
        <v>733</v>
      </c>
      <c r="C8840" s="50" t="s">
        <v>756</v>
      </c>
      <c r="D8840" s="51" t="s">
        <v>399</v>
      </c>
      <c r="E8840" s="51" t="s">
        <v>324</v>
      </c>
      <c r="F8840" s="51" t="s">
        <v>16</v>
      </c>
      <c r="G8840" s="51" t="s">
        <v>434</v>
      </c>
      <c r="H8840" s="51" t="s">
        <v>848</v>
      </c>
      <c r="I8840" s="51" t="s">
        <v>368</v>
      </c>
      <c r="J8840" s="51" t="s">
        <v>17</v>
      </c>
      <c r="K8840" s="51">
        <v>-9414</v>
      </c>
      <c r="L8840" s="53">
        <v>-94.14</v>
      </c>
      <c r="M8840" s="55">
        <f t="shared" si="190"/>
        <v>-9414</v>
      </c>
    </row>
    <row r="8841" spans="1:13" x14ac:dyDescent="0.25">
      <c r="A8841" s="48" t="s">
        <v>400</v>
      </c>
      <c r="B8841" s="49" t="s">
        <v>733</v>
      </c>
      <c r="C8841" s="50" t="s">
        <v>756</v>
      </c>
      <c r="D8841" s="51" t="s">
        <v>399</v>
      </c>
      <c r="E8841" s="51" t="s">
        <v>324</v>
      </c>
      <c r="F8841" s="51" t="s">
        <v>16</v>
      </c>
      <c r="G8841" s="51" t="s">
        <v>434</v>
      </c>
      <c r="H8841" s="51" t="s">
        <v>849</v>
      </c>
      <c r="I8841" s="51" t="s">
        <v>368</v>
      </c>
      <c r="J8841" s="51" t="s">
        <v>17</v>
      </c>
      <c r="K8841" s="52">
        <v>11789</v>
      </c>
      <c r="L8841" s="53">
        <v>117.89</v>
      </c>
      <c r="M8841" s="52">
        <f t="shared" si="190"/>
        <v>11789</v>
      </c>
    </row>
    <row r="8842" spans="1:13" x14ac:dyDescent="0.25">
      <c r="A8842" s="48" t="s">
        <v>400</v>
      </c>
      <c r="B8842" s="49" t="s">
        <v>733</v>
      </c>
      <c r="C8842" s="50" t="s">
        <v>756</v>
      </c>
      <c r="D8842" s="51" t="s">
        <v>399</v>
      </c>
      <c r="E8842" s="51" t="s">
        <v>324</v>
      </c>
      <c r="F8842" s="51" t="s">
        <v>16</v>
      </c>
      <c r="G8842" s="51" t="s">
        <v>434</v>
      </c>
      <c r="H8842" s="51" t="s">
        <v>851</v>
      </c>
      <c r="I8842" s="51" t="s">
        <v>368</v>
      </c>
      <c r="J8842" s="51" t="s">
        <v>17</v>
      </c>
      <c r="K8842" s="52">
        <v>85656</v>
      </c>
      <c r="L8842" s="53">
        <v>856.56</v>
      </c>
      <c r="M8842" s="52">
        <f t="shared" si="190"/>
        <v>85656</v>
      </c>
    </row>
    <row r="8843" spans="1:13" x14ac:dyDescent="0.25">
      <c r="A8843" s="48" t="s">
        <v>400</v>
      </c>
      <c r="B8843" s="49" t="s">
        <v>733</v>
      </c>
      <c r="C8843" s="50" t="s">
        <v>756</v>
      </c>
      <c r="D8843" s="51" t="s">
        <v>399</v>
      </c>
      <c r="E8843" s="51" t="s">
        <v>324</v>
      </c>
      <c r="F8843" s="51" t="s">
        <v>16</v>
      </c>
      <c r="G8843" s="51" t="s">
        <v>434</v>
      </c>
      <c r="H8843" s="51" t="s">
        <v>852</v>
      </c>
      <c r="I8843" s="51" t="s">
        <v>368</v>
      </c>
      <c r="J8843" s="51" t="s">
        <v>17</v>
      </c>
      <c r="K8843" s="52">
        <v>362185</v>
      </c>
      <c r="L8843" s="53">
        <v>3621.85</v>
      </c>
      <c r="M8843" s="52">
        <f t="shared" si="190"/>
        <v>362185</v>
      </c>
    </row>
    <row r="8844" spans="1:13" x14ac:dyDescent="0.25">
      <c r="A8844" s="48" t="s">
        <v>400</v>
      </c>
      <c r="B8844" s="49" t="s">
        <v>733</v>
      </c>
      <c r="C8844" s="50" t="s">
        <v>756</v>
      </c>
      <c r="D8844" s="51" t="s">
        <v>399</v>
      </c>
      <c r="E8844" s="51" t="s">
        <v>324</v>
      </c>
      <c r="F8844" s="51" t="s">
        <v>16</v>
      </c>
      <c r="G8844" s="51" t="s">
        <v>434</v>
      </c>
      <c r="H8844" s="51" t="s">
        <v>464</v>
      </c>
      <c r="I8844" s="51" t="s">
        <v>368</v>
      </c>
      <c r="J8844" s="51" t="s">
        <v>17</v>
      </c>
      <c r="K8844" s="52">
        <v>12000</v>
      </c>
      <c r="L8844" s="53">
        <v>120</v>
      </c>
      <c r="M8844" s="52">
        <f t="shared" si="190"/>
        <v>12000</v>
      </c>
    </row>
    <row r="8845" spans="1:13" x14ac:dyDescent="0.25">
      <c r="A8845" s="48" t="s">
        <v>400</v>
      </c>
      <c r="B8845" s="49" t="s">
        <v>733</v>
      </c>
      <c r="C8845" s="50" t="s">
        <v>756</v>
      </c>
      <c r="D8845" s="51" t="s">
        <v>399</v>
      </c>
      <c r="E8845" s="51" t="s">
        <v>324</v>
      </c>
      <c r="F8845" s="51" t="s">
        <v>16</v>
      </c>
      <c r="G8845" s="51" t="s">
        <v>434</v>
      </c>
      <c r="H8845" s="51" t="s">
        <v>480</v>
      </c>
      <c r="I8845" s="51" t="s">
        <v>15</v>
      </c>
      <c r="J8845" s="51" t="s">
        <v>17</v>
      </c>
      <c r="K8845" s="52">
        <v>16828</v>
      </c>
      <c r="L8845" s="53">
        <v>168.28</v>
      </c>
      <c r="M8845" s="52">
        <f t="shared" si="190"/>
        <v>16828</v>
      </c>
    </row>
    <row r="8846" spans="1:13" x14ac:dyDescent="0.25">
      <c r="A8846" s="48" t="s">
        <v>400</v>
      </c>
      <c r="B8846" s="49" t="s">
        <v>733</v>
      </c>
      <c r="C8846" s="50" t="s">
        <v>756</v>
      </c>
      <c r="D8846" s="51" t="s">
        <v>399</v>
      </c>
      <c r="E8846" s="51" t="s">
        <v>324</v>
      </c>
      <c r="F8846" s="51" t="s">
        <v>16</v>
      </c>
      <c r="G8846" s="51" t="s">
        <v>434</v>
      </c>
      <c r="H8846" s="51" t="s">
        <v>840</v>
      </c>
      <c r="I8846" s="51" t="s">
        <v>15</v>
      </c>
      <c r="J8846" s="51" t="s">
        <v>17</v>
      </c>
      <c r="K8846" s="52">
        <v>112781</v>
      </c>
      <c r="L8846" s="53">
        <v>1127.81</v>
      </c>
      <c r="M8846" s="52">
        <f t="shared" si="190"/>
        <v>112781</v>
      </c>
    </row>
    <row r="8847" spans="1:13" x14ac:dyDescent="0.25">
      <c r="A8847" s="48" t="s">
        <v>400</v>
      </c>
      <c r="B8847" s="49" t="s">
        <v>733</v>
      </c>
      <c r="C8847" s="50" t="s">
        <v>756</v>
      </c>
      <c r="D8847" s="51" t="s">
        <v>399</v>
      </c>
      <c r="E8847" s="51" t="s">
        <v>324</v>
      </c>
      <c r="F8847" s="51" t="s">
        <v>16</v>
      </c>
      <c r="G8847" s="51" t="s">
        <v>434</v>
      </c>
      <c r="H8847" s="51" t="s">
        <v>840</v>
      </c>
      <c r="I8847" s="51" t="s">
        <v>15</v>
      </c>
      <c r="J8847" s="51" t="s">
        <v>17</v>
      </c>
      <c r="K8847" s="52">
        <v>11000</v>
      </c>
      <c r="L8847" s="53">
        <v>110</v>
      </c>
      <c r="M8847" s="52">
        <f t="shared" si="190"/>
        <v>11000</v>
      </c>
    </row>
    <row r="8848" spans="1:13" x14ac:dyDescent="0.25">
      <c r="A8848" s="48" t="s">
        <v>400</v>
      </c>
      <c r="B8848" s="49" t="s">
        <v>733</v>
      </c>
      <c r="C8848" s="50" t="s">
        <v>756</v>
      </c>
      <c r="D8848" s="51" t="s">
        <v>399</v>
      </c>
      <c r="E8848" s="51" t="s">
        <v>324</v>
      </c>
      <c r="F8848" s="51" t="s">
        <v>16</v>
      </c>
      <c r="G8848" s="51" t="s">
        <v>434</v>
      </c>
      <c r="H8848" s="51" t="s">
        <v>840</v>
      </c>
      <c r="I8848" s="51" t="s">
        <v>15</v>
      </c>
      <c r="J8848" s="51" t="s">
        <v>17</v>
      </c>
      <c r="K8848" s="52">
        <v>700</v>
      </c>
      <c r="L8848" s="53">
        <v>7</v>
      </c>
      <c r="M8848" s="52">
        <f t="shared" si="190"/>
        <v>700</v>
      </c>
    </row>
    <row r="8849" spans="1:13" x14ac:dyDescent="0.25">
      <c r="A8849" s="48" t="s">
        <v>400</v>
      </c>
      <c r="B8849" s="49" t="s">
        <v>733</v>
      </c>
      <c r="C8849" s="50" t="s">
        <v>756</v>
      </c>
      <c r="D8849" s="51" t="s">
        <v>399</v>
      </c>
      <c r="E8849" s="51" t="s">
        <v>324</v>
      </c>
      <c r="F8849" s="51" t="s">
        <v>16</v>
      </c>
      <c r="G8849" s="51" t="s">
        <v>434</v>
      </c>
      <c r="H8849" s="51" t="s">
        <v>840</v>
      </c>
      <c r="I8849" s="51" t="s">
        <v>15</v>
      </c>
      <c r="J8849" s="51" t="s">
        <v>17</v>
      </c>
      <c r="K8849" s="52">
        <v>50955</v>
      </c>
      <c r="L8849" s="53">
        <v>509.55</v>
      </c>
      <c r="M8849" s="52">
        <f t="shared" si="190"/>
        <v>50955</v>
      </c>
    </row>
    <row r="8850" spans="1:13" x14ac:dyDescent="0.25">
      <c r="A8850" s="48" t="s">
        <v>400</v>
      </c>
      <c r="B8850" s="49" t="s">
        <v>733</v>
      </c>
      <c r="C8850" s="50" t="s">
        <v>756</v>
      </c>
      <c r="D8850" s="51" t="s">
        <v>399</v>
      </c>
      <c r="E8850" s="51" t="s">
        <v>324</v>
      </c>
      <c r="F8850" s="51" t="s">
        <v>16</v>
      </c>
      <c r="G8850" s="51" t="s">
        <v>434</v>
      </c>
      <c r="H8850" s="51" t="s">
        <v>450</v>
      </c>
      <c r="I8850" s="51" t="s">
        <v>15</v>
      </c>
      <c r="J8850" s="51" t="s">
        <v>17</v>
      </c>
      <c r="K8850" s="52">
        <v>306315</v>
      </c>
      <c r="L8850" s="53">
        <v>3063.15</v>
      </c>
      <c r="M8850" s="52">
        <f t="shared" si="190"/>
        <v>306315</v>
      </c>
    </row>
    <row r="8851" spans="1:13" x14ac:dyDescent="0.25">
      <c r="A8851" s="48" t="s">
        <v>400</v>
      </c>
      <c r="B8851" s="49" t="s">
        <v>733</v>
      </c>
      <c r="C8851" s="50" t="s">
        <v>756</v>
      </c>
      <c r="D8851" s="51" t="s">
        <v>399</v>
      </c>
      <c r="E8851" s="51" t="s">
        <v>324</v>
      </c>
      <c r="F8851" s="51" t="s">
        <v>16</v>
      </c>
      <c r="G8851" s="51" t="s">
        <v>434</v>
      </c>
      <c r="H8851" s="51" t="s">
        <v>697</v>
      </c>
      <c r="I8851" s="51" t="s">
        <v>15</v>
      </c>
      <c r="J8851" s="51" t="s">
        <v>17</v>
      </c>
      <c r="K8851" s="52">
        <v>119343</v>
      </c>
      <c r="L8851" s="53">
        <v>1193.43</v>
      </c>
      <c r="M8851" s="52">
        <f t="shared" si="190"/>
        <v>119343</v>
      </c>
    </row>
    <row r="8852" spans="1:13" x14ac:dyDescent="0.25">
      <c r="A8852" s="48" t="s">
        <v>400</v>
      </c>
      <c r="B8852" s="49" t="s">
        <v>733</v>
      </c>
      <c r="C8852" s="50" t="s">
        <v>756</v>
      </c>
      <c r="D8852" s="51" t="s">
        <v>399</v>
      </c>
      <c r="E8852" s="51" t="s">
        <v>324</v>
      </c>
      <c r="F8852" s="51" t="s">
        <v>16</v>
      </c>
      <c r="G8852" s="51" t="s">
        <v>434</v>
      </c>
      <c r="H8852" s="51" t="s">
        <v>490</v>
      </c>
      <c r="I8852" s="51" t="s">
        <v>15</v>
      </c>
      <c r="J8852" s="51" t="s">
        <v>17</v>
      </c>
      <c r="K8852" s="52">
        <v>32410.000000000004</v>
      </c>
      <c r="L8852" s="53">
        <v>324.10000000000002</v>
      </c>
      <c r="M8852" s="52">
        <f t="shared" si="190"/>
        <v>32410.000000000004</v>
      </c>
    </row>
    <row r="8853" spans="1:13" x14ac:dyDescent="0.25">
      <c r="A8853" s="48" t="s">
        <v>400</v>
      </c>
      <c r="B8853" s="49" t="s">
        <v>733</v>
      </c>
      <c r="C8853" s="50" t="s">
        <v>756</v>
      </c>
      <c r="D8853" s="51" t="s">
        <v>399</v>
      </c>
      <c r="E8853" s="51" t="s">
        <v>324</v>
      </c>
      <c r="F8853" s="51" t="s">
        <v>16</v>
      </c>
      <c r="G8853" s="51" t="s">
        <v>434</v>
      </c>
      <c r="H8853" s="51" t="s">
        <v>697</v>
      </c>
      <c r="I8853" s="51" t="s">
        <v>15</v>
      </c>
      <c r="J8853" s="51" t="s">
        <v>17</v>
      </c>
      <c r="K8853" s="52">
        <v>7692</v>
      </c>
      <c r="L8853" s="53">
        <v>76.92</v>
      </c>
      <c r="M8853" s="52">
        <f t="shared" si="190"/>
        <v>7692</v>
      </c>
    </row>
    <row r="8854" spans="1:13" x14ac:dyDescent="0.25">
      <c r="A8854" s="48" t="s">
        <v>400</v>
      </c>
      <c r="B8854" s="49" t="s">
        <v>733</v>
      </c>
      <c r="C8854" s="50" t="s">
        <v>756</v>
      </c>
      <c r="D8854" s="51" t="s">
        <v>399</v>
      </c>
      <c r="E8854" s="51" t="s">
        <v>324</v>
      </c>
      <c r="F8854" s="51" t="s">
        <v>16</v>
      </c>
      <c r="G8854" s="51" t="s">
        <v>434</v>
      </c>
      <c r="H8854" s="51" t="s">
        <v>840</v>
      </c>
      <c r="I8854" s="51" t="s">
        <v>15</v>
      </c>
      <c r="J8854" s="51" t="s">
        <v>17</v>
      </c>
      <c r="K8854" s="52">
        <v>7464220</v>
      </c>
      <c r="L8854" s="53">
        <v>74642.2</v>
      </c>
      <c r="M8854" s="52">
        <f t="shared" si="190"/>
        <v>7464220</v>
      </c>
    </row>
    <row r="8855" spans="1:13" x14ac:dyDescent="0.25">
      <c r="A8855" s="48" t="s">
        <v>400</v>
      </c>
      <c r="B8855" s="49" t="s">
        <v>733</v>
      </c>
      <c r="C8855" s="50" t="s">
        <v>756</v>
      </c>
      <c r="D8855" s="51" t="s">
        <v>399</v>
      </c>
      <c r="E8855" s="51" t="s">
        <v>324</v>
      </c>
      <c r="F8855" s="51" t="s">
        <v>16</v>
      </c>
      <c r="G8855" s="51" t="s">
        <v>434</v>
      </c>
      <c r="H8855" s="51" t="s">
        <v>697</v>
      </c>
      <c r="I8855" s="51" t="s">
        <v>15</v>
      </c>
      <c r="J8855" s="51" t="s">
        <v>17</v>
      </c>
      <c r="K8855" s="52">
        <v>11339</v>
      </c>
      <c r="L8855" s="53">
        <v>113.39</v>
      </c>
      <c r="M8855" s="52">
        <f t="shared" si="190"/>
        <v>11339</v>
      </c>
    </row>
    <row r="8856" spans="1:13" x14ac:dyDescent="0.25">
      <c r="A8856" s="48" t="s">
        <v>400</v>
      </c>
      <c r="B8856" s="49" t="s">
        <v>733</v>
      </c>
      <c r="C8856" s="50" t="s">
        <v>756</v>
      </c>
      <c r="D8856" s="51" t="s">
        <v>399</v>
      </c>
      <c r="E8856" s="51" t="s">
        <v>324</v>
      </c>
      <c r="F8856" s="51" t="s">
        <v>16</v>
      </c>
      <c r="G8856" s="51" t="s">
        <v>434</v>
      </c>
      <c r="H8856" s="51" t="s">
        <v>840</v>
      </c>
      <c r="I8856" s="51" t="s">
        <v>15</v>
      </c>
      <c r="J8856" s="51" t="s">
        <v>17</v>
      </c>
      <c r="K8856" s="52">
        <v>1736443.9999999998</v>
      </c>
      <c r="L8856" s="53">
        <v>17364.439999999999</v>
      </c>
      <c r="M8856" s="52">
        <f t="shared" si="190"/>
        <v>1736443.9999999998</v>
      </c>
    </row>
    <row r="8857" spans="1:13" x14ac:dyDescent="0.25">
      <c r="A8857" s="48" t="s">
        <v>400</v>
      </c>
      <c r="B8857" s="49" t="s">
        <v>733</v>
      </c>
      <c r="C8857" s="50" t="s">
        <v>756</v>
      </c>
      <c r="D8857" s="51" t="s">
        <v>399</v>
      </c>
      <c r="E8857" s="51" t="s">
        <v>324</v>
      </c>
      <c r="F8857" s="51" t="s">
        <v>16</v>
      </c>
      <c r="G8857" s="51" t="s">
        <v>434</v>
      </c>
      <c r="H8857" s="51" t="s">
        <v>840</v>
      </c>
      <c r="I8857" s="51" t="s">
        <v>15</v>
      </c>
      <c r="J8857" s="51" t="s">
        <v>17</v>
      </c>
      <c r="K8857" s="52">
        <v>6128692</v>
      </c>
      <c r="L8857" s="53">
        <v>61286.92</v>
      </c>
      <c r="M8857" s="52">
        <f t="shared" si="190"/>
        <v>6128692</v>
      </c>
    </row>
    <row r="8858" spans="1:13" x14ac:dyDescent="0.25">
      <c r="A8858" s="48" t="s">
        <v>400</v>
      </c>
      <c r="B8858" s="49" t="s">
        <v>733</v>
      </c>
      <c r="C8858" s="50" t="s">
        <v>756</v>
      </c>
      <c r="D8858" s="51" t="s">
        <v>399</v>
      </c>
      <c r="E8858" s="51" t="s">
        <v>324</v>
      </c>
      <c r="F8858" s="51" t="s">
        <v>16</v>
      </c>
      <c r="G8858" s="51" t="s">
        <v>434</v>
      </c>
      <c r="H8858" s="51" t="s">
        <v>697</v>
      </c>
      <c r="I8858" s="51" t="s">
        <v>15</v>
      </c>
      <c r="J8858" s="51" t="s">
        <v>17</v>
      </c>
      <c r="K8858" s="52">
        <v>69095</v>
      </c>
      <c r="L8858" s="53">
        <v>690.95</v>
      </c>
      <c r="M8858" s="52">
        <f t="shared" si="190"/>
        <v>69095</v>
      </c>
    </row>
    <row r="8859" spans="1:13" x14ac:dyDescent="0.25">
      <c r="A8859" s="48" t="s">
        <v>400</v>
      </c>
      <c r="B8859" s="49" t="s">
        <v>733</v>
      </c>
      <c r="C8859" s="50" t="s">
        <v>756</v>
      </c>
      <c r="D8859" s="51" t="s">
        <v>399</v>
      </c>
      <c r="E8859" s="51" t="s">
        <v>324</v>
      </c>
      <c r="F8859" s="51" t="s">
        <v>16</v>
      </c>
      <c r="G8859" s="51" t="s">
        <v>434</v>
      </c>
      <c r="H8859" s="51" t="s">
        <v>464</v>
      </c>
      <c r="I8859" s="51" t="s">
        <v>368</v>
      </c>
      <c r="J8859" s="51" t="s">
        <v>17</v>
      </c>
      <c r="K8859" s="52">
        <v>6744200.9999999991</v>
      </c>
      <c r="L8859" s="53">
        <v>67442.009999999995</v>
      </c>
      <c r="M8859" s="52">
        <f t="shared" si="190"/>
        <v>6744200.9999999991</v>
      </c>
    </row>
    <row r="8860" spans="1:13" x14ac:dyDescent="0.25">
      <c r="A8860" s="48" t="s">
        <v>400</v>
      </c>
      <c r="B8860" s="49" t="s">
        <v>733</v>
      </c>
      <c r="C8860" s="50" t="s">
        <v>756</v>
      </c>
      <c r="D8860" s="51" t="s">
        <v>399</v>
      </c>
      <c r="E8860" s="51" t="s">
        <v>324</v>
      </c>
      <c r="F8860" s="51" t="s">
        <v>16</v>
      </c>
      <c r="G8860" s="51" t="s">
        <v>434</v>
      </c>
      <c r="H8860" s="51" t="s">
        <v>464</v>
      </c>
      <c r="I8860" s="51" t="s">
        <v>368</v>
      </c>
      <c r="J8860" s="51" t="s">
        <v>17</v>
      </c>
      <c r="K8860" s="52">
        <v>332130</v>
      </c>
      <c r="L8860" s="53">
        <v>3321.3</v>
      </c>
      <c r="M8860" s="52">
        <f t="shared" si="190"/>
        <v>332130</v>
      </c>
    </row>
    <row r="8861" spans="1:13" x14ac:dyDescent="0.25">
      <c r="A8861" s="48" t="s">
        <v>400</v>
      </c>
      <c r="B8861" s="49" t="s">
        <v>733</v>
      </c>
      <c r="C8861" s="50" t="s">
        <v>756</v>
      </c>
      <c r="D8861" s="51" t="s">
        <v>399</v>
      </c>
      <c r="E8861" s="51" t="s">
        <v>324</v>
      </c>
      <c r="F8861" s="51" t="s">
        <v>16</v>
      </c>
      <c r="G8861" s="51" t="s">
        <v>434</v>
      </c>
      <c r="H8861" s="51" t="s">
        <v>846</v>
      </c>
      <c r="I8861" s="51" t="s">
        <v>368</v>
      </c>
      <c r="J8861" s="51" t="s">
        <v>17</v>
      </c>
      <c r="K8861" s="52">
        <v>587356.74267600011</v>
      </c>
      <c r="L8861" s="53">
        <v>5873.5674267600007</v>
      </c>
      <c r="M8861" s="52">
        <f t="shared" si="190"/>
        <v>587356.74267600011</v>
      </c>
    </row>
    <row r="8862" spans="1:13" x14ac:dyDescent="0.25">
      <c r="A8862" s="48" t="s">
        <v>400</v>
      </c>
      <c r="B8862" s="49" t="s">
        <v>733</v>
      </c>
      <c r="C8862" s="50" t="s">
        <v>756</v>
      </c>
      <c r="D8862" s="51" t="s">
        <v>399</v>
      </c>
      <c r="E8862" s="51" t="s">
        <v>324</v>
      </c>
      <c r="F8862" s="51" t="s">
        <v>16</v>
      </c>
      <c r="G8862" s="51" t="s">
        <v>434</v>
      </c>
      <c r="H8862" s="51" t="s">
        <v>791</v>
      </c>
      <c r="I8862" s="51" t="s">
        <v>368</v>
      </c>
      <c r="J8862" s="51" t="s">
        <v>17</v>
      </c>
      <c r="K8862" s="52">
        <v>137365.25732400001</v>
      </c>
      <c r="L8862" s="53">
        <v>1373.65257324</v>
      </c>
      <c r="M8862" s="52">
        <f t="shared" si="190"/>
        <v>137365.25732400001</v>
      </c>
    </row>
    <row r="8863" spans="1:13" x14ac:dyDescent="0.25">
      <c r="A8863" s="48" t="s">
        <v>400</v>
      </c>
      <c r="B8863" s="49" t="s">
        <v>733</v>
      </c>
      <c r="C8863" s="50" t="s">
        <v>756</v>
      </c>
      <c r="D8863" s="51" t="s">
        <v>399</v>
      </c>
      <c r="E8863" s="51" t="s">
        <v>324</v>
      </c>
      <c r="F8863" s="51" t="s">
        <v>16</v>
      </c>
      <c r="G8863" s="51" t="s">
        <v>434</v>
      </c>
      <c r="H8863" s="51" t="s">
        <v>847</v>
      </c>
      <c r="I8863" s="51" t="s">
        <v>368</v>
      </c>
      <c r="J8863" s="51" t="s">
        <v>17</v>
      </c>
      <c r="K8863" s="52">
        <v>28407</v>
      </c>
      <c r="L8863" s="53">
        <v>284.07</v>
      </c>
      <c r="M8863" s="52">
        <f t="shared" si="190"/>
        <v>28407</v>
      </c>
    </row>
    <row r="8864" spans="1:13" x14ac:dyDescent="0.25">
      <c r="A8864" s="48" t="s">
        <v>400</v>
      </c>
      <c r="B8864" s="49" t="s">
        <v>733</v>
      </c>
      <c r="C8864" s="50" t="s">
        <v>756</v>
      </c>
      <c r="D8864" s="51" t="s">
        <v>399</v>
      </c>
      <c r="E8864" s="51" t="s">
        <v>324</v>
      </c>
      <c r="F8864" s="51" t="s">
        <v>16</v>
      </c>
      <c r="G8864" s="51" t="s">
        <v>434</v>
      </c>
      <c r="H8864" s="51" t="s">
        <v>847</v>
      </c>
      <c r="I8864" s="51" t="s">
        <v>368</v>
      </c>
      <c r="J8864" s="51" t="s">
        <v>17</v>
      </c>
      <c r="K8864" s="52">
        <v>69246</v>
      </c>
      <c r="L8864" s="53">
        <v>692.46</v>
      </c>
      <c r="M8864" s="52">
        <f t="shared" si="190"/>
        <v>69246</v>
      </c>
    </row>
    <row r="8865" spans="1:13" x14ac:dyDescent="0.25">
      <c r="A8865" s="48" t="s">
        <v>400</v>
      </c>
      <c r="B8865" s="49" t="s">
        <v>733</v>
      </c>
      <c r="C8865" s="50" t="s">
        <v>756</v>
      </c>
      <c r="D8865" s="51" t="s">
        <v>399</v>
      </c>
      <c r="E8865" s="51" t="s">
        <v>324</v>
      </c>
      <c r="F8865" s="51" t="s">
        <v>16</v>
      </c>
      <c r="G8865" s="51" t="s">
        <v>434</v>
      </c>
      <c r="H8865" s="51" t="s">
        <v>793</v>
      </c>
      <c r="I8865" s="51" t="s">
        <v>368</v>
      </c>
      <c r="J8865" s="51" t="s">
        <v>17</v>
      </c>
      <c r="K8865" s="52">
        <v>32242</v>
      </c>
      <c r="L8865" s="53">
        <v>322.42</v>
      </c>
      <c r="M8865" s="52">
        <f t="shared" si="190"/>
        <v>32242</v>
      </c>
    </row>
    <row r="8866" spans="1:13" x14ac:dyDescent="0.25">
      <c r="A8866" s="48" t="s">
        <v>400</v>
      </c>
      <c r="B8866" s="49" t="s">
        <v>733</v>
      </c>
      <c r="C8866" s="50" t="s">
        <v>756</v>
      </c>
      <c r="D8866" s="51" t="s">
        <v>399</v>
      </c>
      <c r="E8866" s="51" t="s">
        <v>324</v>
      </c>
      <c r="F8866" s="51" t="s">
        <v>16</v>
      </c>
      <c r="G8866" s="51" t="s">
        <v>434</v>
      </c>
      <c r="H8866" s="51" t="s">
        <v>793</v>
      </c>
      <c r="I8866" s="51" t="s">
        <v>368</v>
      </c>
      <c r="J8866" s="51" t="s">
        <v>17</v>
      </c>
      <c r="K8866" s="52">
        <v>2861540</v>
      </c>
      <c r="L8866" s="53">
        <v>28615.4</v>
      </c>
      <c r="M8866" s="52">
        <f t="shared" si="190"/>
        <v>2861540</v>
      </c>
    </row>
    <row r="8867" spans="1:13" x14ac:dyDescent="0.25">
      <c r="A8867" s="48" t="s">
        <v>400</v>
      </c>
      <c r="B8867" s="49" t="s">
        <v>733</v>
      </c>
      <c r="C8867" s="50" t="s">
        <v>756</v>
      </c>
      <c r="D8867" s="51" t="s">
        <v>399</v>
      </c>
      <c r="E8867" s="51" t="s">
        <v>324</v>
      </c>
      <c r="F8867" s="51" t="s">
        <v>16</v>
      </c>
      <c r="G8867" s="51" t="s">
        <v>434</v>
      </c>
      <c r="H8867" s="51" t="s">
        <v>793</v>
      </c>
      <c r="I8867" s="51" t="s">
        <v>368</v>
      </c>
      <c r="J8867" s="51" t="s">
        <v>17</v>
      </c>
      <c r="K8867" s="51">
        <v>-271410</v>
      </c>
      <c r="L8867" s="53">
        <v>-2714.1</v>
      </c>
      <c r="M8867" s="55">
        <f t="shared" si="190"/>
        <v>-271410</v>
      </c>
    </row>
    <row r="8868" spans="1:13" x14ac:dyDescent="0.25">
      <c r="A8868" s="48" t="s">
        <v>400</v>
      </c>
      <c r="B8868" s="49" t="s">
        <v>733</v>
      </c>
      <c r="C8868" s="50" t="s">
        <v>756</v>
      </c>
      <c r="D8868" s="51" t="s">
        <v>399</v>
      </c>
      <c r="E8868" s="51" t="s">
        <v>324</v>
      </c>
      <c r="F8868" s="51" t="s">
        <v>16</v>
      </c>
      <c r="G8868" s="51" t="s">
        <v>434</v>
      </c>
      <c r="H8868" s="51" t="s">
        <v>848</v>
      </c>
      <c r="I8868" s="51" t="s">
        <v>368</v>
      </c>
      <c r="J8868" s="51" t="s">
        <v>17</v>
      </c>
      <c r="K8868" s="52">
        <v>294912</v>
      </c>
      <c r="L8868" s="53">
        <v>2949.12</v>
      </c>
      <c r="M8868" s="52">
        <f t="shared" si="190"/>
        <v>294912</v>
      </c>
    </row>
    <row r="8869" spans="1:13" x14ac:dyDescent="0.25">
      <c r="A8869" s="48" t="s">
        <v>400</v>
      </c>
      <c r="B8869" s="49" t="s">
        <v>733</v>
      </c>
      <c r="C8869" s="50" t="s">
        <v>756</v>
      </c>
      <c r="D8869" s="51" t="s">
        <v>399</v>
      </c>
      <c r="E8869" s="51" t="s">
        <v>324</v>
      </c>
      <c r="F8869" s="51" t="s">
        <v>16</v>
      </c>
      <c r="G8869" s="51" t="s">
        <v>434</v>
      </c>
      <c r="H8869" s="51" t="s">
        <v>848</v>
      </c>
      <c r="I8869" s="51" t="s">
        <v>368</v>
      </c>
      <c r="J8869" s="51" t="s">
        <v>17</v>
      </c>
      <c r="K8869" s="51">
        <v>-27152</v>
      </c>
      <c r="L8869" s="53">
        <v>-271.52</v>
      </c>
      <c r="M8869" s="55">
        <f t="shared" si="190"/>
        <v>-27152</v>
      </c>
    </row>
    <row r="8870" spans="1:13" x14ac:dyDescent="0.25">
      <c r="A8870" s="48" t="s">
        <v>400</v>
      </c>
      <c r="B8870" s="49" t="s">
        <v>733</v>
      </c>
      <c r="C8870" s="50" t="s">
        <v>756</v>
      </c>
      <c r="D8870" s="51" t="s">
        <v>399</v>
      </c>
      <c r="E8870" s="51" t="s">
        <v>324</v>
      </c>
      <c r="F8870" s="51" t="s">
        <v>16</v>
      </c>
      <c r="G8870" s="51" t="s">
        <v>434</v>
      </c>
      <c r="H8870" s="51" t="s">
        <v>849</v>
      </c>
      <c r="I8870" s="51" t="s">
        <v>368</v>
      </c>
      <c r="J8870" s="51" t="s">
        <v>17</v>
      </c>
      <c r="K8870" s="52">
        <v>7463</v>
      </c>
      <c r="L8870" s="53">
        <v>74.63</v>
      </c>
      <c r="M8870" s="52">
        <f t="shared" ref="M8870:M8933" si="191">L8870*100</f>
        <v>7463</v>
      </c>
    </row>
    <row r="8871" spans="1:13" x14ac:dyDescent="0.25">
      <c r="A8871" s="48" t="s">
        <v>400</v>
      </c>
      <c r="B8871" s="49" t="s">
        <v>733</v>
      </c>
      <c r="C8871" s="50" t="s">
        <v>756</v>
      </c>
      <c r="D8871" s="51" t="s">
        <v>399</v>
      </c>
      <c r="E8871" s="51" t="s">
        <v>324</v>
      </c>
      <c r="F8871" s="51" t="s">
        <v>16</v>
      </c>
      <c r="G8871" s="51" t="s">
        <v>434</v>
      </c>
      <c r="H8871" s="51" t="s">
        <v>850</v>
      </c>
      <c r="I8871" s="51" t="s">
        <v>368</v>
      </c>
      <c r="J8871" s="51" t="s">
        <v>17</v>
      </c>
      <c r="K8871" s="52">
        <v>168168</v>
      </c>
      <c r="L8871" s="53">
        <v>1681.68</v>
      </c>
      <c r="M8871" s="52">
        <f t="shared" si="191"/>
        <v>168168</v>
      </c>
    </row>
    <row r="8872" spans="1:13" x14ac:dyDescent="0.25">
      <c r="A8872" s="48" t="s">
        <v>400</v>
      </c>
      <c r="B8872" s="49" t="s">
        <v>733</v>
      </c>
      <c r="C8872" s="50" t="s">
        <v>756</v>
      </c>
      <c r="D8872" s="51" t="s">
        <v>399</v>
      </c>
      <c r="E8872" s="51" t="s">
        <v>324</v>
      </c>
      <c r="F8872" s="51" t="s">
        <v>16</v>
      </c>
      <c r="G8872" s="51" t="s">
        <v>434</v>
      </c>
      <c r="H8872" s="51" t="s">
        <v>851</v>
      </c>
      <c r="I8872" s="51" t="s">
        <v>368</v>
      </c>
      <c r="J8872" s="51" t="s">
        <v>17</v>
      </c>
      <c r="K8872" s="52">
        <v>60861</v>
      </c>
      <c r="L8872" s="53">
        <v>608.61</v>
      </c>
      <c r="M8872" s="52">
        <f t="shared" si="191"/>
        <v>60861</v>
      </c>
    </row>
    <row r="8873" spans="1:13" x14ac:dyDescent="0.25">
      <c r="A8873" s="48" t="s">
        <v>400</v>
      </c>
      <c r="B8873" s="49" t="s">
        <v>733</v>
      </c>
      <c r="C8873" s="50" t="s">
        <v>756</v>
      </c>
      <c r="D8873" s="51" t="s">
        <v>399</v>
      </c>
      <c r="E8873" s="51" t="s">
        <v>324</v>
      </c>
      <c r="F8873" s="51" t="s">
        <v>16</v>
      </c>
      <c r="G8873" s="51" t="s">
        <v>434</v>
      </c>
      <c r="H8873" s="51" t="s">
        <v>852</v>
      </c>
      <c r="I8873" s="51" t="s">
        <v>368</v>
      </c>
      <c r="J8873" s="51" t="s">
        <v>17</v>
      </c>
      <c r="K8873" s="52">
        <v>152782</v>
      </c>
      <c r="L8873" s="53">
        <v>1527.82</v>
      </c>
      <c r="M8873" s="52">
        <f t="shared" si="191"/>
        <v>152782</v>
      </c>
    </row>
    <row r="8874" spans="1:13" x14ac:dyDescent="0.25">
      <c r="A8874" s="48" t="s">
        <v>400</v>
      </c>
      <c r="B8874" s="49" t="s">
        <v>733</v>
      </c>
      <c r="C8874" s="50" t="s">
        <v>756</v>
      </c>
      <c r="D8874" s="51" t="s">
        <v>399</v>
      </c>
      <c r="E8874" s="51" t="s">
        <v>324</v>
      </c>
      <c r="F8874" s="51" t="s">
        <v>16</v>
      </c>
      <c r="G8874" s="51" t="s">
        <v>434</v>
      </c>
      <c r="H8874" s="51" t="s">
        <v>853</v>
      </c>
      <c r="I8874" s="51" t="s">
        <v>368</v>
      </c>
      <c r="J8874" s="51" t="s">
        <v>17</v>
      </c>
      <c r="K8874" s="52">
        <v>108559.99999999999</v>
      </c>
      <c r="L8874" s="53">
        <v>1085.5999999999999</v>
      </c>
      <c r="M8874" s="52">
        <f t="shared" si="191"/>
        <v>108559.99999999999</v>
      </c>
    </row>
    <row r="8875" spans="1:13" x14ac:dyDescent="0.25">
      <c r="A8875" s="48" t="s">
        <v>400</v>
      </c>
      <c r="B8875" s="49" t="s">
        <v>733</v>
      </c>
      <c r="C8875" s="50" t="s">
        <v>756</v>
      </c>
      <c r="D8875" s="51" t="s">
        <v>399</v>
      </c>
      <c r="E8875" s="51" t="s">
        <v>324</v>
      </c>
      <c r="F8875" s="51" t="s">
        <v>16</v>
      </c>
      <c r="G8875" s="51" t="s">
        <v>434</v>
      </c>
      <c r="H8875" s="51" t="s">
        <v>464</v>
      </c>
      <c r="I8875" s="51" t="s">
        <v>368</v>
      </c>
      <c r="J8875" s="51" t="s">
        <v>17</v>
      </c>
      <c r="K8875" s="52">
        <v>29526</v>
      </c>
      <c r="L8875" s="53">
        <v>295.26</v>
      </c>
      <c r="M8875" s="52">
        <f t="shared" si="191"/>
        <v>29526</v>
      </c>
    </row>
    <row r="8876" spans="1:13" x14ac:dyDescent="0.25">
      <c r="A8876" s="48" t="s">
        <v>400</v>
      </c>
      <c r="B8876" s="49" t="s">
        <v>733</v>
      </c>
      <c r="C8876" s="50" t="s">
        <v>756</v>
      </c>
      <c r="D8876" s="51" t="s">
        <v>399</v>
      </c>
      <c r="E8876" s="51" t="s">
        <v>324</v>
      </c>
      <c r="F8876" s="51" t="s">
        <v>16</v>
      </c>
      <c r="G8876" s="51" t="s">
        <v>463</v>
      </c>
      <c r="H8876" s="51" t="s">
        <v>464</v>
      </c>
      <c r="I8876" s="51" t="s">
        <v>284</v>
      </c>
      <c r="J8876" s="51" t="s">
        <v>17</v>
      </c>
      <c r="K8876" s="52">
        <v>10790782</v>
      </c>
      <c r="L8876" s="53">
        <v>107907.82</v>
      </c>
      <c r="M8876" s="52">
        <f t="shared" si="191"/>
        <v>10790782</v>
      </c>
    </row>
    <row r="8877" spans="1:13" x14ac:dyDescent="0.25">
      <c r="A8877" s="48" t="s">
        <v>400</v>
      </c>
      <c r="B8877" s="49" t="s">
        <v>733</v>
      </c>
      <c r="C8877" s="50" t="s">
        <v>756</v>
      </c>
      <c r="D8877" s="51" t="s">
        <v>399</v>
      </c>
      <c r="E8877" s="51" t="s">
        <v>324</v>
      </c>
      <c r="F8877" s="51" t="s">
        <v>16</v>
      </c>
      <c r="G8877" s="51" t="s">
        <v>463</v>
      </c>
      <c r="H8877" s="51" t="s">
        <v>464</v>
      </c>
      <c r="I8877" s="51" t="s">
        <v>284</v>
      </c>
      <c r="J8877" s="51" t="s">
        <v>17</v>
      </c>
      <c r="K8877" s="52">
        <v>89249</v>
      </c>
      <c r="L8877" s="53">
        <v>892.49</v>
      </c>
      <c r="M8877" s="52">
        <f t="shared" si="191"/>
        <v>89249</v>
      </c>
    </row>
    <row r="8878" spans="1:13" x14ac:dyDescent="0.25">
      <c r="A8878" s="48" t="s">
        <v>400</v>
      </c>
      <c r="B8878" s="49" t="s">
        <v>733</v>
      </c>
      <c r="C8878" s="50" t="s">
        <v>756</v>
      </c>
      <c r="D8878" s="51" t="s">
        <v>399</v>
      </c>
      <c r="E8878" s="51" t="s">
        <v>324</v>
      </c>
      <c r="F8878" s="51" t="s">
        <v>16</v>
      </c>
      <c r="G8878" s="51" t="s">
        <v>463</v>
      </c>
      <c r="H8878" s="51" t="s">
        <v>464</v>
      </c>
      <c r="I8878" s="51" t="s">
        <v>284</v>
      </c>
      <c r="J8878" s="51" t="s">
        <v>17</v>
      </c>
      <c r="K8878" s="52">
        <v>1362098</v>
      </c>
      <c r="L8878" s="53">
        <v>13620.98</v>
      </c>
      <c r="M8878" s="52">
        <f t="shared" si="191"/>
        <v>1362098</v>
      </c>
    </row>
    <row r="8879" spans="1:13" x14ac:dyDescent="0.25">
      <c r="A8879" s="48" t="s">
        <v>400</v>
      </c>
      <c r="B8879" s="49" t="s">
        <v>733</v>
      </c>
      <c r="C8879" s="50" t="s">
        <v>756</v>
      </c>
      <c r="D8879" s="51" t="s">
        <v>399</v>
      </c>
      <c r="E8879" s="51" t="s">
        <v>324</v>
      </c>
      <c r="F8879" s="51" t="s">
        <v>16</v>
      </c>
      <c r="G8879" s="51" t="s">
        <v>463</v>
      </c>
      <c r="H8879" s="51" t="s">
        <v>464</v>
      </c>
      <c r="I8879" s="51" t="s">
        <v>284</v>
      </c>
      <c r="J8879" s="51" t="s">
        <v>17</v>
      </c>
      <c r="K8879" s="52">
        <v>72020</v>
      </c>
      <c r="L8879" s="53">
        <v>720.2</v>
      </c>
      <c r="M8879" s="52">
        <f t="shared" si="191"/>
        <v>72020</v>
      </c>
    </row>
    <row r="8880" spans="1:13" x14ac:dyDescent="0.25">
      <c r="A8880" s="48" t="s">
        <v>400</v>
      </c>
      <c r="B8880" s="49" t="s">
        <v>733</v>
      </c>
      <c r="C8880" s="50" t="s">
        <v>756</v>
      </c>
      <c r="D8880" s="51" t="s">
        <v>399</v>
      </c>
      <c r="E8880" s="51" t="s">
        <v>324</v>
      </c>
      <c r="F8880" s="51" t="s">
        <v>16</v>
      </c>
      <c r="G8880" s="51" t="s">
        <v>463</v>
      </c>
      <c r="H8880" s="51" t="s">
        <v>846</v>
      </c>
      <c r="I8880" s="51" t="s">
        <v>284</v>
      </c>
      <c r="J8880" s="51" t="s">
        <v>17</v>
      </c>
      <c r="K8880" s="52">
        <v>735617.87690599996</v>
      </c>
      <c r="L8880" s="53">
        <v>7356.1787690599995</v>
      </c>
      <c r="M8880" s="52">
        <f t="shared" si="191"/>
        <v>735617.87690599996</v>
      </c>
    </row>
    <row r="8881" spans="1:13" x14ac:dyDescent="0.25">
      <c r="A8881" s="48" t="s">
        <v>400</v>
      </c>
      <c r="B8881" s="49" t="s">
        <v>733</v>
      </c>
      <c r="C8881" s="50" t="s">
        <v>756</v>
      </c>
      <c r="D8881" s="51" t="s">
        <v>399</v>
      </c>
      <c r="E8881" s="51" t="s">
        <v>324</v>
      </c>
      <c r="F8881" s="51" t="s">
        <v>16</v>
      </c>
      <c r="G8881" s="51" t="s">
        <v>463</v>
      </c>
      <c r="H8881" s="51" t="s">
        <v>791</v>
      </c>
      <c r="I8881" s="51" t="s">
        <v>284</v>
      </c>
      <c r="J8881" s="51" t="s">
        <v>17</v>
      </c>
      <c r="K8881" s="52">
        <v>172039.12309399998</v>
      </c>
      <c r="L8881" s="53">
        <v>1720.3912309399998</v>
      </c>
      <c r="M8881" s="52">
        <f t="shared" si="191"/>
        <v>172039.12309399998</v>
      </c>
    </row>
    <row r="8882" spans="1:13" x14ac:dyDescent="0.25">
      <c r="A8882" s="48" t="s">
        <v>400</v>
      </c>
      <c r="B8882" s="49" t="s">
        <v>733</v>
      </c>
      <c r="C8882" s="50" t="s">
        <v>756</v>
      </c>
      <c r="D8882" s="51" t="s">
        <v>399</v>
      </c>
      <c r="E8882" s="51" t="s">
        <v>324</v>
      </c>
      <c r="F8882" s="51" t="s">
        <v>16</v>
      </c>
      <c r="G8882" s="51" t="s">
        <v>463</v>
      </c>
      <c r="H8882" s="51" t="s">
        <v>846</v>
      </c>
      <c r="I8882" s="51" t="s">
        <v>284</v>
      </c>
      <c r="J8882" s="51" t="s">
        <v>17</v>
      </c>
      <c r="K8882" s="52">
        <v>5408.1862339999998</v>
      </c>
      <c r="L8882" s="53">
        <v>54.081862340000001</v>
      </c>
      <c r="M8882" s="52">
        <f t="shared" si="191"/>
        <v>5408.1862339999998</v>
      </c>
    </row>
    <row r="8883" spans="1:13" x14ac:dyDescent="0.25">
      <c r="A8883" s="48" t="s">
        <v>400</v>
      </c>
      <c r="B8883" s="49" t="s">
        <v>733</v>
      </c>
      <c r="C8883" s="50" t="s">
        <v>756</v>
      </c>
      <c r="D8883" s="51" t="s">
        <v>399</v>
      </c>
      <c r="E8883" s="51" t="s">
        <v>324</v>
      </c>
      <c r="F8883" s="51" t="s">
        <v>16</v>
      </c>
      <c r="G8883" s="51" t="s">
        <v>463</v>
      </c>
      <c r="H8883" s="51" t="s">
        <v>791</v>
      </c>
      <c r="I8883" s="51" t="s">
        <v>284</v>
      </c>
      <c r="J8883" s="51" t="s">
        <v>17</v>
      </c>
      <c r="K8883" s="52">
        <v>1264.813766</v>
      </c>
      <c r="L8883" s="53">
        <v>12.64813766</v>
      </c>
      <c r="M8883" s="52">
        <f t="shared" si="191"/>
        <v>1264.813766</v>
      </c>
    </row>
    <row r="8884" spans="1:13" x14ac:dyDescent="0.25">
      <c r="A8884" s="48" t="s">
        <v>400</v>
      </c>
      <c r="B8884" s="49" t="s">
        <v>733</v>
      </c>
      <c r="C8884" s="50" t="s">
        <v>756</v>
      </c>
      <c r="D8884" s="51" t="s">
        <v>399</v>
      </c>
      <c r="E8884" s="51" t="s">
        <v>324</v>
      </c>
      <c r="F8884" s="51" t="s">
        <v>16</v>
      </c>
      <c r="G8884" s="51" t="s">
        <v>463</v>
      </c>
      <c r="H8884" s="51" t="s">
        <v>847</v>
      </c>
      <c r="I8884" s="51" t="s">
        <v>284</v>
      </c>
      <c r="J8884" s="51" t="s">
        <v>17</v>
      </c>
      <c r="K8884" s="52">
        <v>4182</v>
      </c>
      <c r="L8884" s="53">
        <v>41.82</v>
      </c>
      <c r="M8884" s="52">
        <f t="shared" si="191"/>
        <v>4182</v>
      </c>
    </row>
    <row r="8885" spans="1:13" x14ac:dyDescent="0.25">
      <c r="A8885" s="48" t="s">
        <v>400</v>
      </c>
      <c r="B8885" s="49" t="s">
        <v>733</v>
      </c>
      <c r="C8885" s="50" t="s">
        <v>756</v>
      </c>
      <c r="D8885" s="51" t="s">
        <v>399</v>
      </c>
      <c r="E8885" s="51" t="s">
        <v>324</v>
      </c>
      <c r="F8885" s="51" t="s">
        <v>16</v>
      </c>
      <c r="G8885" s="51" t="s">
        <v>463</v>
      </c>
      <c r="H8885" s="51" t="s">
        <v>847</v>
      </c>
      <c r="I8885" s="51" t="s">
        <v>284</v>
      </c>
      <c r="J8885" s="51" t="s">
        <v>17</v>
      </c>
      <c r="K8885" s="52">
        <v>11782</v>
      </c>
      <c r="L8885" s="53">
        <v>117.82</v>
      </c>
      <c r="M8885" s="52">
        <f t="shared" si="191"/>
        <v>11782</v>
      </c>
    </row>
    <row r="8886" spans="1:13" x14ac:dyDescent="0.25">
      <c r="A8886" s="48" t="s">
        <v>400</v>
      </c>
      <c r="B8886" s="49" t="s">
        <v>733</v>
      </c>
      <c r="C8886" s="50" t="s">
        <v>756</v>
      </c>
      <c r="D8886" s="51" t="s">
        <v>399</v>
      </c>
      <c r="E8886" s="51" t="s">
        <v>324</v>
      </c>
      <c r="F8886" s="51" t="s">
        <v>16</v>
      </c>
      <c r="G8886" s="51" t="s">
        <v>463</v>
      </c>
      <c r="H8886" s="51" t="s">
        <v>793</v>
      </c>
      <c r="I8886" s="51" t="s">
        <v>284</v>
      </c>
      <c r="J8886" s="51" t="s">
        <v>17</v>
      </c>
      <c r="K8886" s="52">
        <v>75000</v>
      </c>
      <c r="L8886" s="53">
        <v>750</v>
      </c>
      <c r="M8886" s="52">
        <f t="shared" si="191"/>
        <v>75000</v>
      </c>
    </row>
    <row r="8887" spans="1:13" x14ac:dyDescent="0.25">
      <c r="A8887" s="48" t="s">
        <v>400</v>
      </c>
      <c r="B8887" s="49" t="s">
        <v>733</v>
      </c>
      <c r="C8887" s="50" t="s">
        <v>756</v>
      </c>
      <c r="D8887" s="51" t="s">
        <v>399</v>
      </c>
      <c r="E8887" s="51" t="s">
        <v>324</v>
      </c>
      <c r="F8887" s="51" t="s">
        <v>16</v>
      </c>
      <c r="G8887" s="51" t="s">
        <v>463</v>
      </c>
      <c r="H8887" s="51" t="s">
        <v>793</v>
      </c>
      <c r="I8887" s="51" t="s">
        <v>284</v>
      </c>
      <c r="J8887" s="51" t="s">
        <v>17</v>
      </c>
      <c r="K8887" s="52">
        <v>1090955</v>
      </c>
      <c r="L8887" s="53">
        <v>10909.55</v>
      </c>
      <c r="M8887" s="52">
        <f t="shared" si="191"/>
        <v>1090955</v>
      </c>
    </row>
    <row r="8888" spans="1:13" x14ac:dyDescent="0.25">
      <c r="A8888" s="48" t="s">
        <v>400</v>
      </c>
      <c r="B8888" s="49" t="s">
        <v>733</v>
      </c>
      <c r="C8888" s="50" t="s">
        <v>756</v>
      </c>
      <c r="D8888" s="51" t="s">
        <v>399</v>
      </c>
      <c r="E8888" s="51" t="s">
        <v>324</v>
      </c>
      <c r="F8888" s="51" t="s">
        <v>16</v>
      </c>
      <c r="G8888" s="51" t="s">
        <v>463</v>
      </c>
      <c r="H8888" s="51" t="s">
        <v>848</v>
      </c>
      <c r="I8888" s="51" t="s">
        <v>284</v>
      </c>
      <c r="J8888" s="51" t="s">
        <v>17</v>
      </c>
      <c r="K8888" s="52">
        <v>65273</v>
      </c>
      <c r="L8888" s="53">
        <v>652.73</v>
      </c>
      <c r="M8888" s="52">
        <f t="shared" si="191"/>
        <v>65273</v>
      </c>
    </row>
    <row r="8889" spans="1:13" x14ac:dyDescent="0.25">
      <c r="A8889" s="48" t="s">
        <v>400</v>
      </c>
      <c r="B8889" s="49" t="s">
        <v>733</v>
      </c>
      <c r="C8889" s="50" t="s">
        <v>756</v>
      </c>
      <c r="D8889" s="51" t="s">
        <v>399</v>
      </c>
      <c r="E8889" s="51" t="s">
        <v>324</v>
      </c>
      <c r="F8889" s="51" t="s">
        <v>16</v>
      </c>
      <c r="G8889" s="51" t="s">
        <v>463</v>
      </c>
      <c r="H8889" s="51" t="s">
        <v>849</v>
      </c>
      <c r="I8889" s="51" t="s">
        <v>284</v>
      </c>
      <c r="J8889" s="51" t="s">
        <v>17</v>
      </c>
      <c r="K8889" s="52">
        <v>6525</v>
      </c>
      <c r="L8889" s="53">
        <v>65.25</v>
      </c>
      <c r="M8889" s="52">
        <f t="shared" si="191"/>
        <v>6525</v>
      </c>
    </row>
    <row r="8890" spans="1:13" x14ac:dyDescent="0.25">
      <c r="A8890" s="48" t="s">
        <v>400</v>
      </c>
      <c r="B8890" s="49" t="s">
        <v>733</v>
      </c>
      <c r="C8890" s="50" t="s">
        <v>756</v>
      </c>
      <c r="D8890" s="51" t="s">
        <v>399</v>
      </c>
      <c r="E8890" s="51" t="s">
        <v>324</v>
      </c>
      <c r="F8890" s="51" t="s">
        <v>16</v>
      </c>
      <c r="G8890" s="51" t="s">
        <v>463</v>
      </c>
      <c r="H8890" s="51" t="s">
        <v>851</v>
      </c>
      <c r="I8890" s="51" t="s">
        <v>284</v>
      </c>
      <c r="J8890" s="51" t="s">
        <v>17</v>
      </c>
      <c r="K8890" s="52">
        <v>39410</v>
      </c>
      <c r="L8890" s="53">
        <v>394.1</v>
      </c>
      <c r="M8890" s="52">
        <f t="shared" si="191"/>
        <v>39410</v>
      </c>
    </row>
    <row r="8891" spans="1:13" x14ac:dyDescent="0.25">
      <c r="A8891" s="48" t="s">
        <v>400</v>
      </c>
      <c r="B8891" s="49" t="s">
        <v>733</v>
      </c>
      <c r="C8891" s="50" t="s">
        <v>756</v>
      </c>
      <c r="D8891" s="51" t="s">
        <v>399</v>
      </c>
      <c r="E8891" s="51" t="s">
        <v>324</v>
      </c>
      <c r="F8891" s="51" t="s">
        <v>16</v>
      </c>
      <c r="G8891" s="51" t="s">
        <v>463</v>
      </c>
      <c r="H8891" s="51" t="s">
        <v>852</v>
      </c>
      <c r="I8891" s="51" t="s">
        <v>284</v>
      </c>
      <c r="J8891" s="51" t="s">
        <v>17</v>
      </c>
      <c r="K8891" s="52">
        <v>298004</v>
      </c>
      <c r="L8891" s="53">
        <v>2980.04</v>
      </c>
      <c r="M8891" s="52">
        <f t="shared" si="191"/>
        <v>298004</v>
      </c>
    </row>
    <row r="8892" spans="1:13" x14ac:dyDescent="0.25">
      <c r="A8892" s="48" t="s">
        <v>400</v>
      </c>
      <c r="B8892" s="49" t="s">
        <v>733</v>
      </c>
      <c r="C8892" s="50" t="s">
        <v>756</v>
      </c>
      <c r="D8892" s="51" t="s">
        <v>399</v>
      </c>
      <c r="E8892" s="51" t="s">
        <v>324</v>
      </c>
      <c r="F8892" s="51" t="s">
        <v>16</v>
      </c>
      <c r="G8892" s="51" t="s">
        <v>463</v>
      </c>
      <c r="H8892" s="51" t="s">
        <v>480</v>
      </c>
      <c r="I8892" s="51" t="s">
        <v>15</v>
      </c>
      <c r="J8892" s="51" t="s">
        <v>17</v>
      </c>
      <c r="K8892" s="52">
        <v>95575</v>
      </c>
      <c r="L8892" s="53">
        <v>955.75</v>
      </c>
      <c r="M8892" s="52">
        <f t="shared" si="191"/>
        <v>95575</v>
      </c>
    </row>
    <row r="8893" spans="1:13" x14ac:dyDescent="0.25">
      <c r="A8893" s="48" t="s">
        <v>400</v>
      </c>
      <c r="B8893" s="49" t="s">
        <v>733</v>
      </c>
      <c r="C8893" s="50" t="s">
        <v>756</v>
      </c>
      <c r="D8893" s="51" t="s">
        <v>399</v>
      </c>
      <c r="E8893" s="51" t="s">
        <v>324</v>
      </c>
      <c r="F8893" s="51" t="s">
        <v>16</v>
      </c>
      <c r="G8893" s="51" t="s">
        <v>463</v>
      </c>
      <c r="H8893" s="51" t="s">
        <v>480</v>
      </c>
      <c r="I8893" s="51" t="s">
        <v>15</v>
      </c>
      <c r="J8893" s="51" t="s">
        <v>17</v>
      </c>
      <c r="K8893" s="52">
        <v>60661</v>
      </c>
      <c r="L8893" s="53">
        <v>606.61</v>
      </c>
      <c r="M8893" s="52">
        <f t="shared" si="191"/>
        <v>60661</v>
      </c>
    </row>
    <row r="8894" spans="1:13" x14ac:dyDescent="0.25">
      <c r="A8894" s="48" t="s">
        <v>400</v>
      </c>
      <c r="B8894" s="49" t="s">
        <v>733</v>
      </c>
      <c r="C8894" s="50" t="s">
        <v>756</v>
      </c>
      <c r="D8894" s="51" t="s">
        <v>399</v>
      </c>
      <c r="E8894" s="51" t="s">
        <v>324</v>
      </c>
      <c r="F8894" s="51" t="s">
        <v>16</v>
      </c>
      <c r="G8894" s="51" t="s">
        <v>463</v>
      </c>
      <c r="H8894" s="51" t="s">
        <v>480</v>
      </c>
      <c r="I8894" s="51" t="s">
        <v>15</v>
      </c>
      <c r="J8894" s="51" t="s">
        <v>17</v>
      </c>
      <c r="K8894" s="52">
        <v>9300</v>
      </c>
      <c r="L8894" s="53">
        <v>93</v>
      </c>
      <c r="M8894" s="52">
        <f t="shared" si="191"/>
        <v>9300</v>
      </c>
    </row>
    <row r="8895" spans="1:13" x14ac:dyDescent="0.25">
      <c r="A8895" s="48" t="s">
        <v>400</v>
      </c>
      <c r="B8895" s="49" t="s">
        <v>733</v>
      </c>
      <c r="C8895" s="50" t="s">
        <v>756</v>
      </c>
      <c r="D8895" s="51" t="s">
        <v>399</v>
      </c>
      <c r="E8895" s="51" t="s">
        <v>324</v>
      </c>
      <c r="F8895" s="51" t="s">
        <v>16</v>
      </c>
      <c r="G8895" s="51" t="s">
        <v>463</v>
      </c>
      <c r="H8895" s="51" t="s">
        <v>480</v>
      </c>
      <c r="I8895" s="51" t="s">
        <v>15</v>
      </c>
      <c r="J8895" s="51" t="s">
        <v>17</v>
      </c>
      <c r="K8895" s="52">
        <v>39155</v>
      </c>
      <c r="L8895" s="53">
        <v>391.55</v>
      </c>
      <c r="M8895" s="52">
        <f t="shared" si="191"/>
        <v>39155</v>
      </c>
    </row>
    <row r="8896" spans="1:13" x14ac:dyDescent="0.25">
      <c r="A8896" s="48" t="s">
        <v>400</v>
      </c>
      <c r="B8896" s="49" t="s">
        <v>733</v>
      </c>
      <c r="C8896" s="50" t="s">
        <v>756</v>
      </c>
      <c r="D8896" s="51" t="s">
        <v>399</v>
      </c>
      <c r="E8896" s="51" t="s">
        <v>324</v>
      </c>
      <c r="F8896" s="51" t="s">
        <v>16</v>
      </c>
      <c r="G8896" s="51" t="s">
        <v>463</v>
      </c>
      <c r="H8896" s="51" t="s">
        <v>480</v>
      </c>
      <c r="I8896" s="51" t="s">
        <v>15</v>
      </c>
      <c r="J8896" s="51" t="s">
        <v>17</v>
      </c>
      <c r="K8896" s="52">
        <v>7659</v>
      </c>
      <c r="L8896" s="53">
        <v>76.59</v>
      </c>
      <c r="M8896" s="52">
        <f t="shared" si="191"/>
        <v>7659</v>
      </c>
    </row>
    <row r="8897" spans="1:13" x14ac:dyDescent="0.25">
      <c r="A8897" s="48" t="s">
        <v>400</v>
      </c>
      <c r="B8897" s="49" t="s">
        <v>733</v>
      </c>
      <c r="C8897" s="50" t="s">
        <v>756</v>
      </c>
      <c r="D8897" s="51" t="s">
        <v>399</v>
      </c>
      <c r="E8897" s="51" t="s">
        <v>324</v>
      </c>
      <c r="F8897" s="51" t="s">
        <v>16</v>
      </c>
      <c r="G8897" s="51" t="s">
        <v>463</v>
      </c>
      <c r="H8897" s="51" t="s">
        <v>480</v>
      </c>
      <c r="I8897" s="51" t="s">
        <v>15</v>
      </c>
      <c r="J8897" s="51" t="s">
        <v>17</v>
      </c>
      <c r="K8897" s="52">
        <v>256586</v>
      </c>
      <c r="L8897" s="53">
        <v>2565.86</v>
      </c>
      <c r="M8897" s="52">
        <f t="shared" si="191"/>
        <v>256586</v>
      </c>
    </row>
    <row r="8898" spans="1:13" x14ac:dyDescent="0.25">
      <c r="A8898" s="48" t="s">
        <v>400</v>
      </c>
      <c r="B8898" s="49" t="s">
        <v>733</v>
      </c>
      <c r="C8898" s="50" t="s">
        <v>756</v>
      </c>
      <c r="D8898" s="51" t="s">
        <v>399</v>
      </c>
      <c r="E8898" s="51" t="s">
        <v>324</v>
      </c>
      <c r="F8898" s="51" t="s">
        <v>16</v>
      </c>
      <c r="G8898" s="51" t="s">
        <v>463</v>
      </c>
      <c r="H8898" s="51" t="s">
        <v>840</v>
      </c>
      <c r="I8898" s="51" t="s">
        <v>15</v>
      </c>
      <c r="J8898" s="51" t="s">
        <v>17</v>
      </c>
      <c r="K8898" s="52">
        <v>149080</v>
      </c>
      <c r="L8898" s="53">
        <v>1490.8</v>
      </c>
      <c r="M8898" s="52">
        <f t="shared" si="191"/>
        <v>149080</v>
      </c>
    </row>
    <row r="8899" spans="1:13" x14ac:dyDescent="0.25">
      <c r="A8899" s="48" t="s">
        <v>400</v>
      </c>
      <c r="B8899" s="49" t="s">
        <v>733</v>
      </c>
      <c r="C8899" s="50" t="s">
        <v>756</v>
      </c>
      <c r="D8899" s="51" t="s">
        <v>399</v>
      </c>
      <c r="E8899" s="51" t="s">
        <v>324</v>
      </c>
      <c r="F8899" s="51" t="s">
        <v>16</v>
      </c>
      <c r="G8899" s="51" t="s">
        <v>463</v>
      </c>
      <c r="H8899" s="51" t="s">
        <v>840</v>
      </c>
      <c r="I8899" s="51" t="s">
        <v>15</v>
      </c>
      <c r="J8899" s="51" t="s">
        <v>17</v>
      </c>
      <c r="K8899" s="52">
        <v>56500</v>
      </c>
      <c r="L8899" s="53">
        <v>565</v>
      </c>
      <c r="M8899" s="52">
        <f t="shared" si="191"/>
        <v>56500</v>
      </c>
    </row>
    <row r="8900" spans="1:13" x14ac:dyDescent="0.25">
      <c r="A8900" s="48" t="s">
        <v>400</v>
      </c>
      <c r="B8900" s="49" t="s">
        <v>733</v>
      </c>
      <c r="C8900" s="50" t="s">
        <v>756</v>
      </c>
      <c r="D8900" s="51" t="s">
        <v>399</v>
      </c>
      <c r="E8900" s="51" t="s">
        <v>324</v>
      </c>
      <c r="F8900" s="51" t="s">
        <v>16</v>
      </c>
      <c r="G8900" s="51" t="s">
        <v>463</v>
      </c>
      <c r="H8900" s="51" t="s">
        <v>840</v>
      </c>
      <c r="I8900" s="51" t="s">
        <v>15</v>
      </c>
      <c r="J8900" s="51" t="s">
        <v>17</v>
      </c>
      <c r="K8900" s="52">
        <v>52791</v>
      </c>
      <c r="L8900" s="53">
        <v>527.91</v>
      </c>
      <c r="M8900" s="52">
        <f t="shared" si="191"/>
        <v>52791</v>
      </c>
    </row>
    <row r="8901" spans="1:13" x14ac:dyDescent="0.25">
      <c r="A8901" s="48" t="s">
        <v>400</v>
      </c>
      <c r="B8901" s="49" t="s">
        <v>733</v>
      </c>
      <c r="C8901" s="50" t="s">
        <v>756</v>
      </c>
      <c r="D8901" s="51" t="s">
        <v>399</v>
      </c>
      <c r="E8901" s="51" t="s">
        <v>324</v>
      </c>
      <c r="F8901" s="51" t="s">
        <v>16</v>
      </c>
      <c r="G8901" s="51" t="s">
        <v>463</v>
      </c>
      <c r="H8901" s="51" t="s">
        <v>697</v>
      </c>
      <c r="I8901" s="51" t="s">
        <v>15</v>
      </c>
      <c r="J8901" s="51" t="s">
        <v>17</v>
      </c>
      <c r="K8901" s="52">
        <v>302958</v>
      </c>
      <c r="L8901" s="53">
        <v>3029.58</v>
      </c>
      <c r="M8901" s="52">
        <f t="shared" si="191"/>
        <v>302958</v>
      </c>
    </row>
    <row r="8902" spans="1:13" x14ac:dyDescent="0.25">
      <c r="A8902" s="48" t="s">
        <v>400</v>
      </c>
      <c r="B8902" s="49" t="s">
        <v>733</v>
      </c>
      <c r="C8902" s="50" t="s">
        <v>756</v>
      </c>
      <c r="D8902" s="51" t="s">
        <v>399</v>
      </c>
      <c r="E8902" s="51" t="s">
        <v>324</v>
      </c>
      <c r="F8902" s="51" t="s">
        <v>16</v>
      </c>
      <c r="G8902" s="51" t="s">
        <v>463</v>
      </c>
      <c r="H8902" s="51" t="s">
        <v>857</v>
      </c>
      <c r="I8902" s="51" t="s">
        <v>15</v>
      </c>
      <c r="J8902" s="51" t="s">
        <v>17</v>
      </c>
      <c r="K8902" s="52">
        <v>455139.99999999994</v>
      </c>
      <c r="L8902" s="53">
        <v>4551.3999999999996</v>
      </c>
      <c r="M8902" s="52">
        <f t="shared" si="191"/>
        <v>455139.99999999994</v>
      </c>
    </row>
    <row r="8903" spans="1:13" x14ac:dyDescent="0.25">
      <c r="A8903" s="48" t="s">
        <v>400</v>
      </c>
      <c r="B8903" s="49" t="s">
        <v>733</v>
      </c>
      <c r="C8903" s="50" t="s">
        <v>756</v>
      </c>
      <c r="D8903" s="51" t="s">
        <v>399</v>
      </c>
      <c r="E8903" s="51" t="s">
        <v>324</v>
      </c>
      <c r="F8903" s="51" t="s">
        <v>16</v>
      </c>
      <c r="G8903" s="51" t="s">
        <v>463</v>
      </c>
      <c r="H8903" s="51" t="s">
        <v>448</v>
      </c>
      <c r="I8903" s="51" t="s">
        <v>15</v>
      </c>
      <c r="J8903" s="51" t="s">
        <v>17</v>
      </c>
      <c r="K8903" s="52">
        <v>90848</v>
      </c>
      <c r="L8903" s="53">
        <v>908.48</v>
      </c>
      <c r="M8903" s="52">
        <f t="shared" si="191"/>
        <v>90848</v>
      </c>
    </row>
    <row r="8904" spans="1:13" x14ac:dyDescent="0.25">
      <c r="A8904" s="48" t="s">
        <v>400</v>
      </c>
      <c r="B8904" s="49" t="s">
        <v>733</v>
      </c>
      <c r="C8904" s="50" t="s">
        <v>756</v>
      </c>
      <c r="D8904" s="51" t="s">
        <v>399</v>
      </c>
      <c r="E8904" s="51" t="s">
        <v>324</v>
      </c>
      <c r="F8904" s="51" t="s">
        <v>16</v>
      </c>
      <c r="G8904" s="51" t="s">
        <v>463</v>
      </c>
      <c r="H8904" s="51" t="s">
        <v>448</v>
      </c>
      <c r="I8904" s="51" t="s">
        <v>15</v>
      </c>
      <c r="J8904" s="51" t="s">
        <v>17</v>
      </c>
      <c r="K8904" s="52">
        <v>19471</v>
      </c>
      <c r="L8904" s="53">
        <v>194.71</v>
      </c>
      <c r="M8904" s="52">
        <f t="shared" si="191"/>
        <v>19471</v>
      </c>
    </row>
    <row r="8905" spans="1:13" x14ac:dyDescent="0.25">
      <c r="A8905" s="48" t="s">
        <v>400</v>
      </c>
      <c r="B8905" s="49" t="s">
        <v>733</v>
      </c>
      <c r="C8905" s="50" t="s">
        <v>756</v>
      </c>
      <c r="D8905" s="51" t="s">
        <v>399</v>
      </c>
      <c r="E8905" s="51" t="s">
        <v>324</v>
      </c>
      <c r="F8905" s="51" t="s">
        <v>16</v>
      </c>
      <c r="G8905" s="51" t="s">
        <v>463</v>
      </c>
      <c r="H8905" s="51" t="s">
        <v>858</v>
      </c>
      <c r="I8905" s="51" t="s">
        <v>15</v>
      </c>
      <c r="J8905" s="51" t="s">
        <v>17</v>
      </c>
      <c r="K8905" s="52">
        <v>108614.00000000001</v>
      </c>
      <c r="L8905" s="53">
        <v>1086.1400000000001</v>
      </c>
      <c r="M8905" s="52">
        <f t="shared" si="191"/>
        <v>108614.00000000001</v>
      </c>
    </row>
    <row r="8906" spans="1:13" x14ac:dyDescent="0.25">
      <c r="A8906" s="48" t="s">
        <v>400</v>
      </c>
      <c r="B8906" s="49" t="s">
        <v>733</v>
      </c>
      <c r="C8906" s="50" t="s">
        <v>756</v>
      </c>
      <c r="D8906" s="51" t="s">
        <v>399</v>
      </c>
      <c r="E8906" s="51" t="s">
        <v>324</v>
      </c>
      <c r="F8906" s="51" t="s">
        <v>16</v>
      </c>
      <c r="G8906" s="51" t="s">
        <v>463</v>
      </c>
      <c r="H8906" s="51" t="s">
        <v>482</v>
      </c>
      <c r="I8906" s="51" t="s">
        <v>15</v>
      </c>
      <c r="J8906" s="51" t="s">
        <v>17</v>
      </c>
      <c r="K8906" s="52">
        <v>705278</v>
      </c>
      <c r="L8906" s="53">
        <v>7052.78</v>
      </c>
      <c r="M8906" s="52">
        <f t="shared" si="191"/>
        <v>705278</v>
      </c>
    </row>
    <row r="8907" spans="1:13" x14ac:dyDescent="0.25">
      <c r="A8907" s="48" t="s">
        <v>400</v>
      </c>
      <c r="B8907" s="49" t="s">
        <v>733</v>
      </c>
      <c r="C8907" s="50" t="s">
        <v>756</v>
      </c>
      <c r="D8907" s="51" t="s">
        <v>399</v>
      </c>
      <c r="E8907" s="51" t="s">
        <v>324</v>
      </c>
      <c r="F8907" s="51" t="s">
        <v>16</v>
      </c>
      <c r="G8907" s="51" t="s">
        <v>463</v>
      </c>
      <c r="H8907" s="51" t="s">
        <v>584</v>
      </c>
      <c r="I8907" s="51" t="s">
        <v>15</v>
      </c>
      <c r="J8907" s="51" t="s">
        <v>17</v>
      </c>
      <c r="K8907" s="52">
        <v>91949</v>
      </c>
      <c r="L8907" s="53">
        <v>919.49</v>
      </c>
      <c r="M8907" s="52">
        <f t="shared" si="191"/>
        <v>91949</v>
      </c>
    </row>
    <row r="8908" spans="1:13" x14ac:dyDescent="0.25">
      <c r="A8908" s="48" t="s">
        <v>400</v>
      </c>
      <c r="B8908" s="49" t="s">
        <v>733</v>
      </c>
      <c r="C8908" s="50" t="s">
        <v>756</v>
      </c>
      <c r="D8908" s="51" t="s">
        <v>399</v>
      </c>
      <c r="E8908" s="51" t="s">
        <v>324</v>
      </c>
      <c r="F8908" s="51" t="s">
        <v>16</v>
      </c>
      <c r="G8908" s="51" t="s">
        <v>463</v>
      </c>
      <c r="H8908" s="51" t="s">
        <v>480</v>
      </c>
      <c r="I8908" s="51" t="s">
        <v>15</v>
      </c>
      <c r="J8908" s="51" t="s">
        <v>17</v>
      </c>
      <c r="K8908" s="52">
        <v>1063</v>
      </c>
      <c r="L8908" s="53">
        <v>10.63</v>
      </c>
      <c r="M8908" s="52">
        <f t="shared" si="191"/>
        <v>1063</v>
      </c>
    </row>
    <row r="8909" spans="1:13" x14ac:dyDescent="0.25">
      <c r="A8909" s="48" t="s">
        <v>400</v>
      </c>
      <c r="B8909" s="49" t="s">
        <v>733</v>
      </c>
      <c r="C8909" s="50" t="s">
        <v>756</v>
      </c>
      <c r="D8909" s="51" t="s">
        <v>399</v>
      </c>
      <c r="E8909" s="51" t="s">
        <v>324</v>
      </c>
      <c r="F8909" s="51" t="s">
        <v>16</v>
      </c>
      <c r="G8909" s="51" t="s">
        <v>463</v>
      </c>
      <c r="H8909" s="51" t="s">
        <v>697</v>
      </c>
      <c r="I8909" s="51" t="s">
        <v>15</v>
      </c>
      <c r="J8909" s="51" t="s">
        <v>17</v>
      </c>
      <c r="K8909" s="52">
        <v>2768</v>
      </c>
      <c r="L8909" s="53">
        <v>27.68</v>
      </c>
      <c r="M8909" s="52">
        <f t="shared" si="191"/>
        <v>2768</v>
      </c>
    </row>
    <row r="8910" spans="1:13" x14ac:dyDescent="0.25">
      <c r="A8910" s="48" t="s">
        <v>400</v>
      </c>
      <c r="B8910" s="49" t="s">
        <v>733</v>
      </c>
      <c r="C8910" s="50" t="s">
        <v>756</v>
      </c>
      <c r="D8910" s="51" t="s">
        <v>399</v>
      </c>
      <c r="E8910" s="51" t="s">
        <v>324</v>
      </c>
      <c r="F8910" s="51" t="s">
        <v>16</v>
      </c>
      <c r="G8910" s="51" t="s">
        <v>463</v>
      </c>
      <c r="H8910" s="51" t="s">
        <v>482</v>
      </c>
      <c r="I8910" s="51" t="s">
        <v>15</v>
      </c>
      <c r="J8910" s="51" t="s">
        <v>17</v>
      </c>
      <c r="K8910" s="52">
        <v>233250</v>
      </c>
      <c r="L8910" s="53">
        <v>2332.5</v>
      </c>
      <c r="M8910" s="52">
        <f t="shared" si="191"/>
        <v>233250</v>
      </c>
    </row>
    <row r="8911" spans="1:13" x14ac:dyDescent="0.25">
      <c r="A8911" s="48" t="s">
        <v>400</v>
      </c>
      <c r="B8911" s="49" t="s">
        <v>733</v>
      </c>
      <c r="C8911" s="50" t="s">
        <v>756</v>
      </c>
      <c r="D8911" s="51" t="s">
        <v>399</v>
      </c>
      <c r="E8911" s="51" t="s">
        <v>324</v>
      </c>
      <c r="F8911" s="51" t="s">
        <v>16</v>
      </c>
      <c r="G8911" s="51" t="s">
        <v>463</v>
      </c>
      <c r="H8911" s="51" t="s">
        <v>697</v>
      </c>
      <c r="I8911" s="51" t="s">
        <v>15</v>
      </c>
      <c r="J8911" s="51" t="s">
        <v>17</v>
      </c>
      <c r="K8911" s="52">
        <v>15733.000000000002</v>
      </c>
      <c r="L8911" s="53">
        <v>157.33000000000001</v>
      </c>
      <c r="M8911" s="52">
        <f t="shared" si="191"/>
        <v>15733.000000000002</v>
      </c>
    </row>
    <row r="8912" spans="1:13" x14ac:dyDescent="0.25">
      <c r="A8912" s="48" t="s">
        <v>400</v>
      </c>
      <c r="B8912" s="49" t="s">
        <v>733</v>
      </c>
      <c r="C8912" s="50" t="s">
        <v>756</v>
      </c>
      <c r="D8912" s="51" t="s">
        <v>399</v>
      </c>
      <c r="E8912" s="51" t="s">
        <v>324</v>
      </c>
      <c r="F8912" s="51" t="s">
        <v>16</v>
      </c>
      <c r="G8912" s="51" t="s">
        <v>463</v>
      </c>
      <c r="H8912" s="51" t="s">
        <v>464</v>
      </c>
      <c r="I8912" s="51" t="s">
        <v>465</v>
      </c>
      <c r="J8912" s="51" t="s">
        <v>17</v>
      </c>
      <c r="K8912" s="52">
        <v>8786578</v>
      </c>
      <c r="L8912" s="53">
        <v>87865.78</v>
      </c>
      <c r="M8912" s="52">
        <f t="shared" si="191"/>
        <v>8786578</v>
      </c>
    </row>
    <row r="8913" spans="1:13" x14ac:dyDescent="0.25">
      <c r="A8913" s="48" t="s">
        <v>400</v>
      </c>
      <c r="B8913" s="49" t="s">
        <v>733</v>
      </c>
      <c r="C8913" s="50" t="s">
        <v>756</v>
      </c>
      <c r="D8913" s="51" t="s">
        <v>399</v>
      </c>
      <c r="E8913" s="51" t="s">
        <v>324</v>
      </c>
      <c r="F8913" s="51" t="s">
        <v>16</v>
      </c>
      <c r="G8913" s="51" t="s">
        <v>463</v>
      </c>
      <c r="H8913" s="51" t="s">
        <v>464</v>
      </c>
      <c r="I8913" s="51" t="s">
        <v>465</v>
      </c>
      <c r="J8913" s="51" t="s">
        <v>17</v>
      </c>
      <c r="K8913" s="52">
        <v>68193</v>
      </c>
      <c r="L8913" s="53">
        <v>681.93</v>
      </c>
      <c r="M8913" s="52">
        <f t="shared" si="191"/>
        <v>68193</v>
      </c>
    </row>
    <row r="8914" spans="1:13" x14ac:dyDescent="0.25">
      <c r="A8914" s="48" t="s">
        <v>400</v>
      </c>
      <c r="B8914" s="49" t="s">
        <v>733</v>
      </c>
      <c r="C8914" s="50" t="s">
        <v>756</v>
      </c>
      <c r="D8914" s="51" t="s">
        <v>399</v>
      </c>
      <c r="E8914" s="51" t="s">
        <v>324</v>
      </c>
      <c r="F8914" s="51" t="s">
        <v>16</v>
      </c>
      <c r="G8914" s="51" t="s">
        <v>463</v>
      </c>
      <c r="H8914" s="51" t="s">
        <v>464</v>
      </c>
      <c r="I8914" s="51" t="s">
        <v>465</v>
      </c>
      <c r="J8914" s="51" t="s">
        <v>17</v>
      </c>
      <c r="K8914" s="52">
        <v>3538.0000000000005</v>
      </c>
      <c r="L8914" s="53">
        <v>35.380000000000003</v>
      </c>
      <c r="M8914" s="52">
        <f t="shared" si="191"/>
        <v>3538.0000000000005</v>
      </c>
    </row>
    <row r="8915" spans="1:13" x14ac:dyDescent="0.25">
      <c r="A8915" s="48" t="s">
        <v>400</v>
      </c>
      <c r="B8915" s="49" t="s">
        <v>733</v>
      </c>
      <c r="C8915" s="50" t="s">
        <v>756</v>
      </c>
      <c r="D8915" s="51" t="s">
        <v>399</v>
      </c>
      <c r="E8915" s="51" t="s">
        <v>324</v>
      </c>
      <c r="F8915" s="51" t="s">
        <v>16</v>
      </c>
      <c r="G8915" s="51" t="s">
        <v>463</v>
      </c>
      <c r="H8915" s="51" t="s">
        <v>846</v>
      </c>
      <c r="I8915" s="51" t="s">
        <v>465</v>
      </c>
      <c r="J8915" s="51" t="s">
        <v>17</v>
      </c>
      <c r="K8915" s="52">
        <v>491355.56120200001</v>
      </c>
      <c r="L8915" s="53">
        <v>4913.5556120199999</v>
      </c>
      <c r="M8915" s="52">
        <f t="shared" si="191"/>
        <v>491355.56120200001</v>
      </c>
    </row>
    <row r="8916" spans="1:13" x14ac:dyDescent="0.25">
      <c r="A8916" s="48" t="s">
        <v>400</v>
      </c>
      <c r="B8916" s="49" t="s">
        <v>733</v>
      </c>
      <c r="C8916" s="50" t="s">
        <v>756</v>
      </c>
      <c r="D8916" s="51" t="s">
        <v>399</v>
      </c>
      <c r="E8916" s="51" t="s">
        <v>324</v>
      </c>
      <c r="F8916" s="51" t="s">
        <v>16</v>
      </c>
      <c r="G8916" s="51" t="s">
        <v>463</v>
      </c>
      <c r="H8916" s="51" t="s">
        <v>791</v>
      </c>
      <c r="I8916" s="51" t="s">
        <v>465</v>
      </c>
      <c r="J8916" s="51" t="s">
        <v>17</v>
      </c>
      <c r="K8916" s="52">
        <v>114913.43879799999</v>
      </c>
      <c r="L8916" s="53">
        <v>1149.1343879799999</v>
      </c>
      <c r="M8916" s="52">
        <f t="shared" si="191"/>
        <v>114913.43879799999</v>
      </c>
    </row>
    <row r="8917" spans="1:13" x14ac:dyDescent="0.25">
      <c r="A8917" s="48" t="s">
        <v>400</v>
      </c>
      <c r="B8917" s="49" t="s">
        <v>733</v>
      </c>
      <c r="C8917" s="50" t="s">
        <v>756</v>
      </c>
      <c r="D8917" s="51" t="s">
        <v>399</v>
      </c>
      <c r="E8917" s="51" t="s">
        <v>324</v>
      </c>
      <c r="F8917" s="51" t="s">
        <v>16</v>
      </c>
      <c r="G8917" s="51" t="s">
        <v>463</v>
      </c>
      <c r="H8917" s="51" t="s">
        <v>846</v>
      </c>
      <c r="I8917" s="51" t="s">
        <v>465</v>
      </c>
      <c r="J8917" s="51" t="s">
        <v>17</v>
      </c>
      <c r="K8917" s="52">
        <v>4407.2706040000003</v>
      </c>
      <c r="L8917" s="53">
        <v>44.07270604</v>
      </c>
      <c r="M8917" s="52">
        <f t="shared" si="191"/>
        <v>4407.2706040000003</v>
      </c>
    </row>
    <row r="8918" spans="1:13" x14ac:dyDescent="0.25">
      <c r="A8918" s="48" t="s">
        <v>400</v>
      </c>
      <c r="B8918" s="49" t="s">
        <v>733</v>
      </c>
      <c r="C8918" s="50" t="s">
        <v>756</v>
      </c>
      <c r="D8918" s="51" t="s">
        <v>399</v>
      </c>
      <c r="E8918" s="51" t="s">
        <v>324</v>
      </c>
      <c r="F8918" s="51" t="s">
        <v>16</v>
      </c>
      <c r="G8918" s="51" t="s">
        <v>463</v>
      </c>
      <c r="H8918" s="51" t="s">
        <v>791</v>
      </c>
      <c r="I8918" s="51" t="s">
        <v>465</v>
      </c>
      <c r="J8918" s="51" t="s">
        <v>17</v>
      </c>
      <c r="K8918" s="52">
        <v>1030.729396</v>
      </c>
      <c r="L8918" s="53">
        <v>10.307293959999999</v>
      </c>
      <c r="M8918" s="52">
        <f t="shared" si="191"/>
        <v>1030.729396</v>
      </c>
    </row>
    <row r="8919" spans="1:13" x14ac:dyDescent="0.25">
      <c r="A8919" s="48" t="s">
        <v>400</v>
      </c>
      <c r="B8919" s="49" t="s">
        <v>733</v>
      </c>
      <c r="C8919" s="50" t="s">
        <v>756</v>
      </c>
      <c r="D8919" s="51" t="s">
        <v>399</v>
      </c>
      <c r="E8919" s="51" t="s">
        <v>324</v>
      </c>
      <c r="F8919" s="51" t="s">
        <v>16</v>
      </c>
      <c r="G8919" s="51" t="s">
        <v>463</v>
      </c>
      <c r="H8919" s="51" t="s">
        <v>847</v>
      </c>
      <c r="I8919" s="51" t="s">
        <v>465</v>
      </c>
      <c r="J8919" s="51" t="s">
        <v>17</v>
      </c>
      <c r="K8919" s="52">
        <v>8750</v>
      </c>
      <c r="L8919" s="53">
        <v>87.5</v>
      </c>
      <c r="M8919" s="52">
        <f t="shared" si="191"/>
        <v>8750</v>
      </c>
    </row>
    <row r="8920" spans="1:13" x14ac:dyDescent="0.25">
      <c r="A8920" s="48" t="s">
        <v>400</v>
      </c>
      <c r="B8920" s="49" t="s">
        <v>733</v>
      </c>
      <c r="C8920" s="50" t="s">
        <v>756</v>
      </c>
      <c r="D8920" s="51" t="s">
        <v>399</v>
      </c>
      <c r="E8920" s="51" t="s">
        <v>324</v>
      </c>
      <c r="F8920" s="51" t="s">
        <v>16</v>
      </c>
      <c r="G8920" s="51" t="s">
        <v>463</v>
      </c>
      <c r="H8920" s="51" t="s">
        <v>847</v>
      </c>
      <c r="I8920" s="51" t="s">
        <v>465</v>
      </c>
      <c r="J8920" s="51" t="s">
        <v>17</v>
      </c>
      <c r="K8920" s="52">
        <v>24182</v>
      </c>
      <c r="L8920" s="53">
        <v>241.82</v>
      </c>
      <c r="M8920" s="52">
        <f t="shared" si="191"/>
        <v>24182</v>
      </c>
    </row>
    <row r="8921" spans="1:13" x14ac:dyDescent="0.25">
      <c r="A8921" s="48" t="s">
        <v>400</v>
      </c>
      <c r="B8921" s="49" t="s">
        <v>733</v>
      </c>
      <c r="C8921" s="50" t="s">
        <v>756</v>
      </c>
      <c r="D8921" s="51" t="s">
        <v>399</v>
      </c>
      <c r="E8921" s="51" t="s">
        <v>324</v>
      </c>
      <c r="F8921" s="51" t="s">
        <v>16</v>
      </c>
      <c r="G8921" s="51" t="s">
        <v>463</v>
      </c>
      <c r="H8921" s="51" t="s">
        <v>793</v>
      </c>
      <c r="I8921" s="51" t="s">
        <v>465</v>
      </c>
      <c r="J8921" s="51" t="s">
        <v>17</v>
      </c>
      <c r="K8921" s="52">
        <v>170000</v>
      </c>
      <c r="L8921" s="53">
        <v>1700</v>
      </c>
      <c r="M8921" s="52">
        <f t="shared" si="191"/>
        <v>170000</v>
      </c>
    </row>
    <row r="8922" spans="1:13" x14ac:dyDescent="0.25">
      <c r="A8922" s="48" t="s">
        <v>400</v>
      </c>
      <c r="B8922" s="49" t="s">
        <v>733</v>
      </c>
      <c r="C8922" s="50" t="s">
        <v>756</v>
      </c>
      <c r="D8922" s="51" t="s">
        <v>399</v>
      </c>
      <c r="E8922" s="51" t="s">
        <v>324</v>
      </c>
      <c r="F8922" s="51" t="s">
        <v>16</v>
      </c>
      <c r="G8922" s="51" t="s">
        <v>463</v>
      </c>
      <c r="H8922" s="51" t="s">
        <v>793</v>
      </c>
      <c r="I8922" s="51" t="s">
        <v>465</v>
      </c>
      <c r="J8922" s="51" t="s">
        <v>17</v>
      </c>
      <c r="K8922" s="52">
        <v>2169555</v>
      </c>
      <c r="L8922" s="53">
        <v>21695.55</v>
      </c>
      <c r="M8922" s="52">
        <f t="shared" si="191"/>
        <v>2169555</v>
      </c>
    </row>
    <row r="8923" spans="1:13" x14ac:dyDescent="0.25">
      <c r="A8923" s="48" t="s">
        <v>400</v>
      </c>
      <c r="B8923" s="49" t="s">
        <v>733</v>
      </c>
      <c r="C8923" s="50" t="s">
        <v>756</v>
      </c>
      <c r="D8923" s="51" t="s">
        <v>399</v>
      </c>
      <c r="E8923" s="51" t="s">
        <v>324</v>
      </c>
      <c r="F8923" s="51" t="s">
        <v>16</v>
      </c>
      <c r="G8923" s="51" t="s">
        <v>463</v>
      </c>
      <c r="H8923" s="51" t="s">
        <v>848</v>
      </c>
      <c r="I8923" s="51" t="s">
        <v>465</v>
      </c>
      <c r="J8923" s="51" t="s">
        <v>17</v>
      </c>
      <c r="K8923" s="52">
        <v>122402</v>
      </c>
      <c r="L8923" s="53">
        <v>1224.02</v>
      </c>
      <c r="M8923" s="52">
        <f t="shared" si="191"/>
        <v>122402</v>
      </c>
    </row>
    <row r="8924" spans="1:13" x14ac:dyDescent="0.25">
      <c r="A8924" s="48" t="s">
        <v>400</v>
      </c>
      <c r="B8924" s="49" t="s">
        <v>733</v>
      </c>
      <c r="C8924" s="50" t="s">
        <v>756</v>
      </c>
      <c r="D8924" s="51" t="s">
        <v>399</v>
      </c>
      <c r="E8924" s="51" t="s">
        <v>324</v>
      </c>
      <c r="F8924" s="51" t="s">
        <v>16</v>
      </c>
      <c r="G8924" s="51" t="s">
        <v>463</v>
      </c>
      <c r="H8924" s="51" t="s">
        <v>849</v>
      </c>
      <c r="I8924" s="51" t="s">
        <v>465</v>
      </c>
      <c r="J8924" s="51" t="s">
        <v>17</v>
      </c>
      <c r="K8924" s="52">
        <v>5098</v>
      </c>
      <c r="L8924" s="53">
        <v>50.98</v>
      </c>
      <c r="M8924" s="52">
        <f t="shared" si="191"/>
        <v>5098</v>
      </c>
    </row>
    <row r="8925" spans="1:13" x14ac:dyDescent="0.25">
      <c r="A8925" s="48" t="s">
        <v>400</v>
      </c>
      <c r="B8925" s="49" t="s">
        <v>733</v>
      </c>
      <c r="C8925" s="50" t="s">
        <v>756</v>
      </c>
      <c r="D8925" s="51" t="s">
        <v>399</v>
      </c>
      <c r="E8925" s="51" t="s">
        <v>324</v>
      </c>
      <c r="F8925" s="51" t="s">
        <v>16</v>
      </c>
      <c r="G8925" s="51" t="s">
        <v>463</v>
      </c>
      <c r="H8925" s="51" t="s">
        <v>851</v>
      </c>
      <c r="I8925" s="51" t="s">
        <v>465</v>
      </c>
      <c r="J8925" s="51" t="s">
        <v>17</v>
      </c>
      <c r="K8925" s="52">
        <v>38985</v>
      </c>
      <c r="L8925" s="53">
        <v>389.85</v>
      </c>
      <c r="M8925" s="52">
        <f t="shared" si="191"/>
        <v>38985</v>
      </c>
    </row>
    <row r="8926" spans="1:13" x14ac:dyDescent="0.25">
      <c r="A8926" s="48" t="s">
        <v>400</v>
      </c>
      <c r="B8926" s="49" t="s">
        <v>733</v>
      </c>
      <c r="C8926" s="50" t="s">
        <v>756</v>
      </c>
      <c r="D8926" s="51" t="s">
        <v>399</v>
      </c>
      <c r="E8926" s="51" t="s">
        <v>324</v>
      </c>
      <c r="F8926" s="51" t="s">
        <v>16</v>
      </c>
      <c r="G8926" s="51" t="s">
        <v>463</v>
      </c>
      <c r="H8926" s="51" t="s">
        <v>852</v>
      </c>
      <c r="I8926" s="51" t="s">
        <v>465</v>
      </c>
      <c r="J8926" s="51" t="s">
        <v>17</v>
      </c>
      <c r="K8926" s="52">
        <v>136456</v>
      </c>
      <c r="L8926" s="53">
        <v>1364.56</v>
      </c>
      <c r="M8926" s="52">
        <f t="shared" si="191"/>
        <v>136456</v>
      </c>
    </row>
    <row r="8927" spans="1:13" x14ac:dyDescent="0.25">
      <c r="A8927" s="48" t="s">
        <v>400</v>
      </c>
      <c r="B8927" s="49" t="s">
        <v>733</v>
      </c>
      <c r="C8927" s="50" t="s">
        <v>756</v>
      </c>
      <c r="D8927" s="51" t="s">
        <v>399</v>
      </c>
      <c r="E8927" s="51" t="s">
        <v>324</v>
      </c>
      <c r="F8927" s="51" t="s">
        <v>16</v>
      </c>
      <c r="G8927" s="51" t="s">
        <v>463</v>
      </c>
      <c r="H8927" s="51" t="s">
        <v>464</v>
      </c>
      <c r="I8927" s="51" t="s">
        <v>284</v>
      </c>
      <c r="J8927" s="51" t="s">
        <v>17</v>
      </c>
      <c r="K8927" s="52">
        <v>20699030</v>
      </c>
      <c r="L8927" s="53">
        <v>206990.3</v>
      </c>
      <c r="M8927" s="52">
        <f t="shared" si="191"/>
        <v>20699030</v>
      </c>
    </row>
    <row r="8928" spans="1:13" x14ac:dyDescent="0.25">
      <c r="A8928" s="48" t="s">
        <v>400</v>
      </c>
      <c r="B8928" s="49" t="s">
        <v>733</v>
      </c>
      <c r="C8928" s="50" t="s">
        <v>756</v>
      </c>
      <c r="D8928" s="51" t="s">
        <v>399</v>
      </c>
      <c r="E8928" s="51" t="s">
        <v>324</v>
      </c>
      <c r="F8928" s="51" t="s">
        <v>16</v>
      </c>
      <c r="G8928" s="51" t="s">
        <v>463</v>
      </c>
      <c r="H8928" s="51" t="s">
        <v>464</v>
      </c>
      <c r="I8928" s="51" t="s">
        <v>284</v>
      </c>
      <c r="J8928" s="51" t="s">
        <v>17</v>
      </c>
      <c r="K8928" s="55">
        <v>-28183</v>
      </c>
      <c r="L8928" s="53">
        <v>-281.83</v>
      </c>
      <c r="M8928" s="55">
        <f t="shared" si="191"/>
        <v>-28183</v>
      </c>
    </row>
    <row r="8929" spans="1:13" x14ac:dyDescent="0.25">
      <c r="A8929" s="48" t="s">
        <v>400</v>
      </c>
      <c r="B8929" s="49" t="s">
        <v>733</v>
      </c>
      <c r="C8929" s="50" t="s">
        <v>756</v>
      </c>
      <c r="D8929" s="51" t="s">
        <v>399</v>
      </c>
      <c r="E8929" s="51" t="s">
        <v>324</v>
      </c>
      <c r="F8929" s="51" t="s">
        <v>16</v>
      </c>
      <c r="G8929" s="51" t="s">
        <v>463</v>
      </c>
      <c r="H8929" s="51" t="s">
        <v>464</v>
      </c>
      <c r="I8929" s="51" t="s">
        <v>284</v>
      </c>
      <c r="J8929" s="51" t="s">
        <v>17</v>
      </c>
      <c r="K8929" s="52">
        <v>213290</v>
      </c>
      <c r="L8929" s="53">
        <v>2132.9</v>
      </c>
      <c r="M8929" s="52">
        <f t="shared" si="191"/>
        <v>213290</v>
      </c>
    </row>
    <row r="8930" spans="1:13" x14ac:dyDescent="0.25">
      <c r="A8930" s="48" t="s">
        <v>400</v>
      </c>
      <c r="B8930" s="49" t="s">
        <v>733</v>
      </c>
      <c r="C8930" s="50" t="s">
        <v>756</v>
      </c>
      <c r="D8930" s="51" t="s">
        <v>399</v>
      </c>
      <c r="E8930" s="51" t="s">
        <v>324</v>
      </c>
      <c r="F8930" s="51" t="s">
        <v>16</v>
      </c>
      <c r="G8930" s="51" t="s">
        <v>463</v>
      </c>
      <c r="H8930" s="51" t="s">
        <v>846</v>
      </c>
      <c r="I8930" s="51" t="s">
        <v>284</v>
      </c>
      <c r="J8930" s="51" t="s">
        <v>17</v>
      </c>
      <c r="K8930" s="52">
        <v>1127493.7708980001</v>
      </c>
      <c r="L8930" s="53">
        <v>11274.93770898</v>
      </c>
      <c r="M8930" s="52">
        <f t="shared" si="191"/>
        <v>1127493.7708980001</v>
      </c>
    </row>
    <row r="8931" spans="1:13" x14ac:dyDescent="0.25">
      <c r="A8931" s="48" t="s">
        <v>400</v>
      </c>
      <c r="B8931" s="49" t="s">
        <v>733</v>
      </c>
      <c r="C8931" s="50" t="s">
        <v>756</v>
      </c>
      <c r="D8931" s="51" t="s">
        <v>399</v>
      </c>
      <c r="E8931" s="51" t="s">
        <v>324</v>
      </c>
      <c r="F8931" s="51" t="s">
        <v>16</v>
      </c>
      <c r="G8931" s="51" t="s">
        <v>463</v>
      </c>
      <c r="H8931" s="51" t="s">
        <v>791</v>
      </c>
      <c r="I8931" s="51" t="s">
        <v>284</v>
      </c>
      <c r="J8931" s="51" t="s">
        <v>17</v>
      </c>
      <c r="K8931" s="52">
        <v>263687.22910200001</v>
      </c>
      <c r="L8931" s="53">
        <v>2636.8722910199999</v>
      </c>
      <c r="M8931" s="52">
        <f t="shared" si="191"/>
        <v>263687.22910200001</v>
      </c>
    </row>
    <row r="8932" spans="1:13" x14ac:dyDescent="0.25">
      <c r="A8932" s="48" t="s">
        <v>400</v>
      </c>
      <c r="B8932" s="49" t="s">
        <v>733</v>
      </c>
      <c r="C8932" s="50" t="s">
        <v>756</v>
      </c>
      <c r="D8932" s="51" t="s">
        <v>399</v>
      </c>
      <c r="E8932" s="51" t="s">
        <v>324</v>
      </c>
      <c r="F8932" s="51" t="s">
        <v>16</v>
      </c>
      <c r="G8932" s="51" t="s">
        <v>463</v>
      </c>
      <c r="H8932" s="51" t="s">
        <v>846</v>
      </c>
      <c r="I8932" s="51" t="s">
        <v>284</v>
      </c>
      <c r="J8932" s="51" t="s">
        <v>17</v>
      </c>
      <c r="K8932" s="55">
        <v>-3444.4465</v>
      </c>
      <c r="L8932" s="53">
        <v>-34.444465000000001</v>
      </c>
      <c r="M8932" s="55">
        <f t="shared" si="191"/>
        <v>-3444.4465</v>
      </c>
    </row>
    <row r="8933" spans="1:13" x14ac:dyDescent="0.25">
      <c r="A8933" s="48" t="s">
        <v>400</v>
      </c>
      <c r="B8933" s="49" t="s">
        <v>733</v>
      </c>
      <c r="C8933" s="50" t="s">
        <v>756</v>
      </c>
      <c r="D8933" s="51" t="s">
        <v>399</v>
      </c>
      <c r="E8933" s="51" t="s">
        <v>324</v>
      </c>
      <c r="F8933" s="51" t="s">
        <v>16</v>
      </c>
      <c r="G8933" s="51" t="s">
        <v>463</v>
      </c>
      <c r="H8933" s="51" t="s">
        <v>791</v>
      </c>
      <c r="I8933" s="51" t="s">
        <v>284</v>
      </c>
      <c r="J8933" s="51" t="s">
        <v>17</v>
      </c>
      <c r="K8933" s="55">
        <v>-805.55349999999987</v>
      </c>
      <c r="L8933" s="53">
        <v>-8.055534999999999</v>
      </c>
      <c r="M8933" s="55">
        <f t="shared" si="191"/>
        <v>-805.55349999999987</v>
      </c>
    </row>
    <row r="8934" spans="1:13" x14ac:dyDescent="0.25">
      <c r="A8934" s="48" t="s">
        <v>400</v>
      </c>
      <c r="B8934" s="49" t="s">
        <v>733</v>
      </c>
      <c r="C8934" s="50" t="s">
        <v>756</v>
      </c>
      <c r="D8934" s="51" t="s">
        <v>399</v>
      </c>
      <c r="E8934" s="51" t="s">
        <v>324</v>
      </c>
      <c r="F8934" s="51" t="s">
        <v>16</v>
      </c>
      <c r="G8934" s="51" t="s">
        <v>463</v>
      </c>
      <c r="H8934" s="51" t="s">
        <v>847</v>
      </c>
      <c r="I8934" s="51" t="s">
        <v>284</v>
      </c>
      <c r="J8934" s="51" t="s">
        <v>17</v>
      </c>
      <c r="K8934" s="52">
        <v>12598</v>
      </c>
      <c r="L8934" s="53">
        <v>125.98</v>
      </c>
      <c r="M8934" s="52">
        <f t="shared" ref="M8934:M8997" si="192">L8934*100</f>
        <v>12598</v>
      </c>
    </row>
    <row r="8935" spans="1:13" x14ac:dyDescent="0.25">
      <c r="A8935" s="48" t="s">
        <v>400</v>
      </c>
      <c r="B8935" s="49" t="s">
        <v>733</v>
      </c>
      <c r="C8935" s="50" t="s">
        <v>756</v>
      </c>
      <c r="D8935" s="51" t="s">
        <v>399</v>
      </c>
      <c r="E8935" s="51" t="s">
        <v>324</v>
      </c>
      <c r="F8935" s="51" t="s">
        <v>16</v>
      </c>
      <c r="G8935" s="51" t="s">
        <v>463</v>
      </c>
      <c r="H8935" s="51" t="s">
        <v>847</v>
      </c>
      <c r="I8935" s="51" t="s">
        <v>284</v>
      </c>
      <c r="J8935" s="51" t="s">
        <v>17</v>
      </c>
      <c r="K8935" s="52">
        <v>35481</v>
      </c>
      <c r="L8935" s="53">
        <v>354.81</v>
      </c>
      <c r="M8935" s="52">
        <f t="shared" si="192"/>
        <v>35481</v>
      </c>
    </row>
    <row r="8936" spans="1:13" x14ac:dyDescent="0.25">
      <c r="A8936" s="48" t="s">
        <v>400</v>
      </c>
      <c r="B8936" s="49" t="s">
        <v>733</v>
      </c>
      <c r="C8936" s="50" t="s">
        <v>756</v>
      </c>
      <c r="D8936" s="51" t="s">
        <v>399</v>
      </c>
      <c r="E8936" s="51" t="s">
        <v>324</v>
      </c>
      <c r="F8936" s="51" t="s">
        <v>16</v>
      </c>
      <c r="G8936" s="51" t="s">
        <v>463</v>
      </c>
      <c r="H8936" s="51" t="s">
        <v>793</v>
      </c>
      <c r="I8936" s="51" t="s">
        <v>284</v>
      </c>
      <c r="J8936" s="51" t="s">
        <v>17</v>
      </c>
      <c r="K8936" s="52">
        <v>170000</v>
      </c>
      <c r="L8936" s="53">
        <v>1700</v>
      </c>
      <c r="M8936" s="52">
        <f t="shared" si="192"/>
        <v>170000</v>
      </c>
    </row>
    <row r="8937" spans="1:13" x14ac:dyDescent="0.25">
      <c r="A8937" s="48" t="s">
        <v>400</v>
      </c>
      <c r="B8937" s="49" t="s">
        <v>733</v>
      </c>
      <c r="C8937" s="50" t="s">
        <v>756</v>
      </c>
      <c r="D8937" s="51" t="s">
        <v>399</v>
      </c>
      <c r="E8937" s="51" t="s">
        <v>324</v>
      </c>
      <c r="F8937" s="51" t="s">
        <v>16</v>
      </c>
      <c r="G8937" s="51" t="s">
        <v>463</v>
      </c>
      <c r="H8937" s="51" t="s">
        <v>793</v>
      </c>
      <c r="I8937" s="51" t="s">
        <v>284</v>
      </c>
      <c r="J8937" s="51" t="s">
        <v>17</v>
      </c>
      <c r="K8937" s="52">
        <v>3854137.0000000005</v>
      </c>
      <c r="L8937" s="53">
        <v>38541.370000000003</v>
      </c>
      <c r="M8937" s="52">
        <f t="shared" si="192"/>
        <v>3854137.0000000005</v>
      </c>
    </row>
    <row r="8938" spans="1:13" x14ac:dyDescent="0.25">
      <c r="A8938" s="48" t="s">
        <v>400</v>
      </c>
      <c r="B8938" s="49" t="s">
        <v>733</v>
      </c>
      <c r="C8938" s="50" t="s">
        <v>756</v>
      </c>
      <c r="D8938" s="51" t="s">
        <v>399</v>
      </c>
      <c r="E8938" s="51" t="s">
        <v>324</v>
      </c>
      <c r="F8938" s="51" t="s">
        <v>16</v>
      </c>
      <c r="G8938" s="51" t="s">
        <v>463</v>
      </c>
      <c r="H8938" s="51" t="s">
        <v>848</v>
      </c>
      <c r="I8938" s="51" t="s">
        <v>284</v>
      </c>
      <c r="J8938" s="51" t="s">
        <v>17</v>
      </c>
      <c r="K8938" s="52">
        <v>263919</v>
      </c>
      <c r="L8938" s="53">
        <v>2639.19</v>
      </c>
      <c r="M8938" s="52">
        <f t="shared" si="192"/>
        <v>263919</v>
      </c>
    </row>
    <row r="8939" spans="1:13" x14ac:dyDescent="0.25">
      <c r="A8939" s="48" t="s">
        <v>400</v>
      </c>
      <c r="B8939" s="49" t="s">
        <v>733</v>
      </c>
      <c r="C8939" s="50" t="s">
        <v>756</v>
      </c>
      <c r="D8939" s="51" t="s">
        <v>399</v>
      </c>
      <c r="E8939" s="51" t="s">
        <v>324</v>
      </c>
      <c r="F8939" s="51" t="s">
        <v>16</v>
      </c>
      <c r="G8939" s="51" t="s">
        <v>463</v>
      </c>
      <c r="H8939" s="51" t="s">
        <v>849</v>
      </c>
      <c r="I8939" s="51" t="s">
        <v>284</v>
      </c>
      <c r="J8939" s="51" t="s">
        <v>17</v>
      </c>
      <c r="K8939" s="52">
        <v>12502</v>
      </c>
      <c r="L8939" s="53">
        <v>125.02</v>
      </c>
      <c r="M8939" s="52">
        <f t="shared" si="192"/>
        <v>12502</v>
      </c>
    </row>
    <row r="8940" spans="1:13" x14ac:dyDescent="0.25">
      <c r="A8940" s="48" t="s">
        <v>400</v>
      </c>
      <c r="B8940" s="49" t="s">
        <v>733</v>
      </c>
      <c r="C8940" s="50" t="s">
        <v>756</v>
      </c>
      <c r="D8940" s="51" t="s">
        <v>399</v>
      </c>
      <c r="E8940" s="51" t="s">
        <v>324</v>
      </c>
      <c r="F8940" s="51" t="s">
        <v>16</v>
      </c>
      <c r="G8940" s="51" t="s">
        <v>463</v>
      </c>
      <c r="H8940" s="51" t="s">
        <v>851</v>
      </c>
      <c r="I8940" s="51" t="s">
        <v>284</v>
      </c>
      <c r="J8940" s="51" t="s">
        <v>17</v>
      </c>
      <c r="K8940" s="52">
        <v>78896</v>
      </c>
      <c r="L8940" s="53">
        <v>788.96</v>
      </c>
      <c r="M8940" s="52">
        <f t="shared" si="192"/>
        <v>78896</v>
      </c>
    </row>
    <row r="8941" spans="1:13" x14ac:dyDescent="0.25">
      <c r="A8941" s="48" t="s">
        <v>400</v>
      </c>
      <c r="B8941" s="49" t="s">
        <v>733</v>
      </c>
      <c r="C8941" s="50" t="s">
        <v>756</v>
      </c>
      <c r="D8941" s="51" t="s">
        <v>399</v>
      </c>
      <c r="E8941" s="51" t="s">
        <v>324</v>
      </c>
      <c r="F8941" s="51" t="s">
        <v>16</v>
      </c>
      <c r="G8941" s="51" t="s">
        <v>463</v>
      </c>
      <c r="H8941" s="51" t="s">
        <v>852</v>
      </c>
      <c r="I8941" s="51" t="s">
        <v>284</v>
      </c>
      <c r="J8941" s="51" t="s">
        <v>17</v>
      </c>
      <c r="K8941" s="52">
        <v>624725</v>
      </c>
      <c r="L8941" s="53">
        <v>6247.25</v>
      </c>
      <c r="M8941" s="52">
        <f t="shared" si="192"/>
        <v>624725</v>
      </c>
    </row>
    <row r="8942" spans="1:13" x14ac:dyDescent="0.25">
      <c r="A8942" s="48" t="s">
        <v>400</v>
      </c>
      <c r="B8942" s="49" t="s">
        <v>733</v>
      </c>
      <c r="C8942" s="50" t="s">
        <v>756</v>
      </c>
      <c r="D8942" s="51" t="s">
        <v>399</v>
      </c>
      <c r="E8942" s="51" t="s">
        <v>324</v>
      </c>
      <c r="F8942" s="51" t="s">
        <v>16</v>
      </c>
      <c r="G8942" s="51" t="s">
        <v>463</v>
      </c>
      <c r="H8942" s="51" t="s">
        <v>480</v>
      </c>
      <c r="I8942" s="51" t="s">
        <v>284</v>
      </c>
      <c r="J8942" s="51" t="s">
        <v>17</v>
      </c>
      <c r="K8942" s="52">
        <v>7500</v>
      </c>
      <c r="L8942" s="53">
        <v>75</v>
      </c>
      <c r="M8942" s="52">
        <f t="shared" si="192"/>
        <v>7500</v>
      </c>
    </row>
    <row r="8943" spans="1:13" x14ac:dyDescent="0.25">
      <c r="A8943" s="48" t="s">
        <v>400</v>
      </c>
      <c r="B8943" s="49" t="s">
        <v>733</v>
      </c>
      <c r="C8943" s="50" t="s">
        <v>756</v>
      </c>
      <c r="D8943" s="51" t="s">
        <v>399</v>
      </c>
      <c r="E8943" s="51" t="s">
        <v>324</v>
      </c>
      <c r="F8943" s="51" t="s">
        <v>16</v>
      </c>
      <c r="G8943" s="51" t="s">
        <v>463</v>
      </c>
      <c r="H8943" s="51" t="s">
        <v>480</v>
      </c>
      <c r="I8943" s="51" t="s">
        <v>284</v>
      </c>
      <c r="J8943" s="51" t="s">
        <v>17</v>
      </c>
      <c r="K8943" s="52">
        <v>18850</v>
      </c>
      <c r="L8943" s="53">
        <v>188.5</v>
      </c>
      <c r="M8943" s="52">
        <f t="shared" si="192"/>
        <v>18850</v>
      </c>
    </row>
    <row r="8944" spans="1:13" x14ac:dyDescent="0.25">
      <c r="A8944" s="48" t="s">
        <v>400</v>
      </c>
      <c r="B8944" s="49" t="s">
        <v>733</v>
      </c>
      <c r="C8944" s="50" t="s">
        <v>756</v>
      </c>
      <c r="D8944" s="51" t="s">
        <v>399</v>
      </c>
      <c r="E8944" s="51" t="s">
        <v>324</v>
      </c>
      <c r="F8944" s="51" t="s">
        <v>16</v>
      </c>
      <c r="G8944" s="51" t="s">
        <v>463</v>
      </c>
      <c r="H8944" s="51" t="s">
        <v>840</v>
      </c>
      <c r="I8944" s="51" t="s">
        <v>15</v>
      </c>
      <c r="J8944" s="51" t="s">
        <v>17</v>
      </c>
      <c r="K8944" s="52">
        <v>554482</v>
      </c>
      <c r="L8944" s="53">
        <v>5544.82</v>
      </c>
      <c r="M8944" s="52">
        <f t="shared" si="192"/>
        <v>554482</v>
      </c>
    </row>
    <row r="8945" spans="1:13" x14ac:dyDescent="0.25">
      <c r="A8945" s="48" t="s">
        <v>400</v>
      </c>
      <c r="B8945" s="49" t="s">
        <v>733</v>
      </c>
      <c r="C8945" s="50" t="s">
        <v>756</v>
      </c>
      <c r="D8945" s="51" t="s">
        <v>399</v>
      </c>
      <c r="E8945" s="51" t="s">
        <v>324</v>
      </c>
      <c r="F8945" s="51" t="s">
        <v>16</v>
      </c>
      <c r="G8945" s="51" t="s">
        <v>463</v>
      </c>
      <c r="H8945" s="51" t="s">
        <v>840</v>
      </c>
      <c r="I8945" s="51" t="s">
        <v>15</v>
      </c>
      <c r="J8945" s="51" t="s">
        <v>17</v>
      </c>
      <c r="K8945" s="52">
        <v>218300</v>
      </c>
      <c r="L8945" s="53">
        <v>2183</v>
      </c>
      <c r="M8945" s="52">
        <f t="shared" si="192"/>
        <v>218300</v>
      </c>
    </row>
    <row r="8946" spans="1:13" x14ac:dyDescent="0.25">
      <c r="A8946" s="48" t="s">
        <v>400</v>
      </c>
      <c r="B8946" s="49" t="s">
        <v>733</v>
      </c>
      <c r="C8946" s="50" t="s">
        <v>756</v>
      </c>
      <c r="D8946" s="51" t="s">
        <v>399</v>
      </c>
      <c r="E8946" s="51" t="s">
        <v>324</v>
      </c>
      <c r="F8946" s="51" t="s">
        <v>16</v>
      </c>
      <c r="G8946" s="51" t="s">
        <v>463</v>
      </c>
      <c r="H8946" s="51" t="s">
        <v>840</v>
      </c>
      <c r="I8946" s="51" t="s">
        <v>465</v>
      </c>
      <c r="J8946" s="51" t="s">
        <v>17</v>
      </c>
      <c r="K8946" s="52">
        <v>5400</v>
      </c>
      <c r="L8946" s="53">
        <v>54</v>
      </c>
      <c r="M8946" s="52">
        <f t="shared" si="192"/>
        <v>5400</v>
      </c>
    </row>
    <row r="8947" spans="1:13" x14ac:dyDescent="0.25">
      <c r="A8947" s="48" t="s">
        <v>400</v>
      </c>
      <c r="B8947" s="49" t="s">
        <v>733</v>
      </c>
      <c r="C8947" s="50" t="s">
        <v>756</v>
      </c>
      <c r="D8947" s="51" t="s">
        <v>399</v>
      </c>
      <c r="E8947" s="51" t="s">
        <v>324</v>
      </c>
      <c r="F8947" s="51" t="s">
        <v>16</v>
      </c>
      <c r="G8947" s="51" t="s">
        <v>463</v>
      </c>
      <c r="H8947" s="51" t="s">
        <v>464</v>
      </c>
      <c r="I8947" s="51" t="s">
        <v>465</v>
      </c>
      <c r="J8947" s="51" t="s">
        <v>17</v>
      </c>
      <c r="K8947" s="52">
        <v>1989208.0000000002</v>
      </c>
      <c r="L8947" s="53">
        <v>19892.080000000002</v>
      </c>
      <c r="M8947" s="52">
        <f t="shared" si="192"/>
        <v>1989208.0000000002</v>
      </c>
    </row>
    <row r="8948" spans="1:13" x14ac:dyDescent="0.25">
      <c r="A8948" s="48" t="s">
        <v>400</v>
      </c>
      <c r="B8948" s="49" t="s">
        <v>733</v>
      </c>
      <c r="C8948" s="50" t="s">
        <v>756</v>
      </c>
      <c r="D8948" s="51" t="s">
        <v>399</v>
      </c>
      <c r="E8948" s="51" t="s">
        <v>324</v>
      </c>
      <c r="F8948" s="51" t="s">
        <v>16</v>
      </c>
      <c r="G8948" s="51" t="s">
        <v>463</v>
      </c>
      <c r="H8948" s="51" t="s">
        <v>464</v>
      </c>
      <c r="I8948" s="51" t="s">
        <v>465</v>
      </c>
      <c r="J8948" s="51" t="s">
        <v>17</v>
      </c>
      <c r="K8948" s="52">
        <v>16416</v>
      </c>
      <c r="L8948" s="53">
        <v>164.16</v>
      </c>
      <c r="M8948" s="52">
        <f t="shared" si="192"/>
        <v>16416</v>
      </c>
    </row>
    <row r="8949" spans="1:13" x14ac:dyDescent="0.25">
      <c r="A8949" s="48" t="s">
        <v>400</v>
      </c>
      <c r="B8949" s="49" t="s">
        <v>733</v>
      </c>
      <c r="C8949" s="50" t="s">
        <v>756</v>
      </c>
      <c r="D8949" s="51" t="s">
        <v>399</v>
      </c>
      <c r="E8949" s="51" t="s">
        <v>324</v>
      </c>
      <c r="F8949" s="51" t="s">
        <v>16</v>
      </c>
      <c r="G8949" s="51" t="s">
        <v>463</v>
      </c>
      <c r="H8949" s="51" t="s">
        <v>464</v>
      </c>
      <c r="I8949" s="51" t="s">
        <v>465</v>
      </c>
      <c r="J8949" s="51" t="s">
        <v>17</v>
      </c>
      <c r="K8949" s="52">
        <v>278488</v>
      </c>
      <c r="L8949" s="53">
        <v>2784.88</v>
      </c>
      <c r="M8949" s="52">
        <f t="shared" si="192"/>
        <v>278488</v>
      </c>
    </row>
    <row r="8950" spans="1:13" x14ac:dyDescent="0.25">
      <c r="A8950" s="48" t="s">
        <v>400</v>
      </c>
      <c r="B8950" s="49" t="s">
        <v>733</v>
      </c>
      <c r="C8950" s="50" t="s">
        <v>756</v>
      </c>
      <c r="D8950" s="51" t="s">
        <v>399</v>
      </c>
      <c r="E8950" s="51" t="s">
        <v>324</v>
      </c>
      <c r="F8950" s="51" t="s">
        <v>16</v>
      </c>
      <c r="G8950" s="51" t="s">
        <v>463</v>
      </c>
      <c r="H8950" s="51" t="s">
        <v>464</v>
      </c>
      <c r="I8950" s="51" t="s">
        <v>284</v>
      </c>
      <c r="J8950" s="51" t="s">
        <v>17</v>
      </c>
      <c r="K8950" s="52">
        <v>47451</v>
      </c>
      <c r="L8950" s="53">
        <v>474.51</v>
      </c>
      <c r="M8950" s="52">
        <f t="shared" si="192"/>
        <v>47451</v>
      </c>
    </row>
    <row r="8951" spans="1:13" x14ac:dyDescent="0.25">
      <c r="A8951" s="48" t="s">
        <v>400</v>
      </c>
      <c r="B8951" s="49" t="s">
        <v>733</v>
      </c>
      <c r="C8951" s="50" t="s">
        <v>756</v>
      </c>
      <c r="D8951" s="51" t="s">
        <v>399</v>
      </c>
      <c r="E8951" s="51" t="s">
        <v>324</v>
      </c>
      <c r="F8951" s="51" t="s">
        <v>16</v>
      </c>
      <c r="G8951" s="51" t="s">
        <v>463</v>
      </c>
      <c r="H8951" s="51" t="s">
        <v>846</v>
      </c>
      <c r="I8951" s="51" t="s">
        <v>465</v>
      </c>
      <c r="J8951" s="51" t="s">
        <v>17</v>
      </c>
      <c r="K8951" s="52">
        <v>131279.60775599998</v>
      </c>
      <c r="L8951" s="53">
        <v>1312.79607756</v>
      </c>
      <c r="M8951" s="52">
        <f t="shared" si="192"/>
        <v>131279.60775599998</v>
      </c>
    </row>
    <row r="8952" spans="1:13" x14ac:dyDescent="0.25">
      <c r="A8952" s="48" t="s">
        <v>400</v>
      </c>
      <c r="B8952" s="49" t="s">
        <v>733</v>
      </c>
      <c r="C8952" s="50" t="s">
        <v>756</v>
      </c>
      <c r="D8952" s="51" t="s">
        <v>399</v>
      </c>
      <c r="E8952" s="51" t="s">
        <v>324</v>
      </c>
      <c r="F8952" s="51" t="s">
        <v>16</v>
      </c>
      <c r="G8952" s="51" t="s">
        <v>463</v>
      </c>
      <c r="H8952" s="51" t="s">
        <v>791</v>
      </c>
      <c r="I8952" s="51" t="s">
        <v>465</v>
      </c>
      <c r="J8952" s="51" t="s">
        <v>17</v>
      </c>
      <c r="K8952" s="52">
        <v>30702.392243999999</v>
      </c>
      <c r="L8952" s="53">
        <v>307.02392243999998</v>
      </c>
      <c r="M8952" s="52">
        <f t="shared" si="192"/>
        <v>30702.392243999999</v>
      </c>
    </row>
    <row r="8953" spans="1:13" x14ac:dyDescent="0.25">
      <c r="A8953" s="48" t="s">
        <v>400</v>
      </c>
      <c r="B8953" s="49" t="s">
        <v>733</v>
      </c>
      <c r="C8953" s="50" t="s">
        <v>756</v>
      </c>
      <c r="D8953" s="51" t="s">
        <v>399</v>
      </c>
      <c r="E8953" s="51" t="s">
        <v>324</v>
      </c>
      <c r="F8953" s="51" t="s">
        <v>16</v>
      </c>
      <c r="G8953" s="51" t="s">
        <v>463</v>
      </c>
      <c r="H8953" s="51" t="s">
        <v>846</v>
      </c>
      <c r="I8953" s="51" t="s">
        <v>284</v>
      </c>
      <c r="J8953" s="51" t="s">
        <v>17</v>
      </c>
      <c r="K8953" s="52">
        <v>505.72579200000007</v>
      </c>
      <c r="L8953" s="53">
        <v>5.0572579200000005</v>
      </c>
      <c r="M8953" s="52">
        <f t="shared" si="192"/>
        <v>505.72579200000007</v>
      </c>
    </row>
    <row r="8954" spans="1:13" x14ac:dyDescent="0.25">
      <c r="A8954" s="48" t="s">
        <v>400</v>
      </c>
      <c r="B8954" s="49" t="s">
        <v>733</v>
      </c>
      <c r="C8954" s="50" t="s">
        <v>756</v>
      </c>
      <c r="D8954" s="51" t="s">
        <v>399</v>
      </c>
      <c r="E8954" s="51" t="s">
        <v>324</v>
      </c>
      <c r="F8954" s="51" t="s">
        <v>16</v>
      </c>
      <c r="G8954" s="51" t="s">
        <v>463</v>
      </c>
      <c r="H8954" s="51" t="s">
        <v>791</v>
      </c>
      <c r="I8954" s="51" t="s">
        <v>284</v>
      </c>
      <c r="J8954" s="51" t="s">
        <v>17</v>
      </c>
      <c r="K8954" s="52">
        <v>118.27420799999999</v>
      </c>
      <c r="L8954" s="53">
        <v>1.1827420799999999</v>
      </c>
      <c r="M8954" s="52">
        <f t="shared" si="192"/>
        <v>118.27420799999999</v>
      </c>
    </row>
    <row r="8955" spans="1:13" x14ac:dyDescent="0.25">
      <c r="A8955" s="48" t="s">
        <v>400</v>
      </c>
      <c r="B8955" s="49" t="s">
        <v>733</v>
      </c>
      <c r="C8955" s="50" t="s">
        <v>756</v>
      </c>
      <c r="D8955" s="51" t="s">
        <v>399</v>
      </c>
      <c r="E8955" s="51" t="s">
        <v>324</v>
      </c>
      <c r="F8955" s="51" t="s">
        <v>16</v>
      </c>
      <c r="G8955" s="51" t="s">
        <v>463</v>
      </c>
      <c r="H8955" s="51" t="s">
        <v>847</v>
      </c>
      <c r="I8955" s="51" t="s">
        <v>284</v>
      </c>
      <c r="J8955" s="51" t="s">
        <v>17</v>
      </c>
      <c r="K8955" s="52">
        <v>2097</v>
      </c>
      <c r="L8955" s="53">
        <v>20.97</v>
      </c>
      <c r="M8955" s="52">
        <f t="shared" si="192"/>
        <v>2097</v>
      </c>
    </row>
    <row r="8956" spans="1:13" x14ac:dyDescent="0.25">
      <c r="A8956" s="48" t="s">
        <v>400</v>
      </c>
      <c r="B8956" s="49" t="s">
        <v>733</v>
      </c>
      <c r="C8956" s="50" t="s">
        <v>756</v>
      </c>
      <c r="D8956" s="51" t="s">
        <v>399</v>
      </c>
      <c r="E8956" s="51" t="s">
        <v>324</v>
      </c>
      <c r="F8956" s="51" t="s">
        <v>16</v>
      </c>
      <c r="G8956" s="51" t="s">
        <v>463</v>
      </c>
      <c r="H8956" s="51" t="s">
        <v>847</v>
      </c>
      <c r="I8956" s="51" t="s">
        <v>465</v>
      </c>
      <c r="J8956" s="51" t="s">
        <v>17</v>
      </c>
      <c r="K8956" s="52">
        <v>6729.0000000000009</v>
      </c>
      <c r="L8956" s="53">
        <v>67.290000000000006</v>
      </c>
      <c r="M8956" s="52">
        <f t="shared" si="192"/>
        <v>6729.0000000000009</v>
      </c>
    </row>
    <row r="8957" spans="1:13" x14ac:dyDescent="0.25">
      <c r="A8957" s="48" t="s">
        <v>400</v>
      </c>
      <c r="B8957" s="49" t="s">
        <v>733</v>
      </c>
      <c r="C8957" s="50" t="s">
        <v>756</v>
      </c>
      <c r="D8957" s="51" t="s">
        <v>399</v>
      </c>
      <c r="E8957" s="51" t="s">
        <v>324</v>
      </c>
      <c r="F8957" s="51" t="s">
        <v>16</v>
      </c>
      <c r="G8957" s="51" t="s">
        <v>463</v>
      </c>
      <c r="H8957" s="51" t="s">
        <v>793</v>
      </c>
      <c r="I8957" s="51" t="s">
        <v>465</v>
      </c>
      <c r="J8957" s="51" t="s">
        <v>17</v>
      </c>
      <c r="K8957" s="52">
        <v>42497</v>
      </c>
      <c r="L8957" s="53">
        <v>424.97</v>
      </c>
      <c r="M8957" s="52">
        <f t="shared" si="192"/>
        <v>42497</v>
      </c>
    </row>
    <row r="8958" spans="1:13" x14ac:dyDescent="0.25">
      <c r="A8958" s="48" t="s">
        <v>400</v>
      </c>
      <c r="B8958" s="49" t="s">
        <v>733</v>
      </c>
      <c r="C8958" s="50" t="s">
        <v>756</v>
      </c>
      <c r="D8958" s="51" t="s">
        <v>399</v>
      </c>
      <c r="E8958" s="51" t="s">
        <v>324</v>
      </c>
      <c r="F8958" s="51" t="s">
        <v>16</v>
      </c>
      <c r="G8958" s="51" t="s">
        <v>463</v>
      </c>
      <c r="H8958" s="51" t="s">
        <v>793</v>
      </c>
      <c r="I8958" s="51" t="s">
        <v>465</v>
      </c>
      <c r="J8958" s="51" t="s">
        <v>17</v>
      </c>
      <c r="K8958" s="52">
        <v>437746</v>
      </c>
      <c r="L8958" s="53">
        <v>4377.46</v>
      </c>
      <c r="M8958" s="52">
        <f t="shared" si="192"/>
        <v>437746</v>
      </c>
    </row>
    <row r="8959" spans="1:13" x14ac:dyDescent="0.25">
      <c r="A8959" s="48" t="s">
        <v>400</v>
      </c>
      <c r="B8959" s="49" t="s">
        <v>733</v>
      </c>
      <c r="C8959" s="50" t="s">
        <v>756</v>
      </c>
      <c r="D8959" s="51" t="s">
        <v>399</v>
      </c>
      <c r="E8959" s="51" t="s">
        <v>324</v>
      </c>
      <c r="F8959" s="51" t="s">
        <v>16</v>
      </c>
      <c r="G8959" s="51" t="s">
        <v>463</v>
      </c>
      <c r="H8959" s="51" t="s">
        <v>848</v>
      </c>
      <c r="I8959" s="51" t="s">
        <v>465</v>
      </c>
      <c r="J8959" s="51" t="s">
        <v>17</v>
      </c>
      <c r="K8959" s="52">
        <v>27802.999999999996</v>
      </c>
      <c r="L8959" s="53">
        <v>278.02999999999997</v>
      </c>
      <c r="M8959" s="52">
        <f t="shared" si="192"/>
        <v>27802.999999999996</v>
      </c>
    </row>
    <row r="8960" spans="1:13" x14ac:dyDescent="0.25">
      <c r="A8960" s="48" t="s">
        <v>400</v>
      </c>
      <c r="B8960" s="49" t="s">
        <v>733</v>
      </c>
      <c r="C8960" s="50" t="s">
        <v>756</v>
      </c>
      <c r="D8960" s="51" t="s">
        <v>399</v>
      </c>
      <c r="E8960" s="51" t="s">
        <v>324</v>
      </c>
      <c r="F8960" s="51" t="s">
        <v>16</v>
      </c>
      <c r="G8960" s="51" t="s">
        <v>463</v>
      </c>
      <c r="H8960" s="51" t="s">
        <v>849</v>
      </c>
      <c r="I8960" s="51" t="s">
        <v>465</v>
      </c>
      <c r="J8960" s="51" t="s">
        <v>17</v>
      </c>
      <c r="K8960" s="52">
        <v>893</v>
      </c>
      <c r="L8960" s="53">
        <v>8.93</v>
      </c>
      <c r="M8960" s="52">
        <f t="shared" si="192"/>
        <v>893</v>
      </c>
    </row>
    <row r="8961" spans="1:13" x14ac:dyDescent="0.25">
      <c r="A8961" s="48" t="s">
        <v>400</v>
      </c>
      <c r="B8961" s="49" t="s">
        <v>733</v>
      </c>
      <c r="C8961" s="50" t="s">
        <v>756</v>
      </c>
      <c r="D8961" s="51" t="s">
        <v>399</v>
      </c>
      <c r="E8961" s="51" t="s">
        <v>324</v>
      </c>
      <c r="F8961" s="51" t="s">
        <v>16</v>
      </c>
      <c r="G8961" s="51" t="s">
        <v>463</v>
      </c>
      <c r="H8961" s="51" t="s">
        <v>851</v>
      </c>
      <c r="I8961" s="51" t="s">
        <v>465</v>
      </c>
      <c r="J8961" s="51" t="s">
        <v>17</v>
      </c>
      <c r="K8961" s="52">
        <v>9052</v>
      </c>
      <c r="L8961" s="53">
        <v>90.52</v>
      </c>
      <c r="M8961" s="52">
        <f t="shared" si="192"/>
        <v>9052</v>
      </c>
    </row>
    <row r="8962" spans="1:13" x14ac:dyDescent="0.25">
      <c r="A8962" s="48" t="s">
        <v>400</v>
      </c>
      <c r="B8962" s="49" t="s">
        <v>733</v>
      </c>
      <c r="C8962" s="50" t="s">
        <v>756</v>
      </c>
      <c r="D8962" s="51" t="s">
        <v>399</v>
      </c>
      <c r="E8962" s="51" t="s">
        <v>324</v>
      </c>
      <c r="F8962" s="51" t="s">
        <v>16</v>
      </c>
      <c r="G8962" s="51" t="s">
        <v>463</v>
      </c>
      <c r="H8962" s="51" t="s">
        <v>852</v>
      </c>
      <c r="I8962" s="51" t="s">
        <v>465</v>
      </c>
      <c r="J8962" s="51" t="s">
        <v>17</v>
      </c>
      <c r="K8962" s="52">
        <v>34088</v>
      </c>
      <c r="L8962" s="53">
        <v>340.88</v>
      </c>
      <c r="M8962" s="52">
        <f t="shared" si="192"/>
        <v>34088</v>
      </c>
    </row>
    <row r="8963" spans="1:13" x14ac:dyDescent="0.25">
      <c r="A8963" s="48" t="s">
        <v>400</v>
      </c>
      <c r="B8963" s="49" t="s">
        <v>733</v>
      </c>
      <c r="C8963" s="50" t="s">
        <v>756</v>
      </c>
      <c r="D8963" s="51" t="s">
        <v>399</v>
      </c>
      <c r="E8963" s="51" t="s">
        <v>324</v>
      </c>
      <c r="F8963" s="51" t="s">
        <v>16</v>
      </c>
      <c r="G8963" s="51" t="s">
        <v>463</v>
      </c>
      <c r="H8963" s="51" t="s">
        <v>464</v>
      </c>
      <c r="I8963" s="51" t="s">
        <v>465</v>
      </c>
      <c r="J8963" s="51" t="s">
        <v>17</v>
      </c>
      <c r="K8963" s="52">
        <v>4500</v>
      </c>
      <c r="L8963" s="53">
        <v>45</v>
      </c>
      <c r="M8963" s="52">
        <f t="shared" si="192"/>
        <v>4500</v>
      </c>
    </row>
    <row r="8964" spans="1:13" x14ac:dyDescent="0.25">
      <c r="A8964" s="48" t="s">
        <v>400</v>
      </c>
      <c r="B8964" s="49" t="s">
        <v>733</v>
      </c>
      <c r="C8964" s="50" t="s">
        <v>756</v>
      </c>
      <c r="D8964" s="51" t="s">
        <v>399</v>
      </c>
      <c r="E8964" s="51" t="s">
        <v>324</v>
      </c>
      <c r="F8964" s="51" t="s">
        <v>16</v>
      </c>
      <c r="G8964" s="51" t="s">
        <v>463</v>
      </c>
      <c r="H8964" s="51" t="s">
        <v>480</v>
      </c>
      <c r="I8964" s="51" t="s">
        <v>465</v>
      </c>
      <c r="J8964" s="51" t="s">
        <v>17</v>
      </c>
      <c r="K8964" s="52">
        <v>1183</v>
      </c>
      <c r="L8964" s="53">
        <v>11.83</v>
      </c>
      <c r="M8964" s="52">
        <f t="shared" si="192"/>
        <v>1183</v>
      </c>
    </row>
    <row r="8965" spans="1:13" x14ac:dyDescent="0.25">
      <c r="A8965" s="48" t="s">
        <v>400</v>
      </c>
      <c r="B8965" s="49" t="s">
        <v>733</v>
      </c>
      <c r="C8965" s="50" t="s">
        <v>756</v>
      </c>
      <c r="D8965" s="51" t="s">
        <v>399</v>
      </c>
      <c r="E8965" s="51" t="s">
        <v>324</v>
      </c>
      <c r="F8965" s="51" t="s">
        <v>16</v>
      </c>
      <c r="G8965" s="51" t="s">
        <v>463</v>
      </c>
      <c r="H8965" s="51" t="s">
        <v>480</v>
      </c>
      <c r="I8965" s="51" t="s">
        <v>465</v>
      </c>
      <c r="J8965" s="51" t="s">
        <v>17</v>
      </c>
      <c r="K8965" s="52">
        <v>15650</v>
      </c>
      <c r="L8965" s="53">
        <v>156.5</v>
      </c>
      <c r="M8965" s="52">
        <f t="shared" si="192"/>
        <v>15650</v>
      </c>
    </row>
    <row r="8966" spans="1:13" x14ac:dyDescent="0.25">
      <c r="A8966" s="48" t="s">
        <v>400</v>
      </c>
      <c r="B8966" s="49" t="s">
        <v>733</v>
      </c>
      <c r="C8966" s="50" t="s">
        <v>756</v>
      </c>
      <c r="D8966" s="51" t="s">
        <v>399</v>
      </c>
      <c r="E8966" s="51" t="s">
        <v>324</v>
      </c>
      <c r="F8966" s="51" t="s">
        <v>16</v>
      </c>
      <c r="G8966" s="51" t="s">
        <v>463</v>
      </c>
      <c r="H8966" s="51" t="s">
        <v>840</v>
      </c>
      <c r="I8966" s="51" t="s">
        <v>465</v>
      </c>
      <c r="J8966" s="51" t="s">
        <v>17</v>
      </c>
      <c r="K8966" s="52">
        <v>66800</v>
      </c>
      <c r="L8966" s="53">
        <v>668</v>
      </c>
      <c r="M8966" s="52">
        <f t="shared" si="192"/>
        <v>66800</v>
      </c>
    </row>
    <row r="8967" spans="1:13" x14ac:dyDescent="0.25">
      <c r="A8967" s="48" t="s">
        <v>400</v>
      </c>
      <c r="B8967" s="49" t="s">
        <v>733</v>
      </c>
      <c r="C8967" s="50" t="s">
        <v>756</v>
      </c>
      <c r="D8967" s="51" t="s">
        <v>399</v>
      </c>
      <c r="E8967" s="51" t="s">
        <v>324</v>
      </c>
      <c r="F8967" s="51" t="s">
        <v>16</v>
      </c>
      <c r="G8967" s="51" t="s">
        <v>463</v>
      </c>
      <c r="H8967" s="51" t="s">
        <v>840</v>
      </c>
      <c r="I8967" s="51" t="s">
        <v>465</v>
      </c>
      <c r="J8967" s="51" t="s">
        <v>17</v>
      </c>
      <c r="K8967" s="52">
        <v>12200</v>
      </c>
      <c r="L8967" s="53">
        <v>122</v>
      </c>
      <c r="M8967" s="52">
        <f t="shared" si="192"/>
        <v>12200</v>
      </c>
    </row>
    <row r="8968" spans="1:13" x14ac:dyDescent="0.25">
      <c r="A8968" s="48" t="s">
        <v>400</v>
      </c>
      <c r="B8968" s="49" t="s">
        <v>733</v>
      </c>
      <c r="C8968" s="50" t="s">
        <v>756</v>
      </c>
      <c r="D8968" s="51" t="s">
        <v>399</v>
      </c>
      <c r="E8968" s="51" t="s">
        <v>324</v>
      </c>
      <c r="F8968" s="51" t="s">
        <v>16</v>
      </c>
      <c r="G8968" s="51" t="s">
        <v>463</v>
      </c>
      <c r="H8968" s="51" t="s">
        <v>852</v>
      </c>
      <c r="I8968" s="51" t="s">
        <v>465</v>
      </c>
      <c r="J8968" s="51" t="s">
        <v>17</v>
      </c>
      <c r="K8968" s="52">
        <v>1004179.9999999999</v>
      </c>
      <c r="L8968" s="53">
        <v>10041.799999999999</v>
      </c>
      <c r="M8968" s="52">
        <f t="shared" si="192"/>
        <v>1004179.9999999999</v>
      </c>
    </row>
    <row r="8969" spans="1:13" x14ac:dyDescent="0.25">
      <c r="A8969" s="48" t="s">
        <v>400</v>
      </c>
      <c r="B8969" s="49" t="s">
        <v>733</v>
      </c>
      <c r="C8969" s="50" t="s">
        <v>756</v>
      </c>
      <c r="D8969" s="51" t="s">
        <v>399</v>
      </c>
      <c r="E8969" s="51" t="s">
        <v>324</v>
      </c>
      <c r="F8969" s="51" t="s">
        <v>16</v>
      </c>
      <c r="G8969" s="51" t="s">
        <v>463</v>
      </c>
      <c r="H8969" s="51" t="s">
        <v>448</v>
      </c>
      <c r="I8969" s="51" t="s">
        <v>465</v>
      </c>
      <c r="J8969" s="51" t="s">
        <v>17</v>
      </c>
      <c r="K8969" s="52">
        <v>196387</v>
      </c>
      <c r="L8969" s="53">
        <v>1963.87</v>
      </c>
      <c r="M8969" s="52">
        <f t="shared" si="192"/>
        <v>196387</v>
      </c>
    </row>
    <row r="8970" spans="1:13" x14ac:dyDescent="0.25">
      <c r="A8970" s="48" t="s">
        <v>400</v>
      </c>
      <c r="B8970" s="49" t="s">
        <v>733</v>
      </c>
      <c r="C8970" s="50" t="s">
        <v>756</v>
      </c>
      <c r="D8970" s="51" t="s">
        <v>399</v>
      </c>
      <c r="E8970" s="51" t="s">
        <v>324</v>
      </c>
      <c r="F8970" s="51" t="s">
        <v>16</v>
      </c>
      <c r="G8970" s="51" t="s">
        <v>463</v>
      </c>
      <c r="H8970" s="51" t="s">
        <v>570</v>
      </c>
      <c r="I8970" s="51" t="s">
        <v>15</v>
      </c>
      <c r="J8970" s="51" t="s">
        <v>17</v>
      </c>
      <c r="K8970" s="52">
        <v>4164608.9999999995</v>
      </c>
      <c r="L8970" s="53">
        <v>41646.089999999997</v>
      </c>
      <c r="M8970" s="52">
        <f t="shared" si="192"/>
        <v>4164608.9999999995</v>
      </c>
    </row>
    <row r="8971" spans="1:13" x14ac:dyDescent="0.25">
      <c r="A8971" s="48" t="s">
        <v>400</v>
      </c>
      <c r="B8971" s="49" t="s">
        <v>733</v>
      </c>
      <c r="C8971" s="50" t="s">
        <v>756</v>
      </c>
      <c r="D8971" s="51" t="s">
        <v>399</v>
      </c>
      <c r="E8971" s="51" t="s">
        <v>324</v>
      </c>
      <c r="F8971" s="51" t="s">
        <v>16</v>
      </c>
      <c r="G8971" s="51" t="s">
        <v>463</v>
      </c>
      <c r="H8971" s="51" t="s">
        <v>570</v>
      </c>
      <c r="I8971" s="51" t="s">
        <v>15</v>
      </c>
      <c r="J8971" s="51" t="s">
        <v>17</v>
      </c>
      <c r="K8971" s="52">
        <v>2156</v>
      </c>
      <c r="L8971" s="53">
        <v>21.56</v>
      </c>
      <c r="M8971" s="52">
        <f t="shared" si="192"/>
        <v>2156</v>
      </c>
    </row>
    <row r="8972" spans="1:13" x14ac:dyDescent="0.25">
      <c r="A8972" s="48" t="s">
        <v>400</v>
      </c>
      <c r="B8972" s="49" t="s">
        <v>733</v>
      </c>
      <c r="C8972" s="50" t="s">
        <v>756</v>
      </c>
      <c r="D8972" s="51" t="s">
        <v>399</v>
      </c>
      <c r="E8972" s="51" t="s">
        <v>324</v>
      </c>
      <c r="F8972" s="51" t="s">
        <v>16</v>
      </c>
      <c r="G8972" s="51" t="s">
        <v>463</v>
      </c>
      <c r="H8972" s="51" t="s">
        <v>464</v>
      </c>
      <c r="I8972" s="51" t="s">
        <v>284</v>
      </c>
      <c r="J8972" s="51" t="s">
        <v>17</v>
      </c>
      <c r="K8972" s="52">
        <v>484222</v>
      </c>
      <c r="L8972" s="53">
        <v>4842.22</v>
      </c>
      <c r="M8972" s="52">
        <f t="shared" si="192"/>
        <v>484222</v>
      </c>
    </row>
    <row r="8973" spans="1:13" x14ac:dyDescent="0.25">
      <c r="A8973" s="48" t="s">
        <v>400</v>
      </c>
      <c r="B8973" s="49" t="s">
        <v>733</v>
      </c>
      <c r="C8973" s="50" t="s">
        <v>756</v>
      </c>
      <c r="D8973" s="51" t="s">
        <v>399</v>
      </c>
      <c r="E8973" s="51" t="s">
        <v>324</v>
      </c>
      <c r="F8973" s="51" t="s">
        <v>16</v>
      </c>
      <c r="G8973" s="51" t="s">
        <v>463</v>
      </c>
      <c r="H8973" s="51" t="s">
        <v>464</v>
      </c>
      <c r="I8973" s="51" t="s">
        <v>284</v>
      </c>
      <c r="J8973" s="51" t="s">
        <v>17</v>
      </c>
      <c r="K8973" s="51">
        <v>-5179</v>
      </c>
      <c r="L8973" s="53">
        <v>-51.79</v>
      </c>
      <c r="M8973" s="55">
        <f t="shared" si="192"/>
        <v>-5179</v>
      </c>
    </row>
    <row r="8974" spans="1:13" x14ac:dyDescent="0.25">
      <c r="A8974" s="48" t="s">
        <v>400</v>
      </c>
      <c r="B8974" s="49" t="s">
        <v>733</v>
      </c>
      <c r="C8974" s="50" t="s">
        <v>756</v>
      </c>
      <c r="D8974" s="51" t="s">
        <v>399</v>
      </c>
      <c r="E8974" s="51" t="s">
        <v>324</v>
      </c>
      <c r="F8974" s="51" t="s">
        <v>16</v>
      </c>
      <c r="G8974" s="51" t="s">
        <v>463</v>
      </c>
      <c r="H8974" s="51" t="s">
        <v>846</v>
      </c>
      <c r="I8974" s="51" t="s">
        <v>284</v>
      </c>
      <c r="J8974" s="51" t="s">
        <v>17</v>
      </c>
      <c r="K8974" s="52">
        <v>27825.454514000001</v>
      </c>
      <c r="L8974" s="53">
        <v>278.25454514</v>
      </c>
      <c r="M8974" s="52">
        <f t="shared" si="192"/>
        <v>27825.454514000001</v>
      </c>
    </row>
    <row r="8975" spans="1:13" x14ac:dyDescent="0.25">
      <c r="A8975" s="48" t="s">
        <v>400</v>
      </c>
      <c r="B8975" s="49" t="s">
        <v>733</v>
      </c>
      <c r="C8975" s="50" t="s">
        <v>756</v>
      </c>
      <c r="D8975" s="51" t="s">
        <v>399</v>
      </c>
      <c r="E8975" s="51" t="s">
        <v>324</v>
      </c>
      <c r="F8975" s="51" t="s">
        <v>16</v>
      </c>
      <c r="G8975" s="51" t="s">
        <v>463</v>
      </c>
      <c r="H8975" s="51" t="s">
        <v>791</v>
      </c>
      <c r="I8975" s="51" t="s">
        <v>284</v>
      </c>
      <c r="J8975" s="51" t="s">
        <v>17</v>
      </c>
      <c r="K8975" s="52">
        <v>6507.5454859999991</v>
      </c>
      <c r="L8975" s="53">
        <v>65.075454859999994</v>
      </c>
      <c r="M8975" s="52">
        <f t="shared" si="192"/>
        <v>6507.5454859999991</v>
      </c>
    </row>
    <row r="8976" spans="1:13" x14ac:dyDescent="0.25">
      <c r="A8976" s="48" t="s">
        <v>400</v>
      </c>
      <c r="B8976" s="49" t="s">
        <v>733</v>
      </c>
      <c r="C8976" s="50" t="s">
        <v>756</v>
      </c>
      <c r="D8976" s="51" t="s">
        <v>399</v>
      </c>
      <c r="E8976" s="51" t="s">
        <v>324</v>
      </c>
      <c r="F8976" s="51" t="s">
        <v>16</v>
      </c>
      <c r="G8976" s="51" t="s">
        <v>463</v>
      </c>
      <c r="H8976" s="51" t="s">
        <v>846</v>
      </c>
      <c r="I8976" s="51" t="s">
        <v>284</v>
      </c>
      <c r="J8976" s="51" t="s">
        <v>17</v>
      </c>
      <c r="K8976" s="55">
        <v>-448.99373200000002</v>
      </c>
      <c r="L8976" s="53">
        <v>-4.4899373200000001</v>
      </c>
      <c r="M8976" s="55">
        <f t="shared" si="192"/>
        <v>-448.99373200000002</v>
      </c>
    </row>
    <row r="8977" spans="1:14" x14ac:dyDescent="0.25">
      <c r="A8977" s="48" t="s">
        <v>400</v>
      </c>
      <c r="B8977" s="49" t="s">
        <v>733</v>
      </c>
      <c r="C8977" s="50" t="s">
        <v>756</v>
      </c>
      <c r="D8977" s="51" t="s">
        <v>399</v>
      </c>
      <c r="E8977" s="51" t="s">
        <v>324</v>
      </c>
      <c r="F8977" s="51" t="s">
        <v>16</v>
      </c>
      <c r="G8977" s="51" t="s">
        <v>463</v>
      </c>
      <c r="H8977" s="51" t="s">
        <v>791</v>
      </c>
      <c r="I8977" s="51" t="s">
        <v>284</v>
      </c>
      <c r="J8977" s="51" t="s">
        <v>17</v>
      </c>
      <c r="K8977" s="55">
        <v>-105.00626799999999</v>
      </c>
      <c r="L8977" s="53">
        <v>-1.0500626799999999</v>
      </c>
      <c r="M8977" s="55">
        <f t="shared" si="192"/>
        <v>-105.00626799999999</v>
      </c>
    </row>
    <row r="8978" spans="1:14" x14ac:dyDescent="0.25">
      <c r="A8978" s="48" t="s">
        <v>400</v>
      </c>
      <c r="B8978" s="49" t="s">
        <v>733</v>
      </c>
      <c r="C8978" s="50" t="s">
        <v>756</v>
      </c>
      <c r="D8978" s="51" t="s">
        <v>399</v>
      </c>
      <c r="E8978" s="51" t="s">
        <v>324</v>
      </c>
      <c r="F8978" s="51" t="s">
        <v>16</v>
      </c>
      <c r="G8978" s="51" t="s">
        <v>463</v>
      </c>
      <c r="H8978" s="51" t="s">
        <v>847</v>
      </c>
      <c r="I8978" s="51" t="s">
        <v>284</v>
      </c>
      <c r="J8978" s="51" t="s">
        <v>17</v>
      </c>
      <c r="K8978" s="52">
        <v>527</v>
      </c>
      <c r="L8978" s="53">
        <v>5.27</v>
      </c>
      <c r="M8978" s="52">
        <f t="shared" si="192"/>
        <v>527</v>
      </c>
    </row>
    <row r="8979" spans="1:14" x14ac:dyDescent="0.25">
      <c r="A8979" s="48" t="s">
        <v>400</v>
      </c>
      <c r="B8979" s="49" t="s">
        <v>733</v>
      </c>
      <c r="C8979" s="50" t="s">
        <v>756</v>
      </c>
      <c r="D8979" s="51" t="s">
        <v>399</v>
      </c>
      <c r="E8979" s="51" t="s">
        <v>324</v>
      </c>
      <c r="F8979" s="51" t="s">
        <v>16</v>
      </c>
      <c r="G8979" s="51" t="s">
        <v>463</v>
      </c>
      <c r="H8979" s="51" t="s">
        <v>847</v>
      </c>
      <c r="I8979" s="51" t="s">
        <v>284</v>
      </c>
      <c r="J8979" s="51" t="s">
        <v>17</v>
      </c>
      <c r="K8979" s="52">
        <v>1686</v>
      </c>
      <c r="L8979" s="53">
        <v>16.86</v>
      </c>
      <c r="M8979" s="52">
        <f t="shared" si="192"/>
        <v>1686</v>
      </c>
    </row>
    <row r="8980" spans="1:14" x14ac:dyDescent="0.25">
      <c r="A8980" s="48" t="s">
        <v>400</v>
      </c>
      <c r="B8980" s="49" t="s">
        <v>733</v>
      </c>
      <c r="C8980" s="50" t="s">
        <v>756</v>
      </c>
      <c r="D8980" s="51" t="s">
        <v>399</v>
      </c>
      <c r="E8980" s="51" t="s">
        <v>324</v>
      </c>
      <c r="F8980" s="51" t="s">
        <v>16</v>
      </c>
      <c r="G8980" s="51" t="s">
        <v>463</v>
      </c>
      <c r="H8980" s="51" t="s">
        <v>793</v>
      </c>
      <c r="I8980" s="51" t="s">
        <v>284</v>
      </c>
      <c r="J8980" s="51" t="s">
        <v>17</v>
      </c>
      <c r="K8980" s="52">
        <v>10628</v>
      </c>
      <c r="L8980" s="53">
        <v>106.28</v>
      </c>
      <c r="M8980" s="52">
        <f t="shared" si="192"/>
        <v>10628</v>
      </c>
    </row>
    <row r="8981" spans="1:14" x14ac:dyDescent="0.25">
      <c r="A8981" s="48" t="s">
        <v>400</v>
      </c>
      <c r="B8981" s="49" t="s">
        <v>733</v>
      </c>
      <c r="C8981" s="50" t="s">
        <v>756</v>
      </c>
      <c r="D8981" s="51" t="s">
        <v>399</v>
      </c>
      <c r="E8981" s="51" t="s">
        <v>324</v>
      </c>
      <c r="F8981" s="51" t="s">
        <v>16</v>
      </c>
      <c r="G8981" s="51" t="s">
        <v>463</v>
      </c>
      <c r="H8981" s="51" t="s">
        <v>793</v>
      </c>
      <c r="I8981" s="51" t="s">
        <v>284</v>
      </c>
      <c r="J8981" s="51" t="s">
        <v>17</v>
      </c>
      <c r="K8981" s="52">
        <v>101831</v>
      </c>
      <c r="L8981" s="53">
        <v>1018.31</v>
      </c>
      <c r="M8981" s="52">
        <f t="shared" si="192"/>
        <v>101831</v>
      </c>
    </row>
    <row r="8982" spans="1:14" x14ac:dyDescent="0.25">
      <c r="A8982" s="48" t="s">
        <v>400</v>
      </c>
      <c r="B8982" s="49" t="s">
        <v>733</v>
      </c>
      <c r="C8982" s="50" t="s">
        <v>756</v>
      </c>
      <c r="D8982" s="51" t="s">
        <v>399</v>
      </c>
      <c r="E8982" s="51" t="s">
        <v>324</v>
      </c>
      <c r="F8982" s="51" t="s">
        <v>16</v>
      </c>
      <c r="G8982" s="51" t="s">
        <v>463</v>
      </c>
      <c r="H8982" s="51" t="s">
        <v>848</v>
      </c>
      <c r="I8982" s="51" t="s">
        <v>284</v>
      </c>
      <c r="J8982" s="51" t="s">
        <v>17</v>
      </c>
      <c r="K8982" s="52">
        <v>6467</v>
      </c>
      <c r="L8982" s="53">
        <v>64.67</v>
      </c>
      <c r="M8982" s="52">
        <f t="shared" si="192"/>
        <v>6467</v>
      </c>
    </row>
    <row r="8983" spans="1:14" x14ac:dyDescent="0.25">
      <c r="A8983" s="48" t="s">
        <v>400</v>
      </c>
      <c r="B8983" s="49" t="s">
        <v>733</v>
      </c>
      <c r="C8983" s="50" t="s">
        <v>756</v>
      </c>
      <c r="D8983" s="51" t="s">
        <v>399</v>
      </c>
      <c r="E8983" s="51" t="s">
        <v>324</v>
      </c>
      <c r="F8983" s="51" t="s">
        <v>16</v>
      </c>
      <c r="G8983" s="51" t="s">
        <v>463</v>
      </c>
      <c r="H8983" s="51" t="s">
        <v>849</v>
      </c>
      <c r="I8983" s="51" t="s">
        <v>284</v>
      </c>
      <c r="J8983" s="51" t="s">
        <v>17</v>
      </c>
      <c r="K8983" s="52">
        <v>212</v>
      </c>
      <c r="L8983" s="53">
        <v>2.12</v>
      </c>
      <c r="M8983" s="52">
        <f t="shared" si="192"/>
        <v>212</v>
      </c>
    </row>
    <row r="8984" spans="1:14" x14ac:dyDescent="0.25">
      <c r="A8984" s="48" t="s">
        <v>400</v>
      </c>
      <c r="B8984" s="49" t="s">
        <v>733</v>
      </c>
      <c r="C8984" s="50" t="s">
        <v>756</v>
      </c>
      <c r="D8984" s="51" t="s">
        <v>399</v>
      </c>
      <c r="E8984" s="51" t="s">
        <v>324</v>
      </c>
      <c r="F8984" s="51" t="s">
        <v>16</v>
      </c>
      <c r="G8984" s="51" t="s">
        <v>463</v>
      </c>
      <c r="H8984" s="51" t="s">
        <v>851</v>
      </c>
      <c r="I8984" s="51" t="s">
        <v>284</v>
      </c>
      <c r="J8984" s="51" t="s">
        <v>17</v>
      </c>
      <c r="K8984" s="52">
        <v>2181</v>
      </c>
      <c r="L8984" s="53">
        <v>21.81</v>
      </c>
      <c r="M8984" s="52">
        <f t="shared" si="192"/>
        <v>2181</v>
      </c>
    </row>
    <row r="8985" spans="1:14" x14ac:dyDescent="0.25">
      <c r="A8985" s="48" t="s">
        <v>400</v>
      </c>
      <c r="B8985" s="49" t="s">
        <v>733</v>
      </c>
      <c r="C8985" s="50" t="s">
        <v>756</v>
      </c>
      <c r="D8985" s="51" t="s">
        <v>399</v>
      </c>
      <c r="E8985" s="51" t="s">
        <v>324</v>
      </c>
      <c r="F8985" s="51" t="s">
        <v>16</v>
      </c>
      <c r="G8985" s="51" t="s">
        <v>463</v>
      </c>
      <c r="H8985" s="51" t="s">
        <v>852</v>
      </c>
      <c r="I8985" s="51" t="s">
        <v>284</v>
      </c>
      <c r="J8985" s="51" t="s">
        <v>17</v>
      </c>
      <c r="K8985" s="52">
        <v>7289</v>
      </c>
      <c r="L8985" s="53">
        <v>72.89</v>
      </c>
      <c r="M8985" s="52">
        <f t="shared" si="192"/>
        <v>7289</v>
      </c>
    </row>
    <row r="8986" spans="1:14" x14ac:dyDescent="0.25">
      <c r="A8986" s="48" t="s">
        <v>400</v>
      </c>
      <c r="B8986" s="49" t="s">
        <v>733</v>
      </c>
      <c r="C8986" s="50" t="s">
        <v>756</v>
      </c>
      <c r="D8986" s="51" t="s">
        <v>399</v>
      </c>
      <c r="E8986" s="51" t="s">
        <v>324</v>
      </c>
      <c r="F8986" s="51" t="s">
        <v>16</v>
      </c>
      <c r="G8986" s="51" t="s">
        <v>463</v>
      </c>
      <c r="H8986" s="51" t="s">
        <v>464</v>
      </c>
      <c r="I8986" s="51" t="s">
        <v>284</v>
      </c>
      <c r="J8986" s="51" t="s">
        <v>17</v>
      </c>
      <c r="K8986" s="52">
        <v>1122</v>
      </c>
      <c r="L8986" s="53">
        <v>11.22</v>
      </c>
      <c r="M8986" s="52">
        <f t="shared" si="192"/>
        <v>1122</v>
      </c>
    </row>
    <row r="8987" spans="1:14" x14ac:dyDescent="0.25">
      <c r="A8987" s="48" t="s">
        <v>400</v>
      </c>
      <c r="B8987" s="49" t="s">
        <v>733</v>
      </c>
      <c r="C8987" s="50" t="s">
        <v>756</v>
      </c>
      <c r="D8987" s="51" t="s">
        <v>399</v>
      </c>
      <c r="E8987" s="51" t="s">
        <v>324</v>
      </c>
      <c r="F8987" s="51" t="s">
        <v>16</v>
      </c>
      <c r="G8987" s="51" t="s">
        <v>463</v>
      </c>
      <c r="H8987" s="51" t="s">
        <v>840</v>
      </c>
      <c r="I8987" s="51" t="s">
        <v>284</v>
      </c>
      <c r="J8987" s="51" t="s">
        <v>17</v>
      </c>
      <c r="K8987" s="52">
        <v>560625</v>
      </c>
      <c r="L8987" s="53">
        <v>5606.25</v>
      </c>
      <c r="M8987" s="52">
        <f t="shared" si="192"/>
        <v>560625</v>
      </c>
    </row>
    <row r="8988" spans="1:14" x14ac:dyDescent="0.25">
      <c r="A8988" s="48" t="s">
        <v>400</v>
      </c>
      <c r="B8988" s="49" t="s">
        <v>733</v>
      </c>
      <c r="C8988" s="50" t="s">
        <v>756</v>
      </c>
      <c r="D8988" s="51" t="s">
        <v>399</v>
      </c>
      <c r="E8988" s="51" t="s">
        <v>324</v>
      </c>
      <c r="F8988" s="51" t="s">
        <v>16</v>
      </c>
      <c r="G8988" s="51" t="s">
        <v>463</v>
      </c>
      <c r="H8988" s="51" t="s">
        <v>697</v>
      </c>
      <c r="I8988" s="51" t="s">
        <v>284</v>
      </c>
      <c r="J8988" s="51" t="s">
        <v>17</v>
      </c>
      <c r="K8988" s="52">
        <v>33141</v>
      </c>
      <c r="L8988" s="53">
        <v>331.41</v>
      </c>
      <c r="M8988" s="52">
        <f t="shared" si="192"/>
        <v>33141</v>
      </c>
    </row>
    <row r="8989" spans="1:14" x14ac:dyDescent="0.25">
      <c r="A8989" s="48" t="s">
        <v>400</v>
      </c>
      <c r="B8989" s="49" t="s">
        <v>733</v>
      </c>
      <c r="C8989" s="50" t="s">
        <v>756</v>
      </c>
      <c r="D8989" s="51" t="s">
        <v>399</v>
      </c>
      <c r="E8989" s="51" t="s">
        <v>324</v>
      </c>
      <c r="F8989" s="51" t="s">
        <v>16</v>
      </c>
      <c r="G8989" s="51" t="s">
        <v>486</v>
      </c>
      <c r="H8989" s="51" t="s">
        <v>450</v>
      </c>
      <c r="I8989" s="51" t="s">
        <v>15</v>
      </c>
      <c r="J8989" s="51" t="s">
        <v>17</v>
      </c>
      <c r="K8989" s="52">
        <v>201870</v>
      </c>
      <c r="L8989" s="53">
        <v>2018.7</v>
      </c>
      <c r="M8989" s="52">
        <f t="shared" si="192"/>
        <v>201870</v>
      </c>
    </row>
    <row r="8990" spans="1:14" x14ac:dyDescent="0.25">
      <c r="A8990" s="48" t="s">
        <v>400</v>
      </c>
      <c r="B8990" s="49" t="s">
        <v>733</v>
      </c>
      <c r="C8990" s="50" t="s">
        <v>756</v>
      </c>
      <c r="D8990" s="51" t="s">
        <v>399</v>
      </c>
      <c r="E8990" s="51" t="s">
        <v>324</v>
      </c>
      <c r="F8990" s="51" t="s">
        <v>16</v>
      </c>
      <c r="G8990" s="51" t="s">
        <v>486</v>
      </c>
      <c r="H8990" s="51" t="s">
        <v>464</v>
      </c>
      <c r="I8990" s="51" t="s">
        <v>368</v>
      </c>
      <c r="J8990" s="51" t="s">
        <v>17</v>
      </c>
      <c r="K8990" s="52">
        <v>4927904</v>
      </c>
      <c r="L8990" s="53">
        <v>49279.040000000001</v>
      </c>
      <c r="M8990" s="52">
        <f t="shared" si="192"/>
        <v>4927904</v>
      </c>
    </row>
    <row r="8991" spans="1:14" x14ac:dyDescent="0.25">
      <c r="A8991" s="48" t="s">
        <v>400</v>
      </c>
      <c r="B8991" s="49" t="s">
        <v>733</v>
      </c>
      <c r="C8991" s="50" t="s">
        <v>756</v>
      </c>
      <c r="D8991" s="51" t="s">
        <v>399</v>
      </c>
      <c r="E8991" s="51" t="s">
        <v>324</v>
      </c>
      <c r="F8991" s="51" t="s">
        <v>16</v>
      </c>
      <c r="G8991" s="51" t="s">
        <v>486</v>
      </c>
      <c r="H8991" s="51" t="s">
        <v>464</v>
      </c>
      <c r="I8991" s="51" t="s">
        <v>368</v>
      </c>
      <c r="J8991" s="51" t="s">
        <v>17</v>
      </c>
      <c r="K8991" s="52">
        <v>27227</v>
      </c>
      <c r="L8991" s="53">
        <v>272.27</v>
      </c>
      <c r="M8991" s="52">
        <f t="shared" si="192"/>
        <v>27227</v>
      </c>
    </row>
    <row r="8992" spans="1:14" x14ac:dyDescent="0.25">
      <c r="A8992" s="48" t="s">
        <v>400</v>
      </c>
      <c r="B8992" s="49" t="s">
        <v>733</v>
      </c>
      <c r="C8992" s="50" t="s">
        <v>756</v>
      </c>
      <c r="D8992" s="51" t="s">
        <v>399</v>
      </c>
      <c r="E8992" s="51" t="s">
        <v>324</v>
      </c>
      <c r="F8992" s="51" t="s">
        <v>16</v>
      </c>
      <c r="G8992" s="51" t="s">
        <v>486</v>
      </c>
      <c r="H8992" s="51" t="s">
        <v>464</v>
      </c>
      <c r="I8992" s="49" t="s">
        <v>368</v>
      </c>
      <c r="J8992" s="51" t="s">
        <v>17</v>
      </c>
      <c r="K8992" s="52">
        <v>20000</v>
      </c>
      <c r="L8992" s="53">
        <v>200</v>
      </c>
      <c r="M8992" s="52">
        <f t="shared" si="192"/>
        <v>20000</v>
      </c>
      <c r="N8992" s="75" t="s">
        <v>920</v>
      </c>
    </row>
    <row r="8993" spans="1:13" x14ac:dyDescent="0.25">
      <c r="A8993" s="48" t="s">
        <v>400</v>
      </c>
      <c r="B8993" s="49" t="s">
        <v>733</v>
      </c>
      <c r="C8993" s="50" t="s">
        <v>756</v>
      </c>
      <c r="D8993" s="51" t="s">
        <v>399</v>
      </c>
      <c r="E8993" s="51" t="s">
        <v>324</v>
      </c>
      <c r="F8993" s="51" t="s">
        <v>16</v>
      </c>
      <c r="G8993" s="51" t="s">
        <v>486</v>
      </c>
      <c r="H8993" s="51" t="s">
        <v>846</v>
      </c>
      <c r="I8993" s="51" t="s">
        <v>368</v>
      </c>
      <c r="J8993" s="51" t="s">
        <v>17</v>
      </c>
      <c r="K8993" s="52">
        <v>293970.94667600002</v>
      </c>
      <c r="L8993" s="53">
        <v>2939.7094667599999</v>
      </c>
      <c r="M8993" s="52">
        <f t="shared" si="192"/>
        <v>293970.94667600002</v>
      </c>
    </row>
    <row r="8994" spans="1:13" x14ac:dyDescent="0.25">
      <c r="A8994" s="48" t="s">
        <v>400</v>
      </c>
      <c r="B8994" s="49" t="s">
        <v>733</v>
      </c>
      <c r="C8994" s="50" t="s">
        <v>756</v>
      </c>
      <c r="D8994" s="51" t="s">
        <v>399</v>
      </c>
      <c r="E8994" s="51" t="s">
        <v>324</v>
      </c>
      <c r="F8994" s="51" t="s">
        <v>16</v>
      </c>
      <c r="G8994" s="51" t="s">
        <v>486</v>
      </c>
      <c r="H8994" s="51" t="s">
        <v>791</v>
      </c>
      <c r="I8994" s="51" t="s">
        <v>368</v>
      </c>
      <c r="J8994" s="51" t="s">
        <v>17</v>
      </c>
      <c r="K8994" s="52">
        <v>68751.053323999993</v>
      </c>
      <c r="L8994" s="53">
        <v>687.51053323999997</v>
      </c>
      <c r="M8994" s="52">
        <f t="shared" si="192"/>
        <v>68751.053323999993</v>
      </c>
    </row>
    <row r="8995" spans="1:13" x14ac:dyDescent="0.25">
      <c r="A8995" s="48" t="s">
        <v>400</v>
      </c>
      <c r="B8995" s="49" t="s">
        <v>733</v>
      </c>
      <c r="C8995" s="50" t="s">
        <v>756</v>
      </c>
      <c r="D8995" s="51" t="s">
        <v>399</v>
      </c>
      <c r="E8995" s="51" t="s">
        <v>324</v>
      </c>
      <c r="F8995" s="51" t="s">
        <v>16</v>
      </c>
      <c r="G8995" s="51" t="s">
        <v>486</v>
      </c>
      <c r="H8995" s="51" t="s">
        <v>846</v>
      </c>
      <c r="I8995" s="51" t="s">
        <v>368</v>
      </c>
      <c r="J8995" s="51" t="s">
        <v>17</v>
      </c>
      <c r="K8995" s="52">
        <v>1688.1840139999997</v>
      </c>
      <c r="L8995" s="53">
        <v>16.881840139999998</v>
      </c>
      <c r="M8995" s="52">
        <f t="shared" si="192"/>
        <v>1688.1840139999997</v>
      </c>
    </row>
    <row r="8996" spans="1:13" x14ac:dyDescent="0.25">
      <c r="A8996" s="48" t="s">
        <v>400</v>
      </c>
      <c r="B8996" s="49" t="s">
        <v>733</v>
      </c>
      <c r="C8996" s="50" t="s">
        <v>756</v>
      </c>
      <c r="D8996" s="51" t="s">
        <v>399</v>
      </c>
      <c r="E8996" s="51" t="s">
        <v>324</v>
      </c>
      <c r="F8996" s="51" t="s">
        <v>16</v>
      </c>
      <c r="G8996" s="51" t="s">
        <v>486</v>
      </c>
      <c r="H8996" s="51" t="s">
        <v>791</v>
      </c>
      <c r="I8996" s="51" t="s">
        <v>368</v>
      </c>
      <c r="J8996" s="51" t="s">
        <v>17</v>
      </c>
      <c r="K8996" s="52">
        <v>394.81598599999995</v>
      </c>
      <c r="L8996" s="53">
        <v>3.9481598599999996</v>
      </c>
      <c r="M8996" s="52">
        <f t="shared" si="192"/>
        <v>394.81598599999995</v>
      </c>
    </row>
    <row r="8997" spans="1:13" x14ac:dyDescent="0.25">
      <c r="A8997" s="48" t="s">
        <v>400</v>
      </c>
      <c r="B8997" s="49" t="s">
        <v>733</v>
      </c>
      <c r="C8997" s="50" t="s">
        <v>756</v>
      </c>
      <c r="D8997" s="51" t="s">
        <v>399</v>
      </c>
      <c r="E8997" s="51" t="s">
        <v>324</v>
      </c>
      <c r="F8997" s="51" t="s">
        <v>16</v>
      </c>
      <c r="G8997" s="51" t="s">
        <v>486</v>
      </c>
      <c r="H8997" s="51" t="s">
        <v>847</v>
      </c>
      <c r="I8997" s="51" t="s">
        <v>368</v>
      </c>
      <c r="J8997" s="51" t="s">
        <v>17</v>
      </c>
      <c r="K8997" s="52">
        <v>3770.0000000000005</v>
      </c>
      <c r="L8997" s="53">
        <v>37.700000000000003</v>
      </c>
      <c r="M8997" s="52">
        <f t="shared" si="192"/>
        <v>3770.0000000000005</v>
      </c>
    </row>
    <row r="8998" spans="1:13" x14ac:dyDescent="0.25">
      <c r="A8998" s="48" t="s">
        <v>400</v>
      </c>
      <c r="B8998" s="49" t="s">
        <v>733</v>
      </c>
      <c r="C8998" s="50" t="s">
        <v>756</v>
      </c>
      <c r="D8998" s="51" t="s">
        <v>399</v>
      </c>
      <c r="E8998" s="51" t="s">
        <v>324</v>
      </c>
      <c r="F8998" s="51" t="s">
        <v>16</v>
      </c>
      <c r="G8998" s="51" t="s">
        <v>486</v>
      </c>
      <c r="H8998" s="51" t="s">
        <v>847</v>
      </c>
      <c r="I8998" s="51" t="s">
        <v>368</v>
      </c>
      <c r="J8998" s="51" t="s">
        <v>17</v>
      </c>
      <c r="K8998" s="52">
        <v>11208</v>
      </c>
      <c r="L8998" s="53">
        <v>112.08</v>
      </c>
      <c r="M8998" s="52">
        <f t="shared" ref="M8998:M9061" si="193">L8998*100</f>
        <v>11208</v>
      </c>
    </row>
    <row r="8999" spans="1:13" x14ac:dyDescent="0.25">
      <c r="A8999" s="48" t="s">
        <v>400</v>
      </c>
      <c r="B8999" s="49" t="s">
        <v>733</v>
      </c>
      <c r="C8999" s="50" t="s">
        <v>756</v>
      </c>
      <c r="D8999" s="51" t="s">
        <v>399</v>
      </c>
      <c r="E8999" s="51" t="s">
        <v>324</v>
      </c>
      <c r="F8999" s="51" t="s">
        <v>16</v>
      </c>
      <c r="G8999" s="51" t="s">
        <v>486</v>
      </c>
      <c r="H8999" s="51" t="s">
        <v>793</v>
      </c>
      <c r="I8999" s="51" t="s">
        <v>368</v>
      </c>
      <c r="J8999" s="51" t="s">
        <v>17</v>
      </c>
      <c r="K8999" s="52">
        <v>42500</v>
      </c>
      <c r="L8999" s="53">
        <v>425</v>
      </c>
      <c r="M8999" s="52">
        <f t="shared" si="193"/>
        <v>42500</v>
      </c>
    </row>
    <row r="9000" spans="1:13" x14ac:dyDescent="0.25">
      <c r="A9000" s="48" t="s">
        <v>400</v>
      </c>
      <c r="B9000" s="49" t="s">
        <v>733</v>
      </c>
      <c r="C9000" s="50" t="s">
        <v>756</v>
      </c>
      <c r="D9000" s="51" t="s">
        <v>399</v>
      </c>
      <c r="E9000" s="51" t="s">
        <v>324</v>
      </c>
      <c r="F9000" s="51" t="s">
        <v>16</v>
      </c>
      <c r="G9000" s="51" t="s">
        <v>486</v>
      </c>
      <c r="H9000" s="51" t="s">
        <v>793</v>
      </c>
      <c r="I9000" s="51" t="s">
        <v>368</v>
      </c>
      <c r="J9000" s="51" t="s">
        <v>17</v>
      </c>
      <c r="K9000" s="52">
        <v>740158</v>
      </c>
      <c r="L9000" s="53">
        <v>7401.58</v>
      </c>
      <c r="M9000" s="52">
        <f t="shared" si="193"/>
        <v>740158</v>
      </c>
    </row>
    <row r="9001" spans="1:13" x14ac:dyDescent="0.25">
      <c r="A9001" s="48" t="s">
        <v>400</v>
      </c>
      <c r="B9001" s="49" t="s">
        <v>733</v>
      </c>
      <c r="C9001" s="50" t="s">
        <v>756</v>
      </c>
      <c r="D9001" s="51" t="s">
        <v>399</v>
      </c>
      <c r="E9001" s="51" t="s">
        <v>324</v>
      </c>
      <c r="F9001" s="51" t="s">
        <v>16</v>
      </c>
      <c r="G9001" s="51" t="s">
        <v>486</v>
      </c>
      <c r="H9001" s="51" t="s">
        <v>793</v>
      </c>
      <c r="I9001" s="51" t="s">
        <v>368</v>
      </c>
      <c r="J9001" s="51" t="s">
        <v>17</v>
      </c>
      <c r="K9001" s="51">
        <v>-66601</v>
      </c>
      <c r="L9001" s="53">
        <v>-666.01</v>
      </c>
      <c r="M9001" s="55">
        <f t="shared" si="193"/>
        <v>-66601</v>
      </c>
    </row>
    <row r="9002" spans="1:13" x14ac:dyDescent="0.25">
      <c r="A9002" s="48" t="s">
        <v>400</v>
      </c>
      <c r="B9002" s="49" t="s">
        <v>733</v>
      </c>
      <c r="C9002" s="50" t="s">
        <v>756</v>
      </c>
      <c r="D9002" s="51" t="s">
        <v>399</v>
      </c>
      <c r="E9002" s="51" t="s">
        <v>324</v>
      </c>
      <c r="F9002" s="51" t="s">
        <v>16</v>
      </c>
      <c r="G9002" s="51" t="s">
        <v>486</v>
      </c>
      <c r="H9002" s="51" t="s">
        <v>848</v>
      </c>
      <c r="I9002" s="51" t="s">
        <v>368</v>
      </c>
      <c r="J9002" s="51" t="s">
        <v>17</v>
      </c>
      <c r="K9002" s="52">
        <v>40196</v>
      </c>
      <c r="L9002" s="53">
        <v>401.96</v>
      </c>
      <c r="M9002" s="52">
        <f t="shared" si="193"/>
        <v>40196</v>
      </c>
    </row>
    <row r="9003" spans="1:13" x14ac:dyDescent="0.25">
      <c r="A9003" s="48" t="s">
        <v>400</v>
      </c>
      <c r="B9003" s="49" t="s">
        <v>733</v>
      </c>
      <c r="C9003" s="50" t="s">
        <v>756</v>
      </c>
      <c r="D9003" s="51" t="s">
        <v>399</v>
      </c>
      <c r="E9003" s="51" t="s">
        <v>324</v>
      </c>
      <c r="F9003" s="51" t="s">
        <v>16</v>
      </c>
      <c r="G9003" s="51" t="s">
        <v>486</v>
      </c>
      <c r="H9003" s="51" t="s">
        <v>848</v>
      </c>
      <c r="I9003" s="51" t="s">
        <v>368</v>
      </c>
      <c r="J9003" s="51" t="s">
        <v>17</v>
      </c>
      <c r="K9003" s="51">
        <v>-8534</v>
      </c>
      <c r="L9003" s="53">
        <v>-85.34</v>
      </c>
      <c r="M9003" s="55">
        <f t="shared" si="193"/>
        <v>-8534</v>
      </c>
    </row>
    <row r="9004" spans="1:13" x14ac:dyDescent="0.25">
      <c r="A9004" s="48" t="s">
        <v>400</v>
      </c>
      <c r="B9004" s="49" t="s">
        <v>733</v>
      </c>
      <c r="C9004" s="50" t="s">
        <v>756</v>
      </c>
      <c r="D9004" s="51" t="s">
        <v>399</v>
      </c>
      <c r="E9004" s="51" t="s">
        <v>324</v>
      </c>
      <c r="F9004" s="51" t="s">
        <v>16</v>
      </c>
      <c r="G9004" s="51" t="s">
        <v>486</v>
      </c>
      <c r="H9004" s="51" t="s">
        <v>849</v>
      </c>
      <c r="I9004" s="51" t="s">
        <v>368</v>
      </c>
      <c r="J9004" s="51" t="s">
        <v>17</v>
      </c>
      <c r="K9004" s="52">
        <v>2974</v>
      </c>
      <c r="L9004" s="53">
        <v>29.74</v>
      </c>
      <c r="M9004" s="52">
        <f t="shared" si="193"/>
        <v>2974</v>
      </c>
    </row>
    <row r="9005" spans="1:13" x14ac:dyDescent="0.25">
      <c r="A9005" s="48" t="s">
        <v>400</v>
      </c>
      <c r="B9005" s="49" t="s">
        <v>733</v>
      </c>
      <c r="C9005" s="50" t="s">
        <v>756</v>
      </c>
      <c r="D9005" s="51" t="s">
        <v>399</v>
      </c>
      <c r="E9005" s="51" t="s">
        <v>324</v>
      </c>
      <c r="F9005" s="51" t="s">
        <v>16</v>
      </c>
      <c r="G9005" s="51" t="s">
        <v>486</v>
      </c>
      <c r="H9005" s="51" t="s">
        <v>851</v>
      </c>
      <c r="I9005" s="51" t="s">
        <v>368</v>
      </c>
      <c r="J9005" s="51" t="s">
        <v>17</v>
      </c>
      <c r="K9005" s="52">
        <v>21283</v>
      </c>
      <c r="L9005" s="53">
        <v>212.83</v>
      </c>
      <c r="M9005" s="52">
        <f t="shared" si="193"/>
        <v>21283</v>
      </c>
    </row>
    <row r="9006" spans="1:13" x14ac:dyDescent="0.25">
      <c r="A9006" s="48" t="s">
        <v>400</v>
      </c>
      <c r="B9006" s="49" t="s">
        <v>733</v>
      </c>
      <c r="C9006" s="50" t="s">
        <v>756</v>
      </c>
      <c r="D9006" s="51" t="s">
        <v>399</v>
      </c>
      <c r="E9006" s="51" t="s">
        <v>324</v>
      </c>
      <c r="F9006" s="51" t="s">
        <v>16</v>
      </c>
      <c r="G9006" s="51" t="s">
        <v>486</v>
      </c>
      <c r="H9006" s="51" t="s">
        <v>852</v>
      </c>
      <c r="I9006" s="51" t="s">
        <v>368</v>
      </c>
      <c r="J9006" s="51" t="s">
        <v>17</v>
      </c>
      <c r="K9006" s="52">
        <v>148426</v>
      </c>
      <c r="L9006" s="53">
        <v>1484.26</v>
      </c>
      <c r="M9006" s="52">
        <f t="shared" si="193"/>
        <v>148426</v>
      </c>
    </row>
    <row r="9007" spans="1:13" x14ac:dyDescent="0.25">
      <c r="A9007" s="48" t="s">
        <v>400</v>
      </c>
      <c r="B9007" s="49" t="s">
        <v>733</v>
      </c>
      <c r="C9007" s="50" t="s">
        <v>756</v>
      </c>
      <c r="D9007" s="51" t="s">
        <v>399</v>
      </c>
      <c r="E9007" s="51" t="s">
        <v>324</v>
      </c>
      <c r="F9007" s="51" t="s">
        <v>16</v>
      </c>
      <c r="G9007" s="51" t="s">
        <v>486</v>
      </c>
      <c r="H9007" s="51" t="s">
        <v>840</v>
      </c>
      <c r="I9007" s="51" t="s">
        <v>368</v>
      </c>
      <c r="J9007" s="51" t="s">
        <v>17</v>
      </c>
      <c r="K9007" s="52">
        <v>3454296</v>
      </c>
      <c r="L9007" s="53">
        <v>34542.959999999999</v>
      </c>
      <c r="M9007" s="52">
        <f t="shared" si="193"/>
        <v>3454296</v>
      </c>
    </row>
    <row r="9008" spans="1:13" x14ac:dyDescent="0.25">
      <c r="A9008" s="48" t="s">
        <v>400</v>
      </c>
      <c r="B9008" s="49" t="s">
        <v>733</v>
      </c>
      <c r="C9008" s="50" t="s">
        <v>756</v>
      </c>
      <c r="D9008" s="51" t="s">
        <v>399</v>
      </c>
      <c r="E9008" s="51" t="s">
        <v>324</v>
      </c>
      <c r="F9008" s="51" t="s">
        <v>16</v>
      </c>
      <c r="G9008" s="51" t="s">
        <v>486</v>
      </c>
      <c r="H9008" s="51" t="s">
        <v>857</v>
      </c>
      <c r="I9008" s="51" t="s">
        <v>15</v>
      </c>
      <c r="J9008" s="51" t="s">
        <v>17</v>
      </c>
      <c r="K9008" s="52">
        <v>1375944</v>
      </c>
      <c r="L9008" s="53">
        <v>13759.44</v>
      </c>
      <c r="M9008" s="52">
        <f t="shared" si="193"/>
        <v>1375944</v>
      </c>
    </row>
    <row r="9009" spans="1:14" x14ac:dyDescent="0.25">
      <c r="A9009" s="48" t="s">
        <v>400</v>
      </c>
      <c r="B9009" s="49" t="s">
        <v>733</v>
      </c>
      <c r="C9009" s="50" t="s">
        <v>756</v>
      </c>
      <c r="D9009" s="51" t="s">
        <v>399</v>
      </c>
      <c r="E9009" s="51" t="s">
        <v>324</v>
      </c>
      <c r="F9009" s="51" t="s">
        <v>16</v>
      </c>
      <c r="G9009" s="51" t="s">
        <v>859</v>
      </c>
      <c r="H9009" s="51" t="s">
        <v>468</v>
      </c>
      <c r="I9009" s="51" t="s">
        <v>15</v>
      </c>
      <c r="J9009" s="51" t="s">
        <v>17</v>
      </c>
      <c r="K9009" s="55">
        <v>-1007403.0000000001</v>
      </c>
      <c r="L9009" s="53">
        <v>-10074.030000000001</v>
      </c>
      <c r="M9009" s="55">
        <f t="shared" si="193"/>
        <v>-1007403.0000000001</v>
      </c>
    </row>
    <row r="9010" spans="1:14" x14ac:dyDescent="0.25">
      <c r="A9010" s="48" t="s">
        <v>400</v>
      </c>
      <c r="B9010" s="49" t="s">
        <v>733</v>
      </c>
      <c r="C9010" s="50" t="s">
        <v>756</v>
      </c>
      <c r="D9010" s="51" t="s">
        <v>399</v>
      </c>
      <c r="E9010" s="51" t="s">
        <v>324</v>
      </c>
      <c r="F9010" s="51" t="s">
        <v>16</v>
      </c>
      <c r="G9010" s="51" t="s">
        <v>463</v>
      </c>
      <c r="H9010" s="51" t="s">
        <v>464</v>
      </c>
      <c r="I9010" s="51" t="s">
        <v>860</v>
      </c>
      <c r="J9010" s="51" t="s">
        <v>17</v>
      </c>
      <c r="K9010" s="52">
        <v>1480200</v>
      </c>
      <c r="L9010" s="53">
        <v>14802</v>
      </c>
      <c r="M9010" s="52">
        <f t="shared" si="193"/>
        <v>1480200</v>
      </c>
    </row>
    <row r="9011" spans="1:14" x14ac:dyDescent="0.25">
      <c r="A9011" s="48" t="s">
        <v>400</v>
      </c>
      <c r="B9011" s="49" t="s">
        <v>733</v>
      </c>
      <c r="C9011" s="50" t="s">
        <v>756</v>
      </c>
      <c r="D9011" s="51" t="s">
        <v>399</v>
      </c>
      <c r="E9011" s="51" t="s">
        <v>324</v>
      </c>
      <c r="F9011" s="51" t="s">
        <v>16</v>
      </c>
      <c r="G9011" s="51" t="s">
        <v>463</v>
      </c>
      <c r="H9011" s="51" t="s">
        <v>846</v>
      </c>
      <c r="I9011" s="51" t="s">
        <v>860</v>
      </c>
      <c r="J9011" s="51" t="s">
        <v>17</v>
      </c>
      <c r="K9011" s="52">
        <v>77878.530136000001</v>
      </c>
      <c r="L9011" s="53">
        <v>778.78530135999995</v>
      </c>
      <c r="M9011" s="52">
        <f t="shared" si="193"/>
        <v>77878.530136000001</v>
      </c>
    </row>
    <row r="9012" spans="1:14" x14ac:dyDescent="0.25">
      <c r="A9012" s="48" t="s">
        <v>400</v>
      </c>
      <c r="B9012" s="49" t="s">
        <v>733</v>
      </c>
      <c r="C9012" s="50" t="s">
        <v>756</v>
      </c>
      <c r="D9012" s="51" t="s">
        <v>399</v>
      </c>
      <c r="E9012" s="51" t="s">
        <v>324</v>
      </c>
      <c r="F9012" s="51" t="s">
        <v>16</v>
      </c>
      <c r="G9012" s="51" t="s">
        <v>463</v>
      </c>
      <c r="H9012" s="51" t="s">
        <v>791</v>
      </c>
      <c r="I9012" s="51" t="s">
        <v>860</v>
      </c>
      <c r="J9012" s="51" t="s">
        <v>17</v>
      </c>
      <c r="K9012" s="52">
        <v>18213.469863999999</v>
      </c>
      <c r="L9012" s="53">
        <v>182.13469863999998</v>
      </c>
      <c r="M9012" s="52">
        <f t="shared" si="193"/>
        <v>18213.469863999999</v>
      </c>
    </row>
    <row r="9013" spans="1:14" x14ac:dyDescent="0.25">
      <c r="A9013" s="48" t="s">
        <v>400</v>
      </c>
      <c r="B9013" s="49" t="s">
        <v>733</v>
      </c>
      <c r="C9013" s="50" t="s">
        <v>756</v>
      </c>
      <c r="D9013" s="51" t="s">
        <v>399</v>
      </c>
      <c r="E9013" s="51" t="s">
        <v>324</v>
      </c>
      <c r="F9013" s="51" t="s">
        <v>16</v>
      </c>
      <c r="G9013" s="51" t="s">
        <v>463</v>
      </c>
      <c r="H9013" s="51" t="s">
        <v>847</v>
      </c>
      <c r="I9013" s="51" t="s">
        <v>860</v>
      </c>
      <c r="J9013" s="51" t="s">
        <v>17</v>
      </c>
      <c r="K9013" s="52">
        <v>3503</v>
      </c>
      <c r="L9013" s="53">
        <v>35.03</v>
      </c>
      <c r="M9013" s="52">
        <f t="shared" si="193"/>
        <v>3503</v>
      </c>
    </row>
    <row r="9014" spans="1:14" x14ac:dyDescent="0.25">
      <c r="A9014" s="48" t="s">
        <v>400</v>
      </c>
      <c r="B9014" s="49" t="s">
        <v>733</v>
      </c>
      <c r="C9014" s="50" t="s">
        <v>756</v>
      </c>
      <c r="D9014" s="51" t="s">
        <v>399</v>
      </c>
      <c r="E9014" s="51" t="s">
        <v>324</v>
      </c>
      <c r="F9014" s="51" t="s">
        <v>16</v>
      </c>
      <c r="G9014" s="51" t="s">
        <v>463</v>
      </c>
      <c r="H9014" s="51" t="s">
        <v>847</v>
      </c>
      <c r="I9014" s="51" t="s">
        <v>860</v>
      </c>
      <c r="J9014" s="51" t="s">
        <v>17</v>
      </c>
      <c r="K9014" s="52">
        <v>9519</v>
      </c>
      <c r="L9014" s="53">
        <v>95.19</v>
      </c>
      <c r="M9014" s="52">
        <f t="shared" si="193"/>
        <v>9519</v>
      </c>
    </row>
    <row r="9015" spans="1:14" x14ac:dyDescent="0.25">
      <c r="A9015" s="48" t="s">
        <v>400</v>
      </c>
      <c r="B9015" s="49" t="s">
        <v>733</v>
      </c>
      <c r="C9015" s="50" t="s">
        <v>756</v>
      </c>
      <c r="D9015" s="51" t="s">
        <v>399</v>
      </c>
      <c r="E9015" s="51" t="s">
        <v>324</v>
      </c>
      <c r="F9015" s="51" t="s">
        <v>16</v>
      </c>
      <c r="G9015" s="51" t="s">
        <v>463</v>
      </c>
      <c r="H9015" s="51" t="s">
        <v>793</v>
      </c>
      <c r="I9015" s="51" t="s">
        <v>860</v>
      </c>
      <c r="J9015" s="51" t="s">
        <v>17</v>
      </c>
      <c r="K9015" s="52">
        <v>10258</v>
      </c>
      <c r="L9015" s="53">
        <v>102.58</v>
      </c>
      <c r="M9015" s="52">
        <f t="shared" si="193"/>
        <v>10258</v>
      </c>
    </row>
    <row r="9016" spans="1:14" x14ac:dyDescent="0.25">
      <c r="A9016" s="48" t="s">
        <v>400</v>
      </c>
      <c r="B9016" s="49" t="s">
        <v>733</v>
      </c>
      <c r="C9016" s="50" t="s">
        <v>756</v>
      </c>
      <c r="D9016" s="51" t="s">
        <v>399</v>
      </c>
      <c r="E9016" s="51" t="s">
        <v>324</v>
      </c>
      <c r="F9016" s="51" t="s">
        <v>16</v>
      </c>
      <c r="G9016" s="51" t="s">
        <v>463</v>
      </c>
      <c r="H9016" s="51" t="s">
        <v>793</v>
      </c>
      <c r="I9016" s="51" t="s">
        <v>860</v>
      </c>
      <c r="J9016" s="51" t="s">
        <v>17</v>
      </c>
      <c r="K9016" s="52">
        <v>775606</v>
      </c>
      <c r="L9016" s="53">
        <v>7756.06</v>
      </c>
      <c r="M9016" s="52">
        <f t="shared" si="193"/>
        <v>775606</v>
      </c>
    </row>
    <row r="9017" spans="1:14" x14ac:dyDescent="0.25">
      <c r="A9017" s="48" t="s">
        <v>400</v>
      </c>
      <c r="B9017" s="49" t="s">
        <v>733</v>
      </c>
      <c r="C9017" s="50" t="s">
        <v>756</v>
      </c>
      <c r="D9017" s="51" t="s">
        <v>399</v>
      </c>
      <c r="E9017" s="51" t="s">
        <v>324</v>
      </c>
      <c r="F9017" s="51" t="s">
        <v>16</v>
      </c>
      <c r="G9017" s="51" t="s">
        <v>463</v>
      </c>
      <c r="H9017" s="51" t="s">
        <v>793</v>
      </c>
      <c r="I9017" s="51" t="s">
        <v>860</v>
      </c>
      <c r="J9017" s="51" t="s">
        <v>17</v>
      </c>
      <c r="K9017" s="51">
        <v>-108564.00000000001</v>
      </c>
      <c r="L9017" s="53">
        <v>-1085.6400000000001</v>
      </c>
      <c r="M9017" s="55">
        <f t="shared" si="193"/>
        <v>-108564.00000000001</v>
      </c>
    </row>
    <row r="9018" spans="1:14" x14ac:dyDescent="0.25">
      <c r="A9018" s="48" t="s">
        <v>400</v>
      </c>
      <c r="B9018" s="49" t="s">
        <v>733</v>
      </c>
      <c r="C9018" s="50" t="s">
        <v>756</v>
      </c>
      <c r="D9018" s="51" t="s">
        <v>399</v>
      </c>
      <c r="E9018" s="51" t="s">
        <v>324</v>
      </c>
      <c r="F9018" s="51" t="s">
        <v>16</v>
      </c>
      <c r="G9018" s="51" t="s">
        <v>463</v>
      </c>
      <c r="H9018" s="51" t="s">
        <v>848</v>
      </c>
      <c r="I9018" s="51" t="s">
        <v>860</v>
      </c>
      <c r="J9018" s="51" t="s">
        <v>17</v>
      </c>
      <c r="K9018" s="52">
        <v>82104</v>
      </c>
      <c r="L9018" s="53">
        <v>821.04</v>
      </c>
      <c r="M9018" s="52">
        <f t="shared" si="193"/>
        <v>82104</v>
      </c>
    </row>
    <row r="9019" spans="1:14" x14ac:dyDescent="0.25">
      <c r="A9019" s="48" t="s">
        <v>400</v>
      </c>
      <c r="B9019" s="49" t="s">
        <v>733</v>
      </c>
      <c r="C9019" s="50" t="s">
        <v>756</v>
      </c>
      <c r="D9019" s="51" t="s">
        <v>399</v>
      </c>
      <c r="E9019" s="51" t="s">
        <v>324</v>
      </c>
      <c r="F9019" s="51" t="s">
        <v>16</v>
      </c>
      <c r="G9019" s="51" t="s">
        <v>463</v>
      </c>
      <c r="H9019" s="51" t="s">
        <v>848</v>
      </c>
      <c r="I9019" s="51" t="s">
        <v>860</v>
      </c>
      <c r="J9019" s="51" t="s">
        <v>17</v>
      </c>
      <c r="K9019" s="51">
        <v>-10860</v>
      </c>
      <c r="L9019" s="53">
        <v>-108.6</v>
      </c>
      <c r="M9019" s="55">
        <f t="shared" si="193"/>
        <v>-10860</v>
      </c>
    </row>
    <row r="9020" spans="1:14" x14ac:dyDescent="0.25">
      <c r="A9020" s="48" t="s">
        <v>400</v>
      </c>
      <c r="B9020" s="49" t="s">
        <v>733</v>
      </c>
      <c r="C9020" s="50" t="s">
        <v>756</v>
      </c>
      <c r="D9020" s="51" t="s">
        <v>399</v>
      </c>
      <c r="E9020" s="51" t="s">
        <v>324</v>
      </c>
      <c r="F9020" s="51" t="s">
        <v>16</v>
      </c>
      <c r="G9020" s="51" t="s">
        <v>463</v>
      </c>
      <c r="H9020" s="51" t="s">
        <v>849</v>
      </c>
      <c r="I9020" s="49" t="s">
        <v>368</v>
      </c>
      <c r="J9020" s="51" t="s">
        <v>17</v>
      </c>
      <c r="K9020" s="52">
        <v>1280</v>
      </c>
      <c r="L9020" s="53">
        <v>12.8</v>
      </c>
      <c r="M9020" s="52">
        <f t="shared" si="193"/>
        <v>1280</v>
      </c>
      <c r="N9020" s="75" t="s">
        <v>918</v>
      </c>
    </row>
    <row r="9021" spans="1:14" x14ac:dyDescent="0.25">
      <c r="A9021" s="48" t="s">
        <v>400</v>
      </c>
      <c r="B9021" s="49" t="s">
        <v>733</v>
      </c>
      <c r="C9021" s="50" t="s">
        <v>756</v>
      </c>
      <c r="D9021" s="51" t="s">
        <v>399</v>
      </c>
      <c r="E9021" s="51" t="s">
        <v>324</v>
      </c>
      <c r="F9021" s="51" t="s">
        <v>16</v>
      </c>
      <c r="G9021" s="51" t="s">
        <v>463</v>
      </c>
      <c r="H9021" s="51" t="s">
        <v>851</v>
      </c>
      <c r="I9021" s="51" t="s">
        <v>860</v>
      </c>
      <c r="J9021" s="51" t="s">
        <v>17</v>
      </c>
      <c r="K9021" s="52">
        <v>10857</v>
      </c>
      <c r="L9021" s="53">
        <v>108.57</v>
      </c>
      <c r="M9021" s="52">
        <f t="shared" si="193"/>
        <v>10857</v>
      </c>
    </row>
    <row r="9022" spans="1:14" x14ac:dyDescent="0.25">
      <c r="A9022" s="48" t="s">
        <v>400</v>
      </c>
      <c r="B9022" s="49" t="s">
        <v>733</v>
      </c>
      <c r="C9022" s="50" t="s">
        <v>756</v>
      </c>
      <c r="D9022" s="51" t="s">
        <v>399</v>
      </c>
      <c r="E9022" s="51" t="s">
        <v>324</v>
      </c>
      <c r="F9022" s="51" t="s">
        <v>16</v>
      </c>
      <c r="G9022" s="51" t="s">
        <v>463</v>
      </c>
      <c r="H9022" s="51" t="s">
        <v>852</v>
      </c>
      <c r="I9022" s="51" t="s">
        <v>860</v>
      </c>
      <c r="J9022" s="51" t="s">
        <v>17</v>
      </c>
      <c r="K9022" s="52">
        <v>22055</v>
      </c>
      <c r="L9022" s="53">
        <v>220.55</v>
      </c>
      <c r="M9022" s="52">
        <f t="shared" si="193"/>
        <v>22055</v>
      </c>
    </row>
    <row r="9023" spans="1:14" x14ac:dyDescent="0.25">
      <c r="A9023" s="48" t="s">
        <v>400</v>
      </c>
      <c r="B9023" s="49" t="s">
        <v>733</v>
      </c>
      <c r="C9023" s="50" t="s">
        <v>756</v>
      </c>
      <c r="D9023" s="51" t="s">
        <v>399</v>
      </c>
      <c r="E9023" s="51" t="s">
        <v>324</v>
      </c>
      <c r="F9023" s="51" t="s">
        <v>16</v>
      </c>
      <c r="G9023" s="51" t="s">
        <v>463</v>
      </c>
      <c r="H9023" s="51" t="s">
        <v>464</v>
      </c>
      <c r="I9023" s="51" t="s">
        <v>860</v>
      </c>
      <c r="J9023" s="51" t="s">
        <v>17</v>
      </c>
      <c r="K9023" s="52">
        <v>4014</v>
      </c>
      <c r="L9023" s="53">
        <v>40.14</v>
      </c>
      <c r="M9023" s="52">
        <f t="shared" si="193"/>
        <v>4014</v>
      </c>
    </row>
    <row r="9024" spans="1:14" x14ac:dyDescent="0.25">
      <c r="A9024" s="48" t="s">
        <v>400</v>
      </c>
      <c r="B9024" s="49" t="s">
        <v>733</v>
      </c>
      <c r="C9024" s="50" t="s">
        <v>756</v>
      </c>
      <c r="D9024" s="51" t="s">
        <v>399</v>
      </c>
      <c r="E9024" s="51" t="s">
        <v>324</v>
      </c>
      <c r="F9024" s="51" t="s">
        <v>16</v>
      </c>
      <c r="G9024" s="51" t="s">
        <v>855</v>
      </c>
      <c r="H9024" s="51" t="s">
        <v>821</v>
      </c>
      <c r="I9024" s="51" t="s">
        <v>15</v>
      </c>
      <c r="J9024" s="51" t="s">
        <v>17</v>
      </c>
      <c r="K9024" s="52">
        <v>155154</v>
      </c>
      <c r="L9024" s="53">
        <v>1551.54</v>
      </c>
      <c r="M9024" s="52">
        <f t="shared" si="193"/>
        <v>155154</v>
      </c>
    </row>
    <row r="9025" spans="1:13" x14ac:dyDescent="0.25">
      <c r="A9025" s="48" t="s">
        <v>400</v>
      </c>
      <c r="B9025" s="49" t="s">
        <v>733</v>
      </c>
      <c r="C9025" s="50" t="s">
        <v>756</v>
      </c>
      <c r="D9025" s="51" t="s">
        <v>399</v>
      </c>
      <c r="E9025" s="51" t="s">
        <v>324</v>
      </c>
      <c r="F9025" s="51" t="s">
        <v>16</v>
      </c>
      <c r="G9025" s="51" t="s">
        <v>855</v>
      </c>
      <c r="H9025" s="51" t="s">
        <v>821</v>
      </c>
      <c r="I9025" s="51" t="s">
        <v>15</v>
      </c>
      <c r="J9025" s="51" t="s">
        <v>17</v>
      </c>
      <c r="K9025" s="52">
        <v>639000</v>
      </c>
      <c r="L9025" s="53">
        <v>6390</v>
      </c>
      <c r="M9025" s="52">
        <f t="shared" si="193"/>
        <v>639000</v>
      </c>
    </row>
    <row r="9026" spans="1:13" x14ac:dyDescent="0.25">
      <c r="A9026" s="48" t="s">
        <v>400</v>
      </c>
      <c r="B9026" s="49" t="s">
        <v>733</v>
      </c>
      <c r="C9026" s="50" t="s">
        <v>756</v>
      </c>
      <c r="D9026" s="51" t="s">
        <v>399</v>
      </c>
      <c r="E9026" s="51" t="s">
        <v>324</v>
      </c>
      <c r="F9026" s="51" t="s">
        <v>16</v>
      </c>
      <c r="G9026" s="51" t="s">
        <v>855</v>
      </c>
      <c r="H9026" s="51" t="s">
        <v>861</v>
      </c>
      <c r="I9026" s="51" t="s">
        <v>15</v>
      </c>
      <c r="J9026" s="51" t="s">
        <v>17</v>
      </c>
      <c r="K9026" s="52">
        <v>34020</v>
      </c>
      <c r="L9026" s="53">
        <v>340.2</v>
      </c>
      <c r="M9026" s="52">
        <f t="shared" si="193"/>
        <v>34020</v>
      </c>
    </row>
    <row r="9027" spans="1:13" x14ac:dyDescent="0.25">
      <c r="A9027" s="48" t="s">
        <v>400</v>
      </c>
      <c r="B9027" s="49" t="s">
        <v>733</v>
      </c>
      <c r="C9027" s="50" t="s">
        <v>756</v>
      </c>
      <c r="D9027" s="51" t="s">
        <v>399</v>
      </c>
      <c r="E9027" s="51" t="s">
        <v>324</v>
      </c>
      <c r="F9027" s="51" t="s">
        <v>16</v>
      </c>
      <c r="G9027" s="51" t="s">
        <v>855</v>
      </c>
      <c r="H9027" s="51" t="s">
        <v>861</v>
      </c>
      <c r="I9027" s="51" t="s">
        <v>15</v>
      </c>
      <c r="J9027" s="51" t="s">
        <v>17</v>
      </c>
      <c r="K9027" s="52">
        <v>1390</v>
      </c>
      <c r="L9027" s="53">
        <v>13.9</v>
      </c>
      <c r="M9027" s="52">
        <f t="shared" si="193"/>
        <v>1390</v>
      </c>
    </row>
    <row r="9028" spans="1:13" x14ac:dyDescent="0.25">
      <c r="A9028" s="48" t="s">
        <v>400</v>
      </c>
      <c r="B9028" s="49" t="s">
        <v>733</v>
      </c>
      <c r="C9028" s="50" t="s">
        <v>756</v>
      </c>
      <c r="D9028" s="51" t="s">
        <v>399</v>
      </c>
      <c r="E9028" s="51" t="s">
        <v>324</v>
      </c>
      <c r="F9028" s="51" t="s">
        <v>16</v>
      </c>
      <c r="G9028" s="51" t="s">
        <v>789</v>
      </c>
      <c r="H9028" s="51" t="s">
        <v>490</v>
      </c>
      <c r="I9028" s="51" t="s">
        <v>15</v>
      </c>
      <c r="J9028" s="51" t="s">
        <v>17</v>
      </c>
      <c r="K9028" s="52">
        <v>620171</v>
      </c>
      <c r="L9028" s="53">
        <v>6201.71</v>
      </c>
      <c r="M9028" s="52">
        <f t="shared" si="193"/>
        <v>620171</v>
      </c>
    </row>
    <row r="9029" spans="1:13" x14ac:dyDescent="0.25">
      <c r="A9029" s="48" t="s">
        <v>400</v>
      </c>
      <c r="B9029" s="49" t="s">
        <v>733</v>
      </c>
      <c r="C9029" s="50" t="s">
        <v>756</v>
      </c>
      <c r="D9029" s="51" t="s">
        <v>399</v>
      </c>
      <c r="E9029" s="51" t="s">
        <v>324</v>
      </c>
      <c r="F9029" s="51" t="s">
        <v>16</v>
      </c>
      <c r="G9029" s="51" t="s">
        <v>789</v>
      </c>
      <c r="H9029" s="51" t="s">
        <v>490</v>
      </c>
      <c r="I9029" s="51" t="s">
        <v>15</v>
      </c>
      <c r="J9029" s="51" t="s">
        <v>17</v>
      </c>
      <c r="K9029" s="52">
        <v>455231.00000000006</v>
      </c>
      <c r="L9029" s="53">
        <v>4552.3100000000004</v>
      </c>
      <c r="M9029" s="52">
        <f t="shared" si="193"/>
        <v>455231.00000000006</v>
      </c>
    </row>
    <row r="9030" spans="1:13" x14ac:dyDescent="0.25">
      <c r="A9030" s="48" t="s">
        <v>400</v>
      </c>
      <c r="B9030" s="49" t="s">
        <v>733</v>
      </c>
      <c r="C9030" s="50" t="s">
        <v>756</v>
      </c>
      <c r="D9030" s="51" t="s">
        <v>399</v>
      </c>
      <c r="E9030" s="51" t="s">
        <v>324</v>
      </c>
      <c r="F9030" s="51" t="s">
        <v>16</v>
      </c>
      <c r="G9030" s="51" t="s">
        <v>789</v>
      </c>
      <c r="H9030" s="51" t="s">
        <v>490</v>
      </c>
      <c r="I9030" s="51" t="s">
        <v>15</v>
      </c>
      <c r="J9030" s="51" t="s">
        <v>17</v>
      </c>
      <c r="K9030" s="52">
        <v>17000</v>
      </c>
      <c r="L9030" s="53">
        <v>170</v>
      </c>
      <c r="M9030" s="52">
        <f t="shared" si="193"/>
        <v>17000</v>
      </c>
    </row>
    <row r="9031" spans="1:13" x14ac:dyDescent="0.25">
      <c r="A9031" s="48" t="s">
        <v>400</v>
      </c>
      <c r="B9031" s="49" t="s">
        <v>733</v>
      </c>
      <c r="C9031" s="50" t="s">
        <v>756</v>
      </c>
      <c r="D9031" s="51" t="s">
        <v>399</v>
      </c>
      <c r="E9031" s="51" t="s">
        <v>324</v>
      </c>
      <c r="F9031" s="51" t="s">
        <v>16</v>
      </c>
      <c r="G9031" s="51" t="s">
        <v>859</v>
      </c>
      <c r="H9031" s="51" t="s">
        <v>697</v>
      </c>
      <c r="I9031" s="51" t="s">
        <v>15</v>
      </c>
      <c r="J9031" s="51" t="s">
        <v>17</v>
      </c>
      <c r="K9031" s="52">
        <v>110334.99999999999</v>
      </c>
      <c r="L9031" s="53">
        <v>1103.3499999999999</v>
      </c>
      <c r="M9031" s="52">
        <f t="shared" si="193"/>
        <v>110334.99999999999</v>
      </c>
    </row>
    <row r="9032" spans="1:13" x14ac:dyDescent="0.25">
      <c r="A9032" s="48" t="s">
        <v>400</v>
      </c>
      <c r="B9032" s="49" t="s">
        <v>733</v>
      </c>
      <c r="C9032" s="50" t="s">
        <v>756</v>
      </c>
      <c r="D9032" s="51" t="s">
        <v>399</v>
      </c>
      <c r="E9032" s="51" t="s">
        <v>324</v>
      </c>
      <c r="F9032" s="51" t="s">
        <v>16</v>
      </c>
      <c r="G9032" s="51" t="s">
        <v>613</v>
      </c>
      <c r="H9032" s="51" t="s">
        <v>695</v>
      </c>
      <c r="I9032" s="51" t="s">
        <v>15</v>
      </c>
      <c r="J9032" s="51" t="s">
        <v>17</v>
      </c>
      <c r="K9032" s="52">
        <v>1017144</v>
      </c>
      <c r="L9032" s="53">
        <v>10171.44</v>
      </c>
      <c r="M9032" s="52">
        <f t="shared" si="193"/>
        <v>1017144</v>
      </c>
    </row>
    <row r="9033" spans="1:13" x14ac:dyDescent="0.25">
      <c r="A9033" s="48" t="s">
        <v>400</v>
      </c>
      <c r="B9033" s="49" t="s">
        <v>733</v>
      </c>
      <c r="C9033" s="50" t="s">
        <v>756</v>
      </c>
      <c r="D9033" s="51" t="s">
        <v>399</v>
      </c>
      <c r="E9033" s="51" t="s">
        <v>324</v>
      </c>
      <c r="F9033" s="51" t="s">
        <v>16</v>
      </c>
      <c r="G9033" s="51" t="s">
        <v>613</v>
      </c>
      <c r="H9033" s="51" t="s">
        <v>656</v>
      </c>
      <c r="I9033" s="51" t="s">
        <v>15</v>
      </c>
      <c r="J9033" s="51" t="s">
        <v>17</v>
      </c>
      <c r="K9033" s="52">
        <v>83402139</v>
      </c>
      <c r="L9033" s="53">
        <v>834021.39</v>
      </c>
      <c r="M9033" s="52">
        <f t="shared" si="193"/>
        <v>83402139</v>
      </c>
    </row>
    <row r="9034" spans="1:13" x14ac:dyDescent="0.25">
      <c r="A9034" s="48" t="s">
        <v>400</v>
      </c>
      <c r="B9034" s="49" t="s">
        <v>733</v>
      </c>
      <c r="C9034" s="50" t="s">
        <v>756</v>
      </c>
      <c r="D9034" s="51" t="s">
        <v>399</v>
      </c>
      <c r="E9034" s="51" t="s">
        <v>324</v>
      </c>
      <c r="F9034" s="51" t="s">
        <v>16</v>
      </c>
      <c r="G9034" s="51" t="s">
        <v>613</v>
      </c>
      <c r="H9034" s="51" t="s">
        <v>819</v>
      </c>
      <c r="I9034" s="51" t="s">
        <v>15</v>
      </c>
      <c r="J9034" s="51" t="s">
        <v>17</v>
      </c>
      <c r="K9034" s="52">
        <v>35480</v>
      </c>
      <c r="L9034" s="53">
        <v>354.8</v>
      </c>
      <c r="M9034" s="52">
        <f t="shared" si="193"/>
        <v>35480</v>
      </c>
    </row>
    <row r="9035" spans="1:13" x14ac:dyDescent="0.25">
      <c r="A9035" s="48" t="s">
        <v>400</v>
      </c>
      <c r="B9035" s="49" t="s">
        <v>733</v>
      </c>
      <c r="C9035" s="50" t="s">
        <v>756</v>
      </c>
      <c r="D9035" s="51" t="s">
        <v>399</v>
      </c>
      <c r="E9035" s="51" t="s">
        <v>324</v>
      </c>
      <c r="F9035" s="51" t="s">
        <v>16</v>
      </c>
      <c r="G9035" s="51" t="s">
        <v>613</v>
      </c>
      <c r="H9035" s="51" t="s">
        <v>819</v>
      </c>
      <c r="I9035" s="51" t="s">
        <v>15</v>
      </c>
      <c r="J9035" s="51" t="s">
        <v>17</v>
      </c>
      <c r="K9035" s="52">
        <v>16900</v>
      </c>
      <c r="L9035" s="53">
        <v>169</v>
      </c>
      <c r="M9035" s="52">
        <f t="shared" si="193"/>
        <v>16900</v>
      </c>
    </row>
    <row r="9036" spans="1:13" x14ac:dyDescent="0.25">
      <c r="A9036" s="48" t="s">
        <v>400</v>
      </c>
      <c r="B9036" s="49" t="s">
        <v>733</v>
      </c>
      <c r="C9036" s="50" t="s">
        <v>756</v>
      </c>
      <c r="D9036" s="51" t="s">
        <v>399</v>
      </c>
      <c r="E9036" s="51" t="s">
        <v>324</v>
      </c>
      <c r="F9036" s="51" t="s">
        <v>16</v>
      </c>
      <c r="G9036" s="51" t="s">
        <v>613</v>
      </c>
      <c r="H9036" s="51" t="s">
        <v>819</v>
      </c>
      <c r="I9036" s="51" t="s">
        <v>15</v>
      </c>
      <c r="J9036" s="51" t="s">
        <v>17</v>
      </c>
      <c r="K9036" s="52">
        <v>110796</v>
      </c>
      <c r="L9036" s="53">
        <v>1107.96</v>
      </c>
      <c r="M9036" s="52">
        <f t="shared" si="193"/>
        <v>110796</v>
      </c>
    </row>
    <row r="9037" spans="1:13" x14ac:dyDescent="0.25">
      <c r="A9037" s="48" t="s">
        <v>400</v>
      </c>
      <c r="B9037" s="49" t="s">
        <v>733</v>
      </c>
      <c r="C9037" s="50" t="s">
        <v>756</v>
      </c>
      <c r="D9037" s="51" t="s">
        <v>399</v>
      </c>
      <c r="E9037" s="51" t="s">
        <v>324</v>
      </c>
      <c r="F9037" s="51" t="s">
        <v>16</v>
      </c>
      <c r="G9037" s="51" t="s">
        <v>613</v>
      </c>
      <c r="H9037" s="51" t="s">
        <v>819</v>
      </c>
      <c r="I9037" s="51" t="s">
        <v>15</v>
      </c>
      <c r="J9037" s="51" t="s">
        <v>17</v>
      </c>
      <c r="K9037" s="52">
        <v>254960</v>
      </c>
      <c r="L9037" s="53">
        <v>2549.6</v>
      </c>
      <c r="M9037" s="52">
        <f t="shared" si="193"/>
        <v>254960</v>
      </c>
    </row>
    <row r="9038" spans="1:13" x14ac:dyDescent="0.25">
      <c r="A9038" s="48" t="s">
        <v>400</v>
      </c>
      <c r="B9038" s="49" t="s">
        <v>733</v>
      </c>
      <c r="C9038" s="50" t="s">
        <v>756</v>
      </c>
      <c r="D9038" s="51" t="s">
        <v>399</v>
      </c>
      <c r="E9038" s="51" t="s">
        <v>324</v>
      </c>
      <c r="F9038" s="51" t="s">
        <v>16</v>
      </c>
      <c r="G9038" s="51" t="s">
        <v>613</v>
      </c>
      <c r="H9038" s="51" t="s">
        <v>819</v>
      </c>
      <c r="I9038" s="51" t="s">
        <v>15</v>
      </c>
      <c r="J9038" s="51" t="s">
        <v>17</v>
      </c>
      <c r="K9038" s="52">
        <v>250578.00000000003</v>
      </c>
      <c r="L9038" s="53">
        <v>2505.7800000000002</v>
      </c>
      <c r="M9038" s="52">
        <f t="shared" si="193"/>
        <v>250578.00000000003</v>
      </c>
    </row>
    <row r="9039" spans="1:13" x14ac:dyDescent="0.25">
      <c r="A9039" s="48" t="s">
        <v>400</v>
      </c>
      <c r="B9039" s="49" t="s">
        <v>733</v>
      </c>
      <c r="C9039" s="50" t="s">
        <v>756</v>
      </c>
      <c r="D9039" s="51" t="s">
        <v>399</v>
      </c>
      <c r="E9039" s="51" t="s">
        <v>324</v>
      </c>
      <c r="F9039" s="51" t="s">
        <v>16</v>
      </c>
      <c r="G9039" s="51" t="s">
        <v>613</v>
      </c>
      <c r="H9039" s="51" t="s">
        <v>819</v>
      </c>
      <c r="I9039" s="51" t="s">
        <v>15</v>
      </c>
      <c r="J9039" s="51" t="s">
        <v>17</v>
      </c>
      <c r="K9039" s="52">
        <v>101225</v>
      </c>
      <c r="L9039" s="53">
        <v>1012.25</v>
      </c>
      <c r="M9039" s="52">
        <f t="shared" si="193"/>
        <v>101225</v>
      </c>
    </row>
    <row r="9040" spans="1:13" x14ac:dyDescent="0.25">
      <c r="A9040" s="48" t="s">
        <v>400</v>
      </c>
      <c r="B9040" s="49" t="s">
        <v>733</v>
      </c>
      <c r="C9040" s="50" t="s">
        <v>756</v>
      </c>
      <c r="D9040" s="51" t="s">
        <v>399</v>
      </c>
      <c r="E9040" s="51" t="s">
        <v>324</v>
      </c>
      <c r="F9040" s="51" t="s">
        <v>16</v>
      </c>
      <c r="G9040" s="51" t="s">
        <v>613</v>
      </c>
      <c r="H9040" s="51" t="s">
        <v>819</v>
      </c>
      <c r="I9040" s="51" t="s">
        <v>15</v>
      </c>
      <c r="J9040" s="51" t="s">
        <v>17</v>
      </c>
      <c r="K9040" s="52">
        <v>1664214</v>
      </c>
      <c r="L9040" s="53">
        <v>16642.14</v>
      </c>
      <c r="M9040" s="52">
        <f t="shared" si="193"/>
        <v>1664214</v>
      </c>
    </row>
    <row r="9041" spans="1:13" x14ac:dyDescent="0.25">
      <c r="A9041" s="48" t="s">
        <v>400</v>
      </c>
      <c r="B9041" s="49" t="s">
        <v>733</v>
      </c>
      <c r="C9041" s="50" t="s">
        <v>756</v>
      </c>
      <c r="D9041" s="51" t="s">
        <v>399</v>
      </c>
      <c r="E9041" s="51" t="s">
        <v>324</v>
      </c>
      <c r="F9041" s="51" t="s">
        <v>16</v>
      </c>
      <c r="G9041" s="51" t="s">
        <v>613</v>
      </c>
      <c r="H9041" s="51" t="s">
        <v>819</v>
      </c>
      <c r="I9041" s="51" t="s">
        <v>15</v>
      </c>
      <c r="J9041" s="51" t="s">
        <v>17</v>
      </c>
      <c r="K9041" s="52">
        <v>520000</v>
      </c>
      <c r="L9041" s="53">
        <v>5200</v>
      </c>
      <c r="M9041" s="52">
        <f t="shared" si="193"/>
        <v>520000</v>
      </c>
    </row>
    <row r="9042" spans="1:13" x14ac:dyDescent="0.25">
      <c r="A9042" s="48" t="s">
        <v>400</v>
      </c>
      <c r="B9042" s="49" t="s">
        <v>733</v>
      </c>
      <c r="C9042" s="50" t="s">
        <v>756</v>
      </c>
      <c r="D9042" s="51" t="s">
        <v>399</v>
      </c>
      <c r="E9042" s="51" t="s">
        <v>324</v>
      </c>
      <c r="F9042" s="51" t="s">
        <v>16</v>
      </c>
      <c r="G9042" s="51" t="s">
        <v>613</v>
      </c>
      <c r="H9042" s="51" t="s">
        <v>819</v>
      </c>
      <c r="I9042" s="51" t="s">
        <v>15</v>
      </c>
      <c r="J9042" s="51" t="s">
        <v>17</v>
      </c>
      <c r="K9042" s="52">
        <v>179917</v>
      </c>
      <c r="L9042" s="53">
        <v>1799.17</v>
      </c>
      <c r="M9042" s="52">
        <f t="shared" si="193"/>
        <v>179917</v>
      </c>
    </row>
    <row r="9043" spans="1:13" x14ac:dyDescent="0.25">
      <c r="A9043" s="48" t="s">
        <v>400</v>
      </c>
      <c r="B9043" s="49" t="s">
        <v>733</v>
      </c>
      <c r="C9043" s="50" t="s">
        <v>756</v>
      </c>
      <c r="D9043" s="51" t="s">
        <v>399</v>
      </c>
      <c r="E9043" s="51" t="s">
        <v>324</v>
      </c>
      <c r="F9043" s="51" t="s">
        <v>16</v>
      </c>
      <c r="G9043" s="51" t="s">
        <v>613</v>
      </c>
      <c r="H9043" s="51" t="s">
        <v>819</v>
      </c>
      <c r="I9043" s="51" t="s">
        <v>15</v>
      </c>
      <c r="J9043" s="51" t="s">
        <v>17</v>
      </c>
      <c r="K9043" s="52">
        <v>20176</v>
      </c>
      <c r="L9043" s="53">
        <v>201.76</v>
      </c>
      <c r="M9043" s="52">
        <f t="shared" si="193"/>
        <v>20176</v>
      </c>
    </row>
    <row r="9044" spans="1:13" x14ac:dyDescent="0.25">
      <c r="A9044" s="48" t="s">
        <v>400</v>
      </c>
      <c r="B9044" s="49" t="s">
        <v>733</v>
      </c>
      <c r="C9044" s="50" t="s">
        <v>756</v>
      </c>
      <c r="D9044" s="51" t="s">
        <v>399</v>
      </c>
      <c r="E9044" s="51" t="s">
        <v>324</v>
      </c>
      <c r="F9044" s="51" t="s">
        <v>16</v>
      </c>
      <c r="G9044" s="51" t="s">
        <v>613</v>
      </c>
      <c r="H9044" s="51" t="s">
        <v>819</v>
      </c>
      <c r="I9044" s="51" t="s">
        <v>15</v>
      </c>
      <c r="J9044" s="51" t="s">
        <v>17</v>
      </c>
      <c r="K9044" s="52">
        <v>1441804</v>
      </c>
      <c r="L9044" s="53">
        <v>14418.04</v>
      </c>
      <c r="M9044" s="52">
        <f t="shared" si="193"/>
        <v>1441804</v>
      </c>
    </row>
    <row r="9045" spans="1:13" x14ac:dyDescent="0.25">
      <c r="A9045" s="48" t="s">
        <v>400</v>
      </c>
      <c r="B9045" s="49" t="s">
        <v>733</v>
      </c>
      <c r="C9045" s="50" t="s">
        <v>756</v>
      </c>
      <c r="D9045" s="51" t="s">
        <v>399</v>
      </c>
      <c r="E9045" s="51" t="s">
        <v>324</v>
      </c>
      <c r="F9045" s="51" t="s">
        <v>16</v>
      </c>
      <c r="G9045" s="51" t="s">
        <v>613</v>
      </c>
      <c r="H9045" s="51" t="s">
        <v>819</v>
      </c>
      <c r="I9045" s="51" t="s">
        <v>15</v>
      </c>
      <c r="J9045" s="51" t="s">
        <v>17</v>
      </c>
      <c r="K9045" s="52">
        <v>358790</v>
      </c>
      <c r="L9045" s="53">
        <v>3587.9</v>
      </c>
      <c r="M9045" s="52">
        <f t="shared" si="193"/>
        <v>358790</v>
      </c>
    </row>
    <row r="9046" spans="1:13" x14ac:dyDescent="0.25">
      <c r="A9046" s="48" t="s">
        <v>400</v>
      </c>
      <c r="B9046" s="49" t="s">
        <v>733</v>
      </c>
      <c r="C9046" s="50" t="s">
        <v>756</v>
      </c>
      <c r="D9046" s="51" t="s">
        <v>399</v>
      </c>
      <c r="E9046" s="51" t="s">
        <v>324</v>
      </c>
      <c r="F9046" s="51" t="s">
        <v>16</v>
      </c>
      <c r="G9046" s="51" t="s">
        <v>613</v>
      </c>
      <c r="H9046" s="51" t="s">
        <v>819</v>
      </c>
      <c r="I9046" s="51" t="s">
        <v>15</v>
      </c>
      <c r="J9046" s="51" t="s">
        <v>17</v>
      </c>
      <c r="K9046" s="52">
        <v>1442575</v>
      </c>
      <c r="L9046" s="53">
        <v>14425.75</v>
      </c>
      <c r="M9046" s="52">
        <f t="shared" si="193"/>
        <v>1442575</v>
      </c>
    </row>
    <row r="9047" spans="1:13" x14ac:dyDescent="0.25">
      <c r="A9047" s="48" t="s">
        <v>400</v>
      </c>
      <c r="B9047" s="49" t="s">
        <v>733</v>
      </c>
      <c r="C9047" s="50" t="s">
        <v>756</v>
      </c>
      <c r="D9047" s="51" t="s">
        <v>399</v>
      </c>
      <c r="E9047" s="51" t="s">
        <v>324</v>
      </c>
      <c r="F9047" s="51" t="s">
        <v>16</v>
      </c>
      <c r="G9047" s="51" t="s">
        <v>613</v>
      </c>
      <c r="H9047" s="51" t="s">
        <v>819</v>
      </c>
      <c r="I9047" s="51" t="s">
        <v>15</v>
      </c>
      <c r="J9047" s="51" t="s">
        <v>17</v>
      </c>
      <c r="K9047" s="52">
        <v>1027336</v>
      </c>
      <c r="L9047" s="53">
        <v>10273.36</v>
      </c>
      <c r="M9047" s="52">
        <f t="shared" si="193"/>
        <v>1027336</v>
      </c>
    </row>
    <row r="9048" spans="1:13" x14ac:dyDescent="0.25">
      <c r="A9048" s="48" t="s">
        <v>400</v>
      </c>
      <c r="B9048" s="49" t="s">
        <v>733</v>
      </c>
      <c r="C9048" s="50" t="s">
        <v>756</v>
      </c>
      <c r="D9048" s="51" t="s">
        <v>399</v>
      </c>
      <c r="E9048" s="51" t="s">
        <v>324</v>
      </c>
      <c r="F9048" s="51" t="s">
        <v>16</v>
      </c>
      <c r="G9048" s="51" t="s">
        <v>613</v>
      </c>
      <c r="H9048" s="51" t="s">
        <v>819</v>
      </c>
      <c r="I9048" s="51" t="s">
        <v>15</v>
      </c>
      <c r="J9048" s="51" t="s">
        <v>17</v>
      </c>
      <c r="K9048" s="52">
        <v>410787</v>
      </c>
      <c r="L9048" s="53">
        <v>4107.87</v>
      </c>
      <c r="M9048" s="52">
        <f t="shared" si="193"/>
        <v>410787</v>
      </c>
    </row>
    <row r="9049" spans="1:13" x14ac:dyDescent="0.25">
      <c r="A9049" s="48" t="s">
        <v>400</v>
      </c>
      <c r="B9049" s="49" t="s">
        <v>733</v>
      </c>
      <c r="C9049" s="50" t="s">
        <v>756</v>
      </c>
      <c r="D9049" s="51" t="s">
        <v>399</v>
      </c>
      <c r="E9049" s="51" t="s">
        <v>324</v>
      </c>
      <c r="F9049" s="51" t="s">
        <v>16</v>
      </c>
      <c r="G9049" s="51" t="s">
        <v>613</v>
      </c>
      <c r="H9049" s="51" t="s">
        <v>819</v>
      </c>
      <c r="I9049" s="51" t="s">
        <v>15</v>
      </c>
      <c r="J9049" s="51" t="s">
        <v>17</v>
      </c>
      <c r="K9049" s="52">
        <v>1853534</v>
      </c>
      <c r="L9049" s="53">
        <v>18535.34</v>
      </c>
      <c r="M9049" s="52">
        <f t="shared" si="193"/>
        <v>1853534</v>
      </c>
    </row>
    <row r="9050" spans="1:13" x14ac:dyDescent="0.25">
      <c r="A9050" s="48" t="s">
        <v>400</v>
      </c>
      <c r="B9050" s="49" t="s">
        <v>733</v>
      </c>
      <c r="C9050" s="50" t="s">
        <v>756</v>
      </c>
      <c r="D9050" s="51" t="s">
        <v>399</v>
      </c>
      <c r="E9050" s="51" t="s">
        <v>324</v>
      </c>
      <c r="F9050" s="51" t="s">
        <v>16</v>
      </c>
      <c r="G9050" s="51" t="s">
        <v>613</v>
      </c>
      <c r="H9050" s="51" t="s">
        <v>819</v>
      </c>
      <c r="I9050" s="51" t="s">
        <v>15</v>
      </c>
      <c r="J9050" s="51" t="s">
        <v>17</v>
      </c>
      <c r="K9050" s="52">
        <v>33598</v>
      </c>
      <c r="L9050" s="53">
        <v>335.98</v>
      </c>
      <c r="M9050" s="52">
        <f t="shared" si="193"/>
        <v>33598</v>
      </c>
    </row>
    <row r="9051" spans="1:13" x14ac:dyDescent="0.25">
      <c r="A9051" s="48" t="s">
        <v>400</v>
      </c>
      <c r="B9051" s="49" t="s">
        <v>733</v>
      </c>
      <c r="C9051" s="50" t="s">
        <v>756</v>
      </c>
      <c r="D9051" s="51" t="s">
        <v>399</v>
      </c>
      <c r="E9051" s="51" t="s">
        <v>324</v>
      </c>
      <c r="F9051" s="51" t="s">
        <v>16</v>
      </c>
      <c r="G9051" s="51" t="s">
        <v>613</v>
      </c>
      <c r="H9051" s="51" t="s">
        <v>819</v>
      </c>
      <c r="I9051" s="51" t="s">
        <v>15</v>
      </c>
      <c r="J9051" s="51" t="s">
        <v>17</v>
      </c>
      <c r="K9051" s="52">
        <v>944608</v>
      </c>
      <c r="L9051" s="53">
        <v>9446.08</v>
      </c>
      <c r="M9051" s="52">
        <f t="shared" si="193"/>
        <v>944608</v>
      </c>
    </row>
    <row r="9052" spans="1:13" x14ac:dyDescent="0.25">
      <c r="A9052" s="48" t="s">
        <v>400</v>
      </c>
      <c r="B9052" s="49" t="s">
        <v>733</v>
      </c>
      <c r="C9052" s="50" t="s">
        <v>756</v>
      </c>
      <c r="D9052" s="51" t="s">
        <v>399</v>
      </c>
      <c r="E9052" s="51" t="s">
        <v>324</v>
      </c>
      <c r="F9052" s="51" t="s">
        <v>16</v>
      </c>
      <c r="G9052" s="51" t="s">
        <v>613</v>
      </c>
      <c r="H9052" s="51" t="s">
        <v>819</v>
      </c>
      <c r="I9052" s="51" t="s">
        <v>15</v>
      </c>
      <c r="J9052" s="51" t="s">
        <v>17</v>
      </c>
      <c r="K9052" s="52">
        <v>19000</v>
      </c>
      <c r="L9052" s="53">
        <v>190</v>
      </c>
      <c r="M9052" s="52">
        <f t="shared" si="193"/>
        <v>19000</v>
      </c>
    </row>
    <row r="9053" spans="1:13" x14ac:dyDescent="0.25">
      <c r="A9053" s="48" t="s">
        <v>400</v>
      </c>
      <c r="B9053" s="49" t="s">
        <v>733</v>
      </c>
      <c r="C9053" s="50" t="s">
        <v>756</v>
      </c>
      <c r="D9053" s="51" t="s">
        <v>399</v>
      </c>
      <c r="E9053" s="51" t="s">
        <v>324</v>
      </c>
      <c r="F9053" s="51" t="s">
        <v>16</v>
      </c>
      <c r="G9053" s="51" t="s">
        <v>613</v>
      </c>
      <c r="H9053" s="51" t="s">
        <v>819</v>
      </c>
      <c r="I9053" s="51" t="s">
        <v>15</v>
      </c>
      <c r="J9053" s="51" t="s">
        <v>17</v>
      </c>
      <c r="K9053" s="52">
        <v>293000</v>
      </c>
      <c r="L9053" s="53">
        <v>2930</v>
      </c>
      <c r="M9053" s="52">
        <f t="shared" si="193"/>
        <v>293000</v>
      </c>
    </row>
    <row r="9054" spans="1:13" x14ac:dyDescent="0.25">
      <c r="A9054" s="48" t="s">
        <v>400</v>
      </c>
      <c r="B9054" s="49" t="s">
        <v>733</v>
      </c>
      <c r="C9054" s="50" t="s">
        <v>756</v>
      </c>
      <c r="D9054" s="51" t="s">
        <v>399</v>
      </c>
      <c r="E9054" s="51" t="s">
        <v>324</v>
      </c>
      <c r="F9054" s="51" t="s">
        <v>16</v>
      </c>
      <c r="G9054" s="51" t="s">
        <v>613</v>
      </c>
      <c r="H9054" s="51" t="s">
        <v>819</v>
      </c>
      <c r="I9054" s="51" t="s">
        <v>15</v>
      </c>
      <c r="J9054" s="51" t="s">
        <v>17</v>
      </c>
      <c r="K9054" s="52">
        <v>27076</v>
      </c>
      <c r="L9054" s="53">
        <v>270.76</v>
      </c>
      <c r="M9054" s="52">
        <f t="shared" si="193"/>
        <v>27076</v>
      </c>
    </row>
    <row r="9055" spans="1:13" x14ac:dyDescent="0.25">
      <c r="A9055" s="48" t="s">
        <v>400</v>
      </c>
      <c r="B9055" s="49" t="s">
        <v>733</v>
      </c>
      <c r="C9055" s="50" t="s">
        <v>756</v>
      </c>
      <c r="D9055" s="51" t="s">
        <v>399</v>
      </c>
      <c r="E9055" s="51" t="s">
        <v>324</v>
      </c>
      <c r="F9055" s="51" t="s">
        <v>16</v>
      </c>
      <c r="G9055" s="51" t="s">
        <v>613</v>
      </c>
      <c r="H9055" s="51" t="s">
        <v>819</v>
      </c>
      <c r="I9055" s="51" t="s">
        <v>15</v>
      </c>
      <c r="J9055" s="51" t="s">
        <v>17</v>
      </c>
      <c r="K9055" s="52">
        <v>261435</v>
      </c>
      <c r="L9055" s="53">
        <v>2614.35</v>
      </c>
      <c r="M9055" s="52">
        <f t="shared" si="193"/>
        <v>261435</v>
      </c>
    </row>
    <row r="9056" spans="1:13" x14ac:dyDescent="0.25">
      <c r="A9056" s="48" t="s">
        <v>400</v>
      </c>
      <c r="B9056" s="49" t="s">
        <v>733</v>
      </c>
      <c r="C9056" s="50" t="s">
        <v>756</v>
      </c>
      <c r="D9056" s="51" t="s">
        <v>399</v>
      </c>
      <c r="E9056" s="51" t="s">
        <v>324</v>
      </c>
      <c r="F9056" s="51" t="s">
        <v>16</v>
      </c>
      <c r="G9056" s="51" t="s">
        <v>613</v>
      </c>
      <c r="H9056" s="51" t="s">
        <v>819</v>
      </c>
      <c r="I9056" s="51" t="s">
        <v>15</v>
      </c>
      <c r="J9056" s="51" t="s">
        <v>17</v>
      </c>
      <c r="K9056" s="52">
        <v>1469180</v>
      </c>
      <c r="L9056" s="53">
        <v>14691.8</v>
      </c>
      <c r="M9056" s="52">
        <f t="shared" si="193"/>
        <v>1469180</v>
      </c>
    </row>
    <row r="9057" spans="1:13" x14ac:dyDescent="0.25">
      <c r="A9057" s="48" t="s">
        <v>400</v>
      </c>
      <c r="B9057" s="49" t="s">
        <v>733</v>
      </c>
      <c r="C9057" s="50" t="s">
        <v>756</v>
      </c>
      <c r="D9057" s="51" t="s">
        <v>399</v>
      </c>
      <c r="E9057" s="51" t="s">
        <v>324</v>
      </c>
      <c r="F9057" s="51" t="s">
        <v>16</v>
      </c>
      <c r="G9057" s="51" t="s">
        <v>613</v>
      </c>
      <c r="H9057" s="51" t="s">
        <v>819</v>
      </c>
      <c r="I9057" s="51" t="s">
        <v>15</v>
      </c>
      <c r="J9057" s="51" t="s">
        <v>17</v>
      </c>
      <c r="K9057" s="52">
        <v>22576</v>
      </c>
      <c r="L9057" s="53">
        <v>225.76</v>
      </c>
      <c r="M9057" s="52">
        <f t="shared" si="193"/>
        <v>22576</v>
      </c>
    </row>
    <row r="9058" spans="1:13" x14ac:dyDescent="0.25">
      <c r="A9058" s="48" t="s">
        <v>400</v>
      </c>
      <c r="B9058" s="49" t="s">
        <v>733</v>
      </c>
      <c r="C9058" s="50" t="s">
        <v>756</v>
      </c>
      <c r="D9058" s="51" t="s">
        <v>399</v>
      </c>
      <c r="E9058" s="51" t="s">
        <v>324</v>
      </c>
      <c r="F9058" s="51" t="s">
        <v>16</v>
      </c>
      <c r="G9058" s="51" t="s">
        <v>613</v>
      </c>
      <c r="H9058" s="51" t="s">
        <v>819</v>
      </c>
      <c r="I9058" s="51" t="s">
        <v>15</v>
      </c>
      <c r="J9058" s="51" t="s">
        <v>17</v>
      </c>
      <c r="K9058" s="52">
        <v>29600</v>
      </c>
      <c r="L9058" s="53">
        <v>296</v>
      </c>
      <c r="M9058" s="52">
        <f t="shared" si="193"/>
        <v>29600</v>
      </c>
    </row>
    <row r="9059" spans="1:13" x14ac:dyDescent="0.25">
      <c r="A9059" s="48" t="s">
        <v>400</v>
      </c>
      <c r="B9059" s="49" t="s">
        <v>733</v>
      </c>
      <c r="C9059" s="50" t="s">
        <v>756</v>
      </c>
      <c r="D9059" s="51" t="s">
        <v>399</v>
      </c>
      <c r="E9059" s="51" t="s">
        <v>324</v>
      </c>
      <c r="F9059" s="51" t="s">
        <v>16</v>
      </c>
      <c r="G9059" s="51" t="s">
        <v>613</v>
      </c>
      <c r="H9059" s="51" t="s">
        <v>819</v>
      </c>
      <c r="I9059" s="51" t="s">
        <v>15</v>
      </c>
      <c r="J9059" s="51" t="s">
        <v>17</v>
      </c>
      <c r="K9059" s="52">
        <v>95731</v>
      </c>
      <c r="L9059" s="53">
        <v>957.31</v>
      </c>
      <c r="M9059" s="52">
        <f t="shared" si="193"/>
        <v>95731</v>
      </c>
    </row>
    <row r="9060" spans="1:13" x14ac:dyDescent="0.25">
      <c r="A9060" s="48" t="s">
        <v>400</v>
      </c>
      <c r="B9060" s="49" t="s">
        <v>733</v>
      </c>
      <c r="C9060" s="50" t="s">
        <v>756</v>
      </c>
      <c r="D9060" s="51" t="s">
        <v>399</v>
      </c>
      <c r="E9060" s="51" t="s">
        <v>324</v>
      </c>
      <c r="F9060" s="51" t="s">
        <v>16</v>
      </c>
      <c r="G9060" s="51" t="s">
        <v>613</v>
      </c>
      <c r="H9060" s="51" t="s">
        <v>819</v>
      </c>
      <c r="I9060" s="51" t="s">
        <v>15</v>
      </c>
      <c r="J9060" s="51" t="s">
        <v>17</v>
      </c>
      <c r="K9060" s="52">
        <v>107385.99999999999</v>
      </c>
      <c r="L9060" s="53">
        <v>1073.8599999999999</v>
      </c>
      <c r="M9060" s="52">
        <f t="shared" si="193"/>
        <v>107385.99999999999</v>
      </c>
    </row>
    <row r="9061" spans="1:13" x14ac:dyDescent="0.25">
      <c r="A9061" s="48" t="s">
        <v>400</v>
      </c>
      <c r="B9061" s="49" t="s">
        <v>733</v>
      </c>
      <c r="C9061" s="50" t="s">
        <v>756</v>
      </c>
      <c r="D9061" s="51" t="s">
        <v>399</v>
      </c>
      <c r="E9061" s="51" t="s">
        <v>324</v>
      </c>
      <c r="F9061" s="51" t="s">
        <v>16</v>
      </c>
      <c r="G9061" s="51" t="s">
        <v>613</v>
      </c>
      <c r="H9061" s="51" t="s">
        <v>819</v>
      </c>
      <c r="I9061" s="51" t="s">
        <v>15</v>
      </c>
      <c r="J9061" s="51" t="s">
        <v>17</v>
      </c>
      <c r="K9061" s="52">
        <v>512577.00000000006</v>
      </c>
      <c r="L9061" s="53">
        <v>5125.7700000000004</v>
      </c>
      <c r="M9061" s="52">
        <f t="shared" si="193"/>
        <v>512577.00000000006</v>
      </c>
    </row>
    <row r="9062" spans="1:13" x14ac:dyDescent="0.25">
      <c r="A9062" s="48" t="s">
        <v>400</v>
      </c>
      <c r="B9062" s="49" t="s">
        <v>733</v>
      </c>
      <c r="C9062" s="50" t="s">
        <v>756</v>
      </c>
      <c r="D9062" s="51" t="s">
        <v>399</v>
      </c>
      <c r="E9062" s="51" t="s">
        <v>324</v>
      </c>
      <c r="F9062" s="51" t="s">
        <v>16</v>
      </c>
      <c r="G9062" s="51" t="s">
        <v>613</v>
      </c>
      <c r="H9062" s="51" t="s">
        <v>819</v>
      </c>
      <c r="I9062" s="51" t="s">
        <v>15</v>
      </c>
      <c r="J9062" s="51" t="s">
        <v>17</v>
      </c>
      <c r="K9062" s="52">
        <v>168709</v>
      </c>
      <c r="L9062" s="53">
        <v>1687.09</v>
      </c>
      <c r="M9062" s="52">
        <f t="shared" ref="M9062:M9125" si="194">L9062*100</f>
        <v>168709</v>
      </c>
    </row>
    <row r="9063" spans="1:13" x14ac:dyDescent="0.25">
      <c r="A9063" s="48" t="s">
        <v>400</v>
      </c>
      <c r="B9063" s="49" t="s">
        <v>733</v>
      </c>
      <c r="C9063" s="50" t="s">
        <v>756</v>
      </c>
      <c r="D9063" s="51" t="s">
        <v>399</v>
      </c>
      <c r="E9063" s="51" t="s">
        <v>324</v>
      </c>
      <c r="F9063" s="51" t="s">
        <v>16</v>
      </c>
      <c r="G9063" s="51" t="s">
        <v>613</v>
      </c>
      <c r="H9063" s="51" t="s">
        <v>819</v>
      </c>
      <c r="I9063" s="51" t="s">
        <v>15</v>
      </c>
      <c r="J9063" s="51" t="s">
        <v>17</v>
      </c>
      <c r="K9063" s="52">
        <v>733262</v>
      </c>
      <c r="L9063" s="53">
        <v>7332.62</v>
      </c>
      <c r="M9063" s="52">
        <f t="shared" si="194"/>
        <v>733262</v>
      </c>
    </row>
    <row r="9064" spans="1:13" x14ac:dyDescent="0.25">
      <c r="A9064" s="48" t="s">
        <v>400</v>
      </c>
      <c r="B9064" s="49" t="s">
        <v>733</v>
      </c>
      <c r="C9064" s="50" t="s">
        <v>756</v>
      </c>
      <c r="D9064" s="51" t="s">
        <v>399</v>
      </c>
      <c r="E9064" s="51" t="s">
        <v>324</v>
      </c>
      <c r="F9064" s="51" t="s">
        <v>16</v>
      </c>
      <c r="G9064" s="51" t="s">
        <v>613</v>
      </c>
      <c r="H9064" s="51" t="s">
        <v>819</v>
      </c>
      <c r="I9064" s="51" t="s">
        <v>15</v>
      </c>
      <c r="J9064" s="51" t="s">
        <v>17</v>
      </c>
      <c r="K9064" s="51">
        <v>-759161</v>
      </c>
      <c r="L9064" s="53">
        <v>-7591.61</v>
      </c>
      <c r="M9064" s="55">
        <f t="shared" si="194"/>
        <v>-759161</v>
      </c>
    </row>
    <row r="9065" spans="1:13" x14ac:dyDescent="0.25">
      <c r="A9065" s="48" t="s">
        <v>400</v>
      </c>
      <c r="B9065" s="49" t="s">
        <v>733</v>
      </c>
      <c r="C9065" s="50" t="s">
        <v>756</v>
      </c>
      <c r="D9065" s="51" t="s">
        <v>399</v>
      </c>
      <c r="E9065" s="51" t="s">
        <v>324</v>
      </c>
      <c r="F9065" s="51" t="s">
        <v>16</v>
      </c>
      <c r="G9065" s="51" t="s">
        <v>613</v>
      </c>
      <c r="H9065" s="51" t="s">
        <v>819</v>
      </c>
      <c r="I9065" s="51" t="s">
        <v>15</v>
      </c>
      <c r="J9065" s="51" t="s">
        <v>17</v>
      </c>
      <c r="K9065" s="52">
        <v>1382650</v>
      </c>
      <c r="L9065" s="53">
        <v>13826.5</v>
      </c>
      <c r="M9065" s="52">
        <f t="shared" si="194"/>
        <v>1382650</v>
      </c>
    </row>
    <row r="9066" spans="1:13" x14ac:dyDescent="0.25">
      <c r="A9066" s="48" t="s">
        <v>400</v>
      </c>
      <c r="B9066" s="49" t="s">
        <v>733</v>
      </c>
      <c r="C9066" s="50" t="s">
        <v>756</v>
      </c>
      <c r="D9066" s="51" t="s">
        <v>399</v>
      </c>
      <c r="E9066" s="51" t="s">
        <v>324</v>
      </c>
      <c r="F9066" s="51" t="s">
        <v>16</v>
      </c>
      <c r="G9066" s="51" t="s">
        <v>613</v>
      </c>
      <c r="H9066" s="51" t="s">
        <v>819</v>
      </c>
      <c r="I9066" s="51" t="s">
        <v>15</v>
      </c>
      <c r="J9066" s="51" t="s">
        <v>17</v>
      </c>
      <c r="K9066" s="52">
        <v>11628379</v>
      </c>
      <c r="L9066" s="53">
        <v>116283.79</v>
      </c>
      <c r="M9066" s="52">
        <f t="shared" si="194"/>
        <v>11628379</v>
      </c>
    </row>
    <row r="9067" spans="1:13" x14ac:dyDescent="0.25">
      <c r="A9067" s="48" t="s">
        <v>400</v>
      </c>
      <c r="B9067" s="49" t="s">
        <v>733</v>
      </c>
      <c r="C9067" s="50" t="s">
        <v>756</v>
      </c>
      <c r="D9067" s="51" t="s">
        <v>399</v>
      </c>
      <c r="E9067" s="51" t="s">
        <v>324</v>
      </c>
      <c r="F9067" s="51" t="s">
        <v>16</v>
      </c>
      <c r="G9067" s="51" t="s">
        <v>859</v>
      </c>
      <c r="H9067" s="51" t="s">
        <v>468</v>
      </c>
      <c r="I9067" s="51" t="s">
        <v>15</v>
      </c>
      <c r="J9067" s="51" t="s">
        <v>17</v>
      </c>
      <c r="K9067" s="52">
        <v>322983</v>
      </c>
      <c r="L9067" s="53">
        <v>3229.83</v>
      </c>
      <c r="M9067" s="52">
        <f t="shared" si="194"/>
        <v>322983</v>
      </c>
    </row>
    <row r="9068" spans="1:13" x14ac:dyDescent="0.25">
      <c r="A9068" s="48" t="s">
        <v>400</v>
      </c>
      <c r="B9068" s="49" t="s">
        <v>733</v>
      </c>
      <c r="C9068" s="50" t="s">
        <v>756</v>
      </c>
      <c r="D9068" s="51" t="s">
        <v>399</v>
      </c>
      <c r="E9068" s="51" t="s">
        <v>324</v>
      </c>
      <c r="F9068" s="51" t="s">
        <v>16</v>
      </c>
      <c r="G9068" s="51" t="s">
        <v>859</v>
      </c>
      <c r="H9068" s="51" t="s">
        <v>473</v>
      </c>
      <c r="I9068" s="51" t="s">
        <v>15</v>
      </c>
      <c r="J9068" s="51" t="s">
        <v>17</v>
      </c>
      <c r="K9068" s="52">
        <v>7054167.9999999991</v>
      </c>
      <c r="L9068" s="53">
        <v>70541.679999999993</v>
      </c>
      <c r="M9068" s="52">
        <f t="shared" si="194"/>
        <v>7054167.9999999991</v>
      </c>
    </row>
    <row r="9069" spans="1:13" x14ac:dyDescent="0.25">
      <c r="A9069" s="48" t="s">
        <v>400</v>
      </c>
      <c r="B9069" s="49" t="s">
        <v>733</v>
      </c>
      <c r="C9069" s="50" t="s">
        <v>756</v>
      </c>
      <c r="D9069" s="51" t="s">
        <v>399</v>
      </c>
      <c r="E9069" s="51" t="s">
        <v>324</v>
      </c>
      <c r="F9069" s="51" t="s">
        <v>16</v>
      </c>
      <c r="G9069" s="51" t="s">
        <v>859</v>
      </c>
      <c r="H9069" s="51" t="s">
        <v>473</v>
      </c>
      <c r="I9069" s="51" t="s">
        <v>15</v>
      </c>
      <c r="J9069" s="51" t="s">
        <v>17</v>
      </c>
      <c r="K9069" s="51">
        <v>-553000</v>
      </c>
      <c r="L9069" s="53">
        <v>-5530</v>
      </c>
      <c r="M9069" s="55">
        <f t="shared" si="194"/>
        <v>-553000</v>
      </c>
    </row>
    <row r="9070" spans="1:13" x14ac:dyDescent="0.25">
      <c r="A9070" s="48" t="s">
        <v>400</v>
      </c>
      <c r="B9070" s="49" t="s">
        <v>733</v>
      </c>
      <c r="C9070" s="50" t="s">
        <v>756</v>
      </c>
      <c r="D9070" s="51" t="s">
        <v>399</v>
      </c>
      <c r="E9070" s="51" t="s">
        <v>324</v>
      </c>
      <c r="F9070" s="51" t="s">
        <v>16</v>
      </c>
      <c r="G9070" s="51" t="s">
        <v>859</v>
      </c>
      <c r="H9070" s="51" t="s">
        <v>472</v>
      </c>
      <c r="I9070" s="51" t="s">
        <v>15</v>
      </c>
      <c r="J9070" s="51" t="s">
        <v>17</v>
      </c>
      <c r="K9070" s="52">
        <v>819687.00000000012</v>
      </c>
      <c r="L9070" s="53">
        <v>8196.8700000000008</v>
      </c>
      <c r="M9070" s="52">
        <f t="shared" si="194"/>
        <v>819687.00000000012</v>
      </c>
    </row>
    <row r="9071" spans="1:13" x14ac:dyDescent="0.25">
      <c r="A9071" s="48" t="s">
        <v>400</v>
      </c>
      <c r="B9071" s="49" t="s">
        <v>733</v>
      </c>
      <c r="C9071" s="50" t="s">
        <v>756</v>
      </c>
      <c r="D9071" s="51" t="s">
        <v>399</v>
      </c>
      <c r="E9071" s="51" t="s">
        <v>324</v>
      </c>
      <c r="F9071" s="51" t="s">
        <v>16</v>
      </c>
      <c r="G9071" s="51" t="s">
        <v>859</v>
      </c>
      <c r="H9071" s="51" t="s">
        <v>472</v>
      </c>
      <c r="I9071" s="51" t="s">
        <v>15</v>
      </c>
      <c r="J9071" s="51" t="s">
        <v>17</v>
      </c>
      <c r="K9071" s="52">
        <v>1000</v>
      </c>
      <c r="L9071" s="53">
        <v>10</v>
      </c>
      <c r="M9071" s="52">
        <f t="shared" si="194"/>
        <v>1000</v>
      </c>
    </row>
    <row r="9072" spans="1:13" x14ac:dyDescent="0.25">
      <c r="A9072" s="48" t="s">
        <v>400</v>
      </c>
      <c r="B9072" s="49" t="s">
        <v>733</v>
      </c>
      <c r="C9072" s="50" t="s">
        <v>756</v>
      </c>
      <c r="D9072" s="51" t="s">
        <v>399</v>
      </c>
      <c r="E9072" s="51" t="s">
        <v>324</v>
      </c>
      <c r="F9072" s="51" t="s">
        <v>16</v>
      </c>
      <c r="G9072" s="51" t="s">
        <v>859</v>
      </c>
      <c r="H9072" s="51" t="s">
        <v>487</v>
      </c>
      <c r="I9072" s="51" t="s">
        <v>15</v>
      </c>
      <c r="J9072" s="51" t="s">
        <v>17</v>
      </c>
      <c r="K9072" s="52">
        <v>2795407</v>
      </c>
      <c r="L9072" s="53">
        <v>27954.07</v>
      </c>
      <c r="M9072" s="52">
        <f t="shared" si="194"/>
        <v>2795407</v>
      </c>
    </row>
    <row r="9073" spans="1:14" x14ac:dyDescent="0.25">
      <c r="A9073" s="48" t="s">
        <v>400</v>
      </c>
      <c r="B9073" s="49" t="s">
        <v>733</v>
      </c>
      <c r="C9073" s="50" t="s">
        <v>756</v>
      </c>
      <c r="D9073" s="51" t="s">
        <v>399</v>
      </c>
      <c r="E9073" s="51" t="s">
        <v>324</v>
      </c>
      <c r="F9073" s="51" t="s">
        <v>16</v>
      </c>
      <c r="G9073" s="51" t="s">
        <v>859</v>
      </c>
      <c r="H9073" s="51" t="s">
        <v>862</v>
      </c>
      <c r="I9073" s="51" t="s">
        <v>15</v>
      </c>
      <c r="J9073" s="51" t="s">
        <v>17</v>
      </c>
      <c r="K9073" s="52">
        <v>537975</v>
      </c>
      <c r="L9073" s="53">
        <v>5379.75</v>
      </c>
      <c r="M9073" s="52">
        <f t="shared" si="194"/>
        <v>537975</v>
      </c>
    </row>
    <row r="9074" spans="1:14" x14ac:dyDescent="0.25">
      <c r="A9074" s="48" t="s">
        <v>400</v>
      </c>
      <c r="B9074" s="49" t="s">
        <v>733</v>
      </c>
      <c r="C9074" s="50" t="s">
        <v>756</v>
      </c>
      <c r="D9074" s="51" t="s">
        <v>399</v>
      </c>
      <c r="E9074" s="51" t="s">
        <v>324</v>
      </c>
      <c r="F9074" s="51" t="s">
        <v>16</v>
      </c>
      <c r="G9074" s="51" t="s">
        <v>613</v>
      </c>
      <c r="H9074" s="51" t="s">
        <v>656</v>
      </c>
      <c r="I9074" s="51" t="s">
        <v>15</v>
      </c>
      <c r="J9074" s="51" t="s">
        <v>359</v>
      </c>
      <c r="K9074" s="52">
        <v>20885865</v>
      </c>
      <c r="L9074" s="53">
        <v>208858.65</v>
      </c>
      <c r="M9074" s="52">
        <f t="shared" si="194"/>
        <v>20885865</v>
      </c>
    </row>
    <row r="9075" spans="1:14" x14ac:dyDescent="0.25">
      <c r="A9075" s="48" t="s">
        <v>400</v>
      </c>
      <c r="B9075" s="49" t="s">
        <v>733</v>
      </c>
      <c r="C9075" s="50" t="s">
        <v>756</v>
      </c>
      <c r="D9075" s="51" t="s">
        <v>399</v>
      </c>
      <c r="E9075" s="51" t="s">
        <v>324</v>
      </c>
      <c r="F9075" s="51" t="s">
        <v>16</v>
      </c>
      <c r="G9075" s="51" t="s">
        <v>512</v>
      </c>
      <c r="H9075" s="51" t="s">
        <v>840</v>
      </c>
      <c r="I9075" s="51" t="s">
        <v>15</v>
      </c>
      <c r="J9075" s="51" t="s">
        <v>17</v>
      </c>
      <c r="K9075" s="52">
        <v>54985</v>
      </c>
      <c r="L9075" s="53">
        <v>549.85</v>
      </c>
      <c r="M9075" s="52">
        <f t="shared" si="194"/>
        <v>54985</v>
      </c>
    </row>
    <row r="9076" spans="1:14" x14ac:dyDescent="0.25">
      <c r="A9076" s="48" t="s">
        <v>400</v>
      </c>
      <c r="B9076" s="49" t="s">
        <v>733</v>
      </c>
      <c r="C9076" s="50" t="s">
        <v>756</v>
      </c>
      <c r="D9076" s="51" t="s">
        <v>399</v>
      </c>
      <c r="E9076" s="51" t="s">
        <v>324</v>
      </c>
      <c r="F9076" s="51" t="s">
        <v>16</v>
      </c>
      <c r="G9076" s="51" t="s">
        <v>512</v>
      </c>
      <c r="H9076" s="51" t="s">
        <v>863</v>
      </c>
      <c r="I9076" s="51" t="s">
        <v>15</v>
      </c>
      <c r="J9076" s="51" t="s">
        <v>17</v>
      </c>
      <c r="K9076" s="52">
        <v>200338</v>
      </c>
      <c r="L9076" s="53">
        <v>2003.38</v>
      </c>
      <c r="M9076" s="52">
        <f t="shared" si="194"/>
        <v>200338</v>
      </c>
    </row>
    <row r="9077" spans="1:14" x14ac:dyDescent="0.25">
      <c r="A9077" s="48" t="s">
        <v>400</v>
      </c>
      <c r="B9077" s="49" t="s">
        <v>733</v>
      </c>
      <c r="C9077" s="50" t="s">
        <v>756</v>
      </c>
      <c r="D9077" s="51" t="s">
        <v>399</v>
      </c>
      <c r="E9077" s="51" t="s">
        <v>324</v>
      </c>
      <c r="F9077" s="51" t="s">
        <v>16</v>
      </c>
      <c r="G9077" s="51" t="s">
        <v>512</v>
      </c>
      <c r="H9077" s="51" t="s">
        <v>697</v>
      </c>
      <c r="I9077" s="51" t="s">
        <v>15</v>
      </c>
      <c r="J9077" s="51" t="s">
        <v>17</v>
      </c>
      <c r="K9077" s="52">
        <v>137006</v>
      </c>
      <c r="L9077" s="53">
        <v>1370.06</v>
      </c>
      <c r="M9077" s="52">
        <f t="shared" si="194"/>
        <v>137006</v>
      </c>
    </row>
    <row r="9078" spans="1:14" x14ac:dyDescent="0.25">
      <c r="A9078" s="48" t="s">
        <v>400</v>
      </c>
      <c r="B9078" s="49" t="s">
        <v>733</v>
      </c>
      <c r="C9078" s="50" t="s">
        <v>756</v>
      </c>
      <c r="D9078" s="51" t="s">
        <v>399</v>
      </c>
      <c r="E9078" s="51" t="s">
        <v>324</v>
      </c>
      <c r="F9078" s="51" t="s">
        <v>16</v>
      </c>
      <c r="G9078" s="51" t="s">
        <v>512</v>
      </c>
      <c r="H9078" s="51" t="s">
        <v>864</v>
      </c>
      <c r="I9078" s="51" t="s">
        <v>15</v>
      </c>
      <c r="J9078" s="51" t="s">
        <v>17</v>
      </c>
      <c r="K9078" s="52">
        <v>9300</v>
      </c>
      <c r="L9078" s="53">
        <v>93</v>
      </c>
      <c r="M9078" s="52">
        <f t="shared" si="194"/>
        <v>9300</v>
      </c>
    </row>
    <row r="9079" spans="1:14" x14ac:dyDescent="0.25">
      <c r="A9079" s="48" t="s">
        <v>400</v>
      </c>
      <c r="B9079" s="49" t="s">
        <v>733</v>
      </c>
      <c r="C9079" s="50" t="s">
        <v>756</v>
      </c>
      <c r="D9079" s="51" t="s">
        <v>399</v>
      </c>
      <c r="E9079" s="51" t="s">
        <v>324</v>
      </c>
      <c r="F9079" s="51" t="s">
        <v>16</v>
      </c>
      <c r="G9079" s="51" t="s">
        <v>512</v>
      </c>
      <c r="H9079" s="51" t="s">
        <v>490</v>
      </c>
      <c r="I9079" s="51" t="s">
        <v>15</v>
      </c>
      <c r="J9079" s="51" t="s">
        <v>17</v>
      </c>
      <c r="K9079" s="52">
        <v>62247</v>
      </c>
      <c r="L9079" s="53">
        <v>622.47</v>
      </c>
      <c r="M9079" s="52">
        <f t="shared" si="194"/>
        <v>62247</v>
      </c>
    </row>
    <row r="9080" spans="1:14" x14ac:dyDescent="0.25">
      <c r="A9080" s="48" t="s">
        <v>400</v>
      </c>
      <c r="B9080" s="49" t="s">
        <v>733</v>
      </c>
      <c r="C9080" s="50" t="s">
        <v>756</v>
      </c>
      <c r="D9080" s="51" t="s">
        <v>399</v>
      </c>
      <c r="E9080" s="51" t="s">
        <v>324</v>
      </c>
      <c r="F9080" s="51" t="s">
        <v>16</v>
      </c>
      <c r="G9080" s="51" t="s">
        <v>512</v>
      </c>
      <c r="H9080" s="51" t="s">
        <v>490</v>
      </c>
      <c r="I9080" s="51" t="s">
        <v>15</v>
      </c>
      <c r="J9080" s="51" t="s">
        <v>17</v>
      </c>
      <c r="K9080" s="52">
        <v>36201</v>
      </c>
      <c r="L9080" s="53">
        <v>362.01</v>
      </c>
      <c r="M9080" s="52">
        <f t="shared" si="194"/>
        <v>36201</v>
      </c>
    </row>
    <row r="9081" spans="1:14" x14ac:dyDescent="0.25">
      <c r="A9081" s="48" t="s">
        <v>400</v>
      </c>
      <c r="B9081" s="49" t="s">
        <v>733</v>
      </c>
      <c r="C9081" s="50" t="s">
        <v>756</v>
      </c>
      <c r="D9081" s="51" t="s">
        <v>399</v>
      </c>
      <c r="E9081" s="51" t="s">
        <v>324</v>
      </c>
      <c r="F9081" s="51" t="s">
        <v>16</v>
      </c>
      <c r="G9081" s="51" t="s">
        <v>789</v>
      </c>
      <c r="H9081" s="49" t="s">
        <v>446</v>
      </c>
      <c r="I9081" s="51" t="s">
        <v>15</v>
      </c>
      <c r="J9081" s="51" t="s">
        <v>17</v>
      </c>
      <c r="K9081" s="52">
        <v>123600</v>
      </c>
      <c r="L9081" s="53">
        <v>1236</v>
      </c>
      <c r="M9081" s="52">
        <f t="shared" si="194"/>
        <v>123600</v>
      </c>
      <c r="N9081" t="s">
        <v>866</v>
      </c>
    </row>
    <row r="9082" spans="1:14" x14ac:dyDescent="0.25">
      <c r="A9082" s="48" t="s">
        <v>400</v>
      </c>
      <c r="B9082" s="49" t="s">
        <v>733</v>
      </c>
      <c r="C9082" s="50" t="s">
        <v>756</v>
      </c>
      <c r="D9082" s="51" t="s">
        <v>399</v>
      </c>
      <c r="E9082" s="51" t="s">
        <v>324</v>
      </c>
      <c r="F9082" s="51" t="s">
        <v>16</v>
      </c>
      <c r="G9082" s="51" t="s">
        <v>789</v>
      </c>
      <c r="H9082" s="51" t="s">
        <v>795</v>
      </c>
      <c r="I9082" s="51" t="s">
        <v>15</v>
      </c>
      <c r="J9082" s="51" t="s">
        <v>17</v>
      </c>
      <c r="K9082" s="52">
        <v>624844</v>
      </c>
      <c r="L9082" s="53">
        <v>6248.4400000000005</v>
      </c>
      <c r="M9082" s="52">
        <f t="shared" si="194"/>
        <v>624844</v>
      </c>
      <c r="N9082" t="s">
        <v>868</v>
      </c>
    </row>
    <row r="9083" spans="1:14" x14ac:dyDescent="0.25">
      <c r="A9083" s="24" t="s">
        <v>400</v>
      </c>
      <c r="B9083" s="25" t="s">
        <v>733</v>
      </c>
      <c r="C9083" s="26" t="s">
        <v>756</v>
      </c>
      <c r="D9083" s="27" t="s">
        <v>399</v>
      </c>
      <c r="E9083" s="27" t="s">
        <v>324</v>
      </c>
      <c r="F9083" s="27" t="s">
        <v>16</v>
      </c>
      <c r="G9083" s="27" t="s">
        <v>789</v>
      </c>
      <c r="H9083" s="27" t="s">
        <v>621</v>
      </c>
      <c r="I9083" s="27" t="s">
        <v>15</v>
      </c>
      <c r="J9083" s="27" t="s">
        <v>17</v>
      </c>
      <c r="K9083" s="28">
        <v>278106</v>
      </c>
      <c r="L9083" s="29">
        <v>2781.06</v>
      </c>
      <c r="M9083" s="28">
        <f t="shared" si="194"/>
        <v>278106</v>
      </c>
      <c r="N9083" t="s">
        <v>867</v>
      </c>
    </row>
    <row r="9084" spans="1:14" x14ac:dyDescent="0.25">
      <c r="A9084" s="48" t="s">
        <v>400</v>
      </c>
      <c r="B9084" s="49" t="s">
        <v>733</v>
      </c>
      <c r="C9084" s="50" t="s">
        <v>756</v>
      </c>
      <c r="D9084" s="51" t="s">
        <v>399</v>
      </c>
      <c r="E9084" s="51" t="s">
        <v>324</v>
      </c>
      <c r="F9084" s="51" t="s">
        <v>16</v>
      </c>
      <c r="G9084" s="51" t="s">
        <v>855</v>
      </c>
      <c r="H9084" s="51" t="s">
        <v>821</v>
      </c>
      <c r="I9084" s="51" t="s">
        <v>15</v>
      </c>
      <c r="J9084" s="51" t="s">
        <v>17</v>
      </c>
      <c r="K9084" s="52">
        <v>290004</v>
      </c>
      <c r="L9084" s="53">
        <v>2900.04</v>
      </c>
      <c r="M9084" s="52">
        <f t="shared" si="194"/>
        <v>290004</v>
      </c>
    </row>
    <row r="9085" spans="1:14" x14ac:dyDescent="0.25">
      <c r="A9085" s="48" t="s">
        <v>400</v>
      </c>
      <c r="B9085" s="49" t="s">
        <v>733</v>
      </c>
      <c r="C9085" s="50" t="s">
        <v>756</v>
      </c>
      <c r="D9085" s="51" t="s">
        <v>399</v>
      </c>
      <c r="E9085" s="51" t="s">
        <v>324</v>
      </c>
      <c r="F9085" s="51" t="s">
        <v>16</v>
      </c>
      <c r="G9085" s="51" t="s">
        <v>567</v>
      </c>
      <c r="H9085" s="51" t="s">
        <v>846</v>
      </c>
      <c r="I9085" s="49" t="s">
        <v>368</v>
      </c>
      <c r="J9085" s="51" t="s">
        <v>17</v>
      </c>
      <c r="K9085" s="52">
        <v>73442.083043999999</v>
      </c>
      <c r="L9085" s="53">
        <v>734.42083043999992</v>
      </c>
      <c r="M9085" s="52">
        <f t="shared" si="194"/>
        <v>73442.083043999999</v>
      </c>
      <c r="N9085" s="75" t="s">
        <v>919</v>
      </c>
    </row>
    <row r="9086" spans="1:14" x14ac:dyDescent="0.25">
      <c r="A9086" s="48" t="s">
        <v>400</v>
      </c>
      <c r="B9086" s="49" t="s">
        <v>733</v>
      </c>
      <c r="C9086" s="50" t="s">
        <v>756</v>
      </c>
      <c r="D9086" s="51" t="s">
        <v>399</v>
      </c>
      <c r="E9086" s="51" t="s">
        <v>324</v>
      </c>
      <c r="F9086" s="51" t="s">
        <v>16</v>
      </c>
      <c r="G9086" s="51" t="s">
        <v>567</v>
      </c>
      <c r="H9086" s="51" t="s">
        <v>791</v>
      </c>
      <c r="I9086" s="49" t="s">
        <v>368</v>
      </c>
      <c r="J9086" s="51" t="s">
        <v>17</v>
      </c>
      <c r="K9086" s="52">
        <v>17175.916955999997</v>
      </c>
      <c r="L9086" s="53">
        <v>171.75916955999998</v>
      </c>
      <c r="M9086" s="52">
        <f t="shared" si="194"/>
        <v>17175.916955999997</v>
      </c>
      <c r="N9086" s="75" t="s">
        <v>919</v>
      </c>
    </row>
    <row r="9087" spans="1:14" x14ac:dyDescent="0.25">
      <c r="A9087" s="48" t="s">
        <v>400</v>
      </c>
      <c r="B9087" s="49" t="s">
        <v>733</v>
      </c>
      <c r="C9087" s="50" t="s">
        <v>756</v>
      </c>
      <c r="D9087" s="51" t="s">
        <v>399</v>
      </c>
      <c r="E9087" s="51" t="s">
        <v>324</v>
      </c>
      <c r="F9087" s="51" t="s">
        <v>16</v>
      </c>
      <c r="G9087" s="51" t="s">
        <v>567</v>
      </c>
      <c r="H9087" s="51" t="s">
        <v>847</v>
      </c>
      <c r="I9087" s="49" t="s">
        <v>368</v>
      </c>
      <c r="J9087" s="51" t="s">
        <v>17</v>
      </c>
      <c r="K9087" s="52">
        <v>1052</v>
      </c>
      <c r="L9087" s="53">
        <v>10.52</v>
      </c>
      <c r="M9087" s="52">
        <f t="shared" si="194"/>
        <v>1052</v>
      </c>
      <c r="N9087" s="75" t="s">
        <v>919</v>
      </c>
    </row>
    <row r="9088" spans="1:14" x14ac:dyDescent="0.25">
      <c r="A9088" s="48" t="s">
        <v>400</v>
      </c>
      <c r="B9088" s="49" t="s">
        <v>733</v>
      </c>
      <c r="C9088" s="50" t="s">
        <v>756</v>
      </c>
      <c r="D9088" s="51" t="s">
        <v>399</v>
      </c>
      <c r="E9088" s="51" t="s">
        <v>324</v>
      </c>
      <c r="F9088" s="51" t="s">
        <v>16</v>
      </c>
      <c r="G9088" s="51" t="s">
        <v>567</v>
      </c>
      <c r="H9088" s="51" t="s">
        <v>847</v>
      </c>
      <c r="I9088" s="49" t="s">
        <v>368</v>
      </c>
      <c r="J9088" s="51" t="s">
        <v>17</v>
      </c>
      <c r="K9088" s="52">
        <v>2765</v>
      </c>
      <c r="L9088" s="53">
        <v>27.65</v>
      </c>
      <c r="M9088" s="52">
        <f t="shared" si="194"/>
        <v>2765</v>
      </c>
      <c r="N9088" s="75" t="s">
        <v>919</v>
      </c>
    </row>
    <row r="9089" spans="1:14" x14ac:dyDescent="0.25">
      <c r="A9089" s="48" t="s">
        <v>400</v>
      </c>
      <c r="B9089" s="49" t="s">
        <v>733</v>
      </c>
      <c r="C9089" s="50" t="s">
        <v>756</v>
      </c>
      <c r="D9089" s="51" t="s">
        <v>399</v>
      </c>
      <c r="E9089" s="51" t="s">
        <v>324</v>
      </c>
      <c r="F9089" s="51" t="s">
        <v>16</v>
      </c>
      <c r="G9089" s="51" t="s">
        <v>567</v>
      </c>
      <c r="H9089" s="51" t="s">
        <v>849</v>
      </c>
      <c r="I9089" s="49" t="s">
        <v>368</v>
      </c>
      <c r="J9089" s="51" t="s">
        <v>17</v>
      </c>
      <c r="K9089" s="52">
        <v>24</v>
      </c>
      <c r="L9089" s="53">
        <v>0.24</v>
      </c>
      <c r="M9089" s="52">
        <f t="shared" si="194"/>
        <v>24</v>
      </c>
      <c r="N9089" s="75" t="s">
        <v>919</v>
      </c>
    </row>
    <row r="9090" spans="1:14" x14ac:dyDescent="0.25">
      <c r="A9090" s="48" t="s">
        <v>400</v>
      </c>
      <c r="B9090" s="49" t="s">
        <v>733</v>
      </c>
      <c r="C9090" s="50" t="s">
        <v>756</v>
      </c>
      <c r="D9090" s="51" t="s">
        <v>399</v>
      </c>
      <c r="E9090" s="51" t="s">
        <v>324</v>
      </c>
      <c r="F9090" s="51" t="s">
        <v>16</v>
      </c>
      <c r="G9090" s="51" t="s">
        <v>567</v>
      </c>
      <c r="H9090" s="51" t="s">
        <v>851</v>
      </c>
      <c r="I9090" s="49" t="s">
        <v>368</v>
      </c>
      <c r="J9090" s="51" t="s">
        <v>17</v>
      </c>
      <c r="K9090" s="52">
        <v>5140</v>
      </c>
      <c r="L9090" s="53">
        <v>51.4</v>
      </c>
      <c r="M9090" s="52">
        <f t="shared" si="194"/>
        <v>5140</v>
      </c>
      <c r="N9090" s="75" t="s">
        <v>919</v>
      </c>
    </row>
    <row r="9091" spans="1:14" x14ac:dyDescent="0.25">
      <c r="A9091" s="48" t="s">
        <v>400</v>
      </c>
      <c r="B9091" s="49" t="s">
        <v>733</v>
      </c>
      <c r="C9091" s="50" t="s">
        <v>756</v>
      </c>
      <c r="D9091" s="51" t="s">
        <v>399</v>
      </c>
      <c r="E9091" s="51" t="s">
        <v>324</v>
      </c>
      <c r="F9091" s="51" t="s">
        <v>16</v>
      </c>
      <c r="G9091" s="51" t="s">
        <v>567</v>
      </c>
      <c r="H9091" s="51" t="s">
        <v>852</v>
      </c>
      <c r="I9091" s="49" t="s">
        <v>368</v>
      </c>
      <c r="J9091" s="51" t="s">
        <v>17</v>
      </c>
      <c r="K9091" s="52">
        <v>22050</v>
      </c>
      <c r="L9091" s="53">
        <v>220.5</v>
      </c>
      <c r="M9091" s="52">
        <f t="shared" si="194"/>
        <v>22050</v>
      </c>
      <c r="N9091" s="75" t="s">
        <v>919</v>
      </c>
    </row>
    <row r="9092" spans="1:14" x14ac:dyDescent="0.25">
      <c r="A9092" s="48" t="s">
        <v>400</v>
      </c>
      <c r="B9092" s="49" t="s">
        <v>733</v>
      </c>
      <c r="C9092" s="50" t="s">
        <v>756</v>
      </c>
      <c r="D9092" s="51" t="s">
        <v>399</v>
      </c>
      <c r="E9092" s="51" t="s">
        <v>324</v>
      </c>
      <c r="F9092" s="51" t="s">
        <v>16</v>
      </c>
      <c r="G9092" s="51" t="s">
        <v>865</v>
      </c>
      <c r="H9092" s="51" t="s">
        <v>676</v>
      </c>
      <c r="I9092" s="51" t="s">
        <v>15</v>
      </c>
      <c r="J9092" s="51" t="s">
        <v>17</v>
      </c>
      <c r="K9092" s="52">
        <v>567600</v>
      </c>
      <c r="L9092" s="53">
        <v>5676</v>
      </c>
      <c r="M9092" s="52">
        <f t="shared" si="194"/>
        <v>567600</v>
      </c>
    </row>
    <row r="9093" spans="1:14" x14ac:dyDescent="0.25">
      <c r="A9093" s="48" t="s">
        <v>400</v>
      </c>
      <c r="B9093" s="49" t="s">
        <v>733</v>
      </c>
      <c r="C9093" s="50" t="s">
        <v>756</v>
      </c>
      <c r="D9093" s="51" t="s">
        <v>399</v>
      </c>
      <c r="E9093" s="51" t="s">
        <v>324</v>
      </c>
      <c r="F9093" s="51" t="s">
        <v>16</v>
      </c>
      <c r="G9093" s="51" t="s">
        <v>567</v>
      </c>
      <c r="H9093" s="51" t="s">
        <v>694</v>
      </c>
      <c r="I9093" s="51" t="s">
        <v>15</v>
      </c>
      <c r="J9093" s="51" t="s">
        <v>17</v>
      </c>
      <c r="K9093" s="52">
        <v>1126447</v>
      </c>
      <c r="L9093" s="53">
        <v>11264.47</v>
      </c>
      <c r="M9093" s="52">
        <f t="shared" si="194"/>
        <v>1126447</v>
      </c>
    </row>
    <row r="9094" spans="1:14" x14ac:dyDescent="0.25">
      <c r="A9094" s="48" t="s">
        <v>400</v>
      </c>
      <c r="B9094" s="49" t="s">
        <v>733</v>
      </c>
      <c r="C9094" s="50" t="s">
        <v>756</v>
      </c>
      <c r="D9094" s="51" t="s">
        <v>399</v>
      </c>
      <c r="E9094" s="51" t="s">
        <v>324</v>
      </c>
      <c r="F9094" s="51" t="s">
        <v>16</v>
      </c>
      <c r="G9094" s="51" t="s">
        <v>567</v>
      </c>
      <c r="H9094" s="51" t="s">
        <v>464</v>
      </c>
      <c r="I9094" s="49" t="s">
        <v>368</v>
      </c>
      <c r="J9094" s="51" t="s">
        <v>17</v>
      </c>
      <c r="K9094" s="52">
        <v>825000</v>
      </c>
      <c r="L9094" s="53">
        <v>8250</v>
      </c>
      <c r="M9094" s="52">
        <f t="shared" si="194"/>
        <v>825000</v>
      </c>
      <c r="N9094" s="75" t="s">
        <v>919</v>
      </c>
    </row>
    <row r="9095" spans="1:14" x14ac:dyDescent="0.25">
      <c r="A9095" s="48" t="s">
        <v>400</v>
      </c>
      <c r="B9095" s="49" t="s">
        <v>733</v>
      </c>
      <c r="C9095" s="50" t="s">
        <v>756</v>
      </c>
      <c r="D9095" s="51" t="s">
        <v>399</v>
      </c>
      <c r="E9095" s="51" t="s">
        <v>324</v>
      </c>
      <c r="F9095" s="51" t="s">
        <v>16</v>
      </c>
      <c r="G9095" s="51" t="s">
        <v>567</v>
      </c>
      <c r="H9095" s="51" t="s">
        <v>480</v>
      </c>
      <c r="I9095" s="51" t="s">
        <v>15</v>
      </c>
      <c r="J9095" s="51" t="s">
        <v>17</v>
      </c>
      <c r="K9095" s="52">
        <v>25000</v>
      </c>
      <c r="L9095" s="53">
        <v>250</v>
      </c>
      <c r="M9095" s="52">
        <f t="shared" si="194"/>
        <v>25000</v>
      </c>
    </row>
    <row r="9096" spans="1:14" x14ac:dyDescent="0.25">
      <c r="A9096" s="48" t="s">
        <v>400</v>
      </c>
      <c r="B9096" s="49" t="s">
        <v>733</v>
      </c>
      <c r="C9096" s="50" t="s">
        <v>756</v>
      </c>
      <c r="D9096" s="51" t="s">
        <v>399</v>
      </c>
      <c r="E9096" s="51" t="s">
        <v>324</v>
      </c>
      <c r="F9096" s="51" t="s">
        <v>16</v>
      </c>
      <c r="G9096" s="51" t="s">
        <v>567</v>
      </c>
      <c r="H9096" s="51" t="s">
        <v>480</v>
      </c>
      <c r="I9096" s="51" t="s">
        <v>15</v>
      </c>
      <c r="J9096" s="51" t="s">
        <v>17</v>
      </c>
      <c r="K9096" s="52">
        <v>134136</v>
      </c>
      <c r="L9096" s="53">
        <v>1341.36</v>
      </c>
      <c r="M9096" s="52">
        <f t="shared" si="194"/>
        <v>134136</v>
      </c>
    </row>
    <row r="9097" spans="1:14" x14ac:dyDescent="0.25">
      <c r="A9097" s="48" t="s">
        <v>400</v>
      </c>
      <c r="B9097" s="49" t="s">
        <v>733</v>
      </c>
      <c r="C9097" s="50" t="s">
        <v>756</v>
      </c>
      <c r="D9097" s="51" t="s">
        <v>399</v>
      </c>
      <c r="E9097" s="51" t="s">
        <v>324</v>
      </c>
      <c r="F9097" s="51" t="s">
        <v>16</v>
      </c>
      <c r="G9097" s="51" t="s">
        <v>567</v>
      </c>
      <c r="H9097" s="51" t="s">
        <v>480</v>
      </c>
      <c r="I9097" s="51" t="s">
        <v>15</v>
      </c>
      <c r="J9097" s="51" t="s">
        <v>17</v>
      </c>
      <c r="K9097" s="52">
        <v>74240</v>
      </c>
      <c r="L9097" s="53">
        <v>742.4</v>
      </c>
      <c r="M9097" s="52">
        <f t="shared" si="194"/>
        <v>74240</v>
      </c>
    </row>
    <row r="9098" spans="1:14" x14ac:dyDescent="0.25">
      <c r="A9098" s="48" t="s">
        <v>400</v>
      </c>
      <c r="B9098" s="49" t="s">
        <v>733</v>
      </c>
      <c r="C9098" s="50" t="s">
        <v>756</v>
      </c>
      <c r="D9098" s="51" t="s">
        <v>399</v>
      </c>
      <c r="E9098" s="51" t="s">
        <v>324</v>
      </c>
      <c r="F9098" s="51" t="s">
        <v>16</v>
      </c>
      <c r="G9098" s="51" t="s">
        <v>567</v>
      </c>
      <c r="H9098" s="51" t="s">
        <v>480</v>
      </c>
      <c r="I9098" s="51" t="s">
        <v>15</v>
      </c>
      <c r="J9098" s="51" t="s">
        <v>17</v>
      </c>
      <c r="K9098" s="52">
        <v>8378</v>
      </c>
      <c r="L9098" s="53">
        <v>83.78</v>
      </c>
      <c r="M9098" s="52">
        <f t="shared" si="194"/>
        <v>8378</v>
      </c>
    </row>
    <row r="9099" spans="1:14" x14ac:dyDescent="0.25">
      <c r="A9099" s="48" t="s">
        <v>400</v>
      </c>
      <c r="B9099" s="49" t="s">
        <v>733</v>
      </c>
      <c r="C9099" s="50" t="s">
        <v>756</v>
      </c>
      <c r="D9099" s="51" t="s">
        <v>399</v>
      </c>
      <c r="E9099" s="51" t="s">
        <v>324</v>
      </c>
      <c r="F9099" s="51" t="s">
        <v>16</v>
      </c>
      <c r="G9099" s="51" t="s">
        <v>789</v>
      </c>
      <c r="H9099" s="51" t="s">
        <v>840</v>
      </c>
      <c r="I9099" s="51" t="s">
        <v>15</v>
      </c>
      <c r="J9099" s="51" t="s">
        <v>17</v>
      </c>
      <c r="K9099" s="52">
        <v>912200</v>
      </c>
      <c r="L9099" s="53">
        <v>9122</v>
      </c>
      <c r="M9099" s="52">
        <f t="shared" si="194"/>
        <v>912200</v>
      </c>
    </row>
    <row r="9100" spans="1:14" x14ac:dyDescent="0.25">
      <c r="A9100" s="48" t="s">
        <v>400</v>
      </c>
      <c r="B9100" s="49" t="s">
        <v>733</v>
      </c>
      <c r="C9100" s="50" t="s">
        <v>756</v>
      </c>
      <c r="D9100" s="51" t="s">
        <v>399</v>
      </c>
      <c r="E9100" s="51" t="s">
        <v>324</v>
      </c>
      <c r="F9100" s="51" t="s">
        <v>16</v>
      </c>
      <c r="G9100" s="51" t="s">
        <v>789</v>
      </c>
      <c r="H9100" s="51" t="s">
        <v>485</v>
      </c>
      <c r="I9100" s="51" t="s">
        <v>15</v>
      </c>
      <c r="J9100" s="51" t="s">
        <v>17</v>
      </c>
      <c r="K9100" s="52">
        <v>329500</v>
      </c>
      <c r="L9100" s="53">
        <v>3295</v>
      </c>
      <c r="M9100" s="52">
        <f t="shared" si="194"/>
        <v>329500</v>
      </c>
    </row>
    <row r="9101" spans="1:14" x14ac:dyDescent="0.25">
      <c r="A9101" s="48" t="s">
        <v>400</v>
      </c>
      <c r="B9101" s="49" t="s">
        <v>733</v>
      </c>
      <c r="C9101" s="50" t="s">
        <v>756</v>
      </c>
      <c r="D9101" s="51" t="s">
        <v>399</v>
      </c>
      <c r="E9101" s="51" t="s">
        <v>324</v>
      </c>
      <c r="F9101" s="51" t="s">
        <v>16</v>
      </c>
      <c r="G9101" s="51" t="s">
        <v>789</v>
      </c>
      <c r="H9101" s="51" t="s">
        <v>697</v>
      </c>
      <c r="I9101" s="51" t="s">
        <v>15</v>
      </c>
      <c r="J9101" s="51" t="s">
        <v>17</v>
      </c>
      <c r="K9101" s="52">
        <v>540526</v>
      </c>
      <c r="L9101" s="53">
        <v>5405.26</v>
      </c>
      <c r="M9101" s="52">
        <f t="shared" si="194"/>
        <v>540526</v>
      </c>
    </row>
    <row r="9102" spans="1:14" x14ac:dyDescent="0.25">
      <c r="A9102" s="48" t="s">
        <v>400</v>
      </c>
      <c r="B9102" s="49" t="s">
        <v>733</v>
      </c>
      <c r="C9102" s="50" t="s">
        <v>756</v>
      </c>
      <c r="D9102" s="51" t="s">
        <v>399</v>
      </c>
      <c r="E9102" s="51" t="s">
        <v>324</v>
      </c>
      <c r="F9102" s="51" t="s">
        <v>16</v>
      </c>
      <c r="G9102" s="51" t="s">
        <v>789</v>
      </c>
      <c r="H9102" s="51" t="s">
        <v>482</v>
      </c>
      <c r="I9102" s="51" t="s">
        <v>15</v>
      </c>
      <c r="J9102" s="51" t="s">
        <v>17</v>
      </c>
      <c r="K9102" s="52">
        <v>620000</v>
      </c>
      <c r="L9102" s="53">
        <v>6200</v>
      </c>
      <c r="M9102" s="52">
        <f t="shared" si="194"/>
        <v>620000</v>
      </c>
    </row>
    <row r="9103" spans="1:14" x14ac:dyDescent="0.25">
      <c r="A9103" s="48" t="s">
        <v>400</v>
      </c>
      <c r="B9103" s="49" t="s">
        <v>733</v>
      </c>
      <c r="C9103" s="50" t="s">
        <v>756</v>
      </c>
      <c r="D9103" s="51" t="s">
        <v>399</v>
      </c>
      <c r="E9103" s="51" t="s">
        <v>324</v>
      </c>
      <c r="F9103" s="51" t="s">
        <v>16</v>
      </c>
      <c r="G9103" s="51" t="s">
        <v>434</v>
      </c>
      <c r="H9103" s="51" t="s">
        <v>464</v>
      </c>
      <c r="I9103" s="51" t="s">
        <v>368</v>
      </c>
      <c r="J9103" s="51" t="s">
        <v>306</v>
      </c>
      <c r="K9103" s="52">
        <v>11414851</v>
      </c>
      <c r="L9103" s="53">
        <v>114148.51</v>
      </c>
      <c r="M9103" s="52">
        <f t="shared" si="194"/>
        <v>11414851</v>
      </c>
    </row>
    <row r="9104" spans="1:14" x14ac:dyDescent="0.25">
      <c r="A9104" s="48" t="s">
        <v>400</v>
      </c>
      <c r="B9104" s="49" t="s">
        <v>733</v>
      </c>
      <c r="C9104" s="50" t="s">
        <v>756</v>
      </c>
      <c r="D9104" s="51" t="s">
        <v>399</v>
      </c>
      <c r="E9104" s="51" t="s">
        <v>324</v>
      </c>
      <c r="F9104" s="51" t="s">
        <v>16</v>
      </c>
      <c r="G9104" s="51" t="s">
        <v>434</v>
      </c>
      <c r="H9104" s="51" t="s">
        <v>464</v>
      </c>
      <c r="I9104" s="51" t="s">
        <v>368</v>
      </c>
      <c r="J9104" s="51" t="s">
        <v>37</v>
      </c>
      <c r="K9104" s="52">
        <v>5235256</v>
      </c>
      <c r="L9104" s="53">
        <v>52352.56</v>
      </c>
      <c r="M9104" s="52">
        <f t="shared" si="194"/>
        <v>5235256</v>
      </c>
    </row>
    <row r="9105" spans="1:13" x14ac:dyDescent="0.25">
      <c r="A9105" s="48" t="s">
        <v>400</v>
      </c>
      <c r="B9105" s="49" t="s">
        <v>733</v>
      </c>
      <c r="C9105" s="50" t="s">
        <v>756</v>
      </c>
      <c r="D9105" s="51" t="s">
        <v>399</v>
      </c>
      <c r="E9105" s="51" t="s">
        <v>324</v>
      </c>
      <c r="F9105" s="51" t="s">
        <v>16</v>
      </c>
      <c r="G9105" s="51" t="s">
        <v>434</v>
      </c>
      <c r="H9105" s="51" t="s">
        <v>464</v>
      </c>
      <c r="I9105" s="51" t="s">
        <v>368</v>
      </c>
      <c r="J9105" s="51" t="s">
        <v>37</v>
      </c>
      <c r="K9105" s="52">
        <v>3426612.9999999995</v>
      </c>
      <c r="L9105" s="53">
        <v>34266.129999999997</v>
      </c>
      <c r="M9105" s="52">
        <f t="shared" si="194"/>
        <v>3426612.9999999995</v>
      </c>
    </row>
    <row r="9106" spans="1:13" x14ac:dyDescent="0.25">
      <c r="A9106" s="48" t="s">
        <v>400</v>
      </c>
      <c r="B9106" s="49" t="s">
        <v>733</v>
      </c>
      <c r="C9106" s="50" t="s">
        <v>756</v>
      </c>
      <c r="D9106" s="51" t="s">
        <v>399</v>
      </c>
      <c r="E9106" s="51" t="s">
        <v>324</v>
      </c>
      <c r="F9106" s="51" t="s">
        <v>16</v>
      </c>
      <c r="G9106" s="51" t="s">
        <v>789</v>
      </c>
      <c r="H9106" s="51" t="s">
        <v>485</v>
      </c>
      <c r="I9106" s="51" t="s">
        <v>15</v>
      </c>
      <c r="J9106" s="51" t="s">
        <v>67</v>
      </c>
      <c r="K9106" s="52">
        <v>582722</v>
      </c>
      <c r="L9106" s="53">
        <v>5827.22</v>
      </c>
      <c r="M9106" s="52">
        <f t="shared" si="194"/>
        <v>582722</v>
      </c>
    </row>
    <row r="9107" spans="1:13" x14ac:dyDescent="0.25">
      <c r="A9107" s="48" t="s">
        <v>400</v>
      </c>
      <c r="B9107" s="49" t="s">
        <v>733</v>
      </c>
      <c r="C9107" s="50" t="s">
        <v>756</v>
      </c>
      <c r="D9107" s="51" t="s">
        <v>399</v>
      </c>
      <c r="E9107" s="51" t="s">
        <v>324</v>
      </c>
      <c r="F9107" s="51" t="s">
        <v>16</v>
      </c>
      <c r="G9107" s="51" t="s">
        <v>789</v>
      </c>
      <c r="H9107" s="51" t="s">
        <v>697</v>
      </c>
      <c r="I9107" s="51" t="s">
        <v>15</v>
      </c>
      <c r="J9107" s="51" t="s">
        <v>67</v>
      </c>
      <c r="K9107" s="52">
        <v>317577</v>
      </c>
      <c r="L9107" s="53">
        <v>3175.77</v>
      </c>
      <c r="M9107" s="52">
        <f t="shared" si="194"/>
        <v>317577</v>
      </c>
    </row>
    <row r="9108" spans="1:13" x14ac:dyDescent="0.25">
      <c r="A9108" s="48" t="s">
        <v>400</v>
      </c>
      <c r="B9108" s="49" t="s">
        <v>733</v>
      </c>
      <c r="C9108" s="50" t="s">
        <v>756</v>
      </c>
      <c r="D9108" s="51" t="s">
        <v>399</v>
      </c>
      <c r="E9108" s="51" t="s">
        <v>324</v>
      </c>
      <c r="F9108" s="51" t="s">
        <v>16</v>
      </c>
      <c r="G9108" s="51" t="s">
        <v>789</v>
      </c>
      <c r="H9108" s="51" t="s">
        <v>464</v>
      </c>
      <c r="I9108" s="51" t="s">
        <v>368</v>
      </c>
      <c r="J9108" s="51" t="s">
        <v>67</v>
      </c>
      <c r="K9108" s="52">
        <v>989139</v>
      </c>
      <c r="L9108" s="53">
        <v>9891.39</v>
      </c>
      <c r="M9108" s="52">
        <f t="shared" si="194"/>
        <v>989139</v>
      </c>
    </row>
    <row r="9109" spans="1:13" x14ac:dyDescent="0.25">
      <c r="A9109" s="48" t="s">
        <v>400</v>
      </c>
      <c r="B9109" s="49" t="s">
        <v>733</v>
      </c>
      <c r="C9109" s="50" t="s">
        <v>756</v>
      </c>
      <c r="D9109" s="51" t="s">
        <v>399</v>
      </c>
      <c r="E9109" s="51" t="s">
        <v>324</v>
      </c>
      <c r="F9109" s="51" t="s">
        <v>16</v>
      </c>
      <c r="G9109" s="51" t="s">
        <v>789</v>
      </c>
      <c r="H9109" s="51" t="s">
        <v>846</v>
      </c>
      <c r="I9109" s="51" t="s">
        <v>368</v>
      </c>
      <c r="J9109" s="51" t="s">
        <v>67</v>
      </c>
      <c r="K9109" s="52">
        <v>61325.735943999993</v>
      </c>
      <c r="L9109" s="53">
        <v>613.25735943999996</v>
      </c>
      <c r="M9109" s="52">
        <f t="shared" si="194"/>
        <v>61325.735943999993</v>
      </c>
    </row>
    <row r="9110" spans="1:13" x14ac:dyDescent="0.25">
      <c r="A9110" s="48" t="s">
        <v>400</v>
      </c>
      <c r="B9110" s="49" t="s">
        <v>733</v>
      </c>
      <c r="C9110" s="50" t="s">
        <v>756</v>
      </c>
      <c r="D9110" s="51" t="s">
        <v>399</v>
      </c>
      <c r="E9110" s="51" t="s">
        <v>324</v>
      </c>
      <c r="F9110" s="51" t="s">
        <v>16</v>
      </c>
      <c r="G9110" s="51" t="s">
        <v>789</v>
      </c>
      <c r="H9110" s="51" t="s">
        <v>791</v>
      </c>
      <c r="I9110" s="51" t="s">
        <v>368</v>
      </c>
      <c r="J9110" s="51" t="s">
        <v>67</v>
      </c>
      <c r="K9110" s="52">
        <v>14342.264056</v>
      </c>
      <c r="L9110" s="53">
        <v>143.42264055999999</v>
      </c>
      <c r="M9110" s="52">
        <f t="shared" si="194"/>
        <v>14342.264056</v>
      </c>
    </row>
    <row r="9111" spans="1:13" x14ac:dyDescent="0.25">
      <c r="A9111" s="48" t="s">
        <v>400</v>
      </c>
      <c r="B9111" s="49" t="s">
        <v>733</v>
      </c>
      <c r="C9111" s="50" t="s">
        <v>756</v>
      </c>
      <c r="D9111" s="51" t="s">
        <v>399</v>
      </c>
      <c r="E9111" s="51" t="s">
        <v>324</v>
      </c>
      <c r="F9111" s="51" t="s">
        <v>16</v>
      </c>
      <c r="G9111" s="51" t="s">
        <v>789</v>
      </c>
      <c r="H9111" s="51" t="s">
        <v>847</v>
      </c>
      <c r="I9111" s="51" t="s">
        <v>368</v>
      </c>
      <c r="J9111" s="51" t="s">
        <v>67</v>
      </c>
      <c r="K9111" s="52">
        <v>5935</v>
      </c>
      <c r="L9111" s="53">
        <v>59.35</v>
      </c>
      <c r="M9111" s="52">
        <f t="shared" si="194"/>
        <v>5935</v>
      </c>
    </row>
    <row r="9112" spans="1:13" x14ac:dyDescent="0.25">
      <c r="A9112" s="48" t="s">
        <v>400</v>
      </c>
      <c r="B9112" s="49" t="s">
        <v>733</v>
      </c>
      <c r="C9112" s="50" t="s">
        <v>756</v>
      </c>
      <c r="D9112" s="51" t="s">
        <v>399</v>
      </c>
      <c r="E9112" s="51" t="s">
        <v>324</v>
      </c>
      <c r="F9112" s="51" t="s">
        <v>16</v>
      </c>
      <c r="G9112" s="51" t="s">
        <v>789</v>
      </c>
      <c r="H9112" s="51" t="s">
        <v>847</v>
      </c>
      <c r="I9112" s="51" t="s">
        <v>368</v>
      </c>
      <c r="J9112" s="51" t="s">
        <v>67</v>
      </c>
      <c r="K9112" s="52">
        <v>8946</v>
      </c>
      <c r="L9112" s="53">
        <v>89.46</v>
      </c>
      <c r="M9112" s="52">
        <f t="shared" si="194"/>
        <v>8946</v>
      </c>
    </row>
    <row r="9113" spans="1:13" x14ac:dyDescent="0.25">
      <c r="A9113" s="48" t="s">
        <v>400</v>
      </c>
      <c r="B9113" s="49" t="s">
        <v>733</v>
      </c>
      <c r="C9113" s="50" t="s">
        <v>756</v>
      </c>
      <c r="D9113" s="51" t="s">
        <v>399</v>
      </c>
      <c r="E9113" s="51" t="s">
        <v>324</v>
      </c>
      <c r="F9113" s="51" t="s">
        <v>16</v>
      </c>
      <c r="G9113" s="51" t="s">
        <v>789</v>
      </c>
      <c r="H9113" s="51" t="s">
        <v>851</v>
      </c>
      <c r="I9113" s="51" t="s">
        <v>368</v>
      </c>
      <c r="J9113" s="51" t="s">
        <v>67</v>
      </c>
      <c r="K9113" s="52">
        <v>5318</v>
      </c>
      <c r="L9113" s="53">
        <v>53.18</v>
      </c>
      <c r="M9113" s="52">
        <f t="shared" si="194"/>
        <v>5318</v>
      </c>
    </row>
    <row r="9114" spans="1:13" x14ac:dyDescent="0.25">
      <c r="A9114" s="48" t="s">
        <v>400</v>
      </c>
      <c r="B9114" s="49" t="s">
        <v>733</v>
      </c>
      <c r="C9114" s="50" t="s">
        <v>756</v>
      </c>
      <c r="D9114" s="51" t="s">
        <v>399</v>
      </c>
      <c r="E9114" s="51" t="s">
        <v>324</v>
      </c>
      <c r="F9114" s="51" t="s">
        <v>16</v>
      </c>
      <c r="G9114" s="51" t="s">
        <v>789</v>
      </c>
      <c r="H9114" s="51" t="s">
        <v>490</v>
      </c>
      <c r="I9114" s="51" t="s">
        <v>368</v>
      </c>
      <c r="J9114" s="51" t="s">
        <v>67</v>
      </c>
      <c r="K9114" s="52">
        <v>12652</v>
      </c>
      <c r="L9114" s="53">
        <v>126.52</v>
      </c>
      <c r="M9114" s="52">
        <f t="shared" si="194"/>
        <v>12652</v>
      </c>
    </row>
    <row r="9115" spans="1:13" x14ac:dyDescent="0.25">
      <c r="A9115" s="48" t="s">
        <v>400</v>
      </c>
      <c r="B9115" s="49" t="s">
        <v>733</v>
      </c>
      <c r="C9115" s="50" t="s">
        <v>756</v>
      </c>
      <c r="D9115" s="51" t="s">
        <v>399</v>
      </c>
      <c r="E9115" s="51" t="s">
        <v>324</v>
      </c>
      <c r="F9115" s="51" t="s">
        <v>16</v>
      </c>
      <c r="G9115" s="51" t="s">
        <v>319</v>
      </c>
      <c r="H9115" s="51" t="s">
        <v>840</v>
      </c>
      <c r="I9115" s="51" t="s">
        <v>15</v>
      </c>
      <c r="J9115" s="51" t="s">
        <v>41</v>
      </c>
      <c r="K9115" s="52">
        <v>1005000</v>
      </c>
      <c r="L9115" s="53">
        <v>10050</v>
      </c>
      <c r="M9115" s="52">
        <f t="shared" si="194"/>
        <v>1005000</v>
      </c>
    </row>
    <row r="9116" spans="1:13" x14ac:dyDescent="0.25">
      <c r="A9116" s="48" t="s">
        <v>400</v>
      </c>
      <c r="B9116" s="49" t="s">
        <v>733</v>
      </c>
      <c r="C9116" s="50" t="s">
        <v>756</v>
      </c>
      <c r="D9116" s="51" t="s">
        <v>399</v>
      </c>
      <c r="E9116" s="51" t="s">
        <v>324</v>
      </c>
      <c r="F9116" s="51" t="s">
        <v>16</v>
      </c>
      <c r="G9116" s="51" t="s">
        <v>789</v>
      </c>
      <c r="H9116" s="51" t="s">
        <v>697</v>
      </c>
      <c r="I9116" s="51" t="s">
        <v>15</v>
      </c>
      <c r="J9116" s="51" t="s">
        <v>41</v>
      </c>
      <c r="K9116" s="52">
        <v>168537</v>
      </c>
      <c r="L9116" s="53">
        <v>1685.37</v>
      </c>
      <c r="M9116" s="52">
        <f t="shared" si="194"/>
        <v>168537</v>
      </c>
    </row>
    <row r="9117" spans="1:13" x14ac:dyDescent="0.25">
      <c r="A9117" s="48" t="s">
        <v>400</v>
      </c>
      <c r="B9117" s="49" t="s">
        <v>733</v>
      </c>
      <c r="C9117" s="50" t="s">
        <v>756</v>
      </c>
      <c r="D9117" s="51" t="s">
        <v>399</v>
      </c>
      <c r="E9117" s="51" t="s">
        <v>324</v>
      </c>
      <c r="F9117" s="51" t="s">
        <v>16</v>
      </c>
      <c r="G9117" s="51" t="s">
        <v>789</v>
      </c>
      <c r="H9117" s="51" t="s">
        <v>485</v>
      </c>
      <c r="I9117" s="51" t="s">
        <v>15</v>
      </c>
      <c r="J9117" s="51" t="s">
        <v>69</v>
      </c>
      <c r="K9117" s="52">
        <v>190000</v>
      </c>
      <c r="L9117" s="53">
        <v>1900</v>
      </c>
      <c r="M9117" s="52">
        <f t="shared" si="194"/>
        <v>190000</v>
      </c>
    </row>
    <row r="9118" spans="1:13" x14ac:dyDescent="0.25">
      <c r="A9118" s="48" t="s">
        <v>400</v>
      </c>
      <c r="B9118" s="49" t="s">
        <v>733</v>
      </c>
      <c r="C9118" s="50" t="s">
        <v>756</v>
      </c>
      <c r="D9118" s="51" t="s">
        <v>399</v>
      </c>
      <c r="E9118" s="51" t="s">
        <v>324</v>
      </c>
      <c r="F9118" s="51" t="s">
        <v>16</v>
      </c>
      <c r="G9118" s="51" t="s">
        <v>789</v>
      </c>
      <c r="H9118" s="51" t="s">
        <v>464</v>
      </c>
      <c r="I9118" s="51" t="s">
        <v>368</v>
      </c>
      <c r="J9118" s="51" t="s">
        <v>69</v>
      </c>
      <c r="K9118" s="52">
        <v>3651908</v>
      </c>
      <c r="L9118" s="53">
        <v>36519.08</v>
      </c>
      <c r="M9118" s="52">
        <f t="shared" si="194"/>
        <v>3651908</v>
      </c>
    </row>
    <row r="9119" spans="1:13" x14ac:dyDescent="0.25">
      <c r="A9119" s="48" t="s">
        <v>400</v>
      </c>
      <c r="B9119" s="49" t="s">
        <v>733</v>
      </c>
      <c r="C9119" s="50" t="s">
        <v>756</v>
      </c>
      <c r="D9119" s="51" t="s">
        <v>399</v>
      </c>
      <c r="E9119" s="51" t="s">
        <v>324</v>
      </c>
      <c r="F9119" s="51" t="s">
        <v>16</v>
      </c>
      <c r="G9119" s="51" t="s">
        <v>789</v>
      </c>
      <c r="H9119" s="51" t="s">
        <v>464</v>
      </c>
      <c r="I9119" s="51" t="s">
        <v>368</v>
      </c>
      <c r="J9119" s="51" t="s">
        <v>69</v>
      </c>
      <c r="K9119" s="55">
        <v>-718679</v>
      </c>
      <c r="L9119" s="53">
        <v>-7186.79</v>
      </c>
      <c r="M9119" s="55">
        <f t="shared" si="194"/>
        <v>-718679</v>
      </c>
    </row>
    <row r="9120" spans="1:13" x14ac:dyDescent="0.25">
      <c r="A9120" s="48" t="s">
        <v>400</v>
      </c>
      <c r="B9120" s="49" t="s">
        <v>733</v>
      </c>
      <c r="C9120" s="50" t="s">
        <v>756</v>
      </c>
      <c r="D9120" s="51" t="s">
        <v>399</v>
      </c>
      <c r="E9120" s="51" t="s">
        <v>324</v>
      </c>
      <c r="F9120" s="51" t="s">
        <v>16</v>
      </c>
      <c r="G9120" s="51" t="s">
        <v>789</v>
      </c>
      <c r="H9120" s="51" t="s">
        <v>846</v>
      </c>
      <c r="I9120" s="51" t="s">
        <v>368</v>
      </c>
      <c r="J9120" s="51" t="s">
        <v>69</v>
      </c>
      <c r="K9120" s="52">
        <v>226418.00000000003</v>
      </c>
      <c r="L9120" s="53">
        <v>2264.1800000000003</v>
      </c>
      <c r="M9120" s="52">
        <f t="shared" si="194"/>
        <v>226418.00000000003</v>
      </c>
    </row>
    <row r="9121" spans="1:17" x14ac:dyDescent="0.25">
      <c r="A9121" s="48" t="s">
        <v>400</v>
      </c>
      <c r="B9121" s="49" t="s">
        <v>733</v>
      </c>
      <c r="C9121" s="50" t="s">
        <v>756</v>
      </c>
      <c r="D9121" s="51" t="s">
        <v>399</v>
      </c>
      <c r="E9121" s="51" t="s">
        <v>324</v>
      </c>
      <c r="F9121" s="51" t="s">
        <v>16</v>
      </c>
      <c r="G9121" s="51" t="s">
        <v>789</v>
      </c>
      <c r="H9121" s="51" t="s">
        <v>791</v>
      </c>
      <c r="I9121" s="51" t="s">
        <v>368</v>
      </c>
      <c r="J9121" s="51" t="s">
        <v>69</v>
      </c>
      <c r="K9121" s="52">
        <v>52952.538081999999</v>
      </c>
      <c r="L9121" s="53">
        <v>529.52538082000001</v>
      </c>
      <c r="M9121" s="52">
        <f t="shared" si="194"/>
        <v>52952.538081999999</v>
      </c>
    </row>
    <row r="9122" spans="1:17" x14ac:dyDescent="0.25">
      <c r="A9122" s="48" t="s">
        <v>400</v>
      </c>
      <c r="B9122" s="49" t="s">
        <v>733</v>
      </c>
      <c r="C9122" s="50" t="s">
        <v>756</v>
      </c>
      <c r="D9122" s="51" t="s">
        <v>399</v>
      </c>
      <c r="E9122" s="51" t="s">
        <v>324</v>
      </c>
      <c r="F9122" s="51" t="s">
        <v>16</v>
      </c>
      <c r="G9122" s="51" t="s">
        <v>789</v>
      </c>
      <c r="H9122" s="51" t="s">
        <v>846</v>
      </c>
      <c r="I9122" s="51" t="s">
        <v>368</v>
      </c>
      <c r="J9122" s="51" t="s">
        <v>69</v>
      </c>
      <c r="K9122" s="55">
        <v>-1479.8963080000001</v>
      </c>
      <c r="L9122" s="53">
        <v>-14.798963080000002</v>
      </c>
      <c r="M9122" s="55">
        <f t="shared" si="194"/>
        <v>-1479.8963080000001</v>
      </c>
    </row>
    <row r="9123" spans="1:17" x14ac:dyDescent="0.25">
      <c r="A9123" s="48" t="s">
        <v>400</v>
      </c>
      <c r="B9123" s="49" t="s">
        <v>733</v>
      </c>
      <c r="C9123" s="50" t="s">
        <v>756</v>
      </c>
      <c r="D9123" s="51" t="s">
        <v>399</v>
      </c>
      <c r="E9123" s="51" t="s">
        <v>324</v>
      </c>
      <c r="F9123" s="51" t="s">
        <v>16</v>
      </c>
      <c r="G9123" s="51" t="s">
        <v>789</v>
      </c>
      <c r="H9123" s="51" t="s">
        <v>791</v>
      </c>
      <c r="I9123" s="51" t="s">
        <v>368</v>
      </c>
      <c r="J9123" s="51" t="s">
        <v>69</v>
      </c>
      <c r="K9123" s="55">
        <v>-346.10369200000002</v>
      </c>
      <c r="L9123" s="53">
        <v>-3.4610369200000002</v>
      </c>
      <c r="M9123" s="55">
        <f t="shared" si="194"/>
        <v>-346.10369200000002</v>
      </c>
    </row>
    <row r="9124" spans="1:17" x14ac:dyDescent="0.25">
      <c r="A9124" s="48" t="s">
        <v>400</v>
      </c>
      <c r="B9124" s="49" t="s">
        <v>733</v>
      </c>
      <c r="C9124" s="50" t="s">
        <v>756</v>
      </c>
      <c r="D9124" s="51" t="s">
        <v>399</v>
      </c>
      <c r="E9124" s="51" t="s">
        <v>324</v>
      </c>
      <c r="F9124" s="51" t="s">
        <v>16</v>
      </c>
      <c r="G9124" s="51" t="s">
        <v>789</v>
      </c>
      <c r="H9124" s="51" t="s">
        <v>847</v>
      </c>
      <c r="I9124" s="51" t="s">
        <v>368</v>
      </c>
      <c r="J9124" s="51" t="s">
        <v>69</v>
      </c>
      <c r="K9124" s="52">
        <v>4200</v>
      </c>
      <c r="L9124" s="53">
        <v>42</v>
      </c>
      <c r="M9124" s="52">
        <f t="shared" si="194"/>
        <v>4200</v>
      </c>
    </row>
    <row r="9125" spans="1:17" x14ac:dyDescent="0.25">
      <c r="A9125" s="48" t="s">
        <v>400</v>
      </c>
      <c r="B9125" s="49" t="s">
        <v>733</v>
      </c>
      <c r="C9125" s="50" t="s">
        <v>756</v>
      </c>
      <c r="D9125" s="51" t="s">
        <v>399</v>
      </c>
      <c r="E9125" s="51" t="s">
        <v>324</v>
      </c>
      <c r="F9125" s="51" t="s">
        <v>16</v>
      </c>
      <c r="G9125" s="51" t="s">
        <v>789</v>
      </c>
      <c r="H9125" s="51" t="s">
        <v>847</v>
      </c>
      <c r="I9125" s="51" t="s">
        <v>368</v>
      </c>
      <c r="J9125" s="51" t="s">
        <v>69</v>
      </c>
      <c r="K9125" s="52">
        <v>11832</v>
      </c>
      <c r="L9125" s="53">
        <v>118.32</v>
      </c>
      <c r="M9125" s="52">
        <f t="shared" si="194"/>
        <v>11832</v>
      </c>
    </row>
    <row r="9126" spans="1:17" x14ac:dyDescent="0.25">
      <c r="A9126" s="48" t="s">
        <v>400</v>
      </c>
      <c r="B9126" s="49" t="s">
        <v>733</v>
      </c>
      <c r="C9126" s="50" t="s">
        <v>756</v>
      </c>
      <c r="D9126" s="51" t="s">
        <v>399</v>
      </c>
      <c r="E9126" s="51" t="s">
        <v>324</v>
      </c>
      <c r="F9126" s="51" t="s">
        <v>16</v>
      </c>
      <c r="G9126" s="51" t="s">
        <v>789</v>
      </c>
      <c r="H9126" s="51" t="s">
        <v>851</v>
      </c>
      <c r="I9126" s="51" t="s">
        <v>368</v>
      </c>
      <c r="J9126" s="51" t="s">
        <v>69</v>
      </c>
      <c r="K9126" s="52">
        <v>16429</v>
      </c>
      <c r="L9126" s="53">
        <v>164.29</v>
      </c>
      <c r="M9126" s="52">
        <f t="shared" ref="M9126:M9132" si="195">L9126*100</f>
        <v>16429</v>
      </c>
    </row>
    <row r="9127" spans="1:17" x14ac:dyDescent="0.25">
      <c r="A9127" s="48" t="s">
        <v>400</v>
      </c>
      <c r="B9127" s="49" t="s">
        <v>733</v>
      </c>
      <c r="C9127" s="50" t="s">
        <v>756</v>
      </c>
      <c r="D9127" s="51" t="s">
        <v>399</v>
      </c>
      <c r="E9127" s="51" t="s">
        <v>324</v>
      </c>
      <c r="F9127" s="51" t="s">
        <v>16</v>
      </c>
      <c r="G9127" s="51" t="s">
        <v>789</v>
      </c>
      <c r="H9127" s="51" t="s">
        <v>852</v>
      </c>
      <c r="I9127" s="51" t="s">
        <v>368</v>
      </c>
      <c r="J9127" s="51" t="s">
        <v>69</v>
      </c>
      <c r="K9127" s="52">
        <v>109570</v>
      </c>
      <c r="L9127" s="53">
        <v>1095.7</v>
      </c>
      <c r="M9127" s="52">
        <f t="shared" si="195"/>
        <v>109570</v>
      </c>
    </row>
    <row r="9128" spans="1:17" x14ac:dyDescent="0.25">
      <c r="A9128" s="48" t="s">
        <v>400</v>
      </c>
      <c r="B9128" s="49" t="s">
        <v>733</v>
      </c>
      <c r="C9128" s="50" t="s">
        <v>756</v>
      </c>
      <c r="D9128" s="51" t="s">
        <v>399</v>
      </c>
      <c r="E9128" s="51" t="s">
        <v>324</v>
      </c>
      <c r="F9128" s="51" t="s">
        <v>16</v>
      </c>
      <c r="G9128" s="51" t="s">
        <v>789</v>
      </c>
      <c r="H9128" s="51" t="s">
        <v>485</v>
      </c>
      <c r="I9128" s="51" t="s">
        <v>15</v>
      </c>
      <c r="J9128" s="51" t="s">
        <v>73</v>
      </c>
      <c r="K9128" s="52">
        <v>166448</v>
      </c>
      <c r="L9128" s="53">
        <v>1664.48</v>
      </c>
      <c r="M9128" s="52">
        <f t="shared" si="195"/>
        <v>166448</v>
      </c>
    </row>
    <row r="9129" spans="1:17" x14ac:dyDescent="0.25">
      <c r="A9129" s="48" t="s">
        <v>400</v>
      </c>
      <c r="B9129" s="49" t="s">
        <v>733</v>
      </c>
      <c r="C9129" s="50" t="s">
        <v>756</v>
      </c>
      <c r="D9129" s="51" t="s">
        <v>399</v>
      </c>
      <c r="E9129" s="51" t="s">
        <v>324</v>
      </c>
      <c r="F9129" s="51" t="s">
        <v>16</v>
      </c>
      <c r="G9129" s="51" t="s">
        <v>789</v>
      </c>
      <c r="H9129" s="51" t="s">
        <v>490</v>
      </c>
      <c r="I9129" s="51" t="s">
        <v>15</v>
      </c>
      <c r="J9129" s="51" t="s">
        <v>75</v>
      </c>
      <c r="K9129" s="52">
        <v>161250</v>
      </c>
      <c r="L9129" s="53">
        <v>1612.5</v>
      </c>
      <c r="M9129" s="52">
        <f t="shared" si="195"/>
        <v>161250</v>
      </c>
    </row>
    <row r="9130" spans="1:17" x14ac:dyDescent="0.25">
      <c r="A9130" s="48" t="s">
        <v>400</v>
      </c>
      <c r="B9130" s="49" t="s">
        <v>733</v>
      </c>
      <c r="C9130" s="50" t="s">
        <v>756</v>
      </c>
      <c r="D9130" s="51" t="s">
        <v>399</v>
      </c>
      <c r="E9130" s="51" t="s">
        <v>324</v>
      </c>
      <c r="F9130" s="51" t="s">
        <v>16</v>
      </c>
      <c r="G9130" s="51" t="s">
        <v>789</v>
      </c>
      <c r="H9130" s="51" t="s">
        <v>697</v>
      </c>
      <c r="I9130" s="51" t="s">
        <v>15</v>
      </c>
      <c r="J9130" s="51" t="s">
        <v>75</v>
      </c>
      <c r="K9130" s="52">
        <v>24251</v>
      </c>
      <c r="L9130" s="53">
        <v>242.51</v>
      </c>
      <c r="M9130" s="52">
        <f t="shared" si="195"/>
        <v>24251</v>
      </c>
      <c r="N9130" s="54">
        <f>SUM(L8613:L9130)</f>
        <v>6730269.3853808166</v>
      </c>
    </row>
    <row r="9131" spans="1:17" x14ac:dyDescent="0.25">
      <c r="A9131" s="48" t="s">
        <v>400</v>
      </c>
      <c r="B9131" s="49" t="s">
        <v>733</v>
      </c>
      <c r="C9131" s="50" t="s">
        <v>756</v>
      </c>
      <c r="D9131" s="51" t="s">
        <v>399</v>
      </c>
      <c r="E9131" s="51" t="s">
        <v>324</v>
      </c>
      <c r="F9131" s="49" t="s">
        <v>16</v>
      </c>
      <c r="G9131" s="49" t="s">
        <v>17</v>
      </c>
      <c r="H9131" s="49" t="s">
        <v>307</v>
      </c>
      <c r="I9131" s="49" t="s">
        <v>15</v>
      </c>
      <c r="J9131" s="49" t="s">
        <v>309</v>
      </c>
      <c r="K9131" s="52">
        <v>1</v>
      </c>
      <c r="L9131" s="53">
        <v>-0.01</v>
      </c>
      <c r="M9131" s="52">
        <f>L9131*-100</f>
        <v>1</v>
      </c>
      <c r="N9131" t="s">
        <v>879</v>
      </c>
    </row>
    <row r="9132" spans="1:17" x14ac:dyDescent="0.25">
      <c r="A9132" s="48" t="s">
        <v>400</v>
      </c>
      <c r="B9132" s="49" t="s">
        <v>733</v>
      </c>
      <c r="C9132" s="50" t="s">
        <v>756</v>
      </c>
      <c r="D9132" s="51" t="s">
        <v>399</v>
      </c>
      <c r="E9132" s="51" t="s">
        <v>324</v>
      </c>
      <c r="F9132" s="49" t="s">
        <v>16</v>
      </c>
      <c r="G9132" s="49" t="s">
        <v>436</v>
      </c>
      <c r="H9132" s="49" t="s">
        <v>539</v>
      </c>
      <c r="I9132" s="49" t="s">
        <v>368</v>
      </c>
      <c r="J9132" s="49" t="s">
        <v>309</v>
      </c>
      <c r="K9132" s="52">
        <v>1</v>
      </c>
      <c r="L9132" s="53">
        <v>0.01</v>
      </c>
      <c r="M9132" s="52">
        <f t="shared" si="195"/>
        <v>1</v>
      </c>
      <c r="N9132" t="s">
        <v>879</v>
      </c>
    </row>
    <row r="9133" spans="1:17" x14ac:dyDescent="0.25">
      <c r="A9133" s="56" t="s">
        <v>400</v>
      </c>
      <c r="B9133" s="57" t="s">
        <v>733</v>
      </c>
      <c r="C9133" s="58" t="s">
        <v>757</v>
      </c>
      <c r="D9133" s="58" t="s">
        <v>399</v>
      </c>
      <c r="E9133" s="58" t="s">
        <v>325</v>
      </c>
      <c r="F9133" s="58" t="s">
        <v>16</v>
      </c>
      <c r="G9133" s="58" t="s">
        <v>17</v>
      </c>
      <c r="H9133" s="58" t="s">
        <v>23</v>
      </c>
      <c r="I9133" s="58" t="s">
        <v>15</v>
      </c>
      <c r="J9133" s="58" t="s">
        <v>17</v>
      </c>
      <c r="K9133" s="59">
        <v>33178128</v>
      </c>
      <c r="L9133" s="60">
        <v>331781.28000000003</v>
      </c>
      <c r="M9133" s="59">
        <f>L9133*100</f>
        <v>33178128.000000004</v>
      </c>
      <c r="N9133" t="s">
        <v>951</v>
      </c>
      <c r="O9133" s="12" t="e">
        <f>ROUND(#REF!,0)</f>
        <v>#REF!</v>
      </c>
      <c r="P9133" s="12">
        <f>L9135</f>
        <v>-53067.32</v>
      </c>
      <c r="Q9133" s="12">
        <f>ROUND(P9133,0)</f>
        <v>-53067</v>
      </c>
    </row>
    <row r="9134" spans="1:17" x14ac:dyDescent="0.25">
      <c r="A9134" s="56" t="s">
        <v>400</v>
      </c>
      <c r="B9134" s="57" t="s">
        <v>733</v>
      </c>
      <c r="C9134" s="58" t="s">
        <v>757</v>
      </c>
      <c r="D9134" s="58" t="s">
        <v>399</v>
      </c>
      <c r="E9134" s="58" t="s">
        <v>325</v>
      </c>
      <c r="F9134" s="58" t="s">
        <v>16</v>
      </c>
      <c r="G9134" s="58" t="s">
        <v>17</v>
      </c>
      <c r="H9134" s="58" t="s">
        <v>28</v>
      </c>
      <c r="I9134" s="58" t="s">
        <v>15</v>
      </c>
      <c r="J9134" s="58" t="s">
        <v>17</v>
      </c>
      <c r="K9134" s="59">
        <v>42273649</v>
      </c>
      <c r="L9134" s="60">
        <f>422736.81-0.32</f>
        <v>422736.49</v>
      </c>
      <c r="M9134" s="59">
        <f>L9134*100</f>
        <v>42273649</v>
      </c>
      <c r="N9134" s="61">
        <f>SUM(L9133:L9134)</f>
        <v>754517.77</v>
      </c>
      <c r="O9134" s="91" t="e">
        <f>ROUND(#REF!,0)</f>
        <v>#REF!</v>
      </c>
      <c r="P9134" s="97">
        <f>L9136</f>
        <v>-392765.24</v>
      </c>
      <c r="Q9134" s="36">
        <f t="shared" ref="Q9134:Q9138" si="196">ROUND(P9134,0)</f>
        <v>-392765</v>
      </c>
    </row>
    <row r="9135" spans="1:17" x14ac:dyDescent="0.25">
      <c r="A9135" s="56" t="s">
        <v>400</v>
      </c>
      <c r="B9135" s="57" t="s">
        <v>733</v>
      </c>
      <c r="C9135" s="58" t="s">
        <v>757</v>
      </c>
      <c r="D9135" s="58" t="s">
        <v>399</v>
      </c>
      <c r="E9135" s="58" t="s">
        <v>325</v>
      </c>
      <c r="F9135" s="58" t="s">
        <v>16</v>
      </c>
      <c r="G9135" s="58" t="s">
        <v>17</v>
      </c>
      <c r="H9135" s="58" t="s">
        <v>62</v>
      </c>
      <c r="I9135" s="58" t="s">
        <v>15</v>
      </c>
      <c r="J9135" s="58" t="s">
        <v>17</v>
      </c>
      <c r="K9135" s="59">
        <v>5306732</v>
      </c>
      <c r="L9135" s="60">
        <v>-53067.32</v>
      </c>
      <c r="M9135" s="59">
        <f>L9135*-100</f>
        <v>5306732</v>
      </c>
      <c r="O9135" s="93" t="e">
        <f>SUM(O9133:O9134)</f>
        <v>#REF!</v>
      </c>
      <c r="P9135" s="94">
        <f>L9137</f>
        <v>-527</v>
      </c>
      <c r="Q9135" s="12">
        <f t="shared" si="196"/>
        <v>-527</v>
      </c>
    </row>
    <row r="9136" spans="1:17" x14ac:dyDescent="0.25">
      <c r="A9136" s="56" t="s">
        <v>400</v>
      </c>
      <c r="B9136" s="57" t="s">
        <v>733</v>
      </c>
      <c r="C9136" s="58" t="s">
        <v>757</v>
      </c>
      <c r="D9136" s="58" t="s">
        <v>399</v>
      </c>
      <c r="E9136" s="58" t="s">
        <v>325</v>
      </c>
      <c r="F9136" s="58" t="s">
        <v>16</v>
      </c>
      <c r="G9136" s="58" t="s">
        <v>17</v>
      </c>
      <c r="H9136" s="58" t="s">
        <v>64</v>
      </c>
      <c r="I9136" s="58" t="s">
        <v>15</v>
      </c>
      <c r="J9136" s="58" t="s">
        <v>46</v>
      </c>
      <c r="K9136" s="59">
        <v>39276524</v>
      </c>
      <c r="L9136" s="60">
        <f>-392765.24</f>
        <v>-392765.24</v>
      </c>
      <c r="M9136" s="59">
        <f t="shared" ref="M9136:M9144" si="197">L9136*-100</f>
        <v>39276524</v>
      </c>
      <c r="N9136" t="s">
        <v>952</v>
      </c>
      <c r="P9136" s="12">
        <f>L9138</f>
        <v>-12767.33</v>
      </c>
      <c r="Q9136" s="12">
        <f t="shared" si="196"/>
        <v>-12767</v>
      </c>
    </row>
    <row r="9137" spans="1:19" x14ac:dyDescent="0.25">
      <c r="A9137" s="56" t="s">
        <v>400</v>
      </c>
      <c r="B9137" s="57" t="s">
        <v>733</v>
      </c>
      <c r="C9137" s="58" t="s">
        <v>757</v>
      </c>
      <c r="D9137" s="58" t="s">
        <v>399</v>
      </c>
      <c r="E9137" s="58" t="s">
        <v>325</v>
      </c>
      <c r="F9137" s="58" t="s">
        <v>16</v>
      </c>
      <c r="G9137" s="58" t="s">
        <v>17</v>
      </c>
      <c r="H9137" s="58" t="s">
        <v>64</v>
      </c>
      <c r="I9137" s="58" t="s">
        <v>15</v>
      </c>
      <c r="J9137" s="58" t="s">
        <v>69</v>
      </c>
      <c r="K9137" s="59">
        <v>52700</v>
      </c>
      <c r="L9137" s="60">
        <v>-527</v>
      </c>
      <c r="M9137" s="59">
        <f t="shared" si="197"/>
        <v>52700</v>
      </c>
      <c r="P9137" s="91">
        <f>L9139</f>
        <v>-13054.67</v>
      </c>
      <c r="Q9137" s="91">
        <f t="shared" si="196"/>
        <v>-13055</v>
      </c>
    </row>
    <row r="9138" spans="1:19" x14ac:dyDescent="0.25">
      <c r="A9138" s="56" t="s">
        <v>400</v>
      </c>
      <c r="B9138" s="57" t="s">
        <v>733</v>
      </c>
      <c r="C9138" s="58" t="s">
        <v>757</v>
      </c>
      <c r="D9138" s="58" t="s">
        <v>399</v>
      </c>
      <c r="E9138" s="58" t="s">
        <v>325</v>
      </c>
      <c r="F9138" s="58" t="s">
        <v>16</v>
      </c>
      <c r="G9138" s="58" t="s">
        <v>17</v>
      </c>
      <c r="H9138" s="58" t="s">
        <v>64</v>
      </c>
      <c r="I9138" s="58" t="s">
        <v>15</v>
      </c>
      <c r="J9138" s="58" t="s">
        <v>67</v>
      </c>
      <c r="K9138" s="59">
        <v>1276733</v>
      </c>
      <c r="L9138" s="60">
        <v>-12767.33</v>
      </c>
      <c r="M9138" s="59">
        <f t="shared" si="197"/>
        <v>1276733</v>
      </c>
      <c r="P9138" s="12">
        <f>L9140</f>
        <v>-26424.720000000001</v>
      </c>
      <c r="Q9138" s="12">
        <f t="shared" si="196"/>
        <v>-26425</v>
      </c>
    </row>
    <row r="9139" spans="1:19" x14ac:dyDescent="0.25">
      <c r="A9139" s="56" t="s">
        <v>400</v>
      </c>
      <c r="B9139" s="57" t="s">
        <v>733</v>
      </c>
      <c r="C9139" s="58" t="s">
        <v>757</v>
      </c>
      <c r="D9139" s="58" t="s">
        <v>399</v>
      </c>
      <c r="E9139" s="58" t="s">
        <v>325</v>
      </c>
      <c r="F9139" s="58" t="s">
        <v>16</v>
      </c>
      <c r="G9139" s="58" t="s">
        <v>17</v>
      </c>
      <c r="H9139" s="58" t="s">
        <v>64</v>
      </c>
      <c r="I9139" s="58" t="s">
        <v>15</v>
      </c>
      <c r="J9139" s="58" t="s">
        <v>75</v>
      </c>
      <c r="K9139" s="59">
        <v>1305467</v>
      </c>
      <c r="L9139" s="60">
        <f>-13054.99+0.32</f>
        <v>-13054.67</v>
      </c>
      <c r="M9139" s="59">
        <f t="shared" si="197"/>
        <v>1305467</v>
      </c>
      <c r="P9139" s="88">
        <f>SUM(P9133:P9138)</f>
        <v>-498606.28</v>
      </c>
      <c r="Q9139" s="88">
        <f>SUM(Q9133:Q9138)</f>
        <v>-498606</v>
      </c>
    </row>
    <row r="9140" spans="1:19" x14ac:dyDescent="0.25">
      <c r="A9140" s="56" t="s">
        <v>400</v>
      </c>
      <c r="B9140" s="57" t="s">
        <v>733</v>
      </c>
      <c r="C9140" s="58" t="s">
        <v>757</v>
      </c>
      <c r="D9140" s="58" t="s">
        <v>399</v>
      </c>
      <c r="E9140" s="58" t="s">
        <v>325</v>
      </c>
      <c r="F9140" s="58" t="s">
        <v>16</v>
      </c>
      <c r="G9140" s="58" t="s">
        <v>17</v>
      </c>
      <c r="H9140" s="58" t="s">
        <v>64</v>
      </c>
      <c r="I9140" s="58" t="s">
        <v>15</v>
      </c>
      <c r="J9140" s="58" t="s">
        <v>65</v>
      </c>
      <c r="K9140" s="59">
        <v>2642472</v>
      </c>
      <c r="L9140" s="60">
        <v>-26424.720000000001</v>
      </c>
      <c r="M9140" s="59">
        <f t="shared" si="197"/>
        <v>2642472</v>
      </c>
      <c r="N9140" s="61">
        <f>SUM(L9135:L9140)</f>
        <v>-498606.28</v>
      </c>
      <c r="P9140" s="12">
        <f>L9142</f>
        <v>-422736.25</v>
      </c>
      <c r="Q9140" s="12">
        <f>ROUND(P9140,0)</f>
        <v>-422736</v>
      </c>
    </row>
    <row r="9141" spans="1:19" x14ac:dyDescent="0.25">
      <c r="A9141" s="56" t="s">
        <v>400</v>
      </c>
      <c r="B9141" s="57" t="s">
        <v>733</v>
      </c>
      <c r="C9141" s="58" t="s">
        <v>757</v>
      </c>
      <c r="D9141" s="58" t="s">
        <v>399</v>
      </c>
      <c r="E9141" s="58" t="s">
        <v>325</v>
      </c>
      <c r="F9141" s="58" t="s">
        <v>16</v>
      </c>
      <c r="G9141" s="58" t="s">
        <v>17</v>
      </c>
      <c r="H9141" s="58" t="s">
        <v>77</v>
      </c>
      <c r="I9141" s="58" t="s">
        <v>15</v>
      </c>
      <c r="J9141" s="58" t="s">
        <v>17</v>
      </c>
      <c r="K9141" s="59">
        <v>2647800</v>
      </c>
      <c r="L9141" s="60">
        <v>-26478</v>
      </c>
      <c r="M9141" s="59">
        <f t="shared" si="197"/>
        <v>2647800</v>
      </c>
      <c r="P9141" s="12">
        <f>L9143</f>
        <v>-201415.3</v>
      </c>
      <c r="Q9141" s="12">
        <f>ROUND(P9141,0)</f>
        <v>-201415</v>
      </c>
    </row>
    <row r="9142" spans="1:19" x14ac:dyDescent="0.25">
      <c r="A9142" s="56" t="s">
        <v>400</v>
      </c>
      <c r="B9142" s="57" t="s">
        <v>733</v>
      </c>
      <c r="C9142" s="58" t="s">
        <v>757</v>
      </c>
      <c r="D9142" s="58" t="s">
        <v>399</v>
      </c>
      <c r="E9142" s="58" t="s">
        <v>325</v>
      </c>
      <c r="F9142" s="58" t="s">
        <v>16</v>
      </c>
      <c r="G9142" s="58" t="s">
        <v>17</v>
      </c>
      <c r="H9142" s="58" t="s">
        <v>764</v>
      </c>
      <c r="I9142" s="58" t="s">
        <v>15</v>
      </c>
      <c r="J9142" s="58" t="s">
        <v>17</v>
      </c>
      <c r="K9142" s="59">
        <v>42273625</v>
      </c>
      <c r="L9142" s="60">
        <v>-422736.25</v>
      </c>
      <c r="M9142" s="59">
        <f t="shared" si="197"/>
        <v>42273625</v>
      </c>
      <c r="N9142" t="s">
        <v>946</v>
      </c>
      <c r="P9142" s="12">
        <f>L9141</f>
        <v>-26478</v>
      </c>
      <c r="Q9142" s="12">
        <f>ROUND(P9142,0)</f>
        <v>-26478</v>
      </c>
    </row>
    <row r="9143" spans="1:19" x14ac:dyDescent="0.25">
      <c r="A9143" s="56" t="s">
        <v>400</v>
      </c>
      <c r="B9143" s="57" t="s">
        <v>733</v>
      </c>
      <c r="C9143" s="58" t="s">
        <v>757</v>
      </c>
      <c r="D9143" s="58" t="s">
        <v>399</v>
      </c>
      <c r="E9143" s="58" t="s">
        <v>325</v>
      </c>
      <c r="F9143" s="58" t="s">
        <v>16</v>
      </c>
      <c r="G9143" s="58" t="s">
        <v>17</v>
      </c>
      <c r="H9143" s="58" t="s">
        <v>76</v>
      </c>
      <c r="I9143" s="58" t="s">
        <v>15</v>
      </c>
      <c r="J9143" s="58" t="s">
        <v>17</v>
      </c>
      <c r="K9143" s="59">
        <v>20141530</v>
      </c>
      <c r="L9143" s="60">
        <v>-201415.3</v>
      </c>
      <c r="M9143" s="59">
        <f t="shared" si="197"/>
        <v>20141530</v>
      </c>
      <c r="N9143" t="s">
        <v>945</v>
      </c>
      <c r="P9143" s="12">
        <f>L9144</f>
        <v>394718.06</v>
      </c>
      <c r="Q9143" s="12">
        <f>ROUND(P9143,0)</f>
        <v>394718</v>
      </c>
    </row>
    <row r="9144" spans="1:19" x14ac:dyDescent="0.25">
      <c r="A9144" s="56" t="s">
        <v>400</v>
      </c>
      <c r="B9144" s="57" t="s">
        <v>733</v>
      </c>
      <c r="C9144" s="58" t="s">
        <v>757</v>
      </c>
      <c r="D9144" s="58" t="s">
        <v>399</v>
      </c>
      <c r="E9144" s="58" t="s">
        <v>325</v>
      </c>
      <c r="F9144" s="58" t="s">
        <v>16</v>
      </c>
      <c r="G9144" s="58" t="s">
        <v>17</v>
      </c>
      <c r="H9144" s="58" t="s">
        <v>79</v>
      </c>
      <c r="I9144" s="58" t="s">
        <v>15</v>
      </c>
      <c r="J9144" s="58" t="s">
        <v>17</v>
      </c>
      <c r="K9144" s="58">
        <v>-39471806</v>
      </c>
      <c r="L9144" s="60">
        <v>394718.06</v>
      </c>
      <c r="M9144" s="62">
        <f t="shared" si="197"/>
        <v>-39471806</v>
      </c>
      <c r="N9144" s="61">
        <f>SUM(L9141:L9144)</f>
        <v>-255911.49000000005</v>
      </c>
      <c r="P9144" s="88">
        <f>SUM(P9140:P9143)</f>
        <v>-255911.49000000005</v>
      </c>
      <c r="Q9144" s="88">
        <f>SUM(Q9140:Q9143)</f>
        <v>-255911</v>
      </c>
      <c r="R9144" s="88">
        <f>P9139+P9144</f>
        <v>-754517.77</v>
      </c>
      <c r="S9144" s="93">
        <f>Q9139+Q9144</f>
        <v>-754517</v>
      </c>
    </row>
    <row r="9145" spans="1:19" x14ac:dyDescent="0.25">
      <c r="A9145" s="56" t="s">
        <v>400</v>
      </c>
      <c r="B9145" s="57" t="s">
        <v>733</v>
      </c>
      <c r="C9145" s="58" t="s">
        <v>757</v>
      </c>
      <c r="D9145" s="58" t="s">
        <v>399</v>
      </c>
      <c r="E9145" s="58" t="s">
        <v>325</v>
      </c>
      <c r="F9145" s="58" t="s">
        <v>16</v>
      </c>
      <c r="G9145" s="58" t="s">
        <v>17</v>
      </c>
      <c r="H9145" s="58" t="s">
        <v>434</v>
      </c>
      <c r="I9145" s="58" t="s">
        <v>15</v>
      </c>
      <c r="J9145" s="58" t="s">
        <v>17</v>
      </c>
      <c r="K9145" s="59">
        <v>5484218</v>
      </c>
      <c r="L9145" s="60">
        <v>-54842.18</v>
      </c>
      <c r="M9145" s="59">
        <f>L9145*-100</f>
        <v>5484218</v>
      </c>
      <c r="N9145" t="s">
        <v>875</v>
      </c>
    </row>
    <row r="9146" spans="1:19" x14ac:dyDescent="0.25">
      <c r="A9146" s="39" t="s">
        <v>400</v>
      </c>
      <c r="B9146" s="40" t="s">
        <v>733</v>
      </c>
      <c r="C9146" s="42" t="s">
        <v>757</v>
      </c>
      <c r="D9146" s="42" t="s">
        <v>399</v>
      </c>
      <c r="E9146" s="42" t="s">
        <v>325</v>
      </c>
      <c r="F9146" s="42" t="s">
        <v>16</v>
      </c>
      <c r="G9146" s="42" t="s">
        <v>17</v>
      </c>
      <c r="H9146" s="40" t="s">
        <v>779</v>
      </c>
      <c r="I9146" s="42" t="s">
        <v>15</v>
      </c>
      <c r="J9146" s="42" t="s">
        <v>17</v>
      </c>
      <c r="K9146" s="45">
        <v>3039337</v>
      </c>
      <c r="L9146" s="44">
        <v>-30393.37</v>
      </c>
      <c r="M9146" s="45">
        <f t="shared" ref="M9146:M9155" si="198">L9146*-100</f>
        <v>3039337</v>
      </c>
      <c r="N9146" t="s">
        <v>782</v>
      </c>
    </row>
    <row r="9147" spans="1:19" x14ac:dyDescent="0.25">
      <c r="A9147" s="56" t="s">
        <v>400</v>
      </c>
      <c r="B9147" s="57" t="s">
        <v>733</v>
      </c>
      <c r="C9147" s="58" t="s">
        <v>757</v>
      </c>
      <c r="D9147" s="58" t="s">
        <v>399</v>
      </c>
      <c r="E9147" s="58" t="s">
        <v>325</v>
      </c>
      <c r="F9147" s="58" t="s">
        <v>16</v>
      </c>
      <c r="G9147" s="58" t="s">
        <v>17</v>
      </c>
      <c r="H9147" s="57" t="s">
        <v>777</v>
      </c>
      <c r="I9147" s="58" t="s">
        <v>15</v>
      </c>
      <c r="J9147" s="58" t="s">
        <v>73</v>
      </c>
      <c r="K9147" s="59">
        <v>168200</v>
      </c>
      <c r="L9147" s="60">
        <v>-1682</v>
      </c>
      <c r="M9147" s="59">
        <f t="shared" si="198"/>
        <v>168200</v>
      </c>
      <c r="N9147" t="s">
        <v>834</v>
      </c>
    </row>
    <row r="9148" spans="1:19" x14ac:dyDescent="0.25">
      <c r="A9148" s="56" t="s">
        <v>400</v>
      </c>
      <c r="B9148" s="57" t="s">
        <v>733</v>
      </c>
      <c r="C9148" s="58" t="s">
        <v>757</v>
      </c>
      <c r="D9148" s="58" t="s">
        <v>399</v>
      </c>
      <c r="E9148" s="58" t="s">
        <v>325</v>
      </c>
      <c r="F9148" s="58" t="s">
        <v>16</v>
      </c>
      <c r="G9148" s="58" t="s">
        <v>17</v>
      </c>
      <c r="H9148" s="57" t="s">
        <v>307</v>
      </c>
      <c r="I9148" s="58" t="s">
        <v>15</v>
      </c>
      <c r="J9148" s="58" t="s">
        <v>75</v>
      </c>
      <c r="K9148" s="59">
        <v>185501</v>
      </c>
      <c r="L9148" s="60">
        <v>-1855.01</v>
      </c>
      <c r="M9148" s="59">
        <f t="shared" si="198"/>
        <v>185501</v>
      </c>
      <c r="N9148" s="75" t="s">
        <v>917</v>
      </c>
    </row>
    <row r="9149" spans="1:19" x14ac:dyDescent="0.25">
      <c r="A9149" s="56" t="s">
        <v>400</v>
      </c>
      <c r="B9149" s="57" t="s">
        <v>733</v>
      </c>
      <c r="C9149" s="58" t="s">
        <v>757</v>
      </c>
      <c r="D9149" s="58" t="s">
        <v>399</v>
      </c>
      <c r="E9149" s="58" t="s">
        <v>325</v>
      </c>
      <c r="F9149" s="58" t="s">
        <v>16</v>
      </c>
      <c r="G9149" s="58" t="s">
        <v>17</v>
      </c>
      <c r="H9149" s="58" t="s">
        <v>777</v>
      </c>
      <c r="I9149" s="58" t="s">
        <v>15</v>
      </c>
      <c r="J9149" s="58" t="s">
        <v>359</v>
      </c>
      <c r="K9149" s="59">
        <v>20941635</v>
      </c>
      <c r="L9149" s="60">
        <v>-209416.35</v>
      </c>
      <c r="M9149" s="59">
        <f t="shared" si="198"/>
        <v>20941635</v>
      </c>
    </row>
    <row r="9150" spans="1:19" x14ac:dyDescent="0.25">
      <c r="A9150" s="56" t="s">
        <v>400</v>
      </c>
      <c r="B9150" s="57" t="s">
        <v>733</v>
      </c>
      <c r="C9150" s="58" t="s">
        <v>757</v>
      </c>
      <c r="D9150" s="58" t="s">
        <v>399</v>
      </c>
      <c r="E9150" s="58" t="s">
        <v>325</v>
      </c>
      <c r="F9150" s="58" t="s">
        <v>16</v>
      </c>
      <c r="G9150" s="58" t="s">
        <v>17</v>
      </c>
      <c r="H9150" s="58" t="s">
        <v>777</v>
      </c>
      <c r="I9150" s="58" t="s">
        <v>15</v>
      </c>
      <c r="J9150" s="58" t="s">
        <v>306</v>
      </c>
      <c r="K9150" s="59">
        <v>11233663</v>
      </c>
      <c r="L9150" s="60">
        <v>-112336.63</v>
      </c>
      <c r="M9150" s="59">
        <f t="shared" si="198"/>
        <v>11233663</v>
      </c>
    </row>
    <row r="9151" spans="1:19" x14ac:dyDescent="0.25">
      <c r="A9151" s="56" t="s">
        <v>400</v>
      </c>
      <c r="B9151" s="57" t="s">
        <v>733</v>
      </c>
      <c r="C9151" s="58" t="s">
        <v>757</v>
      </c>
      <c r="D9151" s="58" t="s">
        <v>399</v>
      </c>
      <c r="E9151" s="58" t="s">
        <v>325</v>
      </c>
      <c r="F9151" s="58" t="s">
        <v>16</v>
      </c>
      <c r="G9151" s="58" t="s">
        <v>17</v>
      </c>
      <c r="H9151" s="58" t="s">
        <v>777</v>
      </c>
      <c r="I9151" s="58" t="s">
        <v>15</v>
      </c>
      <c r="J9151" s="58" t="s">
        <v>67</v>
      </c>
      <c r="K9151" s="59">
        <v>1743262</v>
      </c>
      <c r="L9151" s="60">
        <v>-17432.62</v>
      </c>
      <c r="M9151" s="59">
        <f t="shared" si="198"/>
        <v>1743262</v>
      </c>
    </row>
    <row r="9152" spans="1:19" x14ac:dyDescent="0.25">
      <c r="A9152" s="56" t="s">
        <v>400</v>
      </c>
      <c r="B9152" s="57" t="s">
        <v>733</v>
      </c>
      <c r="C9152" s="58" t="s">
        <v>757</v>
      </c>
      <c r="D9152" s="58" t="s">
        <v>399</v>
      </c>
      <c r="E9152" s="58" t="s">
        <v>325</v>
      </c>
      <c r="F9152" s="58" t="s">
        <v>16</v>
      </c>
      <c r="G9152" s="58" t="s">
        <v>17</v>
      </c>
      <c r="H9152" s="57" t="s">
        <v>305</v>
      </c>
      <c r="I9152" s="58" t="s">
        <v>15</v>
      </c>
      <c r="J9152" s="58" t="s">
        <v>69</v>
      </c>
      <c r="K9152" s="59">
        <v>4342945</v>
      </c>
      <c r="L9152" s="60">
        <v>-43429.45</v>
      </c>
      <c r="M9152" s="59">
        <f t="shared" si="198"/>
        <v>4342945</v>
      </c>
    </row>
    <row r="9153" spans="1:14" x14ac:dyDescent="0.25">
      <c r="A9153" s="56" t="s">
        <v>400</v>
      </c>
      <c r="B9153" s="57" t="s">
        <v>733</v>
      </c>
      <c r="C9153" s="58" t="s">
        <v>757</v>
      </c>
      <c r="D9153" s="58" t="s">
        <v>399</v>
      </c>
      <c r="E9153" s="58" t="s">
        <v>325</v>
      </c>
      <c r="F9153" s="58" t="s">
        <v>16</v>
      </c>
      <c r="G9153" s="58" t="s">
        <v>17</v>
      </c>
      <c r="H9153" s="58" t="s">
        <v>778</v>
      </c>
      <c r="I9153" s="58" t="s">
        <v>15</v>
      </c>
      <c r="J9153" s="58" t="s">
        <v>41</v>
      </c>
      <c r="K9153" s="59">
        <v>689440</v>
      </c>
      <c r="L9153" s="60">
        <v>-6894.4</v>
      </c>
      <c r="M9153" s="59">
        <f t="shared" si="198"/>
        <v>689440</v>
      </c>
    </row>
    <row r="9154" spans="1:14" x14ac:dyDescent="0.25">
      <c r="A9154" s="56" t="s">
        <v>400</v>
      </c>
      <c r="B9154" s="57" t="s">
        <v>733</v>
      </c>
      <c r="C9154" s="58" t="s">
        <v>757</v>
      </c>
      <c r="D9154" s="58" t="s">
        <v>399</v>
      </c>
      <c r="E9154" s="58" t="s">
        <v>325</v>
      </c>
      <c r="F9154" s="58" t="s">
        <v>16</v>
      </c>
      <c r="G9154" s="58" t="s">
        <v>17</v>
      </c>
      <c r="H9154" s="58" t="s">
        <v>778</v>
      </c>
      <c r="I9154" s="58" t="s">
        <v>15</v>
      </c>
      <c r="J9154" s="58" t="s">
        <v>37</v>
      </c>
      <c r="K9154" s="59">
        <v>8407109</v>
      </c>
      <c r="L9154" s="60">
        <v>-84071.09</v>
      </c>
      <c r="M9154" s="59">
        <f t="shared" si="198"/>
        <v>8407109</v>
      </c>
    </row>
    <row r="9155" spans="1:14" x14ac:dyDescent="0.25">
      <c r="A9155" s="39" t="s">
        <v>400</v>
      </c>
      <c r="B9155" s="40" t="s">
        <v>733</v>
      </c>
      <c r="C9155" s="42" t="s">
        <v>757</v>
      </c>
      <c r="D9155" s="42" t="s">
        <v>399</v>
      </c>
      <c r="E9155" s="42" t="s">
        <v>325</v>
      </c>
      <c r="F9155" s="42" t="s">
        <v>16</v>
      </c>
      <c r="G9155" s="42" t="s">
        <v>17</v>
      </c>
      <c r="H9155" s="42" t="s">
        <v>779</v>
      </c>
      <c r="I9155" s="42" t="s">
        <v>15</v>
      </c>
      <c r="J9155" s="42" t="s">
        <v>17</v>
      </c>
      <c r="K9155" s="45">
        <v>617085437</v>
      </c>
      <c r="L9155" s="44">
        <v>-6170854.3700000001</v>
      </c>
      <c r="M9155" s="45">
        <f t="shared" si="198"/>
        <v>617085437</v>
      </c>
      <c r="N9155" s="61">
        <f>SUM(L9145:L9155)</f>
        <v>-6733207.4700000007</v>
      </c>
    </row>
    <row r="9156" spans="1:14" x14ac:dyDescent="0.25">
      <c r="A9156" s="24" t="s">
        <v>400</v>
      </c>
      <c r="B9156" s="25" t="s">
        <v>733</v>
      </c>
      <c r="C9156" s="27" t="s">
        <v>757</v>
      </c>
      <c r="D9156" s="27" t="s">
        <v>399</v>
      </c>
      <c r="E9156" s="27" t="s">
        <v>325</v>
      </c>
      <c r="F9156" s="27" t="s">
        <v>16</v>
      </c>
      <c r="G9156" s="27" t="s">
        <v>581</v>
      </c>
      <c r="H9156" s="27" t="s">
        <v>621</v>
      </c>
      <c r="I9156" s="27" t="s">
        <v>15</v>
      </c>
      <c r="J9156" s="27" t="s">
        <v>17</v>
      </c>
      <c r="K9156" s="28">
        <v>18036763</v>
      </c>
      <c r="L9156" s="29">
        <v>180367.63</v>
      </c>
      <c r="M9156" s="28">
        <f>L9156*100</f>
        <v>18036763</v>
      </c>
    </row>
    <row r="9157" spans="1:14" x14ac:dyDescent="0.25">
      <c r="A9157" s="56" t="s">
        <v>400</v>
      </c>
      <c r="B9157" s="57" t="s">
        <v>733</v>
      </c>
      <c r="C9157" s="58" t="s">
        <v>757</v>
      </c>
      <c r="D9157" s="58" t="s">
        <v>399</v>
      </c>
      <c r="E9157" s="58" t="s">
        <v>325</v>
      </c>
      <c r="F9157" s="58" t="s">
        <v>16</v>
      </c>
      <c r="G9157" s="58" t="s">
        <v>577</v>
      </c>
      <c r="H9157" s="58" t="s">
        <v>838</v>
      </c>
      <c r="I9157" s="58" t="s">
        <v>15</v>
      </c>
      <c r="J9157" s="58" t="s">
        <v>17</v>
      </c>
      <c r="K9157" s="59">
        <v>3645937.0000000005</v>
      </c>
      <c r="L9157" s="60">
        <v>36459.370000000003</v>
      </c>
      <c r="M9157" s="59">
        <f t="shared" ref="M9157:M9220" si="199">L9157*100</f>
        <v>3645937.0000000005</v>
      </c>
    </row>
    <row r="9158" spans="1:14" x14ac:dyDescent="0.25">
      <c r="A9158" s="56" t="s">
        <v>400</v>
      </c>
      <c r="B9158" s="57" t="s">
        <v>733</v>
      </c>
      <c r="C9158" s="58" t="s">
        <v>757</v>
      </c>
      <c r="D9158" s="58" t="s">
        <v>399</v>
      </c>
      <c r="E9158" s="58" t="s">
        <v>325</v>
      </c>
      <c r="F9158" s="58" t="s">
        <v>16</v>
      </c>
      <c r="G9158" s="58" t="s">
        <v>575</v>
      </c>
      <c r="H9158" s="58" t="s">
        <v>838</v>
      </c>
      <c r="I9158" s="58" t="s">
        <v>15</v>
      </c>
      <c r="J9158" s="58" t="s">
        <v>17</v>
      </c>
      <c r="K9158" s="59">
        <v>6054738</v>
      </c>
      <c r="L9158" s="60">
        <v>60547.38</v>
      </c>
      <c r="M9158" s="59">
        <f t="shared" si="199"/>
        <v>6054738</v>
      </c>
    </row>
    <row r="9159" spans="1:14" x14ac:dyDescent="0.25">
      <c r="A9159" s="56" t="s">
        <v>400</v>
      </c>
      <c r="B9159" s="57" t="s">
        <v>733</v>
      </c>
      <c r="C9159" s="58" t="s">
        <v>757</v>
      </c>
      <c r="D9159" s="58" t="s">
        <v>399</v>
      </c>
      <c r="E9159" s="58" t="s">
        <v>325</v>
      </c>
      <c r="F9159" s="58" t="s">
        <v>16</v>
      </c>
      <c r="G9159" s="58" t="s">
        <v>575</v>
      </c>
      <c r="H9159" s="58" t="s">
        <v>838</v>
      </c>
      <c r="I9159" s="58" t="s">
        <v>15</v>
      </c>
      <c r="J9159" s="58" t="s">
        <v>17</v>
      </c>
      <c r="K9159" s="59">
        <v>7144621.0000000009</v>
      </c>
      <c r="L9159" s="60">
        <v>71446.210000000006</v>
      </c>
      <c r="M9159" s="59">
        <f t="shared" si="199"/>
        <v>7144621.0000000009</v>
      </c>
    </row>
    <row r="9160" spans="1:14" x14ac:dyDescent="0.25">
      <c r="A9160" s="56" t="s">
        <v>400</v>
      </c>
      <c r="B9160" s="57" t="s">
        <v>733</v>
      </c>
      <c r="C9160" s="58" t="s">
        <v>757</v>
      </c>
      <c r="D9160" s="58" t="s">
        <v>399</v>
      </c>
      <c r="E9160" s="58" t="s">
        <v>325</v>
      </c>
      <c r="F9160" s="58" t="s">
        <v>16</v>
      </c>
      <c r="G9160" s="58" t="s">
        <v>589</v>
      </c>
      <c r="H9160" s="58" t="s">
        <v>838</v>
      </c>
      <c r="I9160" s="58" t="s">
        <v>15</v>
      </c>
      <c r="J9160" s="58" t="s">
        <v>17</v>
      </c>
      <c r="K9160" s="59">
        <v>258744</v>
      </c>
      <c r="L9160" s="60">
        <v>2587.44</v>
      </c>
      <c r="M9160" s="59">
        <f t="shared" si="199"/>
        <v>258744</v>
      </c>
    </row>
    <row r="9161" spans="1:14" x14ac:dyDescent="0.25">
      <c r="A9161" s="56" t="s">
        <v>400</v>
      </c>
      <c r="B9161" s="57" t="s">
        <v>733</v>
      </c>
      <c r="C9161" s="58" t="s">
        <v>757</v>
      </c>
      <c r="D9161" s="58" t="s">
        <v>399</v>
      </c>
      <c r="E9161" s="58" t="s">
        <v>325</v>
      </c>
      <c r="F9161" s="58" t="s">
        <v>16</v>
      </c>
      <c r="G9161" s="58" t="s">
        <v>839</v>
      </c>
      <c r="H9161" s="58" t="s">
        <v>840</v>
      </c>
      <c r="I9161" s="58" t="s">
        <v>15</v>
      </c>
      <c r="J9161" s="58" t="s">
        <v>17</v>
      </c>
      <c r="K9161" s="59">
        <v>16686106</v>
      </c>
      <c r="L9161" s="60">
        <v>166861.06</v>
      </c>
      <c r="M9161" s="59">
        <f t="shared" si="199"/>
        <v>16686106</v>
      </c>
    </row>
    <row r="9162" spans="1:14" x14ac:dyDescent="0.25">
      <c r="A9162" s="56" t="s">
        <v>400</v>
      </c>
      <c r="B9162" s="57" t="s">
        <v>733</v>
      </c>
      <c r="C9162" s="58" t="s">
        <v>757</v>
      </c>
      <c r="D9162" s="58" t="s">
        <v>399</v>
      </c>
      <c r="E9162" s="58" t="s">
        <v>325</v>
      </c>
      <c r="F9162" s="58" t="s">
        <v>16</v>
      </c>
      <c r="G9162" s="58" t="s">
        <v>578</v>
      </c>
      <c r="H9162" s="58" t="s">
        <v>838</v>
      </c>
      <c r="I9162" s="58" t="s">
        <v>15</v>
      </c>
      <c r="J9162" s="58" t="s">
        <v>17</v>
      </c>
      <c r="K9162" s="59">
        <v>1841982</v>
      </c>
      <c r="L9162" s="60">
        <v>18419.82</v>
      </c>
      <c r="M9162" s="59">
        <f t="shared" si="199"/>
        <v>1841982</v>
      </c>
    </row>
    <row r="9163" spans="1:14" x14ac:dyDescent="0.25">
      <c r="A9163" s="56" t="s">
        <v>400</v>
      </c>
      <c r="B9163" s="57" t="s">
        <v>733</v>
      </c>
      <c r="C9163" s="58" t="s">
        <v>757</v>
      </c>
      <c r="D9163" s="58" t="s">
        <v>399</v>
      </c>
      <c r="E9163" s="58" t="s">
        <v>325</v>
      </c>
      <c r="F9163" s="58" t="s">
        <v>16</v>
      </c>
      <c r="G9163" s="58" t="s">
        <v>578</v>
      </c>
      <c r="H9163" s="58" t="s">
        <v>838</v>
      </c>
      <c r="I9163" s="58" t="s">
        <v>15</v>
      </c>
      <c r="J9163" s="58" t="s">
        <v>17</v>
      </c>
      <c r="K9163" s="59">
        <v>2525439</v>
      </c>
      <c r="L9163" s="60">
        <v>25254.39</v>
      </c>
      <c r="M9163" s="59">
        <f t="shared" si="199"/>
        <v>2525439</v>
      </c>
    </row>
    <row r="9164" spans="1:14" x14ac:dyDescent="0.25">
      <c r="A9164" s="56" t="s">
        <v>400</v>
      </c>
      <c r="B9164" s="57" t="s">
        <v>733</v>
      </c>
      <c r="C9164" s="58" t="s">
        <v>757</v>
      </c>
      <c r="D9164" s="58" t="s">
        <v>399</v>
      </c>
      <c r="E9164" s="58" t="s">
        <v>325</v>
      </c>
      <c r="F9164" s="58" t="s">
        <v>16</v>
      </c>
      <c r="G9164" s="58" t="s">
        <v>705</v>
      </c>
      <c r="H9164" s="58" t="s">
        <v>838</v>
      </c>
      <c r="I9164" s="58" t="s">
        <v>15</v>
      </c>
      <c r="J9164" s="58" t="s">
        <v>17</v>
      </c>
      <c r="K9164" s="59">
        <v>5992416</v>
      </c>
      <c r="L9164" s="60">
        <v>59924.160000000003</v>
      </c>
      <c r="M9164" s="59">
        <f t="shared" si="199"/>
        <v>5992416</v>
      </c>
    </row>
    <row r="9165" spans="1:14" x14ac:dyDescent="0.25">
      <c r="A9165" s="56" t="s">
        <v>400</v>
      </c>
      <c r="B9165" s="57" t="s">
        <v>733</v>
      </c>
      <c r="C9165" s="58" t="s">
        <v>757</v>
      </c>
      <c r="D9165" s="58" t="s">
        <v>399</v>
      </c>
      <c r="E9165" s="58" t="s">
        <v>325</v>
      </c>
      <c r="F9165" s="58" t="s">
        <v>16</v>
      </c>
      <c r="G9165" s="58" t="s">
        <v>705</v>
      </c>
      <c r="H9165" s="58" t="s">
        <v>838</v>
      </c>
      <c r="I9165" s="58" t="s">
        <v>15</v>
      </c>
      <c r="J9165" s="58" t="s">
        <v>17</v>
      </c>
      <c r="K9165" s="59">
        <v>3703500</v>
      </c>
      <c r="L9165" s="60">
        <v>37035</v>
      </c>
      <c r="M9165" s="59">
        <f t="shared" si="199"/>
        <v>3703500</v>
      </c>
    </row>
    <row r="9166" spans="1:14" x14ac:dyDescent="0.25">
      <c r="A9166" s="56" t="s">
        <v>400</v>
      </c>
      <c r="B9166" s="57" t="s">
        <v>733</v>
      </c>
      <c r="C9166" s="58" t="s">
        <v>757</v>
      </c>
      <c r="D9166" s="58" t="s">
        <v>399</v>
      </c>
      <c r="E9166" s="58" t="s">
        <v>325</v>
      </c>
      <c r="F9166" s="58" t="s">
        <v>16</v>
      </c>
      <c r="G9166" s="58" t="s">
        <v>841</v>
      </c>
      <c r="H9166" s="58" t="s">
        <v>838</v>
      </c>
      <c r="I9166" s="58" t="s">
        <v>15</v>
      </c>
      <c r="J9166" s="58" t="s">
        <v>17</v>
      </c>
      <c r="K9166" s="59">
        <v>1115531</v>
      </c>
      <c r="L9166" s="60">
        <v>11155.31</v>
      </c>
      <c r="M9166" s="59">
        <f t="shared" si="199"/>
        <v>1115531</v>
      </c>
    </row>
    <row r="9167" spans="1:14" x14ac:dyDescent="0.25">
      <c r="A9167" s="56" t="s">
        <v>400</v>
      </c>
      <c r="B9167" s="57" t="s">
        <v>733</v>
      </c>
      <c r="C9167" s="58" t="s">
        <v>757</v>
      </c>
      <c r="D9167" s="58" t="s">
        <v>399</v>
      </c>
      <c r="E9167" s="58" t="s">
        <v>325</v>
      </c>
      <c r="F9167" s="58" t="s">
        <v>16</v>
      </c>
      <c r="G9167" s="58" t="s">
        <v>571</v>
      </c>
      <c r="H9167" s="58" t="s">
        <v>838</v>
      </c>
      <c r="I9167" s="58" t="s">
        <v>15</v>
      </c>
      <c r="J9167" s="58" t="s">
        <v>17</v>
      </c>
      <c r="K9167" s="59">
        <v>3155062</v>
      </c>
      <c r="L9167" s="60">
        <v>31550.62</v>
      </c>
      <c r="M9167" s="59">
        <f t="shared" si="199"/>
        <v>3155062</v>
      </c>
    </row>
    <row r="9168" spans="1:14" x14ac:dyDescent="0.25">
      <c r="A9168" s="56" t="s">
        <v>400</v>
      </c>
      <c r="B9168" s="57" t="s">
        <v>733</v>
      </c>
      <c r="C9168" s="58" t="s">
        <v>757</v>
      </c>
      <c r="D9168" s="58" t="s">
        <v>399</v>
      </c>
      <c r="E9168" s="58" t="s">
        <v>325</v>
      </c>
      <c r="F9168" s="58" t="s">
        <v>16</v>
      </c>
      <c r="G9168" s="58" t="s">
        <v>489</v>
      </c>
      <c r="H9168" s="58" t="s">
        <v>838</v>
      </c>
      <c r="I9168" s="58" t="s">
        <v>15</v>
      </c>
      <c r="J9168" s="58" t="s">
        <v>17</v>
      </c>
      <c r="K9168" s="59">
        <v>1479476</v>
      </c>
      <c r="L9168" s="60">
        <v>14794.76</v>
      </c>
      <c r="M9168" s="59">
        <f t="shared" si="199"/>
        <v>1479476</v>
      </c>
    </row>
    <row r="9169" spans="1:13" x14ac:dyDescent="0.25">
      <c r="A9169" s="56" t="s">
        <v>400</v>
      </c>
      <c r="B9169" s="57" t="s">
        <v>733</v>
      </c>
      <c r="C9169" s="58" t="s">
        <v>757</v>
      </c>
      <c r="D9169" s="58" t="s">
        <v>399</v>
      </c>
      <c r="E9169" s="58" t="s">
        <v>325</v>
      </c>
      <c r="F9169" s="58" t="s">
        <v>16</v>
      </c>
      <c r="G9169" s="58" t="s">
        <v>577</v>
      </c>
      <c r="H9169" s="58" t="s">
        <v>838</v>
      </c>
      <c r="I9169" s="58" t="s">
        <v>15</v>
      </c>
      <c r="J9169" s="58" t="s">
        <v>17</v>
      </c>
      <c r="K9169" s="59">
        <v>516746</v>
      </c>
      <c r="L9169" s="60">
        <v>5167.46</v>
      </c>
      <c r="M9169" s="59">
        <f t="shared" si="199"/>
        <v>516746</v>
      </c>
    </row>
    <row r="9170" spans="1:13" x14ac:dyDescent="0.25">
      <c r="A9170" s="56" t="s">
        <v>400</v>
      </c>
      <c r="B9170" s="57" t="s">
        <v>733</v>
      </c>
      <c r="C9170" s="58" t="s">
        <v>757</v>
      </c>
      <c r="D9170" s="58" t="s">
        <v>399</v>
      </c>
      <c r="E9170" s="58" t="s">
        <v>325</v>
      </c>
      <c r="F9170" s="58" t="s">
        <v>16</v>
      </c>
      <c r="G9170" s="58" t="s">
        <v>577</v>
      </c>
      <c r="H9170" s="58" t="s">
        <v>838</v>
      </c>
      <c r="I9170" s="58" t="s">
        <v>15</v>
      </c>
      <c r="J9170" s="58" t="s">
        <v>17</v>
      </c>
      <c r="K9170" s="59">
        <v>1970727</v>
      </c>
      <c r="L9170" s="60">
        <v>19707.27</v>
      </c>
      <c r="M9170" s="59">
        <f t="shared" si="199"/>
        <v>1970727</v>
      </c>
    </row>
    <row r="9171" spans="1:13" x14ac:dyDescent="0.25">
      <c r="A9171" s="56" t="s">
        <v>400</v>
      </c>
      <c r="B9171" s="57" t="s">
        <v>733</v>
      </c>
      <c r="C9171" s="58" t="s">
        <v>757</v>
      </c>
      <c r="D9171" s="58" t="s">
        <v>399</v>
      </c>
      <c r="E9171" s="58" t="s">
        <v>325</v>
      </c>
      <c r="F9171" s="58" t="s">
        <v>16</v>
      </c>
      <c r="G9171" s="58" t="s">
        <v>319</v>
      </c>
      <c r="H9171" s="58" t="s">
        <v>838</v>
      </c>
      <c r="I9171" s="58" t="s">
        <v>15</v>
      </c>
      <c r="J9171" s="58" t="s">
        <v>17</v>
      </c>
      <c r="K9171" s="59">
        <v>7638922</v>
      </c>
      <c r="L9171" s="60">
        <v>76389.22</v>
      </c>
      <c r="M9171" s="59">
        <f t="shared" si="199"/>
        <v>7638922</v>
      </c>
    </row>
    <row r="9172" spans="1:13" x14ac:dyDescent="0.25">
      <c r="A9172" s="56" t="s">
        <v>400</v>
      </c>
      <c r="B9172" s="57" t="s">
        <v>733</v>
      </c>
      <c r="C9172" s="58" t="s">
        <v>757</v>
      </c>
      <c r="D9172" s="58" t="s">
        <v>399</v>
      </c>
      <c r="E9172" s="58" t="s">
        <v>325</v>
      </c>
      <c r="F9172" s="58" t="s">
        <v>16</v>
      </c>
      <c r="G9172" s="58" t="s">
        <v>575</v>
      </c>
      <c r="H9172" s="58" t="s">
        <v>838</v>
      </c>
      <c r="I9172" s="58" t="s">
        <v>15</v>
      </c>
      <c r="J9172" s="58" t="s">
        <v>17</v>
      </c>
      <c r="K9172" s="59">
        <v>2706598</v>
      </c>
      <c r="L9172" s="60">
        <v>27065.98</v>
      </c>
      <c r="M9172" s="59">
        <f t="shared" si="199"/>
        <v>2706598</v>
      </c>
    </row>
    <row r="9173" spans="1:13" x14ac:dyDescent="0.25">
      <c r="A9173" s="56" t="s">
        <v>400</v>
      </c>
      <c r="B9173" s="57" t="s">
        <v>733</v>
      </c>
      <c r="C9173" s="58" t="s">
        <v>757</v>
      </c>
      <c r="D9173" s="58" t="s">
        <v>399</v>
      </c>
      <c r="E9173" s="58" t="s">
        <v>325</v>
      </c>
      <c r="F9173" s="58" t="s">
        <v>16</v>
      </c>
      <c r="G9173" s="58" t="s">
        <v>842</v>
      </c>
      <c r="H9173" s="58" t="s">
        <v>838</v>
      </c>
      <c r="I9173" s="58" t="s">
        <v>15</v>
      </c>
      <c r="J9173" s="58" t="s">
        <v>17</v>
      </c>
      <c r="K9173" s="59">
        <v>1154475</v>
      </c>
      <c r="L9173" s="60">
        <v>11544.75</v>
      </c>
      <c r="M9173" s="59">
        <f t="shared" si="199"/>
        <v>1154475</v>
      </c>
    </row>
    <row r="9174" spans="1:13" x14ac:dyDescent="0.25">
      <c r="A9174" s="56" t="s">
        <v>400</v>
      </c>
      <c r="B9174" s="57" t="s">
        <v>733</v>
      </c>
      <c r="C9174" s="58" t="s">
        <v>757</v>
      </c>
      <c r="D9174" s="58" t="s">
        <v>399</v>
      </c>
      <c r="E9174" s="58" t="s">
        <v>325</v>
      </c>
      <c r="F9174" s="58" t="s">
        <v>16</v>
      </c>
      <c r="G9174" s="58" t="s">
        <v>577</v>
      </c>
      <c r="H9174" s="58" t="s">
        <v>838</v>
      </c>
      <c r="I9174" s="58" t="s">
        <v>15</v>
      </c>
      <c r="J9174" s="58" t="s">
        <v>17</v>
      </c>
      <c r="K9174" s="59">
        <v>1638591.9999999998</v>
      </c>
      <c r="L9174" s="60">
        <v>16385.919999999998</v>
      </c>
      <c r="M9174" s="59">
        <f t="shared" si="199"/>
        <v>1638591.9999999998</v>
      </c>
    </row>
    <row r="9175" spans="1:13" x14ac:dyDescent="0.25">
      <c r="A9175" s="56" t="s">
        <v>400</v>
      </c>
      <c r="B9175" s="57" t="s">
        <v>733</v>
      </c>
      <c r="C9175" s="58" t="s">
        <v>757</v>
      </c>
      <c r="D9175" s="58" t="s">
        <v>399</v>
      </c>
      <c r="E9175" s="58" t="s">
        <v>325</v>
      </c>
      <c r="F9175" s="58" t="s">
        <v>16</v>
      </c>
      <c r="G9175" s="58" t="s">
        <v>842</v>
      </c>
      <c r="H9175" s="58" t="s">
        <v>838</v>
      </c>
      <c r="I9175" s="58" t="s">
        <v>15</v>
      </c>
      <c r="J9175" s="58" t="s">
        <v>17</v>
      </c>
      <c r="K9175" s="59">
        <v>3054266</v>
      </c>
      <c r="L9175" s="60">
        <v>30542.66</v>
      </c>
      <c r="M9175" s="59">
        <f t="shared" si="199"/>
        <v>3054266</v>
      </c>
    </row>
    <row r="9176" spans="1:13" x14ac:dyDescent="0.25">
      <c r="A9176" s="56" t="s">
        <v>400</v>
      </c>
      <c r="B9176" s="57" t="s">
        <v>733</v>
      </c>
      <c r="C9176" s="58" t="s">
        <v>757</v>
      </c>
      <c r="D9176" s="58" t="s">
        <v>399</v>
      </c>
      <c r="E9176" s="58" t="s">
        <v>325</v>
      </c>
      <c r="F9176" s="58" t="s">
        <v>16</v>
      </c>
      <c r="G9176" s="58" t="s">
        <v>843</v>
      </c>
      <c r="H9176" s="58" t="s">
        <v>838</v>
      </c>
      <c r="I9176" s="58" t="s">
        <v>15</v>
      </c>
      <c r="J9176" s="58" t="s">
        <v>17</v>
      </c>
      <c r="K9176" s="59">
        <v>14039247</v>
      </c>
      <c r="L9176" s="60">
        <v>140392.47</v>
      </c>
      <c r="M9176" s="59">
        <f t="shared" si="199"/>
        <v>14039247</v>
      </c>
    </row>
    <row r="9177" spans="1:13" x14ac:dyDescent="0.25">
      <c r="A9177" s="56" t="s">
        <v>400</v>
      </c>
      <c r="B9177" s="57" t="s">
        <v>733</v>
      </c>
      <c r="C9177" s="58" t="s">
        <v>757</v>
      </c>
      <c r="D9177" s="58" t="s">
        <v>399</v>
      </c>
      <c r="E9177" s="58" t="s">
        <v>325</v>
      </c>
      <c r="F9177" s="58" t="s">
        <v>16</v>
      </c>
      <c r="G9177" s="58" t="s">
        <v>844</v>
      </c>
      <c r="H9177" s="58" t="s">
        <v>840</v>
      </c>
      <c r="I9177" s="58" t="s">
        <v>15</v>
      </c>
      <c r="J9177" s="58" t="s">
        <v>17</v>
      </c>
      <c r="K9177" s="59">
        <v>10555012</v>
      </c>
      <c r="L9177" s="60">
        <v>105550.12</v>
      </c>
      <c r="M9177" s="59">
        <f t="shared" si="199"/>
        <v>10555012</v>
      </c>
    </row>
    <row r="9178" spans="1:13" x14ac:dyDescent="0.25">
      <c r="A9178" s="56" t="s">
        <v>400</v>
      </c>
      <c r="B9178" s="57" t="s">
        <v>733</v>
      </c>
      <c r="C9178" s="58" t="s">
        <v>757</v>
      </c>
      <c r="D9178" s="58" t="s">
        <v>399</v>
      </c>
      <c r="E9178" s="58" t="s">
        <v>325</v>
      </c>
      <c r="F9178" s="58" t="s">
        <v>16</v>
      </c>
      <c r="G9178" s="58" t="s">
        <v>844</v>
      </c>
      <c r="H9178" s="58" t="s">
        <v>840</v>
      </c>
      <c r="I9178" s="58" t="s">
        <v>15</v>
      </c>
      <c r="J9178" s="58" t="s">
        <v>17</v>
      </c>
      <c r="K9178" s="59">
        <v>133428</v>
      </c>
      <c r="L9178" s="60">
        <v>1334.28</v>
      </c>
      <c r="M9178" s="59">
        <f t="shared" si="199"/>
        <v>133428</v>
      </c>
    </row>
    <row r="9179" spans="1:13" x14ac:dyDescent="0.25">
      <c r="A9179" s="56" t="s">
        <v>400</v>
      </c>
      <c r="B9179" s="57" t="s">
        <v>733</v>
      </c>
      <c r="C9179" s="58" t="s">
        <v>757</v>
      </c>
      <c r="D9179" s="58" t="s">
        <v>399</v>
      </c>
      <c r="E9179" s="58" t="s">
        <v>325</v>
      </c>
      <c r="F9179" s="58" t="s">
        <v>16</v>
      </c>
      <c r="G9179" s="58" t="s">
        <v>563</v>
      </c>
      <c r="H9179" s="58" t="s">
        <v>840</v>
      </c>
      <c r="I9179" s="58" t="s">
        <v>368</v>
      </c>
      <c r="J9179" s="58" t="s">
        <v>17</v>
      </c>
      <c r="K9179" s="59">
        <v>16303079</v>
      </c>
      <c r="L9179" s="60">
        <v>163030.79</v>
      </c>
      <c r="M9179" s="59">
        <f t="shared" si="199"/>
        <v>16303079</v>
      </c>
    </row>
    <row r="9180" spans="1:13" x14ac:dyDescent="0.25">
      <c r="A9180" s="56" t="s">
        <v>400</v>
      </c>
      <c r="B9180" s="57" t="s">
        <v>733</v>
      </c>
      <c r="C9180" s="58" t="s">
        <v>757</v>
      </c>
      <c r="D9180" s="58" t="s">
        <v>399</v>
      </c>
      <c r="E9180" s="58" t="s">
        <v>325</v>
      </c>
      <c r="F9180" s="58" t="s">
        <v>16</v>
      </c>
      <c r="G9180" s="58" t="s">
        <v>564</v>
      </c>
      <c r="H9180" s="58" t="s">
        <v>840</v>
      </c>
      <c r="I9180" s="58" t="s">
        <v>15</v>
      </c>
      <c r="J9180" s="58" t="s">
        <v>17</v>
      </c>
      <c r="K9180" s="59">
        <v>5818298</v>
      </c>
      <c r="L9180" s="60">
        <v>58182.98</v>
      </c>
      <c r="M9180" s="59">
        <f t="shared" si="199"/>
        <v>5818298</v>
      </c>
    </row>
    <row r="9181" spans="1:13" x14ac:dyDescent="0.25">
      <c r="A9181" s="56" t="s">
        <v>400</v>
      </c>
      <c r="B9181" s="57" t="s">
        <v>733</v>
      </c>
      <c r="C9181" s="58" t="s">
        <v>757</v>
      </c>
      <c r="D9181" s="58" t="s">
        <v>399</v>
      </c>
      <c r="E9181" s="58" t="s">
        <v>325</v>
      </c>
      <c r="F9181" s="58" t="s">
        <v>16</v>
      </c>
      <c r="G9181" s="58" t="s">
        <v>561</v>
      </c>
      <c r="H9181" s="58" t="s">
        <v>840</v>
      </c>
      <c r="I9181" s="58" t="s">
        <v>15</v>
      </c>
      <c r="J9181" s="58" t="s">
        <v>17</v>
      </c>
      <c r="K9181" s="59">
        <v>4139023.0000000005</v>
      </c>
      <c r="L9181" s="60">
        <v>41390.230000000003</v>
      </c>
      <c r="M9181" s="59">
        <f t="shared" si="199"/>
        <v>4139023.0000000005</v>
      </c>
    </row>
    <row r="9182" spans="1:13" x14ac:dyDescent="0.25">
      <c r="A9182" s="56" t="s">
        <v>400</v>
      </c>
      <c r="B9182" s="57" t="s">
        <v>733</v>
      </c>
      <c r="C9182" s="58" t="s">
        <v>757</v>
      </c>
      <c r="D9182" s="58" t="s">
        <v>399</v>
      </c>
      <c r="E9182" s="58" t="s">
        <v>325</v>
      </c>
      <c r="F9182" s="58" t="s">
        <v>16</v>
      </c>
      <c r="G9182" s="58" t="s">
        <v>845</v>
      </c>
      <c r="H9182" s="58" t="s">
        <v>840</v>
      </c>
      <c r="I9182" s="58" t="s">
        <v>15</v>
      </c>
      <c r="J9182" s="58" t="s">
        <v>17</v>
      </c>
      <c r="K9182" s="59">
        <v>749735</v>
      </c>
      <c r="L9182" s="60">
        <v>7497.35</v>
      </c>
      <c r="M9182" s="59">
        <f t="shared" si="199"/>
        <v>749735</v>
      </c>
    </row>
    <row r="9183" spans="1:13" x14ac:dyDescent="0.25">
      <c r="A9183" s="56" t="s">
        <v>400</v>
      </c>
      <c r="B9183" s="57" t="s">
        <v>733</v>
      </c>
      <c r="C9183" s="58" t="s">
        <v>757</v>
      </c>
      <c r="D9183" s="58" t="s">
        <v>399</v>
      </c>
      <c r="E9183" s="58" t="s">
        <v>325</v>
      </c>
      <c r="F9183" s="58" t="s">
        <v>16</v>
      </c>
      <c r="G9183" s="58" t="s">
        <v>789</v>
      </c>
      <c r="H9183" s="58" t="s">
        <v>464</v>
      </c>
      <c r="I9183" s="58" t="s">
        <v>368</v>
      </c>
      <c r="J9183" s="58" t="s">
        <v>17</v>
      </c>
      <c r="K9183" s="59">
        <v>128264090.99999999</v>
      </c>
      <c r="L9183" s="60">
        <v>1282640.9099999999</v>
      </c>
      <c r="M9183" s="59">
        <f t="shared" si="199"/>
        <v>128264090.99999999</v>
      </c>
    </row>
    <row r="9184" spans="1:13" x14ac:dyDescent="0.25">
      <c r="A9184" s="56" t="s">
        <v>400</v>
      </c>
      <c r="B9184" s="57" t="s">
        <v>733</v>
      </c>
      <c r="C9184" s="58" t="s">
        <v>757</v>
      </c>
      <c r="D9184" s="58" t="s">
        <v>399</v>
      </c>
      <c r="E9184" s="58" t="s">
        <v>325</v>
      </c>
      <c r="F9184" s="58" t="s">
        <v>16</v>
      </c>
      <c r="G9184" s="58" t="s">
        <v>789</v>
      </c>
      <c r="H9184" s="58" t="s">
        <v>464</v>
      </c>
      <c r="I9184" s="58" t="s">
        <v>368</v>
      </c>
      <c r="J9184" s="58" t="s">
        <v>17</v>
      </c>
      <c r="K9184" s="59">
        <v>2340820</v>
      </c>
      <c r="L9184" s="60">
        <v>23408.2</v>
      </c>
      <c r="M9184" s="59">
        <f t="shared" si="199"/>
        <v>2340820</v>
      </c>
    </row>
    <row r="9185" spans="1:14" x14ac:dyDescent="0.25">
      <c r="A9185" s="56" t="s">
        <v>400</v>
      </c>
      <c r="B9185" s="57" t="s">
        <v>733</v>
      </c>
      <c r="C9185" s="58" t="s">
        <v>757</v>
      </c>
      <c r="D9185" s="58" t="s">
        <v>399</v>
      </c>
      <c r="E9185" s="58" t="s">
        <v>325</v>
      </c>
      <c r="F9185" s="58" t="s">
        <v>16</v>
      </c>
      <c r="G9185" s="58" t="s">
        <v>789</v>
      </c>
      <c r="H9185" s="58" t="s">
        <v>464</v>
      </c>
      <c r="I9185" s="58" t="s">
        <v>368</v>
      </c>
      <c r="J9185" s="58" t="s">
        <v>17</v>
      </c>
      <c r="K9185" s="59">
        <v>1869041.9999999998</v>
      </c>
      <c r="L9185" s="60">
        <v>18690.419999999998</v>
      </c>
      <c r="M9185" s="59">
        <f t="shared" si="199"/>
        <v>1869041.9999999998</v>
      </c>
    </row>
    <row r="9186" spans="1:14" x14ac:dyDescent="0.25">
      <c r="A9186" s="56" t="s">
        <v>400</v>
      </c>
      <c r="B9186" s="57" t="s">
        <v>733</v>
      </c>
      <c r="C9186" s="58" t="s">
        <v>757</v>
      </c>
      <c r="D9186" s="58" t="s">
        <v>399</v>
      </c>
      <c r="E9186" s="58" t="s">
        <v>325</v>
      </c>
      <c r="F9186" s="58" t="s">
        <v>16</v>
      </c>
      <c r="G9186" s="58" t="s">
        <v>789</v>
      </c>
      <c r="H9186" s="58" t="s">
        <v>464</v>
      </c>
      <c r="I9186" s="58" t="s">
        <v>368</v>
      </c>
      <c r="J9186" s="58" t="s">
        <v>17</v>
      </c>
      <c r="K9186" s="62">
        <v>-8935</v>
      </c>
      <c r="L9186" s="60">
        <v>-89.35</v>
      </c>
      <c r="M9186" s="62">
        <f t="shared" si="199"/>
        <v>-8935</v>
      </c>
    </row>
    <row r="9187" spans="1:14" x14ac:dyDescent="0.25">
      <c r="A9187" s="56" t="s">
        <v>400</v>
      </c>
      <c r="B9187" s="57" t="s">
        <v>733</v>
      </c>
      <c r="C9187" s="58" t="s">
        <v>757</v>
      </c>
      <c r="D9187" s="58" t="s">
        <v>399</v>
      </c>
      <c r="E9187" s="58" t="s">
        <v>325</v>
      </c>
      <c r="F9187" s="58" t="s">
        <v>16</v>
      </c>
      <c r="G9187" s="58" t="s">
        <v>789</v>
      </c>
      <c r="H9187" s="58" t="s">
        <v>464</v>
      </c>
      <c r="I9187" s="58" t="s">
        <v>368</v>
      </c>
      <c r="J9187" s="58" t="s">
        <v>17</v>
      </c>
      <c r="K9187" s="59">
        <v>10000</v>
      </c>
      <c r="L9187" s="60">
        <v>100</v>
      </c>
      <c r="M9187" s="59">
        <f t="shared" si="199"/>
        <v>10000</v>
      </c>
    </row>
    <row r="9188" spans="1:14" x14ac:dyDescent="0.25">
      <c r="A9188" s="56" t="s">
        <v>400</v>
      </c>
      <c r="B9188" s="57" t="s">
        <v>733</v>
      </c>
      <c r="C9188" s="58" t="s">
        <v>757</v>
      </c>
      <c r="D9188" s="58" t="s">
        <v>399</v>
      </c>
      <c r="E9188" s="58" t="s">
        <v>325</v>
      </c>
      <c r="F9188" s="58" t="s">
        <v>16</v>
      </c>
      <c r="G9188" s="58" t="s">
        <v>789</v>
      </c>
      <c r="H9188" s="58" t="s">
        <v>464</v>
      </c>
      <c r="I9188" s="58" t="s">
        <v>368</v>
      </c>
      <c r="J9188" s="58" t="s">
        <v>17</v>
      </c>
      <c r="K9188" s="59">
        <v>200000</v>
      </c>
      <c r="L9188" s="60">
        <v>2000</v>
      </c>
      <c r="M9188" s="59">
        <f t="shared" si="199"/>
        <v>200000</v>
      </c>
    </row>
    <row r="9189" spans="1:14" x14ac:dyDescent="0.25">
      <c r="A9189" s="56" t="s">
        <v>400</v>
      </c>
      <c r="B9189" s="57" t="s">
        <v>733</v>
      </c>
      <c r="C9189" s="58" t="s">
        <v>757</v>
      </c>
      <c r="D9189" s="58" t="s">
        <v>399</v>
      </c>
      <c r="E9189" s="58" t="s">
        <v>325</v>
      </c>
      <c r="F9189" s="58" t="s">
        <v>16</v>
      </c>
      <c r="G9189" s="58" t="s">
        <v>789</v>
      </c>
      <c r="H9189" s="58" t="s">
        <v>464</v>
      </c>
      <c r="I9189" s="58" t="s">
        <v>368</v>
      </c>
      <c r="J9189" s="58" t="s">
        <v>17</v>
      </c>
      <c r="K9189" s="59">
        <v>1250000</v>
      </c>
      <c r="L9189" s="60">
        <v>12500</v>
      </c>
      <c r="M9189" s="59">
        <f t="shared" si="199"/>
        <v>1250000</v>
      </c>
    </row>
    <row r="9190" spans="1:14" x14ac:dyDescent="0.25">
      <c r="A9190" s="56" t="s">
        <v>400</v>
      </c>
      <c r="B9190" s="57" t="s">
        <v>733</v>
      </c>
      <c r="C9190" s="58" t="s">
        <v>757</v>
      </c>
      <c r="D9190" s="58" t="s">
        <v>399</v>
      </c>
      <c r="E9190" s="58" t="s">
        <v>325</v>
      </c>
      <c r="F9190" s="58" t="s">
        <v>16</v>
      </c>
      <c r="G9190" s="58" t="s">
        <v>789</v>
      </c>
      <c r="H9190" s="58" t="s">
        <v>846</v>
      </c>
      <c r="I9190" s="58" t="s">
        <v>368</v>
      </c>
      <c r="J9190" s="58" t="s">
        <v>17</v>
      </c>
      <c r="K9190" s="59">
        <v>7739944.4098459994</v>
      </c>
      <c r="L9190" s="60">
        <v>77399.444098459993</v>
      </c>
      <c r="M9190" s="59">
        <f t="shared" si="199"/>
        <v>7739944.4098459994</v>
      </c>
    </row>
    <row r="9191" spans="1:14" x14ac:dyDescent="0.25">
      <c r="A9191" s="56" t="s">
        <v>400</v>
      </c>
      <c r="B9191" s="57" t="s">
        <v>733</v>
      </c>
      <c r="C9191" s="58" t="s">
        <v>757</v>
      </c>
      <c r="D9191" s="58" t="s">
        <v>399</v>
      </c>
      <c r="E9191" s="58" t="s">
        <v>325</v>
      </c>
      <c r="F9191" s="58" t="s">
        <v>16</v>
      </c>
      <c r="G9191" s="58" t="s">
        <v>789</v>
      </c>
      <c r="H9191" s="58" t="s">
        <v>791</v>
      </c>
      <c r="I9191" s="58" t="s">
        <v>368</v>
      </c>
      <c r="J9191" s="58" t="s">
        <v>17</v>
      </c>
      <c r="K9191" s="59">
        <v>1810142.5901539999</v>
      </c>
      <c r="L9191" s="60">
        <v>18101.425901539998</v>
      </c>
      <c r="M9191" s="59">
        <f t="shared" si="199"/>
        <v>1810142.5901539999</v>
      </c>
    </row>
    <row r="9192" spans="1:14" x14ac:dyDescent="0.25">
      <c r="A9192" s="56" t="s">
        <v>400</v>
      </c>
      <c r="B9192" s="57" t="s">
        <v>733</v>
      </c>
      <c r="C9192" s="58" t="s">
        <v>757</v>
      </c>
      <c r="D9192" s="58" t="s">
        <v>399</v>
      </c>
      <c r="E9192" s="58" t="s">
        <v>325</v>
      </c>
      <c r="F9192" s="58" t="s">
        <v>16</v>
      </c>
      <c r="G9192" s="58" t="s">
        <v>789</v>
      </c>
      <c r="H9192" s="58" t="s">
        <v>846</v>
      </c>
      <c r="I9192" s="58" t="s">
        <v>368</v>
      </c>
      <c r="J9192" s="58" t="s">
        <v>17</v>
      </c>
      <c r="K9192" s="59">
        <v>141980.89518799999</v>
      </c>
      <c r="L9192" s="60">
        <v>1419.80895188</v>
      </c>
      <c r="M9192" s="59">
        <f t="shared" si="199"/>
        <v>141980.89518799999</v>
      </c>
    </row>
    <row r="9193" spans="1:14" x14ac:dyDescent="0.25">
      <c r="A9193" s="56" t="s">
        <v>400</v>
      </c>
      <c r="B9193" s="57" t="s">
        <v>733</v>
      </c>
      <c r="C9193" s="58" t="s">
        <v>757</v>
      </c>
      <c r="D9193" s="58" t="s">
        <v>399</v>
      </c>
      <c r="E9193" s="58" t="s">
        <v>325</v>
      </c>
      <c r="F9193" s="58" t="s">
        <v>16</v>
      </c>
      <c r="G9193" s="58" t="s">
        <v>789</v>
      </c>
      <c r="H9193" s="58" t="s">
        <v>791</v>
      </c>
      <c r="I9193" s="58" t="s">
        <v>368</v>
      </c>
      <c r="J9193" s="58" t="s">
        <v>17</v>
      </c>
      <c r="K9193" s="59">
        <v>33205.104811999998</v>
      </c>
      <c r="L9193" s="60">
        <v>332.05104811999996</v>
      </c>
      <c r="M9193" s="59">
        <f t="shared" si="199"/>
        <v>33205.104811999998</v>
      </c>
    </row>
    <row r="9194" spans="1:14" x14ac:dyDescent="0.25">
      <c r="A9194" s="56" t="s">
        <v>400</v>
      </c>
      <c r="B9194" s="57" t="s">
        <v>733</v>
      </c>
      <c r="C9194" s="58" t="s">
        <v>757</v>
      </c>
      <c r="D9194" s="58" t="s">
        <v>399</v>
      </c>
      <c r="E9194" s="58" t="s">
        <v>325</v>
      </c>
      <c r="F9194" s="58" t="s">
        <v>16</v>
      </c>
      <c r="G9194" s="58" t="s">
        <v>789</v>
      </c>
      <c r="H9194" s="58" t="s">
        <v>846</v>
      </c>
      <c r="I9194" s="58" t="s">
        <v>368</v>
      </c>
      <c r="J9194" s="58" t="s">
        <v>17</v>
      </c>
      <c r="K9194" s="59">
        <v>115889.01033600001</v>
      </c>
      <c r="L9194" s="60">
        <v>1158.89010336</v>
      </c>
      <c r="M9194" s="59">
        <f t="shared" si="199"/>
        <v>115889.01033600001</v>
      </c>
    </row>
    <row r="9195" spans="1:14" x14ac:dyDescent="0.25">
      <c r="A9195" s="56" t="s">
        <v>400</v>
      </c>
      <c r="B9195" s="57" t="s">
        <v>733</v>
      </c>
      <c r="C9195" s="58" t="s">
        <v>757</v>
      </c>
      <c r="D9195" s="58" t="s">
        <v>399</v>
      </c>
      <c r="E9195" s="58" t="s">
        <v>325</v>
      </c>
      <c r="F9195" s="58" t="s">
        <v>16</v>
      </c>
      <c r="G9195" s="58" t="s">
        <v>789</v>
      </c>
      <c r="H9195" s="58" t="s">
        <v>791</v>
      </c>
      <c r="I9195" s="58" t="s">
        <v>368</v>
      </c>
      <c r="J9195" s="58" t="s">
        <v>17</v>
      </c>
      <c r="K9195" s="59">
        <v>27102.989664000001</v>
      </c>
      <c r="L9195" s="60">
        <v>271.02989664</v>
      </c>
      <c r="M9195" s="59">
        <f t="shared" si="199"/>
        <v>27102.989664000001</v>
      </c>
    </row>
    <row r="9196" spans="1:14" x14ac:dyDescent="0.25">
      <c r="A9196" s="56" t="s">
        <v>400</v>
      </c>
      <c r="B9196" s="57" t="s">
        <v>733</v>
      </c>
      <c r="C9196" s="58" t="s">
        <v>757</v>
      </c>
      <c r="D9196" s="58" t="s">
        <v>399</v>
      </c>
      <c r="E9196" s="58" t="s">
        <v>325</v>
      </c>
      <c r="F9196" s="58" t="s">
        <v>16</v>
      </c>
      <c r="G9196" s="58" t="s">
        <v>789</v>
      </c>
      <c r="H9196" s="58" t="s">
        <v>847</v>
      </c>
      <c r="I9196" s="57" t="s">
        <v>368</v>
      </c>
      <c r="J9196" s="58" t="s">
        <v>17</v>
      </c>
      <c r="K9196" s="59">
        <v>121632</v>
      </c>
      <c r="L9196" s="60">
        <v>1216.32</v>
      </c>
      <c r="M9196" s="59">
        <f t="shared" si="199"/>
        <v>121632</v>
      </c>
      <c r="N9196" s="75" t="s">
        <v>920</v>
      </c>
    </row>
    <row r="9197" spans="1:14" x14ac:dyDescent="0.25">
      <c r="A9197" s="56" t="s">
        <v>400</v>
      </c>
      <c r="B9197" s="57" t="s">
        <v>733</v>
      </c>
      <c r="C9197" s="58" t="s">
        <v>757</v>
      </c>
      <c r="D9197" s="58" t="s">
        <v>399</v>
      </c>
      <c r="E9197" s="58" t="s">
        <v>325</v>
      </c>
      <c r="F9197" s="58" t="s">
        <v>16</v>
      </c>
      <c r="G9197" s="58" t="s">
        <v>789</v>
      </c>
      <c r="H9197" s="58" t="s">
        <v>847</v>
      </c>
      <c r="I9197" s="58" t="s">
        <v>368</v>
      </c>
      <c r="J9197" s="58" t="s">
        <v>17</v>
      </c>
      <c r="K9197" s="59">
        <v>349535</v>
      </c>
      <c r="L9197" s="60">
        <v>3495.35</v>
      </c>
      <c r="M9197" s="59">
        <f t="shared" si="199"/>
        <v>349535</v>
      </c>
    </row>
    <row r="9198" spans="1:14" x14ac:dyDescent="0.25">
      <c r="A9198" s="56" t="s">
        <v>400</v>
      </c>
      <c r="B9198" s="57" t="s">
        <v>733</v>
      </c>
      <c r="C9198" s="58" t="s">
        <v>757</v>
      </c>
      <c r="D9198" s="58" t="s">
        <v>399</v>
      </c>
      <c r="E9198" s="58" t="s">
        <v>325</v>
      </c>
      <c r="F9198" s="58" t="s">
        <v>16</v>
      </c>
      <c r="G9198" s="58" t="s">
        <v>789</v>
      </c>
      <c r="H9198" s="58" t="s">
        <v>793</v>
      </c>
      <c r="I9198" s="58" t="s">
        <v>368</v>
      </c>
      <c r="J9198" s="57" t="s">
        <v>17</v>
      </c>
      <c r="K9198" s="59">
        <v>617500</v>
      </c>
      <c r="L9198" s="60">
        <v>6175</v>
      </c>
      <c r="M9198" s="59">
        <f t="shared" si="199"/>
        <v>617500</v>
      </c>
    </row>
    <row r="9199" spans="1:14" x14ac:dyDescent="0.25">
      <c r="A9199" s="56" t="s">
        <v>400</v>
      </c>
      <c r="B9199" s="57" t="s">
        <v>733</v>
      </c>
      <c r="C9199" s="58" t="s">
        <v>757</v>
      </c>
      <c r="D9199" s="58" t="s">
        <v>399</v>
      </c>
      <c r="E9199" s="58" t="s">
        <v>325</v>
      </c>
      <c r="F9199" s="58" t="s">
        <v>16</v>
      </c>
      <c r="G9199" s="58" t="s">
        <v>789</v>
      </c>
      <c r="H9199" s="58" t="s">
        <v>793</v>
      </c>
      <c r="I9199" s="58" t="s">
        <v>368</v>
      </c>
      <c r="J9199" s="58" t="s">
        <v>17</v>
      </c>
      <c r="K9199" s="59">
        <v>20099143</v>
      </c>
      <c r="L9199" s="60">
        <v>200991.43</v>
      </c>
      <c r="M9199" s="59">
        <f t="shared" si="199"/>
        <v>20099143</v>
      </c>
    </row>
    <row r="9200" spans="1:14" x14ac:dyDescent="0.25">
      <c r="A9200" s="56" t="s">
        <v>400</v>
      </c>
      <c r="B9200" s="57" t="s">
        <v>733</v>
      </c>
      <c r="C9200" s="58" t="s">
        <v>757</v>
      </c>
      <c r="D9200" s="58" t="s">
        <v>399</v>
      </c>
      <c r="E9200" s="58" t="s">
        <v>325</v>
      </c>
      <c r="F9200" s="58" t="s">
        <v>16</v>
      </c>
      <c r="G9200" s="58" t="s">
        <v>789</v>
      </c>
      <c r="H9200" s="58" t="s">
        <v>793</v>
      </c>
      <c r="I9200" s="57" t="s">
        <v>368</v>
      </c>
      <c r="J9200" s="58" t="s">
        <v>17</v>
      </c>
      <c r="K9200" s="59">
        <v>445271</v>
      </c>
      <c r="L9200" s="60">
        <v>4452.71</v>
      </c>
      <c r="M9200" s="59">
        <f t="shared" si="199"/>
        <v>445271</v>
      </c>
      <c r="N9200" s="75" t="s">
        <v>920</v>
      </c>
    </row>
    <row r="9201" spans="1:14" x14ac:dyDescent="0.25">
      <c r="A9201" s="56" t="s">
        <v>400</v>
      </c>
      <c r="B9201" s="57" t="s">
        <v>733</v>
      </c>
      <c r="C9201" s="58" t="s">
        <v>757</v>
      </c>
      <c r="D9201" s="58" t="s">
        <v>399</v>
      </c>
      <c r="E9201" s="58" t="s">
        <v>325</v>
      </c>
      <c r="F9201" s="58" t="s">
        <v>16</v>
      </c>
      <c r="G9201" s="58" t="s">
        <v>789</v>
      </c>
      <c r="H9201" s="58" t="s">
        <v>793</v>
      </c>
      <c r="I9201" s="58" t="s">
        <v>15</v>
      </c>
      <c r="J9201" s="58" t="s">
        <v>17</v>
      </c>
      <c r="K9201" s="62">
        <v>-691956</v>
      </c>
      <c r="L9201" s="60">
        <v>-6919.56</v>
      </c>
      <c r="M9201" s="62">
        <f t="shared" si="199"/>
        <v>-691956</v>
      </c>
    </row>
    <row r="9202" spans="1:14" x14ac:dyDescent="0.25">
      <c r="A9202" s="56" t="s">
        <v>400</v>
      </c>
      <c r="B9202" s="57" t="s">
        <v>733</v>
      </c>
      <c r="C9202" s="58" t="s">
        <v>757</v>
      </c>
      <c r="D9202" s="58" t="s">
        <v>399</v>
      </c>
      <c r="E9202" s="58" t="s">
        <v>325</v>
      </c>
      <c r="F9202" s="58" t="s">
        <v>16</v>
      </c>
      <c r="G9202" s="58" t="s">
        <v>789</v>
      </c>
      <c r="H9202" s="58" t="s">
        <v>848</v>
      </c>
      <c r="I9202" s="58" t="s">
        <v>368</v>
      </c>
      <c r="J9202" s="58" t="s">
        <v>17</v>
      </c>
      <c r="K9202" s="59">
        <v>1232980</v>
      </c>
      <c r="L9202" s="60">
        <v>12329.8</v>
      </c>
      <c r="M9202" s="59">
        <f t="shared" si="199"/>
        <v>1232980</v>
      </c>
    </row>
    <row r="9203" spans="1:14" x14ac:dyDescent="0.25">
      <c r="A9203" s="56" t="s">
        <v>400</v>
      </c>
      <c r="B9203" s="57" t="s">
        <v>733</v>
      </c>
      <c r="C9203" s="58" t="s">
        <v>757</v>
      </c>
      <c r="D9203" s="58" t="s">
        <v>399</v>
      </c>
      <c r="E9203" s="58" t="s">
        <v>325</v>
      </c>
      <c r="F9203" s="58" t="s">
        <v>16</v>
      </c>
      <c r="G9203" s="58" t="s">
        <v>789</v>
      </c>
      <c r="H9203" s="58" t="s">
        <v>848</v>
      </c>
      <c r="I9203" s="58" t="s">
        <v>368</v>
      </c>
      <c r="J9203" s="58" t="s">
        <v>17</v>
      </c>
      <c r="K9203" s="59">
        <v>41535</v>
      </c>
      <c r="L9203" s="60">
        <v>415.35</v>
      </c>
      <c r="M9203" s="59">
        <f t="shared" si="199"/>
        <v>41535</v>
      </c>
    </row>
    <row r="9204" spans="1:14" x14ac:dyDescent="0.25">
      <c r="A9204" s="56" t="s">
        <v>400</v>
      </c>
      <c r="B9204" s="57" t="s">
        <v>733</v>
      </c>
      <c r="C9204" s="58" t="s">
        <v>757</v>
      </c>
      <c r="D9204" s="58" t="s">
        <v>399</v>
      </c>
      <c r="E9204" s="58" t="s">
        <v>325</v>
      </c>
      <c r="F9204" s="58" t="s">
        <v>16</v>
      </c>
      <c r="G9204" s="58" t="s">
        <v>789</v>
      </c>
      <c r="H9204" s="58" t="s">
        <v>848</v>
      </c>
      <c r="I9204" s="58" t="s">
        <v>15</v>
      </c>
      <c r="J9204" s="58" t="s">
        <v>17</v>
      </c>
      <c r="K9204" s="62">
        <v>-96453</v>
      </c>
      <c r="L9204" s="60">
        <v>-964.53</v>
      </c>
      <c r="M9204" s="62">
        <f t="shared" si="199"/>
        <v>-96453</v>
      </c>
    </row>
    <row r="9205" spans="1:14" x14ac:dyDescent="0.25">
      <c r="A9205" s="56" t="s">
        <v>400</v>
      </c>
      <c r="B9205" s="57" t="s">
        <v>733</v>
      </c>
      <c r="C9205" s="58" t="s">
        <v>757</v>
      </c>
      <c r="D9205" s="58" t="s">
        <v>399</v>
      </c>
      <c r="E9205" s="58" t="s">
        <v>325</v>
      </c>
      <c r="F9205" s="58" t="s">
        <v>16</v>
      </c>
      <c r="G9205" s="58" t="s">
        <v>789</v>
      </c>
      <c r="H9205" s="58" t="s">
        <v>849</v>
      </c>
      <c r="I9205" s="57" t="s">
        <v>368</v>
      </c>
      <c r="J9205" s="58" t="s">
        <v>17</v>
      </c>
      <c r="K9205" s="59">
        <v>76602</v>
      </c>
      <c r="L9205" s="60">
        <v>766.02</v>
      </c>
      <c r="M9205" s="59">
        <f t="shared" si="199"/>
        <v>76602</v>
      </c>
      <c r="N9205" s="75" t="s">
        <v>920</v>
      </c>
    </row>
    <row r="9206" spans="1:14" x14ac:dyDescent="0.25">
      <c r="A9206" s="56" t="s">
        <v>400</v>
      </c>
      <c r="B9206" s="57" t="s">
        <v>733</v>
      </c>
      <c r="C9206" s="58" t="s">
        <v>757</v>
      </c>
      <c r="D9206" s="58" t="s">
        <v>399</v>
      </c>
      <c r="E9206" s="58" t="s">
        <v>325</v>
      </c>
      <c r="F9206" s="58" t="s">
        <v>16</v>
      </c>
      <c r="G9206" s="58" t="s">
        <v>789</v>
      </c>
      <c r="H9206" s="58" t="s">
        <v>849</v>
      </c>
      <c r="I9206" s="58" t="s">
        <v>368</v>
      </c>
      <c r="J9206" s="58" t="s">
        <v>17</v>
      </c>
      <c r="K9206" s="59">
        <v>1405</v>
      </c>
      <c r="L9206" s="60">
        <v>14.05</v>
      </c>
      <c r="M9206" s="59">
        <f t="shared" si="199"/>
        <v>1405</v>
      </c>
    </row>
    <row r="9207" spans="1:14" x14ac:dyDescent="0.25">
      <c r="A9207" s="56" t="s">
        <v>400</v>
      </c>
      <c r="B9207" s="57" t="s">
        <v>733</v>
      </c>
      <c r="C9207" s="58" t="s">
        <v>757</v>
      </c>
      <c r="D9207" s="58" t="s">
        <v>399</v>
      </c>
      <c r="E9207" s="58" t="s">
        <v>325</v>
      </c>
      <c r="F9207" s="58" t="s">
        <v>16</v>
      </c>
      <c r="G9207" s="58" t="s">
        <v>789</v>
      </c>
      <c r="H9207" s="58" t="s">
        <v>850</v>
      </c>
      <c r="I9207" s="58" t="s">
        <v>368</v>
      </c>
      <c r="J9207" s="58" t="s">
        <v>17</v>
      </c>
      <c r="K9207" s="59">
        <v>436835.00000000006</v>
      </c>
      <c r="L9207" s="60">
        <v>4368.3500000000004</v>
      </c>
      <c r="M9207" s="59">
        <f t="shared" si="199"/>
        <v>436835.00000000006</v>
      </c>
    </row>
    <row r="9208" spans="1:14" x14ac:dyDescent="0.25">
      <c r="A9208" s="56" t="s">
        <v>400</v>
      </c>
      <c r="B9208" s="57" t="s">
        <v>733</v>
      </c>
      <c r="C9208" s="58" t="s">
        <v>757</v>
      </c>
      <c r="D9208" s="58" t="s">
        <v>399</v>
      </c>
      <c r="E9208" s="58" t="s">
        <v>325</v>
      </c>
      <c r="F9208" s="58" t="s">
        <v>16</v>
      </c>
      <c r="G9208" s="58" t="s">
        <v>789</v>
      </c>
      <c r="H9208" s="58" t="s">
        <v>851</v>
      </c>
      <c r="I9208" s="58" t="s">
        <v>368</v>
      </c>
      <c r="J9208" s="58" t="s">
        <v>17</v>
      </c>
      <c r="K9208" s="59">
        <v>577023</v>
      </c>
      <c r="L9208" s="60">
        <v>5770.23</v>
      </c>
      <c r="M9208" s="59">
        <f t="shared" si="199"/>
        <v>577023</v>
      </c>
    </row>
    <row r="9209" spans="1:14" x14ac:dyDescent="0.25">
      <c r="A9209" s="56" t="s">
        <v>400</v>
      </c>
      <c r="B9209" s="57" t="s">
        <v>733</v>
      </c>
      <c r="C9209" s="58" t="s">
        <v>757</v>
      </c>
      <c r="D9209" s="58" t="s">
        <v>399</v>
      </c>
      <c r="E9209" s="58" t="s">
        <v>325</v>
      </c>
      <c r="F9209" s="58" t="s">
        <v>16</v>
      </c>
      <c r="G9209" s="58" t="s">
        <v>789</v>
      </c>
      <c r="H9209" s="58" t="s">
        <v>852</v>
      </c>
      <c r="I9209" s="58" t="s">
        <v>368</v>
      </c>
      <c r="J9209" s="58" t="s">
        <v>17</v>
      </c>
      <c r="K9209" s="59">
        <v>2741082</v>
      </c>
      <c r="L9209" s="60">
        <v>27410.82</v>
      </c>
      <c r="M9209" s="59">
        <f t="shared" si="199"/>
        <v>2741082</v>
      </c>
    </row>
    <row r="9210" spans="1:14" x14ac:dyDescent="0.25">
      <c r="A9210" s="56" t="s">
        <v>400</v>
      </c>
      <c r="B9210" s="57" t="s">
        <v>733</v>
      </c>
      <c r="C9210" s="58" t="s">
        <v>757</v>
      </c>
      <c r="D9210" s="58" t="s">
        <v>399</v>
      </c>
      <c r="E9210" s="58" t="s">
        <v>325</v>
      </c>
      <c r="F9210" s="58" t="s">
        <v>16</v>
      </c>
      <c r="G9210" s="58" t="s">
        <v>789</v>
      </c>
      <c r="H9210" s="58" t="s">
        <v>852</v>
      </c>
      <c r="I9210" s="57" t="s">
        <v>368</v>
      </c>
      <c r="J9210" s="58" t="s">
        <v>17</v>
      </c>
      <c r="K9210" s="59">
        <v>35120</v>
      </c>
      <c r="L9210" s="60">
        <v>351.2</v>
      </c>
      <c r="M9210" s="59">
        <f t="shared" si="199"/>
        <v>35120</v>
      </c>
      <c r="N9210" s="75" t="s">
        <v>920</v>
      </c>
    </row>
    <row r="9211" spans="1:14" x14ac:dyDescent="0.25">
      <c r="A9211" s="56" t="s">
        <v>400</v>
      </c>
      <c r="B9211" s="57" t="s">
        <v>733</v>
      </c>
      <c r="C9211" s="58" t="s">
        <v>757</v>
      </c>
      <c r="D9211" s="58" t="s">
        <v>399</v>
      </c>
      <c r="E9211" s="58" t="s">
        <v>325</v>
      </c>
      <c r="F9211" s="58" t="s">
        <v>16</v>
      </c>
      <c r="G9211" s="58" t="s">
        <v>789</v>
      </c>
      <c r="H9211" s="58" t="s">
        <v>853</v>
      </c>
      <c r="I9211" s="57" t="s">
        <v>368</v>
      </c>
      <c r="J9211" s="58" t="s">
        <v>17</v>
      </c>
      <c r="K9211" s="59">
        <v>1139225</v>
      </c>
      <c r="L9211" s="60">
        <v>11392.25</v>
      </c>
      <c r="M9211" s="59">
        <f t="shared" si="199"/>
        <v>1139225</v>
      </c>
      <c r="N9211" s="75" t="s">
        <v>920</v>
      </c>
    </row>
    <row r="9212" spans="1:14" x14ac:dyDescent="0.25">
      <c r="A9212" s="56" t="s">
        <v>400</v>
      </c>
      <c r="B9212" s="57" t="s">
        <v>733</v>
      </c>
      <c r="C9212" s="58" t="s">
        <v>757</v>
      </c>
      <c r="D9212" s="58" t="s">
        <v>399</v>
      </c>
      <c r="E9212" s="58" t="s">
        <v>325</v>
      </c>
      <c r="F9212" s="58" t="s">
        <v>16</v>
      </c>
      <c r="G9212" s="58" t="s">
        <v>789</v>
      </c>
      <c r="H9212" s="58" t="s">
        <v>464</v>
      </c>
      <c r="I9212" s="58" t="s">
        <v>368</v>
      </c>
      <c r="J9212" s="58" t="s">
        <v>17</v>
      </c>
      <c r="K9212" s="59">
        <v>90900</v>
      </c>
      <c r="L9212" s="60">
        <v>909</v>
      </c>
      <c r="M9212" s="59">
        <f t="shared" si="199"/>
        <v>90900</v>
      </c>
    </row>
    <row r="9213" spans="1:14" x14ac:dyDescent="0.25">
      <c r="A9213" s="56" t="s">
        <v>400</v>
      </c>
      <c r="B9213" s="57" t="s">
        <v>733</v>
      </c>
      <c r="C9213" s="58" t="s">
        <v>757</v>
      </c>
      <c r="D9213" s="58" t="s">
        <v>399</v>
      </c>
      <c r="E9213" s="58" t="s">
        <v>325</v>
      </c>
      <c r="F9213" s="58" t="s">
        <v>16</v>
      </c>
      <c r="G9213" s="58" t="s">
        <v>789</v>
      </c>
      <c r="H9213" s="58" t="s">
        <v>464</v>
      </c>
      <c r="I9213" s="57" t="s">
        <v>368</v>
      </c>
      <c r="J9213" s="58" t="s">
        <v>17</v>
      </c>
      <c r="K9213" s="59">
        <v>76822</v>
      </c>
      <c r="L9213" s="60">
        <v>768.22</v>
      </c>
      <c r="M9213" s="59">
        <f t="shared" si="199"/>
        <v>76822</v>
      </c>
      <c r="N9213" s="75" t="s">
        <v>920</v>
      </c>
    </row>
    <row r="9214" spans="1:14" x14ac:dyDescent="0.25">
      <c r="A9214" s="56" t="s">
        <v>400</v>
      </c>
      <c r="B9214" s="57" t="s">
        <v>733</v>
      </c>
      <c r="C9214" s="58" t="s">
        <v>757</v>
      </c>
      <c r="D9214" s="58" t="s">
        <v>399</v>
      </c>
      <c r="E9214" s="58" t="s">
        <v>325</v>
      </c>
      <c r="F9214" s="58" t="s">
        <v>16</v>
      </c>
      <c r="G9214" s="58" t="s">
        <v>789</v>
      </c>
      <c r="H9214" s="58" t="s">
        <v>854</v>
      </c>
      <c r="I9214" s="58" t="s">
        <v>15</v>
      </c>
      <c r="J9214" s="58" t="s">
        <v>17</v>
      </c>
      <c r="K9214" s="59">
        <v>160543</v>
      </c>
      <c r="L9214" s="60">
        <v>1605.43</v>
      </c>
      <c r="M9214" s="59">
        <f t="shared" si="199"/>
        <v>160543</v>
      </c>
    </row>
    <row r="9215" spans="1:14" x14ac:dyDescent="0.25">
      <c r="A9215" s="56" t="s">
        <v>400</v>
      </c>
      <c r="B9215" s="57" t="s">
        <v>733</v>
      </c>
      <c r="C9215" s="58" t="s">
        <v>757</v>
      </c>
      <c r="D9215" s="58" t="s">
        <v>399</v>
      </c>
      <c r="E9215" s="58" t="s">
        <v>325</v>
      </c>
      <c r="F9215" s="58" t="s">
        <v>16</v>
      </c>
      <c r="G9215" s="58" t="s">
        <v>789</v>
      </c>
      <c r="H9215" s="58" t="s">
        <v>852</v>
      </c>
      <c r="I9215" s="57" t="s">
        <v>368</v>
      </c>
      <c r="J9215" s="58" t="s">
        <v>17</v>
      </c>
      <c r="K9215" s="59">
        <v>215114</v>
      </c>
      <c r="L9215" s="60">
        <v>2151.14</v>
      </c>
      <c r="M9215" s="59">
        <f t="shared" si="199"/>
        <v>215114</v>
      </c>
      <c r="N9215" s="75" t="s">
        <v>920</v>
      </c>
    </row>
    <row r="9216" spans="1:14" x14ac:dyDescent="0.25">
      <c r="A9216" s="56" t="s">
        <v>400</v>
      </c>
      <c r="B9216" s="57" t="s">
        <v>733</v>
      </c>
      <c r="C9216" s="58" t="s">
        <v>757</v>
      </c>
      <c r="D9216" s="58" t="s">
        <v>399</v>
      </c>
      <c r="E9216" s="58" t="s">
        <v>325</v>
      </c>
      <c r="F9216" s="58" t="s">
        <v>16</v>
      </c>
      <c r="G9216" s="58" t="s">
        <v>789</v>
      </c>
      <c r="H9216" s="58" t="s">
        <v>480</v>
      </c>
      <c r="I9216" s="58" t="s">
        <v>15</v>
      </c>
      <c r="J9216" s="58" t="s">
        <v>17</v>
      </c>
      <c r="K9216" s="59">
        <v>201586</v>
      </c>
      <c r="L9216" s="60">
        <v>2015.86</v>
      </c>
      <c r="M9216" s="59">
        <f t="shared" si="199"/>
        <v>201586</v>
      </c>
    </row>
    <row r="9217" spans="1:13" x14ac:dyDescent="0.25">
      <c r="A9217" s="56" t="s">
        <v>400</v>
      </c>
      <c r="B9217" s="57" t="s">
        <v>733</v>
      </c>
      <c r="C9217" s="58" t="s">
        <v>757</v>
      </c>
      <c r="D9217" s="58" t="s">
        <v>399</v>
      </c>
      <c r="E9217" s="58" t="s">
        <v>325</v>
      </c>
      <c r="F9217" s="58" t="s">
        <v>16</v>
      </c>
      <c r="G9217" s="58" t="s">
        <v>789</v>
      </c>
      <c r="H9217" s="58" t="s">
        <v>480</v>
      </c>
      <c r="I9217" s="58" t="s">
        <v>15</v>
      </c>
      <c r="J9217" s="58" t="s">
        <v>17</v>
      </c>
      <c r="K9217" s="59">
        <v>1392</v>
      </c>
      <c r="L9217" s="60">
        <v>13.92</v>
      </c>
      <c r="M9217" s="59">
        <f t="shared" si="199"/>
        <v>1392</v>
      </c>
    </row>
    <row r="9218" spans="1:13" x14ac:dyDescent="0.25">
      <c r="A9218" s="56" t="s">
        <v>400</v>
      </c>
      <c r="B9218" s="57" t="s">
        <v>733</v>
      </c>
      <c r="C9218" s="58" t="s">
        <v>757</v>
      </c>
      <c r="D9218" s="58" t="s">
        <v>399</v>
      </c>
      <c r="E9218" s="58" t="s">
        <v>325</v>
      </c>
      <c r="F9218" s="58" t="s">
        <v>16</v>
      </c>
      <c r="G9218" s="58" t="s">
        <v>319</v>
      </c>
      <c r="H9218" s="58" t="s">
        <v>480</v>
      </c>
      <c r="I9218" s="58" t="s">
        <v>15</v>
      </c>
      <c r="J9218" s="58" t="s">
        <v>17</v>
      </c>
      <c r="K9218" s="59">
        <v>135488</v>
      </c>
      <c r="L9218" s="60">
        <v>1354.88</v>
      </c>
      <c r="M9218" s="59">
        <f t="shared" si="199"/>
        <v>135488</v>
      </c>
    </row>
    <row r="9219" spans="1:13" x14ac:dyDescent="0.25">
      <c r="A9219" s="56" t="s">
        <v>400</v>
      </c>
      <c r="B9219" s="57" t="s">
        <v>733</v>
      </c>
      <c r="C9219" s="58" t="s">
        <v>757</v>
      </c>
      <c r="D9219" s="58" t="s">
        <v>399</v>
      </c>
      <c r="E9219" s="58" t="s">
        <v>325</v>
      </c>
      <c r="F9219" s="58" t="s">
        <v>16</v>
      </c>
      <c r="G9219" s="58" t="s">
        <v>319</v>
      </c>
      <c r="H9219" s="58" t="s">
        <v>840</v>
      </c>
      <c r="I9219" s="58" t="s">
        <v>15</v>
      </c>
      <c r="J9219" s="58" t="s">
        <v>17</v>
      </c>
      <c r="K9219" s="59">
        <v>1333718</v>
      </c>
      <c r="L9219" s="60">
        <v>13337.18</v>
      </c>
      <c r="M9219" s="59">
        <f t="shared" si="199"/>
        <v>1333718</v>
      </c>
    </row>
    <row r="9220" spans="1:13" x14ac:dyDescent="0.25">
      <c r="A9220" s="56" t="s">
        <v>400</v>
      </c>
      <c r="B9220" s="57" t="s">
        <v>733</v>
      </c>
      <c r="C9220" s="58" t="s">
        <v>757</v>
      </c>
      <c r="D9220" s="58" t="s">
        <v>399</v>
      </c>
      <c r="E9220" s="58" t="s">
        <v>325</v>
      </c>
      <c r="F9220" s="58" t="s">
        <v>16</v>
      </c>
      <c r="G9220" s="58" t="s">
        <v>319</v>
      </c>
      <c r="H9220" s="58" t="s">
        <v>840</v>
      </c>
      <c r="I9220" s="58" t="s">
        <v>15</v>
      </c>
      <c r="J9220" s="58" t="s">
        <v>17</v>
      </c>
      <c r="K9220" s="59">
        <v>243625</v>
      </c>
      <c r="L9220" s="60">
        <v>2436.25</v>
      </c>
      <c r="M9220" s="59">
        <f t="shared" si="199"/>
        <v>243625</v>
      </c>
    </row>
    <row r="9221" spans="1:13" x14ac:dyDescent="0.25">
      <c r="A9221" s="56" t="s">
        <v>400</v>
      </c>
      <c r="B9221" s="57" t="s">
        <v>733</v>
      </c>
      <c r="C9221" s="58" t="s">
        <v>757</v>
      </c>
      <c r="D9221" s="58" t="s">
        <v>399</v>
      </c>
      <c r="E9221" s="58" t="s">
        <v>325</v>
      </c>
      <c r="F9221" s="58" t="s">
        <v>16</v>
      </c>
      <c r="G9221" s="58" t="s">
        <v>319</v>
      </c>
      <c r="H9221" s="58" t="s">
        <v>840</v>
      </c>
      <c r="I9221" s="58" t="s">
        <v>15</v>
      </c>
      <c r="J9221" s="58" t="s">
        <v>17</v>
      </c>
      <c r="K9221" s="59">
        <v>17400</v>
      </c>
      <c r="L9221" s="60">
        <v>174</v>
      </c>
      <c r="M9221" s="59">
        <f t="shared" ref="M9221:M9284" si="200">L9221*100</f>
        <v>17400</v>
      </c>
    </row>
    <row r="9222" spans="1:13" x14ac:dyDescent="0.25">
      <c r="A9222" s="56" t="s">
        <v>400</v>
      </c>
      <c r="B9222" s="57" t="s">
        <v>733</v>
      </c>
      <c r="C9222" s="58" t="s">
        <v>757</v>
      </c>
      <c r="D9222" s="58" t="s">
        <v>399</v>
      </c>
      <c r="E9222" s="58" t="s">
        <v>325</v>
      </c>
      <c r="F9222" s="58" t="s">
        <v>16</v>
      </c>
      <c r="G9222" s="58" t="s">
        <v>789</v>
      </c>
      <c r="H9222" s="58" t="s">
        <v>840</v>
      </c>
      <c r="I9222" s="58" t="s">
        <v>15</v>
      </c>
      <c r="J9222" s="58" t="s">
        <v>17</v>
      </c>
      <c r="K9222" s="59">
        <v>61863</v>
      </c>
      <c r="L9222" s="60">
        <v>618.63</v>
      </c>
      <c r="M9222" s="59">
        <f t="shared" si="200"/>
        <v>61863</v>
      </c>
    </row>
    <row r="9223" spans="1:13" x14ac:dyDescent="0.25">
      <c r="A9223" s="56" t="s">
        <v>400</v>
      </c>
      <c r="B9223" s="57" t="s">
        <v>733</v>
      </c>
      <c r="C9223" s="58" t="s">
        <v>757</v>
      </c>
      <c r="D9223" s="58" t="s">
        <v>399</v>
      </c>
      <c r="E9223" s="58" t="s">
        <v>325</v>
      </c>
      <c r="F9223" s="58" t="s">
        <v>16</v>
      </c>
      <c r="G9223" s="58" t="s">
        <v>594</v>
      </c>
      <c r="H9223" s="58" t="s">
        <v>570</v>
      </c>
      <c r="I9223" s="58" t="s">
        <v>15</v>
      </c>
      <c r="J9223" s="58" t="s">
        <v>17</v>
      </c>
      <c r="K9223" s="59">
        <v>100000</v>
      </c>
      <c r="L9223" s="60">
        <v>1000</v>
      </c>
      <c r="M9223" s="59">
        <f t="shared" si="200"/>
        <v>100000</v>
      </c>
    </row>
    <row r="9224" spans="1:13" x14ac:dyDescent="0.25">
      <c r="A9224" s="56" t="s">
        <v>400</v>
      </c>
      <c r="B9224" s="57" t="s">
        <v>733</v>
      </c>
      <c r="C9224" s="58" t="s">
        <v>757</v>
      </c>
      <c r="D9224" s="58" t="s">
        <v>399</v>
      </c>
      <c r="E9224" s="58" t="s">
        <v>325</v>
      </c>
      <c r="F9224" s="58" t="s">
        <v>16</v>
      </c>
      <c r="G9224" s="58" t="s">
        <v>789</v>
      </c>
      <c r="H9224" s="58" t="s">
        <v>840</v>
      </c>
      <c r="I9224" s="58" t="s">
        <v>15</v>
      </c>
      <c r="J9224" s="58" t="s">
        <v>17</v>
      </c>
      <c r="K9224" s="59">
        <v>3430296</v>
      </c>
      <c r="L9224" s="60">
        <v>34302.959999999999</v>
      </c>
      <c r="M9224" s="59">
        <f t="shared" si="200"/>
        <v>3430296</v>
      </c>
    </row>
    <row r="9225" spans="1:13" x14ac:dyDescent="0.25">
      <c r="A9225" s="56" t="s">
        <v>400</v>
      </c>
      <c r="B9225" s="57" t="s">
        <v>733</v>
      </c>
      <c r="C9225" s="58" t="s">
        <v>757</v>
      </c>
      <c r="D9225" s="58" t="s">
        <v>399</v>
      </c>
      <c r="E9225" s="58" t="s">
        <v>325</v>
      </c>
      <c r="F9225" s="58" t="s">
        <v>16</v>
      </c>
      <c r="G9225" s="58" t="s">
        <v>789</v>
      </c>
      <c r="H9225" s="58" t="s">
        <v>450</v>
      </c>
      <c r="I9225" s="58" t="s">
        <v>15</v>
      </c>
      <c r="J9225" s="58" t="s">
        <v>17</v>
      </c>
      <c r="K9225" s="59">
        <v>480480</v>
      </c>
      <c r="L9225" s="60">
        <v>4804.8</v>
      </c>
      <c r="M9225" s="59">
        <f t="shared" si="200"/>
        <v>480480</v>
      </c>
    </row>
    <row r="9226" spans="1:13" x14ac:dyDescent="0.25">
      <c r="A9226" s="56" t="s">
        <v>400</v>
      </c>
      <c r="B9226" s="57" t="s">
        <v>733</v>
      </c>
      <c r="C9226" s="58" t="s">
        <v>757</v>
      </c>
      <c r="D9226" s="58" t="s">
        <v>399</v>
      </c>
      <c r="E9226" s="58" t="s">
        <v>325</v>
      </c>
      <c r="F9226" s="58" t="s">
        <v>16</v>
      </c>
      <c r="G9226" s="58" t="s">
        <v>789</v>
      </c>
      <c r="H9226" s="58" t="s">
        <v>450</v>
      </c>
      <c r="I9226" s="58" t="s">
        <v>15</v>
      </c>
      <c r="J9226" s="58" t="s">
        <v>17</v>
      </c>
      <c r="K9226" s="59">
        <v>8996</v>
      </c>
      <c r="L9226" s="60">
        <v>89.96</v>
      </c>
      <c r="M9226" s="59">
        <f t="shared" si="200"/>
        <v>8996</v>
      </c>
    </row>
    <row r="9227" spans="1:13" x14ac:dyDescent="0.25">
      <c r="A9227" s="56" t="s">
        <v>400</v>
      </c>
      <c r="B9227" s="57" t="s">
        <v>733</v>
      </c>
      <c r="C9227" s="58" t="s">
        <v>757</v>
      </c>
      <c r="D9227" s="58" t="s">
        <v>399</v>
      </c>
      <c r="E9227" s="58" t="s">
        <v>325</v>
      </c>
      <c r="F9227" s="58" t="s">
        <v>16</v>
      </c>
      <c r="G9227" s="58" t="s">
        <v>789</v>
      </c>
      <c r="H9227" s="58" t="s">
        <v>450</v>
      </c>
      <c r="I9227" s="58" t="s">
        <v>15</v>
      </c>
      <c r="J9227" s="58" t="s">
        <v>17</v>
      </c>
      <c r="K9227" s="59">
        <v>383041</v>
      </c>
      <c r="L9227" s="60">
        <v>3830.41</v>
      </c>
      <c r="M9227" s="59">
        <f t="shared" si="200"/>
        <v>383041</v>
      </c>
    </row>
    <row r="9228" spans="1:13" x14ac:dyDescent="0.25">
      <c r="A9228" s="56" t="s">
        <v>400</v>
      </c>
      <c r="B9228" s="57" t="s">
        <v>733</v>
      </c>
      <c r="C9228" s="58" t="s">
        <v>757</v>
      </c>
      <c r="D9228" s="58" t="s">
        <v>399</v>
      </c>
      <c r="E9228" s="58" t="s">
        <v>325</v>
      </c>
      <c r="F9228" s="58" t="s">
        <v>16</v>
      </c>
      <c r="G9228" s="58" t="s">
        <v>789</v>
      </c>
      <c r="H9228" s="58" t="s">
        <v>450</v>
      </c>
      <c r="I9228" s="58" t="s">
        <v>15</v>
      </c>
      <c r="J9228" s="58" t="s">
        <v>17</v>
      </c>
      <c r="K9228" s="59">
        <v>518864.99999999994</v>
      </c>
      <c r="L9228" s="60">
        <v>5188.6499999999996</v>
      </c>
      <c r="M9228" s="59">
        <f t="shared" si="200"/>
        <v>518864.99999999994</v>
      </c>
    </row>
    <row r="9229" spans="1:13" x14ac:dyDescent="0.25">
      <c r="A9229" s="56" t="s">
        <v>400</v>
      </c>
      <c r="B9229" s="57" t="s">
        <v>733</v>
      </c>
      <c r="C9229" s="58" t="s">
        <v>757</v>
      </c>
      <c r="D9229" s="58" t="s">
        <v>399</v>
      </c>
      <c r="E9229" s="58" t="s">
        <v>325</v>
      </c>
      <c r="F9229" s="58" t="s">
        <v>16</v>
      </c>
      <c r="G9229" s="58" t="s">
        <v>789</v>
      </c>
      <c r="H9229" s="58" t="s">
        <v>450</v>
      </c>
      <c r="I9229" s="58" t="s">
        <v>15</v>
      </c>
      <c r="J9229" s="58" t="s">
        <v>17</v>
      </c>
      <c r="K9229" s="59">
        <v>279102</v>
      </c>
      <c r="L9229" s="60">
        <v>2791.02</v>
      </c>
      <c r="M9229" s="59">
        <f t="shared" si="200"/>
        <v>279102</v>
      </c>
    </row>
    <row r="9230" spans="1:13" x14ac:dyDescent="0.25">
      <c r="A9230" s="56" t="s">
        <v>400</v>
      </c>
      <c r="B9230" s="57" t="s">
        <v>733</v>
      </c>
      <c r="C9230" s="58" t="s">
        <v>757</v>
      </c>
      <c r="D9230" s="58" t="s">
        <v>399</v>
      </c>
      <c r="E9230" s="58" t="s">
        <v>325</v>
      </c>
      <c r="F9230" s="58" t="s">
        <v>16</v>
      </c>
      <c r="G9230" s="58" t="s">
        <v>789</v>
      </c>
      <c r="H9230" s="58" t="s">
        <v>450</v>
      </c>
      <c r="I9230" s="58" t="s">
        <v>15</v>
      </c>
      <c r="J9230" s="58" t="s">
        <v>17</v>
      </c>
      <c r="K9230" s="59">
        <v>49210</v>
      </c>
      <c r="L9230" s="60">
        <v>492.1</v>
      </c>
      <c r="M9230" s="59">
        <f t="shared" si="200"/>
        <v>49210</v>
      </c>
    </row>
    <row r="9231" spans="1:13" x14ac:dyDescent="0.25">
      <c r="A9231" s="56" t="s">
        <v>400</v>
      </c>
      <c r="B9231" s="57" t="s">
        <v>733</v>
      </c>
      <c r="C9231" s="58" t="s">
        <v>757</v>
      </c>
      <c r="D9231" s="58" t="s">
        <v>399</v>
      </c>
      <c r="E9231" s="58" t="s">
        <v>325</v>
      </c>
      <c r="F9231" s="58" t="s">
        <v>16</v>
      </c>
      <c r="G9231" s="58" t="s">
        <v>789</v>
      </c>
      <c r="H9231" s="58" t="s">
        <v>485</v>
      </c>
      <c r="I9231" s="58" t="s">
        <v>15</v>
      </c>
      <c r="J9231" s="58" t="s">
        <v>17</v>
      </c>
      <c r="K9231" s="59">
        <v>485360.00000000006</v>
      </c>
      <c r="L9231" s="60">
        <v>4853.6000000000004</v>
      </c>
      <c r="M9231" s="59">
        <f t="shared" si="200"/>
        <v>485360.00000000006</v>
      </c>
    </row>
    <row r="9232" spans="1:13" x14ac:dyDescent="0.25">
      <c r="A9232" s="56" t="s">
        <v>400</v>
      </c>
      <c r="B9232" s="57" t="s">
        <v>733</v>
      </c>
      <c r="C9232" s="58" t="s">
        <v>757</v>
      </c>
      <c r="D9232" s="58" t="s">
        <v>399</v>
      </c>
      <c r="E9232" s="58" t="s">
        <v>325</v>
      </c>
      <c r="F9232" s="58" t="s">
        <v>16</v>
      </c>
      <c r="G9232" s="58" t="s">
        <v>789</v>
      </c>
      <c r="H9232" s="58" t="s">
        <v>697</v>
      </c>
      <c r="I9232" s="58" t="s">
        <v>15</v>
      </c>
      <c r="J9232" s="58" t="s">
        <v>17</v>
      </c>
      <c r="K9232" s="59">
        <v>1403639</v>
      </c>
      <c r="L9232" s="60">
        <v>14036.39</v>
      </c>
      <c r="M9232" s="59">
        <f t="shared" si="200"/>
        <v>1403639</v>
      </c>
    </row>
    <row r="9233" spans="1:13" x14ac:dyDescent="0.25">
      <c r="A9233" s="56" t="s">
        <v>400</v>
      </c>
      <c r="B9233" s="57" t="s">
        <v>733</v>
      </c>
      <c r="C9233" s="58" t="s">
        <v>757</v>
      </c>
      <c r="D9233" s="58" t="s">
        <v>399</v>
      </c>
      <c r="E9233" s="58" t="s">
        <v>325</v>
      </c>
      <c r="F9233" s="58" t="s">
        <v>16</v>
      </c>
      <c r="G9233" s="58" t="s">
        <v>789</v>
      </c>
      <c r="H9233" s="58" t="s">
        <v>697</v>
      </c>
      <c r="I9233" s="58" t="s">
        <v>15</v>
      </c>
      <c r="J9233" s="58" t="s">
        <v>17</v>
      </c>
      <c r="K9233" s="59">
        <v>274472</v>
      </c>
      <c r="L9233" s="60">
        <v>2744.72</v>
      </c>
      <c r="M9233" s="59">
        <f t="shared" si="200"/>
        <v>274472</v>
      </c>
    </row>
    <row r="9234" spans="1:13" x14ac:dyDescent="0.25">
      <c r="A9234" s="56" t="s">
        <v>400</v>
      </c>
      <c r="B9234" s="57" t="s">
        <v>733</v>
      </c>
      <c r="C9234" s="58" t="s">
        <v>757</v>
      </c>
      <c r="D9234" s="58" t="s">
        <v>399</v>
      </c>
      <c r="E9234" s="58" t="s">
        <v>325</v>
      </c>
      <c r="F9234" s="58" t="s">
        <v>16</v>
      </c>
      <c r="G9234" s="58" t="s">
        <v>789</v>
      </c>
      <c r="H9234" s="58" t="s">
        <v>697</v>
      </c>
      <c r="I9234" s="58" t="s">
        <v>15</v>
      </c>
      <c r="J9234" s="58" t="s">
        <v>17</v>
      </c>
      <c r="K9234" s="59">
        <v>29120.999999999996</v>
      </c>
      <c r="L9234" s="60">
        <v>291.20999999999998</v>
      </c>
      <c r="M9234" s="59">
        <f t="shared" si="200"/>
        <v>29120.999999999996</v>
      </c>
    </row>
    <row r="9235" spans="1:13" x14ac:dyDescent="0.25">
      <c r="A9235" s="56" t="s">
        <v>400</v>
      </c>
      <c r="B9235" s="57" t="s">
        <v>733</v>
      </c>
      <c r="C9235" s="58" t="s">
        <v>757</v>
      </c>
      <c r="D9235" s="58" t="s">
        <v>399</v>
      </c>
      <c r="E9235" s="58" t="s">
        <v>325</v>
      </c>
      <c r="F9235" s="58" t="s">
        <v>16</v>
      </c>
      <c r="G9235" s="58" t="s">
        <v>789</v>
      </c>
      <c r="H9235" s="58" t="s">
        <v>697</v>
      </c>
      <c r="I9235" s="58" t="s">
        <v>15</v>
      </c>
      <c r="J9235" s="58" t="s">
        <v>17</v>
      </c>
      <c r="K9235" s="59">
        <v>299626</v>
      </c>
      <c r="L9235" s="60">
        <v>2996.26</v>
      </c>
      <c r="M9235" s="59">
        <f t="shared" si="200"/>
        <v>299626</v>
      </c>
    </row>
    <row r="9236" spans="1:13" x14ac:dyDescent="0.25">
      <c r="A9236" s="56" t="s">
        <v>400</v>
      </c>
      <c r="B9236" s="57" t="s">
        <v>733</v>
      </c>
      <c r="C9236" s="58" t="s">
        <v>757</v>
      </c>
      <c r="D9236" s="58" t="s">
        <v>399</v>
      </c>
      <c r="E9236" s="58" t="s">
        <v>325</v>
      </c>
      <c r="F9236" s="58" t="s">
        <v>16</v>
      </c>
      <c r="G9236" s="58" t="s">
        <v>789</v>
      </c>
      <c r="H9236" s="58" t="s">
        <v>697</v>
      </c>
      <c r="I9236" s="58" t="s">
        <v>15</v>
      </c>
      <c r="J9236" s="58" t="s">
        <v>17</v>
      </c>
      <c r="K9236" s="59">
        <v>2218261</v>
      </c>
      <c r="L9236" s="60">
        <v>22182.61</v>
      </c>
      <c r="M9236" s="59">
        <f t="shared" si="200"/>
        <v>2218261</v>
      </c>
    </row>
    <row r="9237" spans="1:13" x14ac:dyDescent="0.25">
      <c r="A9237" s="56" t="s">
        <v>400</v>
      </c>
      <c r="B9237" s="57" t="s">
        <v>733</v>
      </c>
      <c r="C9237" s="58" t="s">
        <v>757</v>
      </c>
      <c r="D9237" s="58" t="s">
        <v>399</v>
      </c>
      <c r="E9237" s="58" t="s">
        <v>325</v>
      </c>
      <c r="F9237" s="58" t="s">
        <v>16</v>
      </c>
      <c r="G9237" s="58" t="s">
        <v>789</v>
      </c>
      <c r="H9237" s="58" t="s">
        <v>697</v>
      </c>
      <c r="I9237" s="58" t="s">
        <v>15</v>
      </c>
      <c r="J9237" s="58" t="s">
        <v>17</v>
      </c>
      <c r="K9237" s="59">
        <v>1806618</v>
      </c>
      <c r="L9237" s="60">
        <v>18066.18</v>
      </c>
      <c r="M9237" s="59">
        <f t="shared" si="200"/>
        <v>1806618</v>
      </c>
    </row>
    <row r="9238" spans="1:13" x14ac:dyDescent="0.25">
      <c r="A9238" s="56" t="s">
        <v>400</v>
      </c>
      <c r="B9238" s="57" t="s">
        <v>733</v>
      </c>
      <c r="C9238" s="58" t="s">
        <v>757</v>
      </c>
      <c r="D9238" s="58" t="s">
        <v>399</v>
      </c>
      <c r="E9238" s="58" t="s">
        <v>325</v>
      </c>
      <c r="F9238" s="58" t="s">
        <v>16</v>
      </c>
      <c r="G9238" s="58" t="s">
        <v>789</v>
      </c>
      <c r="H9238" s="58" t="s">
        <v>697</v>
      </c>
      <c r="I9238" s="58" t="s">
        <v>15</v>
      </c>
      <c r="J9238" s="58" t="s">
        <v>17</v>
      </c>
      <c r="K9238" s="59">
        <v>477079</v>
      </c>
      <c r="L9238" s="60">
        <v>4770.79</v>
      </c>
      <c r="M9238" s="59">
        <f t="shared" si="200"/>
        <v>477079</v>
      </c>
    </row>
    <row r="9239" spans="1:13" x14ac:dyDescent="0.25">
      <c r="A9239" s="56" t="s">
        <v>400</v>
      </c>
      <c r="B9239" s="57" t="s">
        <v>733</v>
      </c>
      <c r="C9239" s="58" t="s">
        <v>757</v>
      </c>
      <c r="D9239" s="58" t="s">
        <v>399</v>
      </c>
      <c r="E9239" s="58" t="s">
        <v>325</v>
      </c>
      <c r="F9239" s="58" t="s">
        <v>16</v>
      </c>
      <c r="G9239" s="58" t="s">
        <v>789</v>
      </c>
      <c r="H9239" s="58" t="s">
        <v>697</v>
      </c>
      <c r="I9239" s="58" t="s">
        <v>15</v>
      </c>
      <c r="J9239" s="58" t="s">
        <v>17</v>
      </c>
      <c r="K9239" s="59">
        <v>326990</v>
      </c>
      <c r="L9239" s="60">
        <v>3269.9</v>
      </c>
      <c r="M9239" s="59">
        <f t="shared" si="200"/>
        <v>326990</v>
      </c>
    </row>
    <row r="9240" spans="1:13" x14ac:dyDescent="0.25">
      <c r="A9240" s="56" t="s">
        <v>400</v>
      </c>
      <c r="B9240" s="57" t="s">
        <v>733</v>
      </c>
      <c r="C9240" s="58" t="s">
        <v>757</v>
      </c>
      <c r="D9240" s="58" t="s">
        <v>399</v>
      </c>
      <c r="E9240" s="58" t="s">
        <v>325</v>
      </c>
      <c r="F9240" s="58" t="s">
        <v>16</v>
      </c>
      <c r="G9240" s="58" t="s">
        <v>789</v>
      </c>
      <c r="H9240" s="58" t="s">
        <v>697</v>
      </c>
      <c r="I9240" s="58" t="s">
        <v>15</v>
      </c>
      <c r="J9240" s="58" t="s">
        <v>17</v>
      </c>
      <c r="K9240" s="59">
        <v>124811.99999999999</v>
      </c>
      <c r="L9240" s="60">
        <v>1248.1199999999999</v>
      </c>
      <c r="M9240" s="59">
        <f t="shared" si="200"/>
        <v>124811.99999999999</v>
      </c>
    </row>
    <row r="9241" spans="1:13" x14ac:dyDescent="0.25">
      <c r="A9241" s="56" t="s">
        <v>400</v>
      </c>
      <c r="B9241" s="57" t="s">
        <v>733</v>
      </c>
      <c r="C9241" s="58" t="s">
        <v>757</v>
      </c>
      <c r="D9241" s="58" t="s">
        <v>399</v>
      </c>
      <c r="E9241" s="58" t="s">
        <v>325</v>
      </c>
      <c r="F9241" s="58" t="s">
        <v>16</v>
      </c>
      <c r="G9241" s="58" t="s">
        <v>789</v>
      </c>
      <c r="H9241" s="58" t="s">
        <v>697</v>
      </c>
      <c r="I9241" s="58" t="s">
        <v>15</v>
      </c>
      <c r="J9241" s="58" t="s">
        <v>17</v>
      </c>
      <c r="K9241" s="59">
        <v>79218</v>
      </c>
      <c r="L9241" s="60">
        <v>792.18</v>
      </c>
      <c r="M9241" s="59">
        <f t="shared" si="200"/>
        <v>79218</v>
      </c>
    </row>
    <row r="9242" spans="1:13" x14ac:dyDescent="0.25">
      <c r="A9242" s="56" t="s">
        <v>400</v>
      </c>
      <c r="B9242" s="57" t="s">
        <v>733</v>
      </c>
      <c r="C9242" s="58" t="s">
        <v>757</v>
      </c>
      <c r="D9242" s="58" t="s">
        <v>399</v>
      </c>
      <c r="E9242" s="58" t="s">
        <v>325</v>
      </c>
      <c r="F9242" s="58" t="s">
        <v>16</v>
      </c>
      <c r="G9242" s="58" t="s">
        <v>789</v>
      </c>
      <c r="H9242" s="58" t="s">
        <v>697</v>
      </c>
      <c r="I9242" s="58" t="s">
        <v>15</v>
      </c>
      <c r="J9242" s="58" t="s">
        <v>17</v>
      </c>
      <c r="K9242" s="59">
        <v>329852</v>
      </c>
      <c r="L9242" s="60">
        <v>3298.52</v>
      </c>
      <c r="M9242" s="59">
        <f t="shared" si="200"/>
        <v>329852</v>
      </c>
    </row>
    <row r="9243" spans="1:13" x14ac:dyDescent="0.25">
      <c r="A9243" s="56" t="s">
        <v>400</v>
      </c>
      <c r="B9243" s="57" t="s">
        <v>733</v>
      </c>
      <c r="C9243" s="58" t="s">
        <v>757</v>
      </c>
      <c r="D9243" s="58" t="s">
        <v>399</v>
      </c>
      <c r="E9243" s="58" t="s">
        <v>325</v>
      </c>
      <c r="F9243" s="58" t="s">
        <v>16</v>
      </c>
      <c r="G9243" s="58" t="s">
        <v>789</v>
      </c>
      <c r="H9243" s="58" t="s">
        <v>697</v>
      </c>
      <c r="I9243" s="58" t="s">
        <v>15</v>
      </c>
      <c r="J9243" s="58" t="s">
        <v>17</v>
      </c>
      <c r="K9243" s="59">
        <v>1219309</v>
      </c>
      <c r="L9243" s="60">
        <v>12193.09</v>
      </c>
      <c r="M9243" s="59">
        <f t="shared" si="200"/>
        <v>1219309</v>
      </c>
    </row>
    <row r="9244" spans="1:13" x14ac:dyDescent="0.25">
      <c r="A9244" s="56" t="s">
        <v>400</v>
      </c>
      <c r="B9244" s="57" t="s">
        <v>733</v>
      </c>
      <c r="C9244" s="58" t="s">
        <v>757</v>
      </c>
      <c r="D9244" s="58" t="s">
        <v>399</v>
      </c>
      <c r="E9244" s="58" t="s">
        <v>325</v>
      </c>
      <c r="F9244" s="58" t="s">
        <v>16</v>
      </c>
      <c r="G9244" s="58" t="s">
        <v>789</v>
      </c>
      <c r="H9244" s="58" t="s">
        <v>448</v>
      </c>
      <c r="I9244" s="58" t="s">
        <v>15</v>
      </c>
      <c r="J9244" s="58" t="s">
        <v>17</v>
      </c>
      <c r="K9244" s="59">
        <v>1342811</v>
      </c>
      <c r="L9244" s="60">
        <v>13428.11</v>
      </c>
      <c r="M9244" s="59">
        <f t="shared" si="200"/>
        <v>1342811</v>
      </c>
    </row>
    <row r="9245" spans="1:13" x14ac:dyDescent="0.25">
      <c r="A9245" s="56" t="s">
        <v>400</v>
      </c>
      <c r="B9245" s="57" t="s">
        <v>733</v>
      </c>
      <c r="C9245" s="58" t="s">
        <v>757</v>
      </c>
      <c r="D9245" s="58" t="s">
        <v>399</v>
      </c>
      <c r="E9245" s="58" t="s">
        <v>325</v>
      </c>
      <c r="F9245" s="58" t="s">
        <v>16</v>
      </c>
      <c r="G9245" s="58" t="s">
        <v>789</v>
      </c>
      <c r="H9245" s="58" t="s">
        <v>448</v>
      </c>
      <c r="I9245" s="58" t="s">
        <v>15</v>
      </c>
      <c r="J9245" s="58" t="s">
        <v>17</v>
      </c>
      <c r="K9245" s="59">
        <v>756412</v>
      </c>
      <c r="L9245" s="60">
        <v>7564.12</v>
      </c>
      <c r="M9245" s="59">
        <f t="shared" si="200"/>
        <v>756412</v>
      </c>
    </row>
    <row r="9246" spans="1:13" x14ac:dyDescent="0.25">
      <c r="A9246" s="56" t="s">
        <v>400</v>
      </c>
      <c r="B9246" s="57" t="s">
        <v>733</v>
      </c>
      <c r="C9246" s="58" t="s">
        <v>757</v>
      </c>
      <c r="D9246" s="58" t="s">
        <v>399</v>
      </c>
      <c r="E9246" s="58" t="s">
        <v>325</v>
      </c>
      <c r="F9246" s="58" t="s">
        <v>16</v>
      </c>
      <c r="G9246" s="58" t="s">
        <v>855</v>
      </c>
      <c r="H9246" s="58" t="s">
        <v>821</v>
      </c>
      <c r="I9246" s="58" t="s">
        <v>15</v>
      </c>
      <c r="J9246" s="58" t="s">
        <v>17</v>
      </c>
      <c r="K9246" s="59">
        <v>9450000</v>
      </c>
      <c r="L9246" s="60">
        <v>94500</v>
      </c>
      <c r="M9246" s="59">
        <f t="shared" si="200"/>
        <v>9450000</v>
      </c>
    </row>
    <row r="9247" spans="1:13" x14ac:dyDescent="0.25">
      <c r="A9247" s="56" t="s">
        <v>400</v>
      </c>
      <c r="B9247" s="57" t="s">
        <v>733</v>
      </c>
      <c r="C9247" s="58" t="s">
        <v>757</v>
      </c>
      <c r="D9247" s="58" t="s">
        <v>399</v>
      </c>
      <c r="E9247" s="58" t="s">
        <v>325</v>
      </c>
      <c r="F9247" s="58" t="s">
        <v>16</v>
      </c>
      <c r="G9247" s="58" t="s">
        <v>789</v>
      </c>
      <c r="H9247" s="58" t="s">
        <v>697</v>
      </c>
      <c r="I9247" s="58" t="s">
        <v>15</v>
      </c>
      <c r="J9247" s="58" t="s">
        <v>17</v>
      </c>
      <c r="K9247" s="59">
        <v>273466</v>
      </c>
      <c r="L9247" s="60">
        <v>2734.66</v>
      </c>
      <c r="M9247" s="59">
        <f t="shared" si="200"/>
        <v>273466</v>
      </c>
    </row>
    <row r="9248" spans="1:13" x14ac:dyDescent="0.25">
      <c r="A9248" s="56" t="s">
        <v>400</v>
      </c>
      <c r="B9248" s="57" t="s">
        <v>733</v>
      </c>
      <c r="C9248" s="58" t="s">
        <v>757</v>
      </c>
      <c r="D9248" s="58" t="s">
        <v>399</v>
      </c>
      <c r="E9248" s="58" t="s">
        <v>325</v>
      </c>
      <c r="F9248" s="58" t="s">
        <v>16</v>
      </c>
      <c r="G9248" s="58" t="s">
        <v>789</v>
      </c>
      <c r="H9248" s="58" t="s">
        <v>482</v>
      </c>
      <c r="I9248" s="58" t="s">
        <v>15</v>
      </c>
      <c r="J9248" s="58" t="s">
        <v>17</v>
      </c>
      <c r="K9248" s="59">
        <v>16959</v>
      </c>
      <c r="L9248" s="60">
        <v>169.59</v>
      </c>
      <c r="M9248" s="59">
        <f t="shared" si="200"/>
        <v>16959</v>
      </c>
    </row>
    <row r="9249" spans="1:14" x14ac:dyDescent="0.25">
      <c r="A9249" s="56" t="s">
        <v>400</v>
      </c>
      <c r="B9249" s="57" t="s">
        <v>733</v>
      </c>
      <c r="C9249" s="58" t="s">
        <v>757</v>
      </c>
      <c r="D9249" s="58" t="s">
        <v>399</v>
      </c>
      <c r="E9249" s="58" t="s">
        <v>325</v>
      </c>
      <c r="F9249" s="58" t="s">
        <v>16</v>
      </c>
      <c r="G9249" s="57" t="s">
        <v>344</v>
      </c>
      <c r="H9249" s="58" t="s">
        <v>825</v>
      </c>
      <c r="I9249" s="58" t="s">
        <v>15</v>
      </c>
      <c r="J9249" s="58" t="s">
        <v>17</v>
      </c>
      <c r="K9249" s="59">
        <v>383041</v>
      </c>
      <c r="L9249" s="60">
        <v>3830.41</v>
      </c>
      <c r="M9249" s="59">
        <f t="shared" si="200"/>
        <v>383041</v>
      </c>
      <c r="N9249" s="75" t="s">
        <v>940</v>
      </c>
    </row>
    <row r="9250" spans="1:14" x14ac:dyDescent="0.25">
      <c r="A9250" s="56" t="s">
        <v>400</v>
      </c>
      <c r="B9250" s="57" t="s">
        <v>733</v>
      </c>
      <c r="C9250" s="58" t="s">
        <v>757</v>
      </c>
      <c r="D9250" s="58" t="s">
        <v>399</v>
      </c>
      <c r="E9250" s="58" t="s">
        <v>325</v>
      </c>
      <c r="F9250" s="58" t="s">
        <v>16</v>
      </c>
      <c r="G9250" s="57" t="s">
        <v>344</v>
      </c>
      <c r="H9250" s="58" t="s">
        <v>825</v>
      </c>
      <c r="I9250" s="58" t="s">
        <v>15</v>
      </c>
      <c r="J9250" s="58" t="s">
        <v>17</v>
      </c>
      <c r="K9250" s="59">
        <v>510788</v>
      </c>
      <c r="L9250" s="60">
        <v>5107.88</v>
      </c>
      <c r="M9250" s="59">
        <f t="shared" si="200"/>
        <v>510788</v>
      </c>
      <c r="N9250" s="75" t="s">
        <v>940</v>
      </c>
    </row>
    <row r="9251" spans="1:14" x14ac:dyDescent="0.25">
      <c r="A9251" s="56" t="s">
        <v>400</v>
      </c>
      <c r="B9251" s="57" t="s">
        <v>733</v>
      </c>
      <c r="C9251" s="58" t="s">
        <v>757</v>
      </c>
      <c r="D9251" s="58" t="s">
        <v>399</v>
      </c>
      <c r="E9251" s="58" t="s">
        <v>325</v>
      </c>
      <c r="F9251" s="58" t="s">
        <v>16</v>
      </c>
      <c r="G9251" s="57" t="s">
        <v>344</v>
      </c>
      <c r="H9251" s="58" t="s">
        <v>825</v>
      </c>
      <c r="I9251" s="58" t="s">
        <v>15</v>
      </c>
      <c r="J9251" s="58" t="s">
        <v>17</v>
      </c>
      <c r="K9251" s="59">
        <v>279102</v>
      </c>
      <c r="L9251" s="60">
        <v>2791.02</v>
      </c>
      <c r="M9251" s="59">
        <f t="shared" si="200"/>
        <v>279102</v>
      </c>
      <c r="N9251" s="75" t="s">
        <v>940</v>
      </c>
    </row>
    <row r="9252" spans="1:14" x14ac:dyDescent="0.25">
      <c r="A9252" s="56" t="s">
        <v>400</v>
      </c>
      <c r="B9252" s="57" t="s">
        <v>733</v>
      </c>
      <c r="C9252" s="58" t="s">
        <v>757</v>
      </c>
      <c r="D9252" s="58" t="s">
        <v>399</v>
      </c>
      <c r="E9252" s="58" t="s">
        <v>325</v>
      </c>
      <c r="F9252" s="58" t="s">
        <v>16</v>
      </c>
      <c r="G9252" s="57" t="s">
        <v>344</v>
      </c>
      <c r="H9252" s="58" t="s">
        <v>825</v>
      </c>
      <c r="I9252" s="58" t="s">
        <v>15</v>
      </c>
      <c r="J9252" s="58" t="s">
        <v>17</v>
      </c>
      <c r="K9252" s="59">
        <v>43262</v>
      </c>
      <c r="L9252" s="60">
        <v>432.62</v>
      </c>
      <c r="M9252" s="59">
        <f t="shared" si="200"/>
        <v>43262</v>
      </c>
      <c r="N9252" s="75" t="s">
        <v>940</v>
      </c>
    </row>
    <row r="9253" spans="1:14" x14ac:dyDescent="0.25">
      <c r="A9253" s="56" t="s">
        <v>400</v>
      </c>
      <c r="B9253" s="57" t="s">
        <v>733</v>
      </c>
      <c r="C9253" s="58" t="s">
        <v>757</v>
      </c>
      <c r="D9253" s="58" t="s">
        <v>399</v>
      </c>
      <c r="E9253" s="58" t="s">
        <v>325</v>
      </c>
      <c r="F9253" s="58" t="s">
        <v>16</v>
      </c>
      <c r="G9253" s="57" t="s">
        <v>344</v>
      </c>
      <c r="H9253" s="58" t="s">
        <v>825</v>
      </c>
      <c r="I9253" s="58" t="s">
        <v>15</v>
      </c>
      <c r="J9253" s="58" t="s">
        <v>17</v>
      </c>
      <c r="K9253" s="62">
        <v>-1216193</v>
      </c>
      <c r="L9253" s="60">
        <v>-12161.93</v>
      </c>
      <c r="M9253" s="62">
        <f t="shared" si="200"/>
        <v>-1216193</v>
      </c>
      <c r="N9253" s="75" t="s">
        <v>940</v>
      </c>
    </row>
    <row r="9254" spans="1:14" x14ac:dyDescent="0.25">
      <c r="A9254" s="56" t="s">
        <v>400</v>
      </c>
      <c r="B9254" s="57" t="s">
        <v>733</v>
      </c>
      <c r="C9254" s="58" t="s">
        <v>757</v>
      </c>
      <c r="D9254" s="58" t="s">
        <v>399</v>
      </c>
      <c r="E9254" s="58" t="s">
        <v>325</v>
      </c>
      <c r="F9254" s="58" t="s">
        <v>16</v>
      </c>
      <c r="G9254" s="58" t="s">
        <v>789</v>
      </c>
      <c r="H9254" s="58" t="s">
        <v>464</v>
      </c>
      <c r="I9254" s="58" t="s">
        <v>368</v>
      </c>
      <c r="J9254" s="58" t="s">
        <v>17</v>
      </c>
      <c r="K9254" s="59">
        <v>32500</v>
      </c>
      <c r="L9254" s="60">
        <v>325</v>
      </c>
      <c r="M9254" s="59">
        <f t="shared" si="200"/>
        <v>32500</v>
      </c>
    </row>
    <row r="9255" spans="1:14" x14ac:dyDescent="0.25">
      <c r="A9255" s="56" t="s">
        <v>400</v>
      </c>
      <c r="B9255" s="57" t="s">
        <v>733</v>
      </c>
      <c r="C9255" s="58" t="s">
        <v>757</v>
      </c>
      <c r="D9255" s="58" t="s">
        <v>399</v>
      </c>
      <c r="E9255" s="58" t="s">
        <v>325</v>
      </c>
      <c r="F9255" s="58" t="s">
        <v>16</v>
      </c>
      <c r="G9255" s="58" t="s">
        <v>789</v>
      </c>
      <c r="H9255" s="58" t="s">
        <v>846</v>
      </c>
      <c r="I9255" s="57" t="s">
        <v>368</v>
      </c>
      <c r="J9255" s="58" t="s">
        <v>17</v>
      </c>
      <c r="K9255" s="59">
        <v>1946.7201160000002</v>
      </c>
      <c r="L9255" s="60">
        <v>19.467201160000002</v>
      </c>
      <c r="M9255" s="59">
        <f t="shared" si="200"/>
        <v>1946.7201160000002</v>
      </c>
      <c r="N9255" s="75" t="s">
        <v>920</v>
      </c>
    </row>
    <row r="9256" spans="1:14" x14ac:dyDescent="0.25">
      <c r="A9256" s="56" t="s">
        <v>400</v>
      </c>
      <c r="B9256" s="57" t="s">
        <v>733</v>
      </c>
      <c r="C9256" s="58" t="s">
        <v>757</v>
      </c>
      <c r="D9256" s="58" t="s">
        <v>399</v>
      </c>
      <c r="E9256" s="58" t="s">
        <v>325</v>
      </c>
      <c r="F9256" s="58" t="s">
        <v>16</v>
      </c>
      <c r="G9256" s="58" t="s">
        <v>789</v>
      </c>
      <c r="H9256" s="58" t="s">
        <v>791</v>
      </c>
      <c r="I9256" s="57" t="s">
        <v>368</v>
      </c>
      <c r="J9256" s="58" t="s">
        <v>17</v>
      </c>
      <c r="K9256" s="59">
        <v>455.27988399999992</v>
      </c>
      <c r="L9256" s="60">
        <v>4.5527988399999995</v>
      </c>
      <c r="M9256" s="59">
        <f t="shared" si="200"/>
        <v>455.27988399999992</v>
      </c>
      <c r="N9256" s="75" t="s">
        <v>920</v>
      </c>
    </row>
    <row r="9257" spans="1:14" x14ac:dyDescent="0.25">
      <c r="A9257" s="56" t="s">
        <v>400</v>
      </c>
      <c r="B9257" s="57" t="s">
        <v>733</v>
      </c>
      <c r="C9257" s="58" t="s">
        <v>757</v>
      </c>
      <c r="D9257" s="58" t="s">
        <v>399</v>
      </c>
      <c r="E9257" s="58" t="s">
        <v>325</v>
      </c>
      <c r="F9257" s="58" t="s">
        <v>16</v>
      </c>
      <c r="G9257" s="58" t="s">
        <v>789</v>
      </c>
      <c r="H9257" s="58" t="s">
        <v>847</v>
      </c>
      <c r="I9257" s="57" t="s">
        <v>368</v>
      </c>
      <c r="J9257" s="58" t="s">
        <v>17</v>
      </c>
      <c r="K9257" s="59">
        <v>146</v>
      </c>
      <c r="L9257" s="60">
        <v>1.46</v>
      </c>
      <c r="M9257" s="59">
        <f t="shared" si="200"/>
        <v>146</v>
      </c>
      <c r="N9257" s="75" t="s">
        <v>920</v>
      </c>
    </row>
    <row r="9258" spans="1:14" x14ac:dyDescent="0.25">
      <c r="A9258" s="56" t="s">
        <v>400</v>
      </c>
      <c r="B9258" s="57" t="s">
        <v>733</v>
      </c>
      <c r="C9258" s="58" t="s">
        <v>757</v>
      </c>
      <c r="D9258" s="58" t="s">
        <v>399</v>
      </c>
      <c r="E9258" s="58" t="s">
        <v>325</v>
      </c>
      <c r="F9258" s="58" t="s">
        <v>16</v>
      </c>
      <c r="G9258" s="58" t="s">
        <v>789</v>
      </c>
      <c r="H9258" s="58" t="s">
        <v>847</v>
      </c>
      <c r="I9258" s="57" t="s">
        <v>368</v>
      </c>
      <c r="J9258" s="58" t="s">
        <v>17</v>
      </c>
      <c r="K9258" s="59">
        <v>273</v>
      </c>
      <c r="L9258" s="60">
        <v>2.73</v>
      </c>
      <c r="M9258" s="59">
        <f t="shared" si="200"/>
        <v>273</v>
      </c>
      <c r="N9258" s="75" t="s">
        <v>920</v>
      </c>
    </row>
    <row r="9259" spans="1:14" x14ac:dyDescent="0.25">
      <c r="A9259" s="56" t="s">
        <v>400</v>
      </c>
      <c r="B9259" s="57" t="s">
        <v>733</v>
      </c>
      <c r="C9259" s="58" t="s">
        <v>757</v>
      </c>
      <c r="D9259" s="58" t="s">
        <v>399</v>
      </c>
      <c r="E9259" s="58" t="s">
        <v>325</v>
      </c>
      <c r="F9259" s="58" t="s">
        <v>16</v>
      </c>
      <c r="G9259" s="58" t="s">
        <v>789</v>
      </c>
      <c r="H9259" s="58" t="s">
        <v>793</v>
      </c>
      <c r="I9259" s="58" t="s">
        <v>368</v>
      </c>
      <c r="J9259" s="58" t="s">
        <v>17</v>
      </c>
      <c r="K9259" s="59">
        <v>2824</v>
      </c>
      <c r="L9259" s="60">
        <v>28.24</v>
      </c>
      <c r="M9259" s="59">
        <f t="shared" si="200"/>
        <v>2824</v>
      </c>
    </row>
    <row r="9260" spans="1:14" x14ac:dyDescent="0.25">
      <c r="A9260" s="56" t="s">
        <v>400</v>
      </c>
      <c r="B9260" s="57" t="s">
        <v>733</v>
      </c>
      <c r="C9260" s="58" t="s">
        <v>757</v>
      </c>
      <c r="D9260" s="58" t="s">
        <v>399</v>
      </c>
      <c r="E9260" s="58" t="s">
        <v>325</v>
      </c>
      <c r="F9260" s="58" t="s">
        <v>16</v>
      </c>
      <c r="G9260" s="58" t="s">
        <v>789</v>
      </c>
      <c r="H9260" s="58" t="s">
        <v>848</v>
      </c>
      <c r="I9260" s="58" t="s">
        <v>368</v>
      </c>
      <c r="J9260" s="58" t="s">
        <v>17</v>
      </c>
      <c r="K9260" s="59">
        <v>158</v>
      </c>
      <c r="L9260" s="60">
        <v>1.58</v>
      </c>
      <c r="M9260" s="59">
        <f t="shared" si="200"/>
        <v>158</v>
      </c>
    </row>
    <row r="9261" spans="1:14" x14ac:dyDescent="0.25">
      <c r="A9261" s="56" t="s">
        <v>400</v>
      </c>
      <c r="B9261" s="57" t="s">
        <v>733</v>
      </c>
      <c r="C9261" s="58" t="s">
        <v>757</v>
      </c>
      <c r="D9261" s="58" t="s">
        <v>399</v>
      </c>
      <c r="E9261" s="58" t="s">
        <v>325</v>
      </c>
      <c r="F9261" s="58" t="s">
        <v>16</v>
      </c>
      <c r="G9261" s="58" t="s">
        <v>789</v>
      </c>
      <c r="H9261" s="58" t="s">
        <v>849</v>
      </c>
      <c r="I9261" s="58" t="s">
        <v>368</v>
      </c>
      <c r="J9261" s="58" t="s">
        <v>17</v>
      </c>
      <c r="K9261" s="59">
        <v>17</v>
      </c>
      <c r="L9261" s="60">
        <v>0.17</v>
      </c>
      <c r="M9261" s="59">
        <f t="shared" si="200"/>
        <v>17</v>
      </c>
    </row>
    <row r="9262" spans="1:14" x14ac:dyDescent="0.25">
      <c r="A9262" s="56" t="s">
        <v>400</v>
      </c>
      <c r="B9262" s="57" t="s">
        <v>733</v>
      </c>
      <c r="C9262" s="58" t="s">
        <v>757</v>
      </c>
      <c r="D9262" s="58" t="s">
        <v>399</v>
      </c>
      <c r="E9262" s="58" t="s">
        <v>325</v>
      </c>
      <c r="F9262" s="58" t="s">
        <v>16</v>
      </c>
      <c r="G9262" s="58" t="s">
        <v>789</v>
      </c>
      <c r="H9262" s="58" t="s">
        <v>851</v>
      </c>
      <c r="I9262" s="57" t="s">
        <v>368</v>
      </c>
      <c r="J9262" s="58" t="s">
        <v>17</v>
      </c>
      <c r="K9262" s="59">
        <v>202</v>
      </c>
      <c r="L9262" s="60">
        <v>2.02</v>
      </c>
      <c r="M9262" s="59">
        <f t="shared" si="200"/>
        <v>202</v>
      </c>
      <c r="N9262" s="75" t="s">
        <v>920</v>
      </c>
    </row>
    <row r="9263" spans="1:14" x14ac:dyDescent="0.25">
      <c r="A9263" s="56" t="s">
        <v>400</v>
      </c>
      <c r="B9263" s="57" t="s">
        <v>733</v>
      </c>
      <c r="C9263" s="58" t="s">
        <v>757</v>
      </c>
      <c r="D9263" s="58" t="s">
        <v>399</v>
      </c>
      <c r="E9263" s="58" t="s">
        <v>325</v>
      </c>
      <c r="F9263" s="58" t="s">
        <v>16</v>
      </c>
      <c r="G9263" s="58" t="s">
        <v>789</v>
      </c>
      <c r="H9263" s="58" t="s">
        <v>852</v>
      </c>
      <c r="I9263" s="58" t="s">
        <v>368</v>
      </c>
      <c r="J9263" s="58" t="s">
        <v>17</v>
      </c>
      <c r="K9263" s="59">
        <v>488</v>
      </c>
      <c r="L9263" s="60">
        <v>4.88</v>
      </c>
      <c r="M9263" s="59">
        <f t="shared" si="200"/>
        <v>488</v>
      </c>
    </row>
    <row r="9264" spans="1:14" x14ac:dyDescent="0.25">
      <c r="A9264" s="56" t="s">
        <v>400</v>
      </c>
      <c r="B9264" s="57" t="s">
        <v>733</v>
      </c>
      <c r="C9264" s="58" t="s">
        <v>757</v>
      </c>
      <c r="D9264" s="58" t="s">
        <v>399</v>
      </c>
      <c r="E9264" s="58" t="s">
        <v>325</v>
      </c>
      <c r="F9264" s="58" t="s">
        <v>16</v>
      </c>
      <c r="G9264" s="58" t="s">
        <v>789</v>
      </c>
      <c r="H9264" s="58" t="s">
        <v>464</v>
      </c>
      <c r="I9264" s="58" t="s">
        <v>368</v>
      </c>
      <c r="J9264" s="58" t="s">
        <v>17</v>
      </c>
      <c r="K9264" s="59">
        <v>5533</v>
      </c>
      <c r="L9264" s="60">
        <v>55.33</v>
      </c>
      <c r="M9264" s="59">
        <f t="shared" si="200"/>
        <v>5533</v>
      </c>
    </row>
    <row r="9265" spans="1:13" x14ac:dyDescent="0.25">
      <c r="A9265" s="56" t="s">
        <v>400</v>
      </c>
      <c r="B9265" s="57" t="s">
        <v>733</v>
      </c>
      <c r="C9265" s="58" t="s">
        <v>757</v>
      </c>
      <c r="D9265" s="58" t="s">
        <v>399</v>
      </c>
      <c r="E9265" s="58" t="s">
        <v>325</v>
      </c>
      <c r="F9265" s="58" t="s">
        <v>16</v>
      </c>
      <c r="G9265" s="58" t="s">
        <v>789</v>
      </c>
      <c r="H9265" s="58" t="s">
        <v>480</v>
      </c>
      <c r="I9265" s="58" t="s">
        <v>15</v>
      </c>
      <c r="J9265" s="58" t="s">
        <v>17</v>
      </c>
      <c r="K9265" s="59">
        <v>414049</v>
      </c>
      <c r="L9265" s="60">
        <v>4140.49</v>
      </c>
      <c r="M9265" s="59">
        <f t="shared" si="200"/>
        <v>414049</v>
      </c>
    </row>
    <row r="9266" spans="1:13" x14ac:dyDescent="0.25">
      <c r="A9266" s="56" t="s">
        <v>400</v>
      </c>
      <c r="B9266" s="57" t="s">
        <v>733</v>
      </c>
      <c r="C9266" s="58" t="s">
        <v>757</v>
      </c>
      <c r="D9266" s="58" t="s">
        <v>399</v>
      </c>
      <c r="E9266" s="58" t="s">
        <v>325</v>
      </c>
      <c r="F9266" s="58" t="s">
        <v>16</v>
      </c>
      <c r="G9266" s="58" t="s">
        <v>789</v>
      </c>
      <c r="H9266" s="58" t="s">
        <v>840</v>
      </c>
      <c r="I9266" s="58" t="s">
        <v>15</v>
      </c>
      <c r="J9266" s="58" t="s">
        <v>17</v>
      </c>
      <c r="K9266" s="59">
        <v>125000</v>
      </c>
      <c r="L9266" s="60">
        <v>1250</v>
      </c>
      <c r="M9266" s="59">
        <f t="shared" si="200"/>
        <v>125000</v>
      </c>
    </row>
    <row r="9267" spans="1:13" x14ac:dyDescent="0.25">
      <c r="A9267" s="56" t="s">
        <v>400</v>
      </c>
      <c r="B9267" s="57" t="s">
        <v>733</v>
      </c>
      <c r="C9267" s="58" t="s">
        <v>757</v>
      </c>
      <c r="D9267" s="58" t="s">
        <v>399</v>
      </c>
      <c r="E9267" s="58" t="s">
        <v>325</v>
      </c>
      <c r="F9267" s="58" t="s">
        <v>16</v>
      </c>
      <c r="G9267" s="58" t="s">
        <v>789</v>
      </c>
      <c r="H9267" s="58" t="s">
        <v>697</v>
      </c>
      <c r="I9267" s="58" t="s">
        <v>15</v>
      </c>
      <c r="J9267" s="58" t="s">
        <v>17</v>
      </c>
      <c r="K9267" s="59">
        <v>2325561</v>
      </c>
      <c r="L9267" s="60">
        <v>23255.61</v>
      </c>
      <c r="M9267" s="59">
        <f t="shared" si="200"/>
        <v>2325561</v>
      </c>
    </row>
    <row r="9268" spans="1:13" x14ac:dyDescent="0.25">
      <c r="A9268" s="56" t="s">
        <v>400</v>
      </c>
      <c r="B9268" s="57" t="s">
        <v>733</v>
      </c>
      <c r="C9268" s="58" t="s">
        <v>757</v>
      </c>
      <c r="D9268" s="58" t="s">
        <v>399</v>
      </c>
      <c r="E9268" s="58" t="s">
        <v>325</v>
      </c>
      <c r="F9268" s="58" t="s">
        <v>16</v>
      </c>
      <c r="G9268" s="58" t="s">
        <v>789</v>
      </c>
      <c r="H9268" s="58" t="s">
        <v>697</v>
      </c>
      <c r="I9268" s="58" t="s">
        <v>15</v>
      </c>
      <c r="J9268" s="58" t="s">
        <v>17</v>
      </c>
      <c r="K9268" s="59">
        <v>21584</v>
      </c>
      <c r="L9268" s="60">
        <v>215.84</v>
      </c>
      <c r="M9268" s="59">
        <f t="shared" si="200"/>
        <v>21584</v>
      </c>
    </row>
    <row r="9269" spans="1:13" x14ac:dyDescent="0.25">
      <c r="A9269" s="56" t="s">
        <v>400</v>
      </c>
      <c r="B9269" s="57" t="s">
        <v>733</v>
      </c>
      <c r="C9269" s="58" t="s">
        <v>757</v>
      </c>
      <c r="D9269" s="58" t="s">
        <v>399</v>
      </c>
      <c r="E9269" s="58" t="s">
        <v>325</v>
      </c>
      <c r="F9269" s="58" t="s">
        <v>16</v>
      </c>
      <c r="G9269" s="58" t="s">
        <v>789</v>
      </c>
      <c r="H9269" s="58" t="s">
        <v>482</v>
      </c>
      <c r="I9269" s="58" t="s">
        <v>15</v>
      </c>
      <c r="J9269" s="58" t="s">
        <v>17</v>
      </c>
      <c r="K9269" s="59">
        <v>170412</v>
      </c>
      <c r="L9269" s="60">
        <v>1704.12</v>
      </c>
      <c r="M9269" s="59">
        <f t="shared" si="200"/>
        <v>170412</v>
      </c>
    </row>
    <row r="9270" spans="1:13" x14ac:dyDescent="0.25">
      <c r="A9270" s="56" t="s">
        <v>400</v>
      </c>
      <c r="B9270" s="57" t="s">
        <v>733</v>
      </c>
      <c r="C9270" s="58" t="s">
        <v>757</v>
      </c>
      <c r="D9270" s="58" t="s">
        <v>399</v>
      </c>
      <c r="E9270" s="58" t="s">
        <v>325</v>
      </c>
      <c r="F9270" s="58" t="s">
        <v>16</v>
      </c>
      <c r="G9270" s="58" t="s">
        <v>789</v>
      </c>
      <c r="H9270" s="58" t="s">
        <v>795</v>
      </c>
      <c r="I9270" s="58" t="s">
        <v>15</v>
      </c>
      <c r="J9270" s="58" t="s">
        <v>17</v>
      </c>
      <c r="K9270" s="59">
        <v>1742998</v>
      </c>
      <c r="L9270" s="60">
        <v>17429.98</v>
      </c>
      <c r="M9270" s="59">
        <f t="shared" si="200"/>
        <v>1742998</v>
      </c>
    </row>
    <row r="9271" spans="1:13" x14ac:dyDescent="0.25">
      <c r="A9271" s="56" t="s">
        <v>400</v>
      </c>
      <c r="B9271" s="57" t="s">
        <v>733</v>
      </c>
      <c r="C9271" s="58" t="s">
        <v>757</v>
      </c>
      <c r="D9271" s="58" t="s">
        <v>399</v>
      </c>
      <c r="E9271" s="58" t="s">
        <v>325</v>
      </c>
      <c r="F9271" s="58" t="s">
        <v>16</v>
      </c>
      <c r="G9271" s="58" t="s">
        <v>789</v>
      </c>
      <c r="H9271" s="58" t="s">
        <v>464</v>
      </c>
      <c r="I9271" s="58" t="s">
        <v>368</v>
      </c>
      <c r="J9271" s="58" t="s">
        <v>17</v>
      </c>
      <c r="K9271" s="59">
        <v>13564278</v>
      </c>
      <c r="L9271" s="60">
        <v>135642.78</v>
      </c>
      <c r="M9271" s="59">
        <f t="shared" si="200"/>
        <v>13564278</v>
      </c>
    </row>
    <row r="9272" spans="1:13" x14ac:dyDescent="0.25">
      <c r="A9272" s="56" t="s">
        <v>400</v>
      </c>
      <c r="B9272" s="57" t="s">
        <v>733</v>
      </c>
      <c r="C9272" s="58" t="s">
        <v>757</v>
      </c>
      <c r="D9272" s="58" t="s">
        <v>399</v>
      </c>
      <c r="E9272" s="58" t="s">
        <v>325</v>
      </c>
      <c r="F9272" s="58" t="s">
        <v>16</v>
      </c>
      <c r="G9272" s="58" t="s">
        <v>789</v>
      </c>
      <c r="H9272" s="58" t="s">
        <v>464</v>
      </c>
      <c r="I9272" s="58" t="s">
        <v>368</v>
      </c>
      <c r="J9272" s="58" t="s">
        <v>17</v>
      </c>
      <c r="K9272" s="59">
        <v>239385</v>
      </c>
      <c r="L9272" s="60">
        <v>2393.85</v>
      </c>
      <c r="M9272" s="59">
        <f t="shared" si="200"/>
        <v>239385</v>
      </c>
    </row>
    <row r="9273" spans="1:13" x14ac:dyDescent="0.25">
      <c r="A9273" s="56" t="s">
        <v>400</v>
      </c>
      <c r="B9273" s="57" t="s">
        <v>733</v>
      </c>
      <c r="C9273" s="58" t="s">
        <v>757</v>
      </c>
      <c r="D9273" s="58" t="s">
        <v>399</v>
      </c>
      <c r="E9273" s="58" t="s">
        <v>325</v>
      </c>
      <c r="F9273" s="58" t="s">
        <v>16</v>
      </c>
      <c r="G9273" s="58" t="s">
        <v>789</v>
      </c>
      <c r="H9273" s="58" t="s">
        <v>846</v>
      </c>
      <c r="I9273" s="58" t="s">
        <v>368</v>
      </c>
      <c r="J9273" s="58" t="s">
        <v>17</v>
      </c>
      <c r="K9273" s="59">
        <v>828566.0630940001</v>
      </c>
      <c r="L9273" s="60">
        <v>8285.6606309400013</v>
      </c>
      <c r="M9273" s="59">
        <f t="shared" si="200"/>
        <v>828566.0630940001</v>
      </c>
    </row>
    <row r="9274" spans="1:13" x14ac:dyDescent="0.25">
      <c r="A9274" s="56" t="s">
        <v>400</v>
      </c>
      <c r="B9274" s="57" t="s">
        <v>733</v>
      </c>
      <c r="C9274" s="58" t="s">
        <v>757</v>
      </c>
      <c r="D9274" s="58" t="s">
        <v>399</v>
      </c>
      <c r="E9274" s="58" t="s">
        <v>325</v>
      </c>
      <c r="F9274" s="58" t="s">
        <v>16</v>
      </c>
      <c r="G9274" s="58" t="s">
        <v>789</v>
      </c>
      <c r="H9274" s="58" t="s">
        <v>791</v>
      </c>
      <c r="I9274" s="58" t="s">
        <v>368</v>
      </c>
      <c r="J9274" s="58" t="s">
        <v>17</v>
      </c>
      <c r="K9274" s="59">
        <v>193776.93690599999</v>
      </c>
      <c r="L9274" s="60">
        <v>1937.7693690599999</v>
      </c>
      <c r="M9274" s="59">
        <f t="shared" si="200"/>
        <v>193776.93690599999</v>
      </c>
    </row>
    <row r="9275" spans="1:13" x14ac:dyDescent="0.25">
      <c r="A9275" s="56" t="s">
        <v>400</v>
      </c>
      <c r="B9275" s="57" t="s">
        <v>733</v>
      </c>
      <c r="C9275" s="58" t="s">
        <v>757</v>
      </c>
      <c r="D9275" s="58" t="s">
        <v>399</v>
      </c>
      <c r="E9275" s="58" t="s">
        <v>325</v>
      </c>
      <c r="F9275" s="58" t="s">
        <v>16</v>
      </c>
      <c r="G9275" s="58" t="s">
        <v>789</v>
      </c>
      <c r="H9275" s="58" t="s">
        <v>846</v>
      </c>
      <c r="I9275" s="58" t="s">
        <v>368</v>
      </c>
      <c r="J9275" s="58" t="s">
        <v>17</v>
      </c>
      <c r="K9275" s="59">
        <v>14842.727811999997</v>
      </c>
      <c r="L9275" s="60">
        <v>148.42727811999998</v>
      </c>
      <c r="M9275" s="59">
        <f t="shared" si="200"/>
        <v>14842.727811999997</v>
      </c>
    </row>
    <row r="9276" spans="1:13" x14ac:dyDescent="0.25">
      <c r="A9276" s="56" t="s">
        <v>400</v>
      </c>
      <c r="B9276" s="57" t="s">
        <v>733</v>
      </c>
      <c r="C9276" s="58" t="s">
        <v>757</v>
      </c>
      <c r="D9276" s="58" t="s">
        <v>399</v>
      </c>
      <c r="E9276" s="58" t="s">
        <v>325</v>
      </c>
      <c r="F9276" s="58" t="s">
        <v>16</v>
      </c>
      <c r="G9276" s="58" t="s">
        <v>789</v>
      </c>
      <c r="H9276" s="58" t="s">
        <v>791</v>
      </c>
      <c r="I9276" s="58" t="s">
        <v>368</v>
      </c>
      <c r="J9276" s="58" t="s">
        <v>17</v>
      </c>
      <c r="K9276" s="59">
        <v>3471.2721879999995</v>
      </c>
      <c r="L9276" s="60">
        <v>34.712721879999997</v>
      </c>
      <c r="M9276" s="59">
        <f t="shared" si="200"/>
        <v>3471.2721879999995</v>
      </c>
    </row>
    <row r="9277" spans="1:13" x14ac:dyDescent="0.25">
      <c r="A9277" s="56" t="s">
        <v>400</v>
      </c>
      <c r="B9277" s="57" t="s">
        <v>733</v>
      </c>
      <c r="C9277" s="58" t="s">
        <v>757</v>
      </c>
      <c r="D9277" s="58" t="s">
        <v>399</v>
      </c>
      <c r="E9277" s="58" t="s">
        <v>325</v>
      </c>
      <c r="F9277" s="58" t="s">
        <v>16</v>
      </c>
      <c r="G9277" s="58" t="s">
        <v>789</v>
      </c>
      <c r="H9277" s="58" t="s">
        <v>847</v>
      </c>
      <c r="I9277" s="58" t="s">
        <v>368</v>
      </c>
      <c r="J9277" s="58" t="s">
        <v>17</v>
      </c>
      <c r="K9277" s="59">
        <v>16800</v>
      </c>
      <c r="L9277" s="60">
        <v>168</v>
      </c>
      <c r="M9277" s="59">
        <f t="shared" si="200"/>
        <v>16800</v>
      </c>
    </row>
    <row r="9278" spans="1:13" x14ac:dyDescent="0.25">
      <c r="A9278" s="56" t="s">
        <v>400</v>
      </c>
      <c r="B9278" s="57" t="s">
        <v>733</v>
      </c>
      <c r="C9278" s="58" t="s">
        <v>757</v>
      </c>
      <c r="D9278" s="58" t="s">
        <v>399</v>
      </c>
      <c r="E9278" s="58" t="s">
        <v>325</v>
      </c>
      <c r="F9278" s="58" t="s">
        <v>16</v>
      </c>
      <c r="G9278" s="58" t="s">
        <v>789</v>
      </c>
      <c r="H9278" s="58" t="s">
        <v>847</v>
      </c>
      <c r="I9278" s="58" t="s">
        <v>368</v>
      </c>
      <c r="J9278" s="58" t="s">
        <v>17</v>
      </c>
      <c r="K9278" s="59">
        <v>46489</v>
      </c>
      <c r="L9278" s="60">
        <v>464.89</v>
      </c>
      <c r="M9278" s="59">
        <f t="shared" si="200"/>
        <v>46489</v>
      </c>
    </row>
    <row r="9279" spans="1:13" x14ac:dyDescent="0.25">
      <c r="A9279" s="56" t="s">
        <v>400</v>
      </c>
      <c r="B9279" s="57" t="s">
        <v>733</v>
      </c>
      <c r="C9279" s="58" t="s">
        <v>757</v>
      </c>
      <c r="D9279" s="58" t="s">
        <v>399</v>
      </c>
      <c r="E9279" s="58" t="s">
        <v>325</v>
      </c>
      <c r="F9279" s="58" t="s">
        <v>16</v>
      </c>
      <c r="G9279" s="58" t="s">
        <v>789</v>
      </c>
      <c r="H9279" s="58" t="s">
        <v>793</v>
      </c>
      <c r="I9279" s="58" t="s">
        <v>368</v>
      </c>
      <c r="J9279" s="58" t="s">
        <v>17</v>
      </c>
      <c r="K9279" s="59">
        <v>67500</v>
      </c>
      <c r="L9279" s="60">
        <v>675</v>
      </c>
      <c r="M9279" s="59">
        <f t="shared" si="200"/>
        <v>67500</v>
      </c>
    </row>
    <row r="9280" spans="1:13" x14ac:dyDescent="0.25">
      <c r="A9280" s="56" t="s">
        <v>400</v>
      </c>
      <c r="B9280" s="57" t="s">
        <v>733</v>
      </c>
      <c r="C9280" s="58" t="s">
        <v>757</v>
      </c>
      <c r="D9280" s="58" t="s">
        <v>399</v>
      </c>
      <c r="E9280" s="58" t="s">
        <v>325</v>
      </c>
      <c r="F9280" s="58" t="s">
        <v>16</v>
      </c>
      <c r="G9280" s="58" t="s">
        <v>789</v>
      </c>
      <c r="H9280" s="58" t="s">
        <v>793</v>
      </c>
      <c r="I9280" s="58" t="s">
        <v>368</v>
      </c>
      <c r="J9280" s="58" t="s">
        <v>17</v>
      </c>
      <c r="K9280" s="59">
        <v>1542830</v>
      </c>
      <c r="L9280" s="60">
        <v>15428.3</v>
      </c>
      <c r="M9280" s="59">
        <f t="shared" si="200"/>
        <v>1542830</v>
      </c>
    </row>
    <row r="9281" spans="1:13" x14ac:dyDescent="0.25">
      <c r="A9281" s="56" t="s">
        <v>400</v>
      </c>
      <c r="B9281" s="57" t="s">
        <v>733</v>
      </c>
      <c r="C9281" s="58" t="s">
        <v>757</v>
      </c>
      <c r="D9281" s="58" t="s">
        <v>399</v>
      </c>
      <c r="E9281" s="58" t="s">
        <v>325</v>
      </c>
      <c r="F9281" s="58" t="s">
        <v>16</v>
      </c>
      <c r="G9281" s="58" t="s">
        <v>789</v>
      </c>
      <c r="H9281" s="58" t="s">
        <v>793</v>
      </c>
      <c r="I9281" s="58" t="s">
        <v>368</v>
      </c>
      <c r="J9281" s="58" t="s">
        <v>17</v>
      </c>
      <c r="K9281" s="62">
        <v>-262470</v>
      </c>
      <c r="L9281" s="60">
        <v>-2624.7</v>
      </c>
      <c r="M9281" s="62">
        <f t="shared" si="200"/>
        <v>-262470</v>
      </c>
    </row>
    <row r="9282" spans="1:13" x14ac:dyDescent="0.25">
      <c r="A9282" s="56" t="s">
        <v>400</v>
      </c>
      <c r="B9282" s="57" t="s">
        <v>733</v>
      </c>
      <c r="C9282" s="58" t="s">
        <v>757</v>
      </c>
      <c r="D9282" s="58" t="s">
        <v>399</v>
      </c>
      <c r="E9282" s="58" t="s">
        <v>325</v>
      </c>
      <c r="F9282" s="58" t="s">
        <v>16</v>
      </c>
      <c r="G9282" s="58" t="s">
        <v>789</v>
      </c>
      <c r="H9282" s="58" t="s">
        <v>848</v>
      </c>
      <c r="I9282" s="58" t="s">
        <v>368</v>
      </c>
      <c r="J9282" s="58" t="s">
        <v>17</v>
      </c>
      <c r="K9282" s="59">
        <v>95537</v>
      </c>
      <c r="L9282" s="60">
        <v>955.37</v>
      </c>
      <c r="M9282" s="59">
        <f t="shared" si="200"/>
        <v>95537</v>
      </c>
    </row>
    <row r="9283" spans="1:13" x14ac:dyDescent="0.25">
      <c r="A9283" s="56" t="s">
        <v>400</v>
      </c>
      <c r="B9283" s="57" t="s">
        <v>733</v>
      </c>
      <c r="C9283" s="58" t="s">
        <v>757</v>
      </c>
      <c r="D9283" s="58" t="s">
        <v>399</v>
      </c>
      <c r="E9283" s="58" t="s">
        <v>325</v>
      </c>
      <c r="F9283" s="58" t="s">
        <v>16</v>
      </c>
      <c r="G9283" s="58" t="s">
        <v>789</v>
      </c>
      <c r="H9283" s="58" t="s">
        <v>848</v>
      </c>
      <c r="I9283" s="58" t="s">
        <v>368</v>
      </c>
      <c r="J9283" s="58" t="s">
        <v>17</v>
      </c>
      <c r="K9283" s="62">
        <v>-24354</v>
      </c>
      <c r="L9283" s="60">
        <v>-243.54</v>
      </c>
      <c r="M9283" s="62">
        <f t="shared" si="200"/>
        <v>-24354</v>
      </c>
    </row>
    <row r="9284" spans="1:13" x14ac:dyDescent="0.25">
      <c r="A9284" s="56" t="s">
        <v>400</v>
      </c>
      <c r="B9284" s="57" t="s">
        <v>733</v>
      </c>
      <c r="C9284" s="58" t="s">
        <v>757</v>
      </c>
      <c r="D9284" s="58" t="s">
        <v>399</v>
      </c>
      <c r="E9284" s="58" t="s">
        <v>325</v>
      </c>
      <c r="F9284" s="58" t="s">
        <v>16</v>
      </c>
      <c r="G9284" s="58" t="s">
        <v>789</v>
      </c>
      <c r="H9284" s="58" t="s">
        <v>849</v>
      </c>
      <c r="I9284" s="58" t="s">
        <v>368</v>
      </c>
      <c r="J9284" s="58" t="s">
        <v>17</v>
      </c>
      <c r="K9284" s="59">
        <v>7959</v>
      </c>
      <c r="L9284" s="60">
        <v>79.59</v>
      </c>
      <c r="M9284" s="59">
        <f t="shared" si="200"/>
        <v>7959</v>
      </c>
    </row>
    <row r="9285" spans="1:13" x14ac:dyDescent="0.25">
      <c r="A9285" s="56" t="s">
        <v>400</v>
      </c>
      <c r="B9285" s="57" t="s">
        <v>733</v>
      </c>
      <c r="C9285" s="58" t="s">
        <v>757</v>
      </c>
      <c r="D9285" s="58" t="s">
        <v>399</v>
      </c>
      <c r="E9285" s="58" t="s">
        <v>325</v>
      </c>
      <c r="F9285" s="58" t="s">
        <v>16</v>
      </c>
      <c r="G9285" s="58" t="s">
        <v>789</v>
      </c>
      <c r="H9285" s="58" t="s">
        <v>851</v>
      </c>
      <c r="I9285" s="58" t="s">
        <v>368</v>
      </c>
      <c r="J9285" s="58" t="s">
        <v>17</v>
      </c>
      <c r="K9285" s="59">
        <v>60566.999999999993</v>
      </c>
      <c r="L9285" s="60">
        <v>605.66999999999996</v>
      </c>
      <c r="M9285" s="59">
        <f t="shared" ref="M9285:M9348" si="201">L9285*100</f>
        <v>60566.999999999993</v>
      </c>
    </row>
    <row r="9286" spans="1:13" x14ac:dyDescent="0.25">
      <c r="A9286" s="56" t="s">
        <v>400</v>
      </c>
      <c r="B9286" s="57" t="s">
        <v>733</v>
      </c>
      <c r="C9286" s="58" t="s">
        <v>757</v>
      </c>
      <c r="D9286" s="58" t="s">
        <v>399</v>
      </c>
      <c r="E9286" s="58" t="s">
        <v>325</v>
      </c>
      <c r="F9286" s="58" t="s">
        <v>16</v>
      </c>
      <c r="G9286" s="58" t="s">
        <v>789</v>
      </c>
      <c r="H9286" s="58" t="s">
        <v>852</v>
      </c>
      <c r="I9286" s="58" t="s">
        <v>368</v>
      </c>
      <c r="J9286" s="58" t="s">
        <v>17</v>
      </c>
      <c r="K9286" s="59">
        <v>294160</v>
      </c>
      <c r="L9286" s="60">
        <v>2941.6</v>
      </c>
      <c r="M9286" s="59">
        <f t="shared" si="201"/>
        <v>294160</v>
      </c>
    </row>
    <row r="9287" spans="1:13" x14ac:dyDescent="0.25">
      <c r="A9287" s="56" t="s">
        <v>400</v>
      </c>
      <c r="B9287" s="57" t="s">
        <v>733</v>
      </c>
      <c r="C9287" s="58" t="s">
        <v>757</v>
      </c>
      <c r="D9287" s="58" t="s">
        <v>399</v>
      </c>
      <c r="E9287" s="58" t="s">
        <v>325</v>
      </c>
      <c r="F9287" s="58" t="s">
        <v>16</v>
      </c>
      <c r="G9287" s="58" t="s">
        <v>789</v>
      </c>
      <c r="H9287" s="58" t="s">
        <v>464</v>
      </c>
      <c r="I9287" s="58" t="s">
        <v>368</v>
      </c>
      <c r="J9287" s="58" t="s">
        <v>17</v>
      </c>
      <c r="K9287" s="59">
        <v>13500</v>
      </c>
      <c r="L9287" s="60">
        <v>135</v>
      </c>
      <c r="M9287" s="59">
        <f t="shared" si="201"/>
        <v>13500</v>
      </c>
    </row>
    <row r="9288" spans="1:13" x14ac:dyDescent="0.25">
      <c r="A9288" s="56" t="s">
        <v>400</v>
      </c>
      <c r="B9288" s="57" t="s">
        <v>733</v>
      </c>
      <c r="C9288" s="58" t="s">
        <v>757</v>
      </c>
      <c r="D9288" s="58" t="s">
        <v>399</v>
      </c>
      <c r="E9288" s="58" t="s">
        <v>325</v>
      </c>
      <c r="F9288" s="58" t="s">
        <v>16</v>
      </c>
      <c r="G9288" s="58" t="s">
        <v>789</v>
      </c>
      <c r="H9288" s="58" t="s">
        <v>464</v>
      </c>
      <c r="I9288" s="58" t="s">
        <v>368</v>
      </c>
      <c r="J9288" s="58" t="s">
        <v>17</v>
      </c>
      <c r="K9288" s="59">
        <v>5195626</v>
      </c>
      <c r="L9288" s="60">
        <v>51956.26</v>
      </c>
      <c r="M9288" s="59">
        <f t="shared" si="201"/>
        <v>5195626</v>
      </c>
    </row>
    <row r="9289" spans="1:13" x14ac:dyDescent="0.25">
      <c r="A9289" s="56" t="s">
        <v>400</v>
      </c>
      <c r="B9289" s="57" t="s">
        <v>733</v>
      </c>
      <c r="C9289" s="58" t="s">
        <v>757</v>
      </c>
      <c r="D9289" s="58" t="s">
        <v>399</v>
      </c>
      <c r="E9289" s="58" t="s">
        <v>325</v>
      </c>
      <c r="F9289" s="58" t="s">
        <v>16</v>
      </c>
      <c r="G9289" s="58" t="s">
        <v>789</v>
      </c>
      <c r="H9289" s="58" t="s">
        <v>464</v>
      </c>
      <c r="I9289" s="58" t="s">
        <v>368</v>
      </c>
      <c r="J9289" s="58" t="s">
        <v>17</v>
      </c>
      <c r="K9289" s="59">
        <v>36147</v>
      </c>
      <c r="L9289" s="60">
        <v>361.47</v>
      </c>
      <c r="M9289" s="59">
        <f t="shared" si="201"/>
        <v>36147</v>
      </c>
    </row>
    <row r="9290" spans="1:13" x14ac:dyDescent="0.25">
      <c r="A9290" s="56" t="s">
        <v>400</v>
      </c>
      <c r="B9290" s="57" t="s">
        <v>733</v>
      </c>
      <c r="C9290" s="58" t="s">
        <v>757</v>
      </c>
      <c r="D9290" s="58" t="s">
        <v>399</v>
      </c>
      <c r="E9290" s="58" t="s">
        <v>325</v>
      </c>
      <c r="F9290" s="58" t="s">
        <v>16</v>
      </c>
      <c r="G9290" s="58" t="s">
        <v>789</v>
      </c>
      <c r="H9290" s="58" t="s">
        <v>846</v>
      </c>
      <c r="I9290" s="58" t="s">
        <v>368</v>
      </c>
      <c r="J9290" s="58" t="s">
        <v>17</v>
      </c>
      <c r="K9290" s="59">
        <v>300910.00000000006</v>
      </c>
      <c r="L9290" s="60">
        <v>3009.1000000000004</v>
      </c>
      <c r="M9290" s="59">
        <f t="shared" si="201"/>
        <v>300910.00000000006</v>
      </c>
    </row>
    <row r="9291" spans="1:13" x14ac:dyDescent="0.25">
      <c r="A9291" s="56" t="s">
        <v>400</v>
      </c>
      <c r="B9291" s="57" t="s">
        <v>733</v>
      </c>
      <c r="C9291" s="58" t="s">
        <v>757</v>
      </c>
      <c r="D9291" s="58" t="s">
        <v>399</v>
      </c>
      <c r="E9291" s="58" t="s">
        <v>325</v>
      </c>
      <c r="F9291" s="58" t="s">
        <v>16</v>
      </c>
      <c r="G9291" s="58" t="s">
        <v>789</v>
      </c>
      <c r="H9291" s="58" t="s">
        <v>791</v>
      </c>
      <c r="I9291" s="58" t="s">
        <v>368</v>
      </c>
      <c r="J9291" s="58" t="s">
        <v>17</v>
      </c>
      <c r="K9291" s="59">
        <v>70373.911928000001</v>
      </c>
      <c r="L9291" s="60">
        <v>703.73911927999995</v>
      </c>
      <c r="M9291" s="59">
        <f t="shared" si="201"/>
        <v>70373.911928000001</v>
      </c>
    </row>
    <row r="9292" spans="1:13" x14ac:dyDescent="0.25">
      <c r="A9292" s="56" t="s">
        <v>400</v>
      </c>
      <c r="B9292" s="57" t="s">
        <v>733</v>
      </c>
      <c r="C9292" s="58" t="s">
        <v>757</v>
      </c>
      <c r="D9292" s="58" t="s">
        <v>399</v>
      </c>
      <c r="E9292" s="58" t="s">
        <v>325</v>
      </c>
      <c r="F9292" s="58" t="s">
        <v>16</v>
      </c>
      <c r="G9292" s="58" t="s">
        <v>789</v>
      </c>
      <c r="H9292" s="58" t="s">
        <v>846</v>
      </c>
      <c r="I9292" s="58" t="s">
        <v>368</v>
      </c>
      <c r="J9292" s="58" t="s">
        <v>17</v>
      </c>
      <c r="K9292" s="59">
        <v>2240.9163699999999</v>
      </c>
      <c r="L9292" s="60">
        <v>22.409163700000001</v>
      </c>
      <c r="M9292" s="59">
        <f t="shared" si="201"/>
        <v>2240.9163699999999</v>
      </c>
    </row>
    <row r="9293" spans="1:13" x14ac:dyDescent="0.25">
      <c r="A9293" s="56" t="s">
        <v>400</v>
      </c>
      <c r="B9293" s="57" t="s">
        <v>733</v>
      </c>
      <c r="C9293" s="58" t="s">
        <v>757</v>
      </c>
      <c r="D9293" s="58" t="s">
        <v>399</v>
      </c>
      <c r="E9293" s="58" t="s">
        <v>325</v>
      </c>
      <c r="F9293" s="58" t="s">
        <v>16</v>
      </c>
      <c r="G9293" s="58" t="s">
        <v>789</v>
      </c>
      <c r="H9293" s="58" t="s">
        <v>791</v>
      </c>
      <c r="I9293" s="58" t="s">
        <v>368</v>
      </c>
      <c r="J9293" s="58" t="s">
        <v>17</v>
      </c>
      <c r="K9293" s="59">
        <v>524.08362999999997</v>
      </c>
      <c r="L9293" s="60">
        <v>5.2408362999999998</v>
      </c>
      <c r="M9293" s="59">
        <f t="shared" si="201"/>
        <v>524.08362999999997</v>
      </c>
    </row>
    <row r="9294" spans="1:13" x14ac:dyDescent="0.25">
      <c r="A9294" s="56" t="s">
        <v>400</v>
      </c>
      <c r="B9294" s="57" t="s">
        <v>733</v>
      </c>
      <c r="C9294" s="58" t="s">
        <v>757</v>
      </c>
      <c r="D9294" s="58" t="s">
        <v>399</v>
      </c>
      <c r="E9294" s="58" t="s">
        <v>325</v>
      </c>
      <c r="F9294" s="58" t="s">
        <v>16</v>
      </c>
      <c r="G9294" s="58" t="s">
        <v>789</v>
      </c>
      <c r="H9294" s="58" t="s">
        <v>847</v>
      </c>
      <c r="I9294" s="58" t="s">
        <v>368</v>
      </c>
      <c r="J9294" s="58" t="s">
        <v>17</v>
      </c>
      <c r="K9294" s="59">
        <v>10230</v>
      </c>
      <c r="L9294" s="60">
        <v>102.3</v>
      </c>
      <c r="M9294" s="59">
        <f t="shared" si="201"/>
        <v>10230</v>
      </c>
    </row>
    <row r="9295" spans="1:13" x14ac:dyDescent="0.25">
      <c r="A9295" s="56" t="s">
        <v>400</v>
      </c>
      <c r="B9295" s="57" t="s">
        <v>733</v>
      </c>
      <c r="C9295" s="58" t="s">
        <v>757</v>
      </c>
      <c r="D9295" s="58" t="s">
        <v>399</v>
      </c>
      <c r="E9295" s="58" t="s">
        <v>325</v>
      </c>
      <c r="F9295" s="58" t="s">
        <v>16</v>
      </c>
      <c r="G9295" s="58" t="s">
        <v>789</v>
      </c>
      <c r="H9295" s="58" t="s">
        <v>847</v>
      </c>
      <c r="I9295" s="58" t="s">
        <v>368</v>
      </c>
      <c r="J9295" s="58" t="s">
        <v>17</v>
      </c>
      <c r="K9295" s="59">
        <v>29460.000000000004</v>
      </c>
      <c r="L9295" s="60">
        <v>294.60000000000002</v>
      </c>
      <c r="M9295" s="59">
        <f t="shared" si="201"/>
        <v>29460.000000000004</v>
      </c>
    </row>
    <row r="9296" spans="1:13" x14ac:dyDescent="0.25">
      <c r="A9296" s="56" t="s">
        <v>400</v>
      </c>
      <c r="B9296" s="57" t="s">
        <v>733</v>
      </c>
      <c r="C9296" s="58" t="s">
        <v>757</v>
      </c>
      <c r="D9296" s="58" t="s">
        <v>399</v>
      </c>
      <c r="E9296" s="58" t="s">
        <v>325</v>
      </c>
      <c r="F9296" s="58" t="s">
        <v>16</v>
      </c>
      <c r="G9296" s="58" t="s">
        <v>789</v>
      </c>
      <c r="H9296" s="58" t="s">
        <v>793</v>
      </c>
      <c r="I9296" s="58" t="s">
        <v>368</v>
      </c>
      <c r="J9296" s="58" t="s">
        <v>17</v>
      </c>
      <c r="K9296" s="59">
        <v>60000</v>
      </c>
      <c r="L9296" s="60">
        <v>600</v>
      </c>
      <c r="M9296" s="59">
        <f t="shared" si="201"/>
        <v>60000</v>
      </c>
    </row>
    <row r="9297" spans="1:13" x14ac:dyDescent="0.25">
      <c r="A9297" s="56" t="s">
        <v>400</v>
      </c>
      <c r="B9297" s="57" t="s">
        <v>733</v>
      </c>
      <c r="C9297" s="58" t="s">
        <v>757</v>
      </c>
      <c r="D9297" s="58" t="s">
        <v>399</v>
      </c>
      <c r="E9297" s="58" t="s">
        <v>325</v>
      </c>
      <c r="F9297" s="58" t="s">
        <v>16</v>
      </c>
      <c r="G9297" s="58" t="s">
        <v>789</v>
      </c>
      <c r="H9297" s="58" t="s">
        <v>793</v>
      </c>
      <c r="I9297" s="58" t="s">
        <v>368</v>
      </c>
      <c r="J9297" s="58" t="s">
        <v>17</v>
      </c>
      <c r="K9297" s="59">
        <v>1089391</v>
      </c>
      <c r="L9297" s="60">
        <v>10893.91</v>
      </c>
      <c r="M9297" s="59">
        <f t="shared" si="201"/>
        <v>1089391</v>
      </c>
    </row>
    <row r="9298" spans="1:13" x14ac:dyDescent="0.25">
      <c r="A9298" s="56" t="s">
        <v>400</v>
      </c>
      <c r="B9298" s="57" t="s">
        <v>733</v>
      </c>
      <c r="C9298" s="58" t="s">
        <v>757</v>
      </c>
      <c r="D9298" s="58" t="s">
        <v>399</v>
      </c>
      <c r="E9298" s="58" t="s">
        <v>325</v>
      </c>
      <c r="F9298" s="58" t="s">
        <v>16</v>
      </c>
      <c r="G9298" s="58" t="s">
        <v>789</v>
      </c>
      <c r="H9298" s="58" t="s">
        <v>793</v>
      </c>
      <c r="I9298" s="58" t="s">
        <v>368</v>
      </c>
      <c r="J9298" s="58" t="s">
        <v>17</v>
      </c>
      <c r="K9298" s="59">
        <v>73631</v>
      </c>
      <c r="L9298" s="60">
        <v>736.31</v>
      </c>
      <c r="M9298" s="59">
        <f t="shared" si="201"/>
        <v>73631</v>
      </c>
    </row>
    <row r="9299" spans="1:13" x14ac:dyDescent="0.25">
      <c r="A9299" s="56" t="s">
        <v>400</v>
      </c>
      <c r="B9299" s="57" t="s">
        <v>733</v>
      </c>
      <c r="C9299" s="58" t="s">
        <v>757</v>
      </c>
      <c r="D9299" s="58" t="s">
        <v>399</v>
      </c>
      <c r="E9299" s="58" t="s">
        <v>325</v>
      </c>
      <c r="F9299" s="58" t="s">
        <v>16</v>
      </c>
      <c r="G9299" s="58" t="s">
        <v>789</v>
      </c>
      <c r="H9299" s="58" t="s">
        <v>848</v>
      </c>
      <c r="I9299" s="58" t="s">
        <v>368</v>
      </c>
      <c r="J9299" s="58" t="s">
        <v>17</v>
      </c>
      <c r="K9299" s="59">
        <v>71747</v>
      </c>
      <c r="L9299" s="60">
        <v>717.47</v>
      </c>
      <c r="M9299" s="59">
        <f t="shared" si="201"/>
        <v>71747</v>
      </c>
    </row>
    <row r="9300" spans="1:13" x14ac:dyDescent="0.25">
      <c r="A9300" s="56" t="s">
        <v>400</v>
      </c>
      <c r="B9300" s="57" t="s">
        <v>733</v>
      </c>
      <c r="C9300" s="58" t="s">
        <v>757</v>
      </c>
      <c r="D9300" s="58" t="s">
        <v>399</v>
      </c>
      <c r="E9300" s="58" t="s">
        <v>325</v>
      </c>
      <c r="F9300" s="58" t="s">
        <v>16</v>
      </c>
      <c r="G9300" s="58" t="s">
        <v>789</v>
      </c>
      <c r="H9300" s="58" t="s">
        <v>848</v>
      </c>
      <c r="I9300" s="58" t="s">
        <v>368</v>
      </c>
      <c r="J9300" s="58" t="s">
        <v>17</v>
      </c>
      <c r="K9300" s="59">
        <v>3220.0000000000005</v>
      </c>
      <c r="L9300" s="60">
        <v>32.200000000000003</v>
      </c>
      <c r="M9300" s="59">
        <f t="shared" si="201"/>
        <v>3220.0000000000005</v>
      </c>
    </row>
    <row r="9301" spans="1:13" x14ac:dyDescent="0.25">
      <c r="A9301" s="56" t="s">
        <v>400</v>
      </c>
      <c r="B9301" s="57" t="s">
        <v>733</v>
      </c>
      <c r="C9301" s="58" t="s">
        <v>757</v>
      </c>
      <c r="D9301" s="58" t="s">
        <v>399</v>
      </c>
      <c r="E9301" s="58" t="s">
        <v>325</v>
      </c>
      <c r="F9301" s="58" t="s">
        <v>16</v>
      </c>
      <c r="G9301" s="58" t="s">
        <v>789</v>
      </c>
      <c r="H9301" s="58" t="s">
        <v>849</v>
      </c>
      <c r="I9301" s="58" t="s">
        <v>368</v>
      </c>
      <c r="J9301" s="58" t="s">
        <v>17</v>
      </c>
      <c r="K9301" s="59">
        <v>2947</v>
      </c>
      <c r="L9301" s="60">
        <v>29.47</v>
      </c>
      <c r="M9301" s="59">
        <f t="shared" si="201"/>
        <v>2947</v>
      </c>
    </row>
    <row r="9302" spans="1:13" x14ac:dyDescent="0.25">
      <c r="A9302" s="56" t="s">
        <v>400</v>
      </c>
      <c r="B9302" s="57" t="s">
        <v>733</v>
      </c>
      <c r="C9302" s="58" t="s">
        <v>757</v>
      </c>
      <c r="D9302" s="58" t="s">
        <v>399</v>
      </c>
      <c r="E9302" s="58" t="s">
        <v>325</v>
      </c>
      <c r="F9302" s="58" t="s">
        <v>16</v>
      </c>
      <c r="G9302" s="58" t="s">
        <v>789</v>
      </c>
      <c r="H9302" s="58" t="s">
        <v>851</v>
      </c>
      <c r="I9302" s="58" t="s">
        <v>368</v>
      </c>
      <c r="J9302" s="58" t="s">
        <v>17</v>
      </c>
      <c r="K9302" s="59">
        <v>21910</v>
      </c>
      <c r="L9302" s="60">
        <v>219.1</v>
      </c>
      <c r="M9302" s="59">
        <f t="shared" si="201"/>
        <v>21910</v>
      </c>
    </row>
    <row r="9303" spans="1:13" x14ac:dyDescent="0.25">
      <c r="A9303" s="56" t="s">
        <v>400</v>
      </c>
      <c r="B9303" s="57" t="s">
        <v>733</v>
      </c>
      <c r="C9303" s="58" t="s">
        <v>757</v>
      </c>
      <c r="D9303" s="58" t="s">
        <v>399</v>
      </c>
      <c r="E9303" s="58" t="s">
        <v>325</v>
      </c>
      <c r="F9303" s="58" t="s">
        <v>16</v>
      </c>
      <c r="G9303" s="58" t="s">
        <v>789</v>
      </c>
      <c r="H9303" s="58" t="s">
        <v>852</v>
      </c>
      <c r="I9303" s="58" t="s">
        <v>368</v>
      </c>
      <c r="J9303" s="58" t="s">
        <v>17</v>
      </c>
      <c r="K9303" s="59">
        <v>69633</v>
      </c>
      <c r="L9303" s="60">
        <v>696.33</v>
      </c>
      <c r="M9303" s="59">
        <f t="shared" si="201"/>
        <v>69633</v>
      </c>
    </row>
    <row r="9304" spans="1:13" x14ac:dyDescent="0.25">
      <c r="A9304" s="56" t="s">
        <v>400</v>
      </c>
      <c r="B9304" s="57" t="s">
        <v>733</v>
      </c>
      <c r="C9304" s="58" t="s">
        <v>757</v>
      </c>
      <c r="D9304" s="58" t="s">
        <v>399</v>
      </c>
      <c r="E9304" s="58" t="s">
        <v>325</v>
      </c>
      <c r="F9304" s="58" t="s">
        <v>16</v>
      </c>
      <c r="G9304" s="58" t="s">
        <v>789</v>
      </c>
      <c r="H9304" s="58" t="s">
        <v>464</v>
      </c>
      <c r="I9304" s="58" t="s">
        <v>368</v>
      </c>
      <c r="J9304" s="58" t="s">
        <v>17</v>
      </c>
      <c r="K9304" s="59">
        <v>12000</v>
      </c>
      <c r="L9304" s="60">
        <v>120</v>
      </c>
      <c r="M9304" s="59">
        <f t="shared" si="201"/>
        <v>12000</v>
      </c>
    </row>
    <row r="9305" spans="1:13" x14ac:dyDescent="0.25">
      <c r="A9305" s="56" t="s">
        <v>400</v>
      </c>
      <c r="B9305" s="57" t="s">
        <v>733</v>
      </c>
      <c r="C9305" s="58" t="s">
        <v>757</v>
      </c>
      <c r="D9305" s="58" t="s">
        <v>399</v>
      </c>
      <c r="E9305" s="58" t="s">
        <v>325</v>
      </c>
      <c r="F9305" s="58" t="s">
        <v>16</v>
      </c>
      <c r="G9305" s="58" t="s">
        <v>789</v>
      </c>
      <c r="H9305" s="58" t="s">
        <v>840</v>
      </c>
      <c r="I9305" s="58" t="s">
        <v>368</v>
      </c>
      <c r="J9305" s="58" t="s">
        <v>17</v>
      </c>
      <c r="K9305" s="59">
        <v>256736</v>
      </c>
      <c r="L9305" s="60">
        <v>2567.36</v>
      </c>
      <c r="M9305" s="59">
        <f t="shared" si="201"/>
        <v>256736</v>
      </c>
    </row>
    <row r="9306" spans="1:13" x14ac:dyDescent="0.25">
      <c r="A9306" s="56" t="s">
        <v>400</v>
      </c>
      <c r="B9306" s="57" t="s">
        <v>733</v>
      </c>
      <c r="C9306" s="58" t="s">
        <v>757</v>
      </c>
      <c r="D9306" s="58" t="s">
        <v>399</v>
      </c>
      <c r="E9306" s="58" t="s">
        <v>325</v>
      </c>
      <c r="F9306" s="58" t="s">
        <v>16</v>
      </c>
      <c r="G9306" s="58" t="s">
        <v>789</v>
      </c>
      <c r="H9306" s="58" t="s">
        <v>840</v>
      </c>
      <c r="I9306" s="58" t="s">
        <v>368</v>
      </c>
      <c r="J9306" s="58" t="s">
        <v>17</v>
      </c>
      <c r="K9306" s="59">
        <v>69900</v>
      </c>
      <c r="L9306" s="60">
        <v>699</v>
      </c>
      <c r="M9306" s="59">
        <f t="shared" si="201"/>
        <v>69900</v>
      </c>
    </row>
    <row r="9307" spans="1:13" x14ac:dyDescent="0.25">
      <c r="A9307" s="56" t="s">
        <v>400</v>
      </c>
      <c r="B9307" s="57" t="s">
        <v>733</v>
      </c>
      <c r="C9307" s="58" t="s">
        <v>757</v>
      </c>
      <c r="D9307" s="58" t="s">
        <v>399</v>
      </c>
      <c r="E9307" s="58" t="s">
        <v>325</v>
      </c>
      <c r="F9307" s="58" t="s">
        <v>16</v>
      </c>
      <c r="G9307" s="58" t="s">
        <v>789</v>
      </c>
      <c r="H9307" s="58" t="s">
        <v>840</v>
      </c>
      <c r="I9307" s="58" t="s">
        <v>368</v>
      </c>
      <c r="J9307" s="58" t="s">
        <v>17</v>
      </c>
      <c r="K9307" s="59">
        <v>12000</v>
      </c>
      <c r="L9307" s="60">
        <v>120</v>
      </c>
      <c r="M9307" s="59">
        <f t="shared" si="201"/>
        <v>12000</v>
      </c>
    </row>
    <row r="9308" spans="1:13" x14ac:dyDescent="0.25">
      <c r="A9308" s="56" t="s">
        <v>400</v>
      </c>
      <c r="B9308" s="57" t="s">
        <v>733</v>
      </c>
      <c r="C9308" s="58" t="s">
        <v>757</v>
      </c>
      <c r="D9308" s="58" t="s">
        <v>399</v>
      </c>
      <c r="E9308" s="58" t="s">
        <v>325</v>
      </c>
      <c r="F9308" s="58" t="s">
        <v>16</v>
      </c>
      <c r="G9308" s="58" t="s">
        <v>789</v>
      </c>
      <c r="H9308" s="58" t="s">
        <v>464</v>
      </c>
      <c r="I9308" s="58" t="s">
        <v>368</v>
      </c>
      <c r="J9308" s="58" t="s">
        <v>17</v>
      </c>
      <c r="K9308" s="59">
        <v>573471</v>
      </c>
      <c r="L9308" s="60">
        <v>5734.71</v>
      </c>
      <c r="M9308" s="59">
        <f t="shared" si="201"/>
        <v>573471</v>
      </c>
    </row>
    <row r="9309" spans="1:13" x14ac:dyDescent="0.25">
      <c r="A9309" s="56" t="s">
        <v>400</v>
      </c>
      <c r="B9309" s="57" t="s">
        <v>733</v>
      </c>
      <c r="C9309" s="58" t="s">
        <v>757</v>
      </c>
      <c r="D9309" s="58" t="s">
        <v>399</v>
      </c>
      <c r="E9309" s="58" t="s">
        <v>325</v>
      </c>
      <c r="F9309" s="58" t="s">
        <v>16</v>
      </c>
      <c r="G9309" s="58" t="s">
        <v>789</v>
      </c>
      <c r="H9309" s="58" t="s">
        <v>464</v>
      </c>
      <c r="I9309" s="58" t="s">
        <v>368</v>
      </c>
      <c r="J9309" s="58" t="s">
        <v>17</v>
      </c>
      <c r="K9309" s="59">
        <v>17014</v>
      </c>
      <c r="L9309" s="60">
        <v>170.14</v>
      </c>
      <c r="M9309" s="59">
        <f t="shared" si="201"/>
        <v>17014</v>
      </c>
    </row>
    <row r="9310" spans="1:13" x14ac:dyDescent="0.25">
      <c r="A9310" s="56" t="s">
        <v>400</v>
      </c>
      <c r="B9310" s="57" t="s">
        <v>733</v>
      </c>
      <c r="C9310" s="58" t="s">
        <v>757</v>
      </c>
      <c r="D9310" s="58" t="s">
        <v>399</v>
      </c>
      <c r="E9310" s="58" t="s">
        <v>325</v>
      </c>
      <c r="F9310" s="58" t="s">
        <v>16</v>
      </c>
      <c r="G9310" s="58" t="s">
        <v>789</v>
      </c>
      <c r="H9310" s="58" t="s">
        <v>464</v>
      </c>
      <c r="I9310" s="58" t="s">
        <v>368</v>
      </c>
      <c r="J9310" s="58" t="s">
        <v>17</v>
      </c>
      <c r="K9310" s="59">
        <v>573474</v>
      </c>
      <c r="L9310" s="60">
        <v>5734.74</v>
      </c>
      <c r="M9310" s="59">
        <f t="shared" si="201"/>
        <v>573474</v>
      </c>
    </row>
    <row r="9311" spans="1:13" x14ac:dyDescent="0.25">
      <c r="A9311" s="56" t="s">
        <v>400</v>
      </c>
      <c r="B9311" s="57" t="s">
        <v>733</v>
      </c>
      <c r="C9311" s="58" t="s">
        <v>757</v>
      </c>
      <c r="D9311" s="58" t="s">
        <v>399</v>
      </c>
      <c r="E9311" s="58" t="s">
        <v>325</v>
      </c>
      <c r="F9311" s="58" t="s">
        <v>16</v>
      </c>
      <c r="G9311" s="58" t="s">
        <v>789</v>
      </c>
      <c r="H9311" s="58" t="s">
        <v>846</v>
      </c>
      <c r="I9311" s="58" t="s">
        <v>368</v>
      </c>
      <c r="J9311" s="58" t="s">
        <v>17</v>
      </c>
      <c r="K9311" s="59">
        <v>11854</v>
      </c>
      <c r="L9311" s="60">
        <v>118.53999999999999</v>
      </c>
      <c r="M9311" s="59">
        <f t="shared" si="201"/>
        <v>11854</v>
      </c>
    </row>
    <row r="9312" spans="1:13" x14ac:dyDescent="0.25">
      <c r="A9312" s="56" t="s">
        <v>400</v>
      </c>
      <c r="B9312" s="57" t="s">
        <v>733</v>
      </c>
      <c r="C9312" s="58" t="s">
        <v>757</v>
      </c>
      <c r="D9312" s="58" t="s">
        <v>399</v>
      </c>
      <c r="E9312" s="58" t="s">
        <v>325</v>
      </c>
      <c r="F9312" s="58" t="s">
        <v>16</v>
      </c>
      <c r="G9312" s="58" t="s">
        <v>789</v>
      </c>
      <c r="H9312" s="58" t="s">
        <v>791</v>
      </c>
      <c r="I9312" s="58" t="s">
        <v>368</v>
      </c>
      <c r="J9312" s="58" t="s">
        <v>17</v>
      </c>
      <c r="K9312" s="59">
        <v>2772.2412919999997</v>
      </c>
      <c r="L9312" s="60">
        <v>27.722412919999996</v>
      </c>
      <c r="M9312" s="59">
        <f t="shared" si="201"/>
        <v>2772.2412919999997</v>
      </c>
    </row>
    <row r="9313" spans="1:13" x14ac:dyDescent="0.25">
      <c r="A9313" s="56" t="s">
        <v>400</v>
      </c>
      <c r="B9313" s="57" t="s">
        <v>733</v>
      </c>
      <c r="C9313" s="58" t="s">
        <v>757</v>
      </c>
      <c r="D9313" s="58" t="s">
        <v>399</v>
      </c>
      <c r="E9313" s="58" t="s">
        <v>325</v>
      </c>
      <c r="F9313" s="58" t="s">
        <v>16</v>
      </c>
      <c r="G9313" s="58" t="s">
        <v>789</v>
      </c>
      <c r="H9313" s="58" t="s">
        <v>846</v>
      </c>
      <c r="I9313" s="58" t="s">
        <v>368</v>
      </c>
      <c r="J9313" s="58" t="s">
        <v>17</v>
      </c>
      <c r="K9313" s="59">
        <v>23702.654667999999</v>
      </c>
      <c r="L9313" s="60">
        <v>237.02654668</v>
      </c>
      <c r="M9313" s="59">
        <f t="shared" si="201"/>
        <v>23702.654667999999</v>
      </c>
    </row>
    <row r="9314" spans="1:13" x14ac:dyDescent="0.25">
      <c r="A9314" s="56" t="s">
        <v>400</v>
      </c>
      <c r="B9314" s="57" t="s">
        <v>733</v>
      </c>
      <c r="C9314" s="58" t="s">
        <v>757</v>
      </c>
      <c r="D9314" s="58" t="s">
        <v>399</v>
      </c>
      <c r="E9314" s="58" t="s">
        <v>325</v>
      </c>
      <c r="F9314" s="58" t="s">
        <v>16</v>
      </c>
      <c r="G9314" s="58" t="s">
        <v>789</v>
      </c>
      <c r="H9314" s="58" t="s">
        <v>791</v>
      </c>
      <c r="I9314" s="58" t="s">
        <v>368</v>
      </c>
      <c r="J9314" s="58" t="s">
        <v>17</v>
      </c>
      <c r="K9314" s="59">
        <v>5543.345331999999</v>
      </c>
      <c r="L9314" s="60">
        <v>55.433453319999991</v>
      </c>
      <c r="M9314" s="59">
        <f t="shared" si="201"/>
        <v>5543.345331999999</v>
      </c>
    </row>
    <row r="9315" spans="1:13" x14ac:dyDescent="0.25">
      <c r="A9315" s="56" t="s">
        <v>400</v>
      </c>
      <c r="B9315" s="57" t="s">
        <v>733</v>
      </c>
      <c r="C9315" s="58" t="s">
        <v>757</v>
      </c>
      <c r="D9315" s="58" t="s">
        <v>399</v>
      </c>
      <c r="E9315" s="58" t="s">
        <v>325</v>
      </c>
      <c r="F9315" s="58" t="s">
        <v>16</v>
      </c>
      <c r="G9315" s="58" t="s">
        <v>789</v>
      </c>
      <c r="H9315" s="58" t="s">
        <v>464</v>
      </c>
      <c r="I9315" s="58" t="s">
        <v>368</v>
      </c>
      <c r="J9315" s="58" t="s">
        <v>17</v>
      </c>
      <c r="K9315" s="59">
        <v>43870</v>
      </c>
      <c r="L9315" s="60">
        <v>438.7</v>
      </c>
      <c r="M9315" s="59">
        <f t="shared" si="201"/>
        <v>43870</v>
      </c>
    </row>
    <row r="9316" spans="1:13" x14ac:dyDescent="0.25">
      <c r="A9316" s="56" t="s">
        <v>400</v>
      </c>
      <c r="B9316" s="57" t="s">
        <v>733</v>
      </c>
      <c r="C9316" s="58" t="s">
        <v>757</v>
      </c>
      <c r="D9316" s="58" t="s">
        <v>399</v>
      </c>
      <c r="E9316" s="58" t="s">
        <v>325</v>
      </c>
      <c r="F9316" s="58" t="s">
        <v>16</v>
      </c>
      <c r="G9316" s="58" t="s">
        <v>789</v>
      </c>
      <c r="H9316" s="58" t="s">
        <v>847</v>
      </c>
      <c r="I9316" s="58" t="s">
        <v>368</v>
      </c>
      <c r="J9316" s="58" t="s">
        <v>17</v>
      </c>
      <c r="K9316" s="59">
        <v>1664.9999999999998</v>
      </c>
      <c r="L9316" s="60">
        <v>16.649999999999999</v>
      </c>
      <c r="M9316" s="59">
        <f t="shared" si="201"/>
        <v>1664.9999999999998</v>
      </c>
    </row>
    <row r="9317" spans="1:13" x14ac:dyDescent="0.25">
      <c r="A9317" s="56" t="s">
        <v>400</v>
      </c>
      <c r="B9317" s="57" t="s">
        <v>733</v>
      </c>
      <c r="C9317" s="58" t="s">
        <v>757</v>
      </c>
      <c r="D9317" s="58" t="s">
        <v>399</v>
      </c>
      <c r="E9317" s="58" t="s">
        <v>325</v>
      </c>
      <c r="F9317" s="58" t="s">
        <v>16</v>
      </c>
      <c r="G9317" s="58" t="s">
        <v>789</v>
      </c>
      <c r="H9317" s="58" t="s">
        <v>847</v>
      </c>
      <c r="I9317" s="58" t="s">
        <v>368</v>
      </c>
      <c r="J9317" s="58" t="s">
        <v>17</v>
      </c>
      <c r="K9317" s="59">
        <v>3325</v>
      </c>
      <c r="L9317" s="60">
        <v>33.25</v>
      </c>
      <c r="M9317" s="59">
        <f t="shared" si="201"/>
        <v>3325</v>
      </c>
    </row>
    <row r="9318" spans="1:13" x14ac:dyDescent="0.25">
      <c r="A9318" s="56" t="s">
        <v>400</v>
      </c>
      <c r="B9318" s="57" t="s">
        <v>733</v>
      </c>
      <c r="C9318" s="58" t="s">
        <v>757</v>
      </c>
      <c r="D9318" s="58" t="s">
        <v>399</v>
      </c>
      <c r="E9318" s="58" t="s">
        <v>325</v>
      </c>
      <c r="F9318" s="58" t="s">
        <v>16</v>
      </c>
      <c r="G9318" s="58" t="s">
        <v>789</v>
      </c>
      <c r="H9318" s="58" t="s">
        <v>851</v>
      </c>
      <c r="I9318" s="58" t="s">
        <v>368</v>
      </c>
      <c r="J9318" s="58" t="s">
        <v>17</v>
      </c>
      <c r="K9318" s="59">
        <v>1192</v>
      </c>
      <c r="L9318" s="60">
        <v>11.92</v>
      </c>
      <c r="M9318" s="59">
        <f t="shared" si="201"/>
        <v>1192</v>
      </c>
    </row>
    <row r="9319" spans="1:13" x14ac:dyDescent="0.25">
      <c r="A9319" s="56" t="s">
        <v>400</v>
      </c>
      <c r="B9319" s="57" t="s">
        <v>733</v>
      </c>
      <c r="C9319" s="58" t="s">
        <v>757</v>
      </c>
      <c r="D9319" s="58" t="s">
        <v>399</v>
      </c>
      <c r="E9319" s="58" t="s">
        <v>325</v>
      </c>
      <c r="F9319" s="58" t="s">
        <v>16</v>
      </c>
      <c r="G9319" s="58" t="s">
        <v>789</v>
      </c>
      <c r="H9319" s="58" t="s">
        <v>851</v>
      </c>
      <c r="I9319" s="58" t="s">
        <v>368</v>
      </c>
      <c r="J9319" s="58" t="s">
        <v>17</v>
      </c>
      <c r="K9319" s="59">
        <v>2382</v>
      </c>
      <c r="L9319" s="60">
        <v>23.82</v>
      </c>
      <c r="M9319" s="59">
        <f t="shared" si="201"/>
        <v>2382</v>
      </c>
    </row>
    <row r="9320" spans="1:13" x14ac:dyDescent="0.25">
      <c r="A9320" s="56" t="s">
        <v>400</v>
      </c>
      <c r="B9320" s="57" t="s">
        <v>733</v>
      </c>
      <c r="C9320" s="58" t="s">
        <v>757</v>
      </c>
      <c r="D9320" s="58" t="s">
        <v>399</v>
      </c>
      <c r="E9320" s="58" t="s">
        <v>325</v>
      </c>
      <c r="F9320" s="58" t="s">
        <v>16</v>
      </c>
      <c r="G9320" s="58" t="s">
        <v>789</v>
      </c>
      <c r="H9320" s="58" t="s">
        <v>852</v>
      </c>
      <c r="I9320" s="58" t="s">
        <v>368</v>
      </c>
      <c r="J9320" s="58" t="s">
        <v>17</v>
      </c>
      <c r="K9320" s="59">
        <v>2869</v>
      </c>
      <c r="L9320" s="60">
        <v>28.69</v>
      </c>
      <c r="M9320" s="59">
        <f t="shared" si="201"/>
        <v>2869</v>
      </c>
    </row>
    <row r="9321" spans="1:13" x14ac:dyDescent="0.25">
      <c r="A9321" s="56" t="s">
        <v>400</v>
      </c>
      <c r="B9321" s="57" t="s">
        <v>733</v>
      </c>
      <c r="C9321" s="58" t="s">
        <v>757</v>
      </c>
      <c r="D9321" s="58" t="s">
        <v>399</v>
      </c>
      <c r="E9321" s="58" t="s">
        <v>325</v>
      </c>
      <c r="F9321" s="58" t="s">
        <v>16</v>
      </c>
      <c r="G9321" s="58" t="s">
        <v>789</v>
      </c>
      <c r="H9321" s="58" t="s">
        <v>852</v>
      </c>
      <c r="I9321" s="58" t="s">
        <v>368</v>
      </c>
      <c r="J9321" s="58" t="s">
        <v>17</v>
      </c>
      <c r="K9321" s="59">
        <v>5736</v>
      </c>
      <c r="L9321" s="60">
        <v>57.36</v>
      </c>
      <c r="M9321" s="59">
        <f t="shared" si="201"/>
        <v>5736</v>
      </c>
    </row>
    <row r="9322" spans="1:13" x14ac:dyDescent="0.25">
      <c r="A9322" s="56" t="s">
        <v>400</v>
      </c>
      <c r="B9322" s="57" t="s">
        <v>733</v>
      </c>
      <c r="C9322" s="58" t="s">
        <v>757</v>
      </c>
      <c r="D9322" s="58" t="s">
        <v>399</v>
      </c>
      <c r="E9322" s="58" t="s">
        <v>325</v>
      </c>
      <c r="F9322" s="58" t="s">
        <v>16</v>
      </c>
      <c r="G9322" s="58" t="s">
        <v>789</v>
      </c>
      <c r="H9322" s="58" t="s">
        <v>464</v>
      </c>
      <c r="I9322" s="58" t="s">
        <v>439</v>
      </c>
      <c r="J9322" s="58" t="s">
        <v>17</v>
      </c>
      <c r="K9322" s="59">
        <v>2073608.0000000002</v>
      </c>
      <c r="L9322" s="60">
        <v>20736.080000000002</v>
      </c>
      <c r="M9322" s="59">
        <f t="shared" si="201"/>
        <v>2073608.0000000002</v>
      </c>
    </row>
    <row r="9323" spans="1:13" x14ac:dyDescent="0.25">
      <c r="A9323" s="56" t="s">
        <v>400</v>
      </c>
      <c r="B9323" s="57" t="s">
        <v>733</v>
      </c>
      <c r="C9323" s="58" t="s">
        <v>757</v>
      </c>
      <c r="D9323" s="58" t="s">
        <v>399</v>
      </c>
      <c r="E9323" s="58" t="s">
        <v>325</v>
      </c>
      <c r="F9323" s="58" t="s">
        <v>16</v>
      </c>
      <c r="G9323" s="58" t="s">
        <v>789</v>
      </c>
      <c r="H9323" s="58" t="s">
        <v>846</v>
      </c>
      <c r="I9323" s="58" t="s">
        <v>368</v>
      </c>
      <c r="J9323" s="58" t="s">
        <v>17</v>
      </c>
      <c r="K9323" s="59">
        <v>4457.5190000000002</v>
      </c>
      <c r="L9323" s="60">
        <v>44.575189999999999</v>
      </c>
      <c r="M9323" s="59">
        <f t="shared" si="201"/>
        <v>4457.5190000000002</v>
      </c>
    </row>
    <row r="9324" spans="1:13" x14ac:dyDescent="0.25">
      <c r="A9324" s="56" t="s">
        <v>400</v>
      </c>
      <c r="B9324" s="57" t="s">
        <v>733</v>
      </c>
      <c r="C9324" s="58" t="s">
        <v>757</v>
      </c>
      <c r="D9324" s="58" t="s">
        <v>399</v>
      </c>
      <c r="E9324" s="58" t="s">
        <v>325</v>
      </c>
      <c r="F9324" s="58" t="s">
        <v>16</v>
      </c>
      <c r="G9324" s="58" t="s">
        <v>789</v>
      </c>
      <c r="H9324" s="58" t="s">
        <v>791</v>
      </c>
      <c r="I9324" s="58" t="s">
        <v>368</v>
      </c>
      <c r="J9324" s="58" t="s">
        <v>17</v>
      </c>
      <c r="K9324" s="59">
        <v>1042.481</v>
      </c>
      <c r="L9324" s="60">
        <v>10.424809999999999</v>
      </c>
      <c r="M9324" s="59">
        <f t="shared" si="201"/>
        <v>1042.481</v>
      </c>
    </row>
    <row r="9325" spans="1:13" x14ac:dyDescent="0.25">
      <c r="A9325" s="56" t="s">
        <v>400</v>
      </c>
      <c r="B9325" s="57" t="s">
        <v>733</v>
      </c>
      <c r="C9325" s="58" t="s">
        <v>757</v>
      </c>
      <c r="D9325" s="58" t="s">
        <v>399</v>
      </c>
      <c r="E9325" s="58" t="s">
        <v>325</v>
      </c>
      <c r="F9325" s="58" t="s">
        <v>16</v>
      </c>
      <c r="G9325" s="58" t="s">
        <v>789</v>
      </c>
      <c r="H9325" s="58" t="s">
        <v>846</v>
      </c>
      <c r="I9325" s="58" t="s">
        <v>368</v>
      </c>
      <c r="J9325" s="58" t="s">
        <v>17</v>
      </c>
      <c r="K9325" s="59">
        <v>108242</v>
      </c>
      <c r="L9325" s="60">
        <v>1082.42</v>
      </c>
      <c r="M9325" s="59">
        <f t="shared" si="201"/>
        <v>108242</v>
      </c>
    </row>
    <row r="9326" spans="1:13" x14ac:dyDescent="0.25">
      <c r="A9326" s="56" t="s">
        <v>400</v>
      </c>
      <c r="B9326" s="57" t="s">
        <v>733</v>
      </c>
      <c r="C9326" s="58" t="s">
        <v>757</v>
      </c>
      <c r="D9326" s="58" t="s">
        <v>399</v>
      </c>
      <c r="E9326" s="58" t="s">
        <v>325</v>
      </c>
      <c r="F9326" s="58" t="s">
        <v>16</v>
      </c>
      <c r="G9326" s="58" t="s">
        <v>789</v>
      </c>
      <c r="H9326" s="58" t="s">
        <v>791</v>
      </c>
      <c r="I9326" s="58" t="s">
        <v>368</v>
      </c>
      <c r="J9326" s="58" t="s">
        <v>17</v>
      </c>
      <c r="K9326" s="59">
        <v>25314.471351999997</v>
      </c>
      <c r="L9326" s="60">
        <v>253.14471351999998</v>
      </c>
      <c r="M9326" s="59">
        <f t="shared" si="201"/>
        <v>25314.471351999997</v>
      </c>
    </row>
    <row r="9327" spans="1:13" x14ac:dyDescent="0.25">
      <c r="A9327" s="56" t="s">
        <v>400</v>
      </c>
      <c r="B9327" s="57" t="s">
        <v>733</v>
      </c>
      <c r="C9327" s="58" t="s">
        <v>757</v>
      </c>
      <c r="D9327" s="58" t="s">
        <v>399</v>
      </c>
      <c r="E9327" s="58" t="s">
        <v>325</v>
      </c>
      <c r="F9327" s="58" t="s">
        <v>16</v>
      </c>
      <c r="G9327" s="58" t="s">
        <v>789</v>
      </c>
      <c r="H9327" s="58" t="s">
        <v>847</v>
      </c>
      <c r="I9327" s="58" t="s">
        <v>368</v>
      </c>
      <c r="J9327" s="58" t="s">
        <v>17</v>
      </c>
      <c r="K9327" s="59">
        <v>430</v>
      </c>
      <c r="L9327" s="60">
        <v>4.3</v>
      </c>
      <c r="M9327" s="59">
        <f t="shared" si="201"/>
        <v>430</v>
      </c>
    </row>
    <row r="9328" spans="1:13" x14ac:dyDescent="0.25">
      <c r="A9328" s="56" t="s">
        <v>400</v>
      </c>
      <c r="B9328" s="57" t="s">
        <v>733</v>
      </c>
      <c r="C9328" s="58" t="s">
        <v>757</v>
      </c>
      <c r="D9328" s="58" t="s">
        <v>399</v>
      </c>
      <c r="E9328" s="58" t="s">
        <v>325</v>
      </c>
      <c r="F9328" s="58" t="s">
        <v>16</v>
      </c>
      <c r="G9328" s="58" t="s">
        <v>789</v>
      </c>
      <c r="H9328" s="58" t="s">
        <v>847</v>
      </c>
      <c r="I9328" s="58" t="s">
        <v>368</v>
      </c>
      <c r="J9328" s="58" t="s">
        <v>17</v>
      </c>
      <c r="K9328" s="59">
        <v>4957</v>
      </c>
      <c r="L9328" s="60">
        <v>49.57</v>
      </c>
      <c r="M9328" s="59">
        <f t="shared" si="201"/>
        <v>4957</v>
      </c>
    </row>
    <row r="9329" spans="1:14" x14ac:dyDescent="0.25">
      <c r="A9329" s="56" t="s">
        <v>400</v>
      </c>
      <c r="B9329" s="57" t="s">
        <v>733</v>
      </c>
      <c r="C9329" s="58" t="s">
        <v>757</v>
      </c>
      <c r="D9329" s="58" t="s">
        <v>399</v>
      </c>
      <c r="E9329" s="58" t="s">
        <v>325</v>
      </c>
      <c r="F9329" s="58" t="s">
        <v>16</v>
      </c>
      <c r="G9329" s="58" t="s">
        <v>789</v>
      </c>
      <c r="H9329" s="58" t="s">
        <v>847</v>
      </c>
      <c r="I9329" s="58" t="s">
        <v>368</v>
      </c>
      <c r="J9329" s="58" t="s">
        <v>17</v>
      </c>
      <c r="K9329" s="59">
        <v>630</v>
      </c>
      <c r="L9329" s="60">
        <v>6.3</v>
      </c>
      <c r="M9329" s="59">
        <f t="shared" si="201"/>
        <v>630</v>
      </c>
    </row>
    <row r="9330" spans="1:14" x14ac:dyDescent="0.25">
      <c r="A9330" s="56" t="s">
        <v>400</v>
      </c>
      <c r="B9330" s="57" t="s">
        <v>733</v>
      </c>
      <c r="C9330" s="58" t="s">
        <v>757</v>
      </c>
      <c r="D9330" s="58" t="s">
        <v>399</v>
      </c>
      <c r="E9330" s="58" t="s">
        <v>325</v>
      </c>
      <c r="F9330" s="58" t="s">
        <v>16</v>
      </c>
      <c r="G9330" s="58" t="s">
        <v>789</v>
      </c>
      <c r="H9330" s="58" t="s">
        <v>847</v>
      </c>
      <c r="I9330" s="58" t="s">
        <v>368</v>
      </c>
      <c r="J9330" s="58" t="s">
        <v>17</v>
      </c>
      <c r="K9330" s="59">
        <v>14166</v>
      </c>
      <c r="L9330" s="60">
        <v>141.66</v>
      </c>
      <c r="M9330" s="59">
        <f t="shared" si="201"/>
        <v>14166</v>
      </c>
    </row>
    <row r="9331" spans="1:14" x14ac:dyDescent="0.25">
      <c r="A9331" s="56" t="s">
        <v>400</v>
      </c>
      <c r="B9331" s="57" t="s">
        <v>733</v>
      </c>
      <c r="C9331" s="58" t="s">
        <v>757</v>
      </c>
      <c r="D9331" s="58" t="s">
        <v>399</v>
      </c>
      <c r="E9331" s="58" t="s">
        <v>325</v>
      </c>
      <c r="F9331" s="58" t="s">
        <v>16</v>
      </c>
      <c r="G9331" s="58" t="s">
        <v>789</v>
      </c>
      <c r="H9331" s="58" t="s">
        <v>793</v>
      </c>
      <c r="I9331" s="58" t="s">
        <v>368</v>
      </c>
      <c r="J9331" s="58" t="s">
        <v>17</v>
      </c>
      <c r="K9331" s="59">
        <v>39100</v>
      </c>
      <c r="L9331" s="60">
        <v>391</v>
      </c>
      <c r="M9331" s="59">
        <f t="shared" si="201"/>
        <v>39100</v>
      </c>
    </row>
    <row r="9332" spans="1:14" x14ac:dyDescent="0.25">
      <c r="A9332" s="56" t="s">
        <v>400</v>
      </c>
      <c r="B9332" s="57" t="s">
        <v>733</v>
      </c>
      <c r="C9332" s="58" t="s">
        <v>757</v>
      </c>
      <c r="D9332" s="58" t="s">
        <v>399</v>
      </c>
      <c r="E9332" s="58" t="s">
        <v>325</v>
      </c>
      <c r="F9332" s="58" t="s">
        <v>16</v>
      </c>
      <c r="G9332" s="58" t="s">
        <v>789</v>
      </c>
      <c r="H9332" s="58" t="s">
        <v>793</v>
      </c>
      <c r="I9332" s="58" t="s">
        <v>368</v>
      </c>
      <c r="J9332" s="58" t="s">
        <v>17</v>
      </c>
      <c r="K9332" s="59">
        <v>918403.00000000012</v>
      </c>
      <c r="L9332" s="60">
        <v>9184.0300000000007</v>
      </c>
      <c r="M9332" s="59">
        <f t="shared" si="201"/>
        <v>918403.00000000012</v>
      </c>
    </row>
    <row r="9333" spans="1:14" x14ac:dyDescent="0.25">
      <c r="A9333" s="56" t="s">
        <v>400</v>
      </c>
      <c r="B9333" s="57" t="s">
        <v>733</v>
      </c>
      <c r="C9333" s="58" t="s">
        <v>757</v>
      </c>
      <c r="D9333" s="58" t="s">
        <v>399</v>
      </c>
      <c r="E9333" s="58" t="s">
        <v>325</v>
      </c>
      <c r="F9333" s="58" t="s">
        <v>16</v>
      </c>
      <c r="G9333" s="58" t="s">
        <v>789</v>
      </c>
      <c r="H9333" s="58" t="s">
        <v>793</v>
      </c>
      <c r="I9333" s="58" t="s">
        <v>368</v>
      </c>
      <c r="J9333" s="58" t="s">
        <v>17</v>
      </c>
      <c r="K9333" s="62">
        <v>-148371</v>
      </c>
      <c r="L9333" s="60">
        <v>-1483.71</v>
      </c>
      <c r="M9333" s="62">
        <f t="shared" si="201"/>
        <v>-148371</v>
      </c>
    </row>
    <row r="9334" spans="1:14" x14ac:dyDescent="0.25">
      <c r="A9334" s="56" t="s">
        <v>400</v>
      </c>
      <c r="B9334" s="57" t="s">
        <v>733</v>
      </c>
      <c r="C9334" s="58" t="s">
        <v>757</v>
      </c>
      <c r="D9334" s="58" t="s">
        <v>399</v>
      </c>
      <c r="E9334" s="58" t="s">
        <v>325</v>
      </c>
      <c r="F9334" s="58" t="s">
        <v>16</v>
      </c>
      <c r="G9334" s="58" t="s">
        <v>789</v>
      </c>
      <c r="H9334" s="58" t="s">
        <v>848</v>
      </c>
      <c r="I9334" s="57" t="s">
        <v>368</v>
      </c>
      <c r="J9334" s="58" t="s">
        <v>17</v>
      </c>
      <c r="K9334" s="59">
        <v>4850</v>
      </c>
      <c r="L9334" s="60">
        <v>48.5</v>
      </c>
      <c r="M9334" s="59">
        <f t="shared" si="201"/>
        <v>4850</v>
      </c>
      <c r="N9334" s="75" t="s">
        <v>920</v>
      </c>
    </row>
    <row r="9335" spans="1:14" x14ac:dyDescent="0.25">
      <c r="A9335" s="56" t="s">
        <v>400</v>
      </c>
      <c r="B9335" s="57" t="s">
        <v>733</v>
      </c>
      <c r="C9335" s="58" t="s">
        <v>757</v>
      </c>
      <c r="D9335" s="58" t="s">
        <v>399</v>
      </c>
      <c r="E9335" s="58" t="s">
        <v>325</v>
      </c>
      <c r="F9335" s="58" t="s">
        <v>16</v>
      </c>
      <c r="G9335" s="58" t="s">
        <v>789</v>
      </c>
      <c r="H9335" s="58" t="s">
        <v>848</v>
      </c>
      <c r="I9335" s="58" t="s">
        <v>368</v>
      </c>
      <c r="J9335" s="58" t="s">
        <v>17</v>
      </c>
      <c r="K9335" s="59">
        <v>87648</v>
      </c>
      <c r="L9335" s="60">
        <v>876.48</v>
      </c>
      <c r="M9335" s="59">
        <f t="shared" si="201"/>
        <v>87648</v>
      </c>
    </row>
    <row r="9336" spans="1:14" x14ac:dyDescent="0.25">
      <c r="A9336" s="56" t="s">
        <v>400</v>
      </c>
      <c r="B9336" s="57" t="s">
        <v>733</v>
      </c>
      <c r="C9336" s="58" t="s">
        <v>757</v>
      </c>
      <c r="D9336" s="58" t="s">
        <v>399</v>
      </c>
      <c r="E9336" s="58" t="s">
        <v>325</v>
      </c>
      <c r="F9336" s="58" t="s">
        <v>16</v>
      </c>
      <c r="G9336" s="58" t="s">
        <v>789</v>
      </c>
      <c r="H9336" s="58" t="s">
        <v>848</v>
      </c>
      <c r="I9336" s="58" t="s">
        <v>368</v>
      </c>
      <c r="J9336" s="58" t="s">
        <v>17</v>
      </c>
      <c r="K9336" s="62">
        <v>-11133</v>
      </c>
      <c r="L9336" s="60">
        <v>-111.33</v>
      </c>
      <c r="M9336" s="62">
        <f t="shared" si="201"/>
        <v>-11133</v>
      </c>
    </row>
    <row r="9337" spans="1:14" x14ac:dyDescent="0.25">
      <c r="A9337" s="56" t="s">
        <v>400</v>
      </c>
      <c r="B9337" s="57" t="s">
        <v>733</v>
      </c>
      <c r="C9337" s="58" t="s">
        <v>757</v>
      </c>
      <c r="D9337" s="58" t="s">
        <v>399</v>
      </c>
      <c r="E9337" s="58" t="s">
        <v>325</v>
      </c>
      <c r="F9337" s="58" t="s">
        <v>16</v>
      </c>
      <c r="G9337" s="58" t="s">
        <v>789</v>
      </c>
      <c r="H9337" s="58" t="s">
        <v>849</v>
      </c>
      <c r="I9337" s="58" t="s">
        <v>368</v>
      </c>
      <c r="J9337" s="58" t="s">
        <v>17</v>
      </c>
      <c r="K9337" s="59">
        <v>70</v>
      </c>
      <c r="L9337" s="60">
        <v>0.7</v>
      </c>
      <c r="M9337" s="59">
        <f t="shared" si="201"/>
        <v>70</v>
      </c>
    </row>
    <row r="9338" spans="1:14" x14ac:dyDescent="0.25">
      <c r="A9338" s="56" t="s">
        <v>400</v>
      </c>
      <c r="B9338" s="57" t="s">
        <v>733</v>
      </c>
      <c r="C9338" s="58" t="s">
        <v>757</v>
      </c>
      <c r="D9338" s="58" t="s">
        <v>399</v>
      </c>
      <c r="E9338" s="58" t="s">
        <v>325</v>
      </c>
      <c r="F9338" s="58" t="s">
        <v>16</v>
      </c>
      <c r="G9338" s="58" t="s">
        <v>789</v>
      </c>
      <c r="H9338" s="58" t="s">
        <v>849</v>
      </c>
      <c r="I9338" s="58" t="s">
        <v>368</v>
      </c>
      <c r="J9338" s="58" t="s">
        <v>17</v>
      </c>
      <c r="K9338" s="59">
        <v>1670</v>
      </c>
      <c r="L9338" s="60">
        <v>16.7</v>
      </c>
      <c r="M9338" s="59">
        <f t="shared" si="201"/>
        <v>1670</v>
      </c>
    </row>
    <row r="9339" spans="1:14" x14ac:dyDescent="0.25">
      <c r="A9339" s="56" t="s">
        <v>400</v>
      </c>
      <c r="B9339" s="57" t="s">
        <v>733</v>
      </c>
      <c r="C9339" s="58" t="s">
        <v>757</v>
      </c>
      <c r="D9339" s="58" t="s">
        <v>399</v>
      </c>
      <c r="E9339" s="58" t="s">
        <v>325</v>
      </c>
      <c r="F9339" s="58" t="s">
        <v>16</v>
      </c>
      <c r="G9339" s="58" t="s">
        <v>789</v>
      </c>
      <c r="H9339" s="58" t="s">
        <v>851</v>
      </c>
      <c r="I9339" s="58" t="s">
        <v>368</v>
      </c>
      <c r="J9339" s="58" t="s">
        <v>17</v>
      </c>
      <c r="K9339" s="59">
        <v>540</v>
      </c>
      <c r="L9339" s="60">
        <v>5.4</v>
      </c>
      <c r="M9339" s="59">
        <f t="shared" si="201"/>
        <v>540</v>
      </c>
    </row>
    <row r="9340" spans="1:14" x14ac:dyDescent="0.25">
      <c r="A9340" s="56" t="s">
        <v>400</v>
      </c>
      <c r="B9340" s="57" t="s">
        <v>733</v>
      </c>
      <c r="C9340" s="58" t="s">
        <v>757</v>
      </c>
      <c r="D9340" s="58" t="s">
        <v>399</v>
      </c>
      <c r="E9340" s="58" t="s">
        <v>325</v>
      </c>
      <c r="F9340" s="58" t="s">
        <v>16</v>
      </c>
      <c r="G9340" s="58" t="s">
        <v>789</v>
      </c>
      <c r="H9340" s="58" t="s">
        <v>851</v>
      </c>
      <c r="I9340" s="58" t="s">
        <v>368</v>
      </c>
      <c r="J9340" s="58" t="s">
        <v>17</v>
      </c>
      <c r="K9340" s="59">
        <v>12399</v>
      </c>
      <c r="L9340" s="60">
        <v>123.99</v>
      </c>
      <c r="M9340" s="59">
        <f t="shared" si="201"/>
        <v>12399</v>
      </c>
    </row>
    <row r="9341" spans="1:14" x14ac:dyDescent="0.25">
      <c r="A9341" s="56" t="s">
        <v>400</v>
      </c>
      <c r="B9341" s="57" t="s">
        <v>733</v>
      </c>
      <c r="C9341" s="58" t="s">
        <v>757</v>
      </c>
      <c r="D9341" s="58" t="s">
        <v>399</v>
      </c>
      <c r="E9341" s="58" t="s">
        <v>325</v>
      </c>
      <c r="F9341" s="58" t="s">
        <v>16</v>
      </c>
      <c r="G9341" s="58" t="s">
        <v>789</v>
      </c>
      <c r="H9341" s="58" t="s">
        <v>852</v>
      </c>
      <c r="I9341" s="58" t="s">
        <v>368</v>
      </c>
      <c r="J9341" s="58" t="s">
        <v>17</v>
      </c>
      <c r="K9341" s="59">
        <v>1310</v>
      </c>
      <c r="L9341" s="60">
        <v>13.1</v>
      </c>
      <c r="M9341" s="59">
        <f t="shared" si="201"/>
        <v>1310</v>
      </c>
    </row>
    <row r="9342" spans="1:14" x14ac:dyDescent="0.25">
      <c r="A9342" s="56" t="s">
        <v>400</v>
      </c>
      <c r="B9342" s="57" t="s">
        <v>733</v>
      </c>
      <c r="C9342" s="58" t="s">
        <v>757</v>
      </c>
      <c r="D9342" s="58" t="s">
        <v>399</v>
      </c>
      <c r="E9342" s="58" t="s">
        <v>325</v>
      </c>
      <c r="F9342" s="58" t="s">
        <v>16</v>
      </c>
      <c r="G9342" s="58" t="s">
        <v>789</v>
      </c>
      <c r="H9342" s="58" t="s">
        <v>852</v>
      </c>
      <c r="I9342" s="58" t="s">
        <v>368</v>
      </c>
      <c r="J9342" s="58" t="s">
        <v>17</v>
      </c>
      <c r="K9342" s="59">
        <v>28552.999999999996</v>
      </c>
      <c r="L9342" s="60">
        <v>285.52999999999997</v>
      </c>
      <c r="M9342" s="59">
        <f t="shared" si="201"/>
        <v>28552.999999999996</v>
      </c>
    </row>
    <row r="9343" spans="1:14" x14ac:dyDescent="0.25">
      <c r="A9343" s="56" t="s">
        <v>400</v>
      </c>
      <c r="B9343" s="57" t="s">
        <v>733</v>
      </c>
      <c r="C9343" s="58" t="s">
        <v>757</v>
      </c>
      <c r="D9343" s="58" t="s">
        <v>399</v>
      </c>
      <c r="E9343" s="58" t="s">
        <v>325</v>
      </c>
      <c r="F9343" s="58" t="s">
        <v>16</v>
      </c>
      <c r="G9343" s="58" t="s">
        <v>789</v>
      </c>
      <c r="H9343" s="58" t="s">
        <v>464</v>
      </c>
      <c r="I9343" s="58" t="s">
        <v>368</v>
      </c>
      <c r="J9343" s="58" t="s">
        <v>17</v>
      </c>
      <c r="K9343" s="59">
        <v>5517</v>
      </c>
      <c r="L9343" s="60">
        <v>55.17</v>
      </c>
      <c r="M9343" s="59">
        <f t="shared" si="201"/>
        <v>5517</v>
      </c>
    </row>
    <row r="9344" spans="1:14" x14ac:dyDescent="0.25">
      <c r="A9344" s="56" t="s">
        <v>400</v>
      </c>
      <c r="B9344" s="57" t="s">
        <v>733</v>
      </c>
      <c r="C9344" s="58" t="s">
        <v>757</v>
      </c>
      <c r="D9344" s="58" t="s">
        <v>399</v>
      </c>
      <c r="E9344" s="58" t="s">
        <v>325</v>
      </c>
      <c r="F9344" s="58" t="s">
        <v>16</v>
      </c>
      <c r="G9344" s="58" t="s">
        <v>789</v>
      </c>
      <c r="H9344" s="58" t="s">
        <v>464</v>
      </c>
      <c r="I9344" s="58" t="s">
        <v>368</v>
      </c>
      <c r="J9344" s="58" t="s">
        <v>17</v>
      </c>
      <c r="K9344" s="59">
        <v>5284164</v>
      </c>
      <c r="L9344" s="60">
        <v>52841.64</v>
      </c>
      <c r="M9344" s="59">
        <f t="shared" si="201"/>
        <v>5284164</v>
      </c>
    </row>
    <row r="9345" spans="1:13" x14ac:dyDescent="0.25">
      <c r="A9345" s="56" t="s">
        <v>400</v>
      </c>
      <c r="B9345" s="57" t="s">
        <v>733</v>
      </c>
      <c r="C9345" s="58" t="s">
        <v>757</v>
      </c>
      <c r="D9345" s="58" t="s">
        <v>399</v>
      </c>
      <c r="E9345" s="58" t="s">
        <v>325</v>
      </c>
      <c r="F9345" s="58" t="s">
        <v>16</v>
      </c>
      <c r="G9345" s="58" t="s">
        <v>789</v>
      </c>
      <c r="H9345" s="58" t="s">
        <v>464</v>
      </c>
      <c r="I9345" s="58" t="s">
        <v>368</v>
      </c>
      <c r="J9345" s="58" t="s">
        <v>17</v>
      </c>
      <c r="K9345" s="59">
        <v>54519.000000000007</v>
      </c>
      <c r="L9345" s="60">
        <v>545.19000000000005</v>
      </c>
      <c r="M9345" s="59">
        <f t="shared" si="201"/>
        <v>54519.000000000007</v>
      </c>
    </row>
    <row r="9346" spans="1:13" x14ac:dyDescent="0.25">
      <c r="A9346" s="56" t="s">
        <v>400</v>
      </c>
      <c r="B9346" s="57" t="s">
        <v>733</v>
      </c>
      <c r="C9346" s="58" t="s">
        <v>757</v>
      </c>
      <c r="D9346" s="58" t="s">
        <v>399</v>
      </c>
      <c r="E9346" s="58" t="s">
        <v>325</v>
      </c>
      <c r="F9346" s="58" t="s">
        <v>16</v>
      </c>
      <c r="G9346" s="58" t="s">
        <v>789</v>
      </c>
      <c r="H9346" s="58" t="s">
        <v>846</v>
      </c>
      <c r="I9346" s="58" t="s">
        <v>368</v>
      </c>
      <c r="J9346" s="58" t="s">
        <v>17</v>
      </c>
      <c r="K9346" s="59">
        <v>328830.36617200001</v>
      </c>
      <c r="L9346" s="60">
        <v>3288.30366172</v>
      </c>
      <c r="M9346" s="59">
        <f t="shared" si="201"/>
        <v>328830.36617200001</v>
      </c>
    </row>
    <row r="9347" spans="1:13" x14ac:dyDescent="0.25">
      <c r="A9347" s="56" t="s">
        <v>400</v>
      </c>
      <c r="B9347" s="57" t="s">
        <v>733</v>
      </c>
      <c r="C9347" s="58" t="s">
        <v>757</v>
      </c>
      <c r="D9347" s="58" t="s">
        <v>399</v>
      </c>
      <c r="E9347" s="58" t="s">
        <v>325</v>
      </c>
      <c r="F9347" s="58" t="s">
        <v>16</v>
      </c>
      <c r="G9347" s="58" t="s">
        <v>789</v>
      </c>
      <c r="H9347" s="58" t="s">
        <v>791</v>
      </c>
      <c r="I9347" s="58" t="s">
        <v>856</v>
      </c>
      <c r="J9347" s="58" t="s">
        <v>17</v>
      </c>
      <c r="K9347" s="59">
        <v>76903.633828000005</v>
      </c>
      <c r="L9347" s="60">
        <v>769.03633828</v>
      </c>
      <c r="M9347" s="59">
        <f t="shared" si="201"/>
        <v>76903.633828000005</v>
      </c>
    </row>
    <row r="9348" spans="1:13" x14ac:dyDescent="0.25">
      <c r="A9348" s="56" t="s">
        <v>400</v>
      </c>
      <c r="B9348" s="57" t="s">
        <v>733</v>
      </c>
      <c r="C9348" s="58" t="s">
        <v>757</v>
      </c>
      <c r="D9348" s="58" t="s">
        <v>399</v>
      </c>
      <c r="E9348" s="58" t="s">
        <v>325</v>
      </c>
      <c r="F9348" s="58" t="s">
        <v>16</v>
      </c>
      <c r="G9348" s="58" t="s">
        <v>789</v>
      </c>
      <c r="H9348" s="58" t="s">
        <v>846</v>
      </c>
      <c r="I9348" s="58" t="s">
        <v>368</v>
      </c>
      <c r="J9348" s="58" t="s">
        <v>17</v>
      </c>
      <c r="K9348" s="59">
        <v>3380.4203180000004</v>
      </c>
      <c r="L9348" s="60">
        <v>33.804203180000002</v>
      </c>
      <c r="M9348" s="59">
        <f t="shared" si="201"/>
        <v>3380.4203180000004</v>
      </c>
    </row>
    <row r="9349" spans="1:13" x14ac:dyDescent="0.25">
      <c r="A9349" s="56" t="s">
        <v>400</v>
      </c>
      <c r="B9349" s="57" t="s">
        <v>733</v>
      </c>
      <c r="C9349" s="58" t="s">
        <v>757</v>
      </c>
      <c r="D9349" s="58" t="s">
        <v>399</v>
      </c>
      <c r="E9349" s="58" t="s">
        <v>325</v>
      </c>
      <c r="F9349" s="58" t="s">
        <v>16</v>
      </c>
      <c r="G9349" s="58" t="s">
        <v>789</v>
      </c>
      <c r="H9349" s="58" t="s">
        <v>791</v>
      </c>
      <c r="I9349" s="58" t="s">
        <v>856</v>
      </c>
      <c r="J9349" s="58" t="s">
        <v>17</v>
      </c>
      <c r="K9349" s="59">
        <v>790.57968200000005</v>
      </c>
      <c r="L9349" s="60">
        <v>7.9057968199999999</v>
      </c>
      <c r="M9349" s="59">
        <f t="shared" ref="M9349:M9412" si="202">L9349*100</f>
        <v>790.57968200000005</v>
      </c>
    </row>
    <row r="9350" spans="1:13" x14ac:dyDescent="0.25">
      <c r="A9350" s="56" t="s">
        <v>400</v>
      </c>
      <c r="B9350" s="57" t="s">
        <v>733</v>
      </c>
      <c r="C9350" s="58" t="s">
        <v>757</v>
      </c>
      <c r="D9350" s="58" t="s">
        <v>399</v>
      </c>
      <c r="E9350" s="58" t="s">
        <v>325</v>
      </c>
      <c r="F9350" s="58" t="s">
        <v>16</v>
      </c>
      <c r="G9350" s="58" t="s">
        <v>789</v>
      </c>
      <c r="H9350" s="58" t="s">
        <v>847</v>
      </c>
      <c r="I9350" s="58" t="s">
        <v>368</v>
      </c>
      <c r="J9350" s="58" t="s">
        <v>17</v>
      </c>
      <c r="K9350" s="59">
        <v>4200</v>
      </c>
      <c r="L9350" s="60">
        <v>42</v>
      </c>
      <c r="M9350" s="59">
        <f t="shared" si="202"/>
        <v>4200</v>
      </c>
    </row>
    <row r="9351" spans="1:13" x14ac:dyDescent="0.25">
      <c r="A9351" s="56" t="s">
        <v>400</v>
      </c>
      <c r="B9351" s="57" t="s">
        <v>733</v>
      </c>
      <c r="C9351" s="58" t="s">
        <v>757</v>
      </c>
      <c r="D9351" s="58" t="s">
        <v>399</v>
      </c>
      <c r="E9351" s="58" t="s">
        <v>325</v>
      </c>
      <c r="F9351" s="58" t="s">
        <v>16</v>
      </c>
      <c r="G9351" s="58" t="s">
        <v>789</v>
      </c>
      <c r="H9351" s="58" t="s">
        <v>847</v>
      </c>
      <c r="I9351" s="58" t="s">
        <v>368</v>
      </c>
      <c r="J9351" s="58" t="s">
        <v>17</v>
      </c>
      <c r="K9351" s="59">
        <v>11832</v>
      </c>
      <c r="L9351" s="60">
        <v>118.32</v>
      </c>
      <c r="M9351" s="59">
        <f t="shared" si="202"/>
        <v>11832</v>
      </c>
    </row>
    <row r="9352" spans="1:13" x14ac:dyDescent="0.25">
      <c r="A9352" s="56" t="s">
        <v>400</v>
      </c>
      <c r="B9352" s="57" t="s">
        <v>733</v>
      </c>
      <c r="C9352" s="58" t="s">
        <v>757</v>
      </c>
      <c r="D9352" s="58" t="s">
        <v>399</v>
      </c>
      <c r="E9352" s="58" t="s">
        <v>325</v>
      </c>
      <c r="F9352" s="58" t="s">
        <v>16</v>
      </c>
      <c r="G9352" s="58" t="s">
        <v>789</v>
      </c>
      <c r="H9352" s="58" t="s">
        <v>849</v>
      </c>
      <c r="I9352" s="58" t="s">
        <v>368</v>
      </c>
      <c r="J9352" s="58" t="s">
        <v>17</v>
      </c>
      <c r="K9352" s="59">
        <v>3202.0000000000005</v>
      </c>
      <c r="L9352" s="60">
        <v>32.020000000000003</v>
      </c>
      <c r="M9352" s="59">
        <f t="shared" si="202"/>
        <v>3202.0000000000005</v>
      </c>
    </row>
    <row r="9353" spans="1:13" x14ac:dyDescent="0.25">
      <c r="A9353" s="56" t="s">
        <v>400</v>
      </c>
      <c r="B9353" s="57" t="s">
        <v>733</v>
      </c>
      <c r="C9353" s="58" t="s">
        <v>757</v>
      </c>
      <c r="D9353" s="58" t="s">
        <v>399</v>
      </c>
      <c r="E9353" s="58" t="s">
        <v>325</v>
      </c>
      <c r="F9353" s="58" t="s">
        <v>16</v>
      </c>
      <c r="G9353" s="58" t="s">
        <v>789</v>
      </c>
      <c r="H9353" s="58" t="s">
        <v>851</v>
      </c>
      <c r="I9353" s="58" t="s">
        <v>368</v>
      </c>
      <c r="J9353" s="58" t="s">
        <v>17</v>
      </c>
      <c r="K9353" s="59">
        <v>22490</v>
      </c>
      <c r="L9353" s="60">
        <v>224.9</v>
      </c>
      <c r="M9353" s="59">
        <f t="shared" si="202"/>
        <v>22490</v>
      </c>
    </row>
    <row r="9354" spans="1:13" x14ac:dyDescent="0.25">
      <c r="A9354" s="56" t="s">
        <v>400</v>
      </c>
      <c r="B9354" s="57" t="s">
        <v>733</v>
      </c>
      <c r="C9354" s="58" t="s">
        <v>757</v>
      </c>
      <c r="D9354" s="58" t="s">
        <v>399</v>
      </c>
      <c r="E9354" s="58" t="s">
        <v>325</v>
      </c>
      <c r="F9354" s="58" t="s">
        <v>16</v>
      </c>
      <c r="G9354" s="58" t="s">
        <v>789</v>
      </c>
      <c r="H9354" s="58" t="s">
        <v>852</v>
      </c>
      <c r="I9354" s="58" t="s">
        <v>368</v>
      </c>
      <c r="J9354" s="58" t="s">
        <v>17</v>
      </c>
      <c r="K9354" s="59">
        <v>164471</v>
      </c>
      <c r="L9354" s="60">
        <v>1644.71</v>
      </c>
      <c r="M9354" s="59">
        <f t="shared" si="202"/>
        <v>164471</v>
      </c>
    </row>
    <row r="9355" spans="1:13" x14ac:dyDescent="0.25">
      <c r="A9355" s="56" t="s">
        <v>400</v>
      </c>
      <c r="B9355" s="57" t="s">
        <v>733</v>
      </c>
      <c r="C9355" s="58" t="s">
        <v>757</v>
      </c>
      <c r="D9355" s="58" t="s">
        <v>399</v>
      </c>
      <c r="E9355" s="58" t="s">
        <v>325</v>
      </c>
      <c r="F9355" s="58" t="s">
        <v>16</v>
      </c>
      <c r="G9355" s="58" t="s">
        <v>789</v>
      </c>
      <c r="H9355" s="58" t="s">
        <v>464</v>
      </c>
      <c r="I9355" s="58" t="s">
        <v>368</v>
      </c>
      <c r="J9355" s="58" t="s">
        <v>17</v>
      </c>
      <c r="K9355" s="59">
        <v>19500</v>
      </c>
      <c r="L9355" s="60">
        <v>195</v>
      </c>
      <c r="M9355" s="59">
        <f t="shared" si="202"/>
        <v>19500</v>
      </c>
    </row>
    <row r="9356" spans="1:13" x14ac:dyDescent="0.25">
      <c r="A9356" s="56" t="s">
        <v>400</v>
      </c>
      <c r="B9356" s="57" t="s">
        <v>733</v>
      </c>
      <c r="C9356" s="58" t="s">
        <v>757</v>
      </c>
      <c r="D9356" s="58" t="s">
        <v>399</v>
      </c>
      <c r="E9356" s="58" t="s">
        <v>325</v>
      </c>
      <c r="F9356" s="58" t="s">
        <v>16</v>
      </c>
      <c r="G9356" s="58" t="s">
        <v>789</v>
      </c>
      <c r="H9356" s="58" t="s">
        <v>464</v>
      </c>
      <c r="I9356" s="58" t="s">
        <v>856</v>
      </c>
      <c r="J9356" s="58" t="s">
        <v>17</v>
      </c>
      <c r="K9356" s="59">
        <v>1325669</v>
      </c>
      <c r="L9356" s="60">
        <v>13256.69</v>
      </c>
      <c r="M9356" s="59">
        <f t="shared" si="202"/>
        <v>1325669</v>
      </c>
    </row>
    <row r="9357" spans="1:13" x14ac:dyDescent="0.25">
      <c r="A9357" s="56" t="s">
        <v>400</v>
      </c>
      <c r="B9357" s="57" t="s">
        <v>733</v>
      </c>
      <c r="C9357" s="58" t="s">
        <v>757</v>
      </c>
      <c r="D9357" s="58" t="s">
        <v>399</v>
      </c>
      <c r="E9357" s="58" t="s">
        <v>325</v>
      </c>
      <c r="F9357" s="58" t="s">
        <v>16</v>
      </c>
      <c r="G9357" s="58" t="s">
        <v>789</v>
      </c>
      <c r="H9357" s="58" t="s">
        <v>846</v>
      </c>
      <c r="I9357" s="58" t="s">
        <v>856</v>
      </c>
      <c r="J9357" s="58" t="s">
        <v>17</v>
      </c>
      <c r="K9357" s="59">
        <v>82125.330056000006</v>
      </c>
      <c r="L9357" s="60">
        <v>821.25330056000007</v>
      </c>
      <c r="M9357" s="59">
        <f t="shared" si="202"/>
        <v>82125.330056000006</v>
      </c>
    </row>
    <row r="9358" spans="1:13" x14ac:dyDescent="0.25">
      <c r="A9358" s="56" t="s">
        <v>400</v>
      </c>
      <c r="B9358" s="57" t="s">
        <v>733</v>
      </c>
      <c r="C9358" s="58" t="s">
        <v>757</v>
      </c>
      <c r="D9358" s="58" t="s">
        <v>399</v>
      </c>
      <c r="E9358" s="58" t="s">
        <v>325</v>
      </c>
      <c r="F9358" s="58" t="s">
        <v>16</v>
      </c>
      <c r="G9358" s="58" t="s">
        <v>789</v>
      </c>
      <c r="H9358" s="58" t="s">
        <v>791</v>
      </c>
      <c r="I9358" s="58" t="s">
        <v>876</v>
      </c>
      <c r="J9358" s="58" t="s">
        <v>17</v>
      </c>
      <c r="K9358" s="59">
        <v>19206.669944000001</v>
      </c>
      <c r="L9358" s="60">
        <v>192.06669944000001</v>
      </c>
      <c r="M9358" s="59">
        <f t="shared" si="202"/>
        <v>19206.669944000001</v>
      </c>
    </row>
    <row r="9359" spans="1:13" x14ac:dyDescent="0.25">
      <c r="A9359" s="56" t="s">
        <v>400</v>
      </c>
      <c r="B9359" s="57" t="s">
        <v>733</v>
      </c>
      <c r="C9359" s="58" t="s">
        <v>757</v>
      </c>
      <c r="D9359" s="58" t="s">
        <v>399</v>
      </c>
      <c r="E9359" s="58" t="s">
        <v>325</v>
      </c>
      <c r="F9359" s="58" t="s">
        <v>16</v>
      </c>
      <c r="G9359" s="58" t="s">
        <v>789</v>
      </c>
      <c r="H9359" s="58" t="s">
        <v>847</v>
      </c>
      <c r="I9359" s="58" t="s">
        <v>856</v>
      </c>
      <c r="J9359" s="58" t="s">
        <v>17</v>
      </c>
      <c r="K9359" s="59">
        <v>6332</v>
      </c>
      <c r="L9359" s="60">
        <v>63.32</v>
      </c>
      <c r="M9359" s="59">
        <f t="shared" si="202"/>
        <v>6332</v>
      </c>
    </row>
    <row r="9360" spans="1:13" x14ac:dyDescent="0.25">
      <c r="A9360" s="56" t="s">
        <v>400</v>
      </c>
      <c r="B9360" s="57" t="s">
        <v>733</v>
      </c>
      <c r="C9360" s="58" t="s">
        <v>757</v>
      </c>
      <c r="D9360" s="58" t="s">
        <v>399</v>
      </c>
      <c r="E9360" s="58" t="s">
        <v>325</v>
      </c>
      <c r="F9360" s="58" t="s">
        <v>16</v>
      </c>
      <c r="G9360" s="58" t="s">
        <v>789</v>
      </c>
      <c r="H9360" s="58" t="s">
        <v>847</v>
      </c>
      <c r="I9360" s="58" t="s">
        <v>856</v>
      </c>
      <c r="J9360" s="58" t="s">
        <v>17</v>
      </c>
      <c r="K9360" s="59">
        <v>12079</v>
      </c>
      <c r="L9360" s="60">
        <v>120.79</v>
      </c>
      <c r="M9360" s="59">
        <f t="shared" si="202"/>
        <v>12079</v>
      </c>
    </row>
    <row r="9361" spans="1:14" x14ac:dyDescent="0.25">
      <c r="A9361" s="56" t="s">
        <v>400</v>
      </c>
      <c r="B9361" s="57" t="s">
        <v>733</v>
      </c>
      <c r="C9361" s="58" t="s">
        <v>757</v>
      </c>
      <c r="D9361" s="58" t="s">
        <v>399</v>
      </c>
      <c r="E9361" s="58" t="s">
        <v>325</v>
      </c>
      <c r="F9361" s="58" t="s">
        <v>16</v>
      </c>
      <c r="G9361" s="58" t="s">
        <v>789</v>
      </c>
      <c r="H9361" s="58" t="s">
        <v>849</v>
      </c>
      <c r="I9361" s="58" t="s">
        <v>856</v>
      </c>
      <c r="J9361" s="58" t="s">
        <v>17</v>
      </c>
      <c r="K9361" s="59">
        <v>146</v>
      </c>
      <c r="L9361" s="60">
        <v>1.46</v>
      </c>
      <c r="M9361" s="59">
        <f t="shared" si="202"/>
        <v>146</v>
      </c>
    </row>
    <row r="9362" spans="1:14" x14ac:dyDescent="0.25">
      <c r="A9362" s="56" t="s">
        <v>400</v>
      </c>
      <c r="B9362" s="57" t="s">
        <v>733</v>
      </c>
      <c r="C9362" s="58" t="s">
        <v>757</v>
      </c>
      <c r="D9362" s="58" t="s">
        <v>399</v>
      </c>
      <c r="E9362" s="58" t="s">
        <v>325</v>
      </c>
      <c r="F9362" s="58" t="s">
        <v>16</v>
      </c>
      <c r="G9362" s="58" t="s">
        <v>789</v>
      </c>
      <c r="H9362" s="58" t="s">
        <v>851</v>
      </c>
      <c r="I9362" s="58" t="s">
        <v>856</v>
      </c>
      <c r="J9362" s="58" t="s">
        <v>17</v>
      </c>
      <c r="K9362" s="59">
        <v>3320.0000000000005</v>
      </c>
      <c r="L9362" s="60">
        <v>33.200000000000003</v>
      </c>
      <c r="M9362" s="59">
        <f t="shared" si="202"/>
        <v>3320.0000000000005</v>
      </c>
    </row>
    <row r="9363" spans="1:14" x14ac:dyDescent="0.25">
      <c r="A9363" s="56" t="s">
        <v>400</v>
      </c>
      <c r="B9363" s="57" t="s">
        <v>733</v>
      </c>
      <c r="C9363" s="58" t="s">
        <v>757</v>
      </c>
      <c r="D9363" s="58" t="s">
        <v>399</v>
      </c>
      <c r="E9363" s="58" t="s">
        <v>325</v>
      </c>
      <c r="F9363" s="58" t="s">
        <v>16</v>
      </c>
      <c r="G9363" s="58" t="s">
        <v>789</v>
      </c>
      <c r="H9363" s="58" t="s">
        <v>852</v>
      </c>
      <c r="I9363" s="58" t="s">
        <v>856</v>
      </c>
      <c r="J9363" s="58" t="s">
        <v>17</v>
      </c>
      <c r="K9363" s="59">
        <v>7797</v>
      </c>
      <c r="L9363" s="60">
        <v>77.97</v>
      </c>
      <c r="M9363" s="59">
        <f t="shared" si="202"/>
        <v>7797</v>
      </c>
    </row>
    <row r="9364" spans="1:14" x14ac:dyDescent="0.25">
      <c r="A9364" s="56" t="s">
        <v>400</v>
      </c>
      <c r="B9364" s="57" t="s">
        <v>733</v>
      </c>
      <c r="C9364" s="58" t="s">
        <v>757</v>
      </c>
      <c r="D9364" s="58" t="s">
        <v>399</v>
      </c>
      <c r="E9364" s="58" t="s">
        <v>325</v>
      </c>
      <c r="F9364" s="58" t="s">
        <v>16</v>
      </c>
      <c r="G9364" s="58" t="s">
        <v>461</v>
      </c>
      <c r="H9364" s="58" t="s">
        <v>464</v>
      </c>
      <c r="I9364" s="58" t="s">
        <v>876</v>
      </c>
      <c r="J9364" s="58" t="s">
        <v>17</v>
      </c>
      <c r="K9364" s="59">
        <v>3904716.0000000005</v>
      </c>
      <c r="L9364" s="60">
        <v>39047.160000000003</v>
      </c>
      <c r="M9364" s="59">
        <f t="shared" si="202"/>
        <v>3904716.0000000005</v>
      </c>
    </row>
    <row r="9365" spans="1:14" x14ac:dyDescent="0.25">
      <c r="A9365" s="56" t="s">
        <v>400</v>
      </c>
      <c r="B9365" s="57" t="s">
        <v>733</v>
      </c>
      <c r="C9365" s="58" t="s">
        <v>757</v>
      </c>
      <c r="D9365" s="58" t="s">
        <v>399</v>
      </c>
      <c r="E9365" s="58" t="s">
        <v>325</v>
      </c>
      <c r="F9365" s="58" t="s">
        <v>16</v>
      </c>
      <c r="G9365" s="58" t="s">
        <v>461</v>
      </c>
      <c r="H9365" s="58" t="s">
        <v>464</v>
      </c>
      <c r="I9365" s="58" t="s">
        <v>876</v>
      </c>
      <c r="J9365" s="58" t="s">
        <v>17</v>
      </c>
      <c r="K9365" s="59">
        <v>8855</v>
      </c>
      <c r="L9365" s="60">
        <v>88.55</v>
      </c>
      <c r="M9365" s="59">
        <f t="shared" si="202"/>
        <v>8855</v>
      </c>
    </row>
    <row r="9366" spans="1:14" x14ac:dyDescent="0.25">
      <c r="A9366" s="56" t="s">
        <v>400</v>
      </c>
      <c r="B9366" s="57" t="s">
        <v>733</v>
      </c>
      <c r="C9366" s="58" t="s">
        <v>757</v>
      </c>
      <c r="D9366" s="58" t="s">
        <v>399</v>
      </c>
      <c r="E9366" s="58" t="s">
        <v>325</v>
      </c>
      <c r="F9366" s="58" t="s">
        <v>16</v>
      </c>
      <c r="G9366" s="58" t="s">
        <v>461</v>
      </c>
      <c r="H9366" s="58" t="s">
        <v>846</v>
      </c>
      <c r="I9366" s="58" t="s">
        <v>876</v>
      </c>
      <c r="J9366" s="58" t="s">
        <v>17</v>
      </c>
      <c r="K9366" s="59">
        <v>236458.41562200003</v>
      </c>
      <c r="L9366" s="60">
        <v>2364.5841562200003</v>
      </c>
      <c r="M9366" s="59">
        <f t="shared" si="202"/>
        <v>236458.41562200003</v>
      </c>
    </row>
    <row r="9367" spans="1:14" x14ac:dyDescent="0.25">
      <c r="A9367" s="56" t="s">
        <v>400</v>
      </c>
      <c r="B9367" s="57" t="s">
        <v>733</v>
      </c>
      <c r="C9367" s="58" t="s">
        <v>757</v>
      </c>
      <c r="D9367" s="58" t="s">
        <v>399</v>
      </c>
      <c r="E9367" s="58" t="s">
        <v>325</v>
      </c>
      <c r="F9367" s="58" t="s">
        <v>16</v>
      </c>
      <c r="G9367" s="58" t="s">
        <v>461</v>
      </c>
      <c r="H9367" s="58" t="s">
        <v>791</v>
      </c>
      <c r="I9367" s="58" t="s">
        <v>876</v>
      </c>
      <c r="J9367" s="58" t="s">
        <v>17</v>
      </c>
      <c r="K9367" s="59">
        <v>55300.584378</v>
      </c>
      <c r="L9367" s="60">
        <v>553.00584377999996</v>
      </c>
      <c r="M9367" s="59">
        <f t="shared" si="202"/>
        <v>55300.584378</v>
      </c>
    </row>
    <row r="9368" spans="1:14" x14ac:dyDescent="0.25">
      <c r="A9368" s="56" t="s">
        <v>400</v>
      </c>
      <c r="B9368" s="57" t="s">
        <v>733</v>
      </c>
      <c r="C9368" s="58" t="s">
        <v>757</v>
      </c>
      <c r="D9368" s="58" t="s">
        <v>399</v>
      </c>
      <c r="E9368" s="58" t="s">
        <v>325</v>
      </c>
      <c r="F9368" s="58" t="s">
        <v>16</v>
      </c>
      <c r="G9368" s="58" t="s">
        <v>461</v>
      </c>
      <c r="H9368" s="58" t="s">
        <v>846</v>
      </c>
      <c r="I9368" s="57" t="s">
        <v>368</v>
      </c>
      <c r="J9368" s="58" t="s">
        <v>17</v>
      </c>
      <c r="K9368" s="59">
        <v>549.49052400000005</v>
      </c>
      <c r="L9368" s="60">
        <v>5.4949052400000005</v>
      </c>
      <c r="M9368" s="59">
        <f t="shared" si="202"/>
        <v>549.49052400000005</v>
      </c>
      <c r="N9368" s="75" t="s">
        <v>920</v>
      </c>
    </row>
    <row r="9369" spans="1:14" x14ac:dyDescent="0.25">
      <c r="A9369" s="56" t="s">
        <v>400</v>
      </c>
      <c r="B9369" s="57" t="s">
        <v>733</v>
      </c>
      <c r="C9369" s="58" t="s">
        <v>757</v>
      </c>
      <c r="D9369" s="58" t="s">
        <v>399</v>
      </c>
      <c r="E9369" s="58" t="s">
        <v>325</v>
      </c>
      <c r="F9369" s="58" t="s">
        <v>16</v>
      </c>
      <c r="G9369" s="58" t="s">
        <v>461</v>
      </c>
      <c r="H9369" s="58" t="s">
        <v>791</v>
      </c>
      <c r="I9369" s="58" t="s">
        <v>368</v>
      </c>
      <c r="J9369" s="58" t="s">
        <v>17</v>
      </c>
      <c r="K9369" s="59">
        <v>128.50947600000001</v>
      </c>
      <c r="L9369" s="60">
        <v>1.28509476</v>
      </c>
      <c r="M9369" s="59">
        <f t="shared" si="202"/>
        <v>128.50947600000001</v>
      </c>
    </row>
    <row r="9370" spans="1:14" x14ac:dyDescent="0.25">
      <c r="A9370" s="56" t="s">
        <v>400</v>
      </c>
      <c r="B9370" s="57" t="s">
        <v>733</v>
      </c>
      <c r="C9370" s="58" t="s">
        <v>757</v>
      </c>
      <c r="D9370" s="58" t="s">
        <v>399</v>
      </c>
      <c r="E9370" s="58" t="s">
        <v>325</v>
      </c>
      <c r="F9370" s="58" t="s">
        <v>16</v>
      </c>
      <c r="G9370" s="58" t="s">
        <v>461</v>
      </c>
      <c r="H9370" s="58" t="s">
        <v>847</v>
      </c>
      <c r="I9370" s="58" t="s">
        <v>876</v>
      </c>
      <c r="J9370" s="58" t="s">
        <v>17</v>
      </c>
      <c r="K9370" s="59">
        <v>2101</v>
      </c>
      <c r="L9370" s="60">
        <v>21.01</v>
      </c>
      <c r="M9370" s="59">
        <f t="shared" si="202"/>
        <v>2101</v>
      </c>
    </row>
    <row r="9371" spans="1:14" x14ac:dyDescent="0.25">
      <c r="A9371" s="56" t="s">
        <v>400</v>
      </c>
      <c r="B9371" s="57" t="s">
        <v>733</v>
      </c>
      <c r="C9371" s="58" t="s">
        <v>757</v>
      </c>
      <c r="D9371" s="58" t="s">
        <v>399</v>
      </c>
      <c r="E9371" s="58" t="s">
        <v>325</v>
      </c>
      <c r="F9371" s="58" t="s">
        <v>16</v>
      </c>
      <c r="G9371" s="58" t="s">
        <v>461</v>
      </c>
      <c r="H9371" s="58" t="s">
        <v>847</v>
      </c>
      <c r="I9371" s="58" t="s">
        <v>368</v>
      </c>
      <c r="J9371" s="58" t="s">
        <v>17</v>
      </c>
      <c r="K9371" s="59">
        <v>5911</v>
      </c>
      <c r="L9371" s="60">
        <v>59.11</v>
      </c>
      <c r="M9371" s="59">
        <f t="shared" si="202"/>
        <v>5911</v>
      </c>
    </row>
    <row r="9372" spans="1:14" x14ac:dyDescent="0.25">
      <c r="A9372" s="56" t="s">
        <v>400</v>
      </c>
      <c r="B9372" s="57" t="s">
        <v>733</v>
      </c>
      <c r="C9372" s="58" t="s">
        <v>757</v>
      </c>
      <c r="D9372" s="58" t="s">
        <v>399</v>
      </c>
      <c r="E9372" s="58" t="s">
        <v>325</v>
      </c>
      <c r="F9372" s="58" t="s">
        <v>16</v>
      </c>
      <c r="G9372" s="58" t="s">
        <v>461</v>
      </c>
      <c r="H9372" s="58" t="s">
        <v>793</v>
      </c>
      <c r="I9372" s="58" t="s">
        <v>876</v>
      </c>
      <c r="J9372" s="58" t="s">
        <v>17</v>
      </c>
      <c r="K9372" s="59">
        <v>25000</v>
      </c>
      <c r="L9372" s="60">
        <v>250</v>
      </c>
      <c r="M9372" s="59">
        <f t="shared" si="202"/>
        <v>25000</v>
      </c>
    </row>
    <row r="9373" spans="1:14" x14ac:dyDescent="0.25">
      <c r="A9373" s="56" t="s">
        <v>400</v>
      </c>
      <c r="B9373" s="57" t="s">
        <v>733</v>
      </c>
      <c r="C9373" s="58" t="s">
        <v>757</v>
      </c>
      <c r="D9373" s="58" t="s">
        <v>399</v>
      </c>
      <c r="E9373" s="58" t="s">
        <v>325</v>
      </c>
      <c r="F9373" s="58" t="s">
        <v>16</v>
      </c>
      <c r="G9373" s="58" t="s">
        <v>461</v>
      </c>
      <c r="H9373" s="58" t="s">
        <v>793</v>
      </c>
      <c r="I9373" s="58" t="s">
        <v>876</v>
      </c>
      <c r="J9373" s="58" t="s">
        <v>17</v>
      </c>
      <c r="K9373" s="59">
        <v>644454</v>
      </c>
      <c r="L9373" s="60">
        <v>6444.54</v>
      </c>
      <c r="M9373" s="59">
        <f t="shared" si="202"/>
        <v>644454</v>
      </c>
    </row>
    <row r="9374" spans="1:14" x14ac:dyDescent="0.25">
      <c r="A9374" s="56" t="s">
        <v>400</v>
      </c>
      <c r="B9374" s="57" t="s">
        <v>733</v>
      </c>
      <c r="C9374" s="58" t="s">
        <v>757</v>
      </c>
      <c r="D9374" s="58" t="s">
        <v>399</v>
      </c>
      <c r="E9374" s="58" t="s">
        <v>325</v>
      </c>
      <c r="F9374" s="58" t="s">
        <v>16</v>
      </c>
      <c r="G9374" s="58" t="s">
        <v>461</v>
      </c>
      <c r="H9374" s="58" t="s">
        <v>793</v>
      </c>
      <c r="I9374" s="58" t="s">
        <v>368</v>
      </c>
      <c r="J9374" s="58" t="s">
        <v>17</v>
      </c>
      <c r="K9374" s="59">
        <v>25756</v>
      </c>
      <c r="L9374" s="60">
        <v>257.56</v>
      </c>
      <c r="M9374" s="59">
        <f t="shared" si="202"/>
        <v>25756</v>
      </c>
    </row>
    <row r="9375" spans="1:14" x14ac:dyDescent="0.25">
      <c r="A9375" s="56" t="s">
        <v>400</v>
      </c>
      <c r="B9375" s="57" t="s">
        <v>733</v>
      </c>
      <c r="C9375" s="58" t="s">
        <v>757</v>
      </c>
      <c r="D9375" s="58" t="s">
        <v>399</v>
      </c>
      <c r="E9375" s="58" t="s">
        <v>325</v>
      </c>
      <c r="F9375" s="58" t="s">
        <v>16</v>
      </c>
      <c r="G9375" s="58" t="s">
        <v>461</v>
      </c>
      <c r="H9375" s="58" t="s">
        <v>848</v>
      </c>
      <c r="I9375" s="58" t="s">
        <v>368</v>
      </c>
      <c r="J9375" s="58" t="s">
        <v>17</v>
      </c>
      <c r="K9375" s="59">
        <v>18005</v>
      </c>
      <c r="L9375" s="60">
        <v>180.05</v>
      </c>
      <c r="M9375" s="59">
        <f t="shared" si="202"/>
        <v>18005</v>
      </c>
    </row>
    <row r="9376" spans="1:14" x14ac:dyDescent="0.25">
      <c r="A9376" s="56" t="s">
        <v>400</v>
      </c>
      <c r="B9376" s="57" t="s">
        <v>733</v>
      </c>
      <c r="C9376" s="58" t="s">
        <v>757</v>
      </c>
      <c r="D9376" s="58" t="s">
        <v>399</v>
      </c>
      <c r="E9376" s="58" t="s">
        <v>325</v>
      </c>
      <c r="F9376" s="58" t="s">
        <v>16</v>
      </c>
      <c r="G9376" s="58" t="s">
        <v>461</v>
      </c>
      <c r="H9376" s="58" t="s">
        <v>848</v>
      </c>
      <c r="I9376" s="58" t="s">
        <v>876</v>
      </c>
      <c r="J9376" s="58" t="s">
        <v>17</v>
      </c>
      <c r="K9376" s="62">
        <v>-4751</v>
      </c>
      <c r="L9376" s="60">
        <v>-47.51</v>
      </c>
      <c r="M9376" s="62">
        <f t="shared" si="202"/>
        <v>-4751</v>
      </c>
    </row>
    <row r="9377" spans="1:13" x14ac:dyDescent="0.25">
      <c r="A9377" s="56" t="s">
        <v>400</v>
      </c>
      <c r="B9377" s="57" t="s">
        <v>733</v>
      </c>
      <c r="C9377" s="58" t="s">
        <v>757</v>
      </c>
      <c r="D9377" s="58" t="s">
        <v>399</v>
      </c>
      <c r="E9377" s="58" t="s">
        <v>325</v>
      </c>
      <c r="F9377" s="58" t="s">
        <v>16</v>
      </c>
      <c r="G9377" s="58" t="s">
        <v>461</v>
      </c>
      <c r="H9377" s="58" t="s">
        <v>849</v>
      </c>
      <c r="I9377" s="58" t="s">
        <v>876</v>
      </c>
      <c r="J9377" s="58" t="s">
        <v>17</v>
      </c>
      <c r="K9377" s="59">
        <v>2361</v>
      </c>
      <c r="L9377" s="60">
        <v>23.61</v>
      </c>
      <c r="M9377" s="59">
        <f t="shared" si="202"/>
        <v>2361</v>
      </c>
    </row>
    <row r="9378" spans="1:13" x14ac:dyDescent="0.25">
      <c r="A9378" s="56" t="s">
        <v>400</v>
      </c>
      <c r="B9378" s="57" t="s">
        <v>733</v>
      </c>
      <c r="C9378" s="58" t="s">
        <v>757</v>
      </c>
      <c r="D9378" s="58" t="s">
        <v>399</v>
      </c>
      <c r="E9378" s="58" t="s">
        <v>325</v>
      </c>
      <c r="F9378" s="58" t="s">
        <v>16</v>
      </c>
      <c r="G9378" s="58" t="s">
        <v>461</v>
      </c>
      <c r="H9378" s="58" t="s">
        <v>851</v>
      </c>
      <c r="I9378" s="58" t="s">
        <v>876</v>
      </c>
      <c r="J9378" s="58" t="s">
        <v>17</v>
      </c>
      <c r="K9378" s="59">
        <v>15126</v>
      </c>
      <c r="L9378" s="60">
        <v>151.26</v>
      </c>
      <c r="M9378" s="59">
        <f t="shared" si="202"/>
        <v>15126</v>
      </c>
    </row>
    <row r="9379" spans="1:13" x14ac:dyDescent="0.25">
      <c r="A9379" s="56" t="s">
        <v>400</v>
      </c>
      <c r="B9379" s="57" t="s">
        <v>733</v>
      </c>
      <c r="C9379" s="58" t="s">
        <v>757</v>
      </c>
      <c r="D9379" s="58" t="s">
        <v>399</v>
      </c>
      <c r="E9379" s="58" t="s">
        <v>325</v>
      </c>
      <c r="F9379" s="58" t="s">
        <v>16</v>
      </c>
      <c r="G9379" s="58" t="s">
        <v>461</v>
      </c>
      <c r="H9379" s="58" t="s">
        <v>852</v>
      </c>
      <c r="I9379" s="58" t="s">
        <v>876</v>
      </c>
      <c r="J9379" s="58" t="s">
        <v>17</v>
      </c>
      <c r="K9379" s="59">
        <v>117073</v>
      </c>
      <c r="L9379" s="60">
        <v>1170.73</v>
      </c>
      <c r="M9379" s="59">
        <f t="shared" si="202"/>
        <v>117073</v>
      </c>
    </row>
    <row r="9380" spans="1:13" x14ac:dyDescent="0.25">
      <c r="A9380" s="56" t="s">
        <v>400</v>
      </c>
      <c r="B9380" s="57" t="s">
        <v>733</v>
      </c>
      <c r="C9380" s="58" t="s">
        <v>757</v>
      </c>
      <c r="D9380" s="58" t="s">
        <v>399</v>
      </c>
      <c r="E9380" s="58" t="s">
        <v>325</v>
      </c>
      <c r="F9380" s="58" t="s">
        <v>16</v>
      </c>
      <c r="G9380" s="58" t="s">
        <v>434</v>
      </c>
      <c r="H9380" s="58" t="s">
        <v>840</v>
      </c>
      <c r="I9380" s="58" t="s">
        <v>368</v>
      </c>
      <c r="J9380" s="58" t="s">
        <v>17</v>
      </c>
      <c r="K9380" s="59">
        <v>2720353</v>
      </c>
      <c r="L9380" s="60">
        <v>27203.53</v>
      </c>
      <c r="M9380" s="59">
        <f t="shared" si="202"/>
        <v>2720353</v>
      </c>
    </row>
    <row r="9381" spans="1:13" x14ac:dyDescent="0.25">
      <c r="A9381" s="56" t="s">
        <v>400</v>
      </c>
      <c r="B9381" s="57" t="s">
        <v>733</v>
      </c>
      <c r="C9381" s="58" t="s">
        <v>757</v>
      </c>
      <c r="D9381" s="58" t="s">
        <v>399</v>
      </c>
      <c r="E9381" s="58" t="s">
        <v>325</v>
      </c>
      <c r="F9381" s="58" t="s">
        <v>16</v>
      </c>
      <c r="G9381" s="58" t="s">
        <v>434</v>
      </c>
      <c r="H9381" s="58" t="s">
        <v>464</v>
      </c>
      <c r="I9381" s="58" t="s">
        <v>368</v>
      </c>
      <c r="J9381" s="58" t="s">
        <v>17</v>
      </c>
      <c r="K9381" s="59">
        <v>6904089.9999999991</v>
      </c>
      <c r="L9381" s="60">
        <v>69040.899999999994</v>
      </c>
      <c r="M9381" s="59">
        <f t="shared" si="202"/>
        <v>6904089.9999999991</v>
      </c>
    </row>
    <row r="9382" spans="1:13" x14ac:dyDescent="0.25">
      <c r="A9382" s="56" t="s">
        <v>400</v>
      </c>
      <c r="B9382" s="57" t="s">
        <v>733</v>
      </c>
      <c r="C9382" s="58" t="s">
        <v>757</v>
      </c>
      <c r="D9382" s="58" t="s">
        <v>399</v>
      </c>
      <c r="E9382" s="58" t="s">
        <v>325</v>
      </c>
      <c r="F9382" s="58" t="s">
        <v>16</v>
      </c>
      <c r="G9382" s="58" t="s">
        <v>434</v>
      </c>
      <c r="H9382" s="58" t="s">
        <v>464</v>
      </c>
      <c r="I9382" s="58" t="s">
        <v>368</v>
      </c>
      <c r="J9382" s="58" t="s">
        <v>17</v>
      </c>
      <c r="K9382" s="59">
        <v>720119</v>
      </c>
      <c r="L9382" s="60">
        <v>7201.19</v>
      </c>
      <c r="M9382" s="59">
        <f t="shared" si="202"/>
        <v>720119</v>
      </c>
    </row>
    <row r="9383" spans="1:13" x14ac:dyDescent="0.25">
      <c r="A9383" s="56" t="s">
        <v>400</v>
      </c>
      <c r="B9383" s="57" t="s">
        <v>733</v>
      </c>
      <c r="C9383" s="58" t="s">
        <v>757</v>
      </c>
      <c r="D9383" s="58" t="s">
        <v>399</v>
      </c>
      <c r="E9383" s="58" t="s">
        <v>325</v>
      </c>
      <c r="F9383" s="58" t="s">
        <v>16</v>
      </c>
      <c r="G9383" s="58" t="s">
        <v>434</v>
      </c>
      <c r="H9383" s="58" t="s">
        <v>464</v>
      </c>
      <c r="I9383" s="58" t="s">
        <v>368</v>
      </c>
      <c r="J9383" s="58" t="s">
        <v>17</v>
      </c>
      <c r="K9383" s="59">
        <v>266630</v>
      </c>
      <c r="L9383" s="60">
        <v>2666.3</v>
      </c>
      <c r="M9383" s="59">
        <f t="shared" si="202"/>
        <v>266630</v>
      </c>
    </row>
    <row r="9384" spans="1:13" x14ac:dyDescent="0.25">
      <c r="A9384" s="56" t="s">
        <v>400</v>
      </c>
      <c r="B9384" s="57" t="s">
        <v>733</v>
      </c>
      <c r="C9384" s="58" t="s">
        <v>757</v>
      </c>
      <c r="D9384" s="58" t="s">
        <v>399</v>
      </c>
      <c r="E9384" s="58" t="s">
        <v>325</v>
      </c>
      <c r="F9384" s="58" t="s">
        <v>16</v>
      </c>
      <c r="G9384" s="58" t="s">
        <v>434</v>
      </c>
      <c r="H9384" s="58" t="s">
        <v>464</v>
      </c>
      <c r="I9384" s="58" t="s">
        <v>368</v>
      </c>
      <c r="J9384" s="58" t="s">
        <v>17</v>
      </c>
      <c r="K9384" s="59">
        <v>150000</v>
      </c>
      <c r="L9384" s="60">
        <v>1500</v>
      </c>
      <c r="M9384" s="59">
        <f t="shared" si="202"/>
        <v>150000</v>
      </c>
    </row>
    <row r="9385" spans="1:13" x14ac:dyDescent="0.25">
      <c r="A9385" s="56" t="s">
        <v>400</v>
      </c>
      <c r="B9385" s="57" t="s">
        <v>733</v>
      </c>
      <c r="C9385" s="58" t="s">
        <v>757</v>
      </c>
      <c r="D9385" s="58" t="s">
        <v>399</v>
      </c>
      <c r="E9385" s="58" t="s">
        <v>325</v>
      </c>
      <c r="F9385" s="58" t="s">
        <v>16</v>
      </c>
      <c r="G9385" s="58" t="s">
        <v>434</v>
      </c>
      <c r="H9385" s="58" t="s">
        <v>846</v>
      </c>
      <c r="I9385" s="58" t="s">
        <v>368</v>
      </c>
      <c r="J9385" s="58" t="s">
        <v>17</v>
      </c>
      <c r="K9385" s="59">
        <v>955615.89054799988</v>
      </c>
      <c r="L9385" s="60">
        <v>9556.1589054799988</v>
      </c>
      <c r="M9385" s="59">
        <f t="shared" si="202"/>
        <v>955615.89054799988</v>
      </c>
    </row>
    <row r="9386" spans="1:13" x14ac:dyDescent="0.25">
      <c r="A9386" s="56" t="s">
        <v>400</v>
      </c>
      <c r="B9386" s="57" t="s">
        <v>733</v>
      </c>
      <c r="C9386" s="58" t="s">
        <v>757</v>
      </c>
      <c r="D9386" s="58" t="s">
        <v>399</v>
      </c>
      <c r="E9386" s="58" t="s">
        <v>325</v>
      </c>
      <c r="F9386" s="58" t="s">
        <v>16</v>
      </c>
      <c r="G9386" s="58" t="s">
        <v>434</v>
      </c>
      <c r="H9386" s="58" t="s">
        <v>791</v>
      </c>
      <c r="I9386" s="58" t="s">
        <v>368</v>
      </c>
      <c r="J9386" s="58" t="s">
        <v>17</v>
      </c>
      <c r="K9386" s="59">
        <v>223490.10945199998</v>
      </c>
      <c r="L9386" s="60">
        <v>2234.9010945199998</v>
      </c>
      <c r="M9386" s="59">
        <f t="shared" si="202"/>
        <v>223490.10945199998</v>
      </c>
    </row>
    <row r="9387" spans="1:13" x14ac:dyDescent="0.25">
      <c r="A9387" s="56" t="s">
        <v>400</v>
      </c>
      <c r="B9387" s="57" t="s">
        <v>733</v>
      </c>
      <c r="C9387" s="58" t="s">
        <v>757</v>
      </c>
      <c r="D9387" s="58" t="s">
        <v>399</v>
      </c>
      <c r="E9387" s="58" t="s">
        <v>325</v>
      </c>
      <c r="F9387" s="58" t="s">
        <v>16</v>
      </c>
      <c r="G9387" s="58" t="s">
        <v>434</v>
      </c>
      <c r="H9387" s="58" t="s">
        <v>846</v>
      </c>
      <c r="I9387" s="58" t="s">
        <v>368</v>
      </c>
      <c r="J9387" s="58" t="s">
        <v>17</v>
      </c>
      <c r="K9387" s="59">
        <v>44646.510304000003</v>
      </c>
      <c r="L9387" s="60">
        <v>446.46510304000003</v>
      </c>
      <c r="M9387" s="59">
        <f t="shared" si="202"/>
        <v>44646.510304000003</v>
      </c>
    </row>
    <row r="9388" spans="1:13" x14ac:dyDescent="0.25">
      <c r="A9388" s="56" t="s">
        <v>400</v>
      </c>
      <c r="B9388" s="57" t="s">
        <v>733</v>
      </c>
      <c r="C9388" s="58" t="s">
        <v>757</v>
      </c>
      <c r="D9388" s="58" t="s">
        <v>399</v>
      </c>
      <c r="E9388" s="58" t="s">
        <v>325</v>
      </c>
      <c r="F9388" s="58" t="s">
        <v>16</v>
      </c>
      <c r="G9388" s="58" t="s">
        <v>434</v>
      </c>
      <c r="H9388" s="58" t="s">
        <v>791</v>
      </c>
      <c r="I9388" s="58" t="s">
        <v>368</v>
      </c>
      <c r="J9388" s="58" t="s">
        <v>17</v>
      </c>
      <c r="K9388" s="59">
        <v>10441.489695999999</v>
      </c>
      <c r="L9388" s="60">
        <v>104.41489695999999</v>
      </c>
      <c r="M9388" s="59">
        <f t="shared" si="202"/>
        <v>10441.489695999999</v>
      </c>
    </row>
    <row r="9389" spans="1:13" x14ac:dyDescent="0.25">
      <c r="A9389" s="56" t="s">
        <v>400</v>
      </c>
      <c r="B9389" s="57" t="s">
        <v>733</v>
      </c>
      <c r="C9389" s="58" t="s">
        <v>757</v>
      </c>
      <c r="D9389" s="58" t="s">
        <v>399</v>
      </c>
      <c r="E9389" s="58" t="s">
        <v>325</v>
      </c>
      <c r="F9389" s="58" t="s">
        <v>16</v>
      </c>
      <c r="G9389" s="58" t="s">
        <v>434</v>
      </c>
      <c r="H9389" s="58" t="s">
        <v>847</v>
      </c>
      <c r="I9389" s="58" t="s">
        <v>368</v>
      </c>
      <c r="J9389" s="58" t="s">
        <v>17</v>
      </c>
      <c r="K9389" s="59">
        <v>18126</v>
      </c>
      <c r="L9389" s="60">
        <v>181.26</v>
      </c>
      <c r="M9389" s="59">
        <f t="shared" si="202"/>
        <v>18126</v>
      </c>
    </row>
    <row r="9390" spans="1:13" x14ac:dyDescent="0.25">
      <c r="A9390" s="56" t="s">
        <v>400</v>
      </c>
      <c r="B9390" s="57" t="s">
        <v>733</v>
      </c>
      <c r="C9390" s="58" t="s">
        <v>757</v>
      </c>
      <c r="D9390" s="58" t="s">
        <v>399</v>
      </c>
      <c r="E9390" s="58" t="s">
        <v>325</v>
      </c>
      <c r="F9390" s="58" t="s">
        <v>16</v>
      </c>
      <c r="G9390" s="58" t="s">
        <v>434</v>
      </c>
      <c r="H9390" s="58" t="s">
        <v>847</v>
      </c>
      <c r="I9390" s="58" t="s">
        <v>368</v>
      </c>
      <c r="J9390" s="58" t="s">
        <v>17</v>
      </c>
      <c r="K9390" s="59">
        <v>51160</v>
      </c>
      <c r="L9390" s="60">
        <v>511.6</v>
      </c>
      <c r="M9390" s="59">
        <f t="shared" si="202"/>
        <v>51160</v>
      </c>
    </row>
    <row r="9391" spans="1:13" x14ac:dyDescent="0.25">
      <c r="A9391" s="56" t="s">
        <v>400</v>
      </c>
      <c r="B9391" s="57" t="s">
        <v>733</v>
      </c>
      <c r="C9391" s="58" t="s">
        <v>757</v>
      </c>
      <c r="D9391" s="58" t="s">
        <v>399</v>
      </c>
      <c r="E9391" s="58" t="s">
        <v>325</v>
      </c>
      <c r="F9391" s="58" t="s">
        <v>16</v>
      </c>
      <c r="G9391" s="58" t="s">
        <v>434</v>
      </c>
      <c r="H9391" s="58" t="s">
        <v>793</v>
      </c>
      <c r="I9391" s="58" t="s">
        <v>368</v>
      </c>
      <c r="J9391" s="58" t="s">
        <v>17</v>
      </c>
      <c r="K9391" s="59">
        <v>100000</v>
      </c>
      <c r="L9391" s="60">
        <v>1000</v>
      </c>
      <c r="M9391" s="59">
        <f t="shared" si="202"/>
        <v>100000</v>
      </c>
    </row>
    <row r="9392" spans="1:13" x14ac:dyDescent="0.25">
      <c r="A9392" s="56" t="s">
        <v>400</v>
      </c>
      <c r="B9392" s="57" t="s">
        <v>733</v>
      </c>
      <c r="C9392" s="58" t="s">
        <v>757</v>
      </c>
      <c r="D9392" s="58" t="s">
        <v>399</v>
      </c>
      <c r="E9392" s="58" t="s">
        <v>325</v>
      </c>
      <c r="F9392" s="58" t="s">
        <v>16</v>
      </c>
      <c r="G9392" s="58" t="s">
        <v>434</v>
      </c>
      <c r="H9392" s="58" t="s">
        <v>793</v>
      </c>
      <c r="I9392" s="58" t="s">
        <v>368</v>
      </c>
      <c r="J9392" s="58" t="s">
        <v>17</v>
      </c>
      <c r="K9392" s="59">
        <v>1529943</v>
      </c>
      <c r="L9392" s="60">
        <v>15299.43</v>
      </c>
      <c r="M9392" s="59">
        <f t="shared" si="202"/>
        <v>1529943</v>
      </c>
    </row>
    <row r="9393" spans="1:13" x14ac:dyDescent="0.25">
      <c r="A9393" s="56" t="s">
        <v>400</v>
      </c>
      <c r="B9393" s="57" t="s">
        <v>733</v>
      </c>
      <c r="C9393" s="58" t="s">
        <v>757</v>
      </c>
      <c r="D9393" s="58" t="s">
        <v>399</v>
      </c>
      <c r="E9393" s="58" t="s">
        <v>325</v>
      </c>
      <c r="F9393" s="58" t="s">
        <v>16</v>
      </c>
      <c r="G9393" s="58" t="s">
        <v>434</v>
      </c>
      <c r="H9393" s="58" t="s">
        <v>793</v>
      </c>
      <c r="I9393" s="58" t="s">
        <v>368</v>
      </c>
      <c r="J9393" s="58" t="s">
        <v>17</v>
      </c>
      <c r="K9393" s="59">
        <v>169911</v>
      </c>
      <c r="L9393" s="60">
        <v>1699.11</v>
      </c>
      <c r="M9393" s="59">
        <f t="shared" si="202"/>
        <v>169911</v>
      </c>
    </row>
    <row r="9394" spans="1:13" x14ac:dyDescent="0.25">
      <c r="A9394" s="56" t="s">
        <v>400</v>
      </c>
      <c r="B9394" s="57" t="s">
        <v>733</v>
      </c>
      <c r="C9394" s="58" t="s">
        <v>757</v>
      </c>
      <c r="D9394" s="58" t="s">
        <v>399</v>
      </c>
      <c r="E9394" s="58" t="s">
        <v>325</v>
      </c>
      <c r="F9394" s="58" t="s">
        <v>16</v>
      </c>
      <c r="G9394" s="58" t="s">
        <v>434</v>
      </c>
      <c r="H9394" s="58" t="s">
        <v>848</v>
      </c>
      <c r="I9394" s="58" t="s">
        <v>368</v>
      </c>
      <c r="J9394" s="58" t="s">
        <v>17</v>
      </c>
      <c r="K9394" s="59">
        <v>101231</v>
      </c>
      <c r="L9394" s="60">
        <v>1012.31</v>
      </c>
      <c r="M9394" s="59">
        <f t="shared" si="202"/>
        <v>101231</v>
      </c>
    </row>
    <row r="9395" spans="1:13" x14ac:dyDescent="0.25">
      <c r="A9395" s="56" t="s">
        <v>400</v>
      </c>
      <c r="B9395" s="57" t="s">
        <v>733</v>
      </c>
      <c r="C9395" s="58" t="s">
        <v>757</v>
      </c>
      <c r="D9395" s="58" t="s">
        <v>399</v>
      </c>
      <c r="E9395" s="58" t="s">
        <v>325</v>
      </c>
      <c r="F9395" s="58" t="s">
        <v>16</v>
      </c>
      <c r="G9395" s="58" t="s">
        <v>434</v>
      </c>
      <c r="H9395" s="58" t="s">
        <v>848</v>
      </c>
      <c r="I9395" s="58" t="s">
        <v>368</v>
      </c>
      <c r="J9395" s="58" t="s">
        <v>17</v>
      </c>
      <c r="K9395" s="59">
        <v>9942</v>
      </c>
      <c r="L9395" s="60">
        <v>99.42</v>
      </c>
      <c r="M9395" s="59">
        <f t="shared" si="202"/>
        <v>9942</v>
      </c>
    </row>
    <row r="9396" spans="1:13" x14ac:dyDescent="0.25">
      <c r="A9396" s="56" t="s">
        <v>400</v>
      </c>
      <c r="B9396" s="57" t="s">
        <v>733</v>
      </c>
      <c r="C9396" s="58" t="s">
        <v>757</v>
      </c>
      <c r="D9396" s="58" t="s">
        <v>399</v>
      </c>
      <c r="E9396" s="58" t="s">
        <v>325</v>
      </c>
      <c r="F9396" s="58" t="s">
        <v>16</v>
      </c>
      <c r="G9396" s="58" t="s">
        <v>434</v>
      </c>
      <c r="H9396" s="58" t="s">
        <v>849</v>
      </c>
      <c r="I9396" s="58" t="s">
        <v>368</v>
      </c>
      <c r="J9396" s="58" t="s">
        <v>17</v>
      </c>
      <c r="K9396" s="59">
        <v>9124</v>
      </c>
      <c r="L9396" s="60">
        <v>91.24</v>
      </c>
      <c r="M9396" s="59">
        <f t="shared" si="202"/>
        <v>9124</v>
      </c>
    </row>
    <row r="9397" spans="1:13" x14ac:dyDescent="0.25">
      <c r="A9397" s="56" t="s">
        <v>400</v>
      </c>
      <c r="B9397" s="57" t="s">
        <v>733</v>
      </c>
      <c r="C9397" s="58" t="s">
        <v>757</v>
      </c>
      <c r="D9397" s="58" t="s">
        <v>399</v>
      </c>
      <c r="E9397" s="58" t="s">
        <v>325</v>
      </c>
      <c r="F9397" s="58" t="s">
        <v>16</v>
      </c>
      <c r="G9397" s="58" t="s">
        <v>434</v>
      </c>
      <c r="H9397" s="58" t="s">
        <v>851</v>
      </c>
      <c r="I9397" s="58" t="s">
        <v>368</v>
      </c>
      <c r="J9397" s="58" t="s">
        <v>17</v>
      </c>
      <c r="K9397" s="59">
        <v>67186</v>
      </c>
      <c r="L9397" s="60">
        <v>671.86</v>
      </c>
      <c r="M9397" s="59">
        <f t="shared" si="202"/>
        <v>67186</v>
      </c>
    </row>
    <row r="9398" spans="1:13" x14ac:dyDescent="0.25">
      <c r="A9398" s="56" t="s">
        <v>400</v>
      </c>
      <c r="B9398" s="57" t="s">
        <v>733</v>
      </c>
      <c r="C9398" s="58" t="s">
        <v>757</v>
      </c>
      <c r="D9398" s="58" t="s">
        <v>399</v>
      </c>
      <c r="E9398" s="58" t="s">
        <v>325</v>
      </c>
      <c r="F9398" s="58" t="s">
        <v>16</v>
      </c>
      <c r="G9398" s="58" t="s">
        <v>434</v>
      </c>
      <c r="H9398" s="58" t="s">
        <v>852</v>
      </c>
      <c r="I9398" s="58" t="s">
        <v>368</v>
      </c>
      <c r="J9398" s="58" t="s">
        <v>17</v>
      </c>
      <c r="K9398" s="59">
        <v>270275</v>
      </c>
      <c r="L9398" s="60">
        <v>2702.75</v>
      </c>
      <c r="M9398" s="59">
        <f t="shared" si="202"/>
        <v>270275</v>
      </c>
    </row>
    <row r="9399" spans="1:13" x14ac:dyDescent="0.25">
      <c r="A9399" s="56" t="s">
        <v>400</v>
      </c>
      <c r="B9399" s="57" t="s">
        <v>733</v>
      </c>
      <c r="C9399" s="58" t="s">
        <v>757</v>
      </c>
      <c r="D9399" s="58" t="s">
        <v>399</v>
      </c>
      <c r="E9399" s="58" t="s">
        <v>325</v>
      </c>
      <c r="F9399" s="58" t="s">
        <v>16</v>
      </c>
      <c r="G9399" s="58" t="s">
        <v>434</v>
      </c>
      <c r="H9399" s="58" t="s">
        <v>464</v>
      </c>
      <c r="I9399" s="58" t="s">
        <v>368</v>
      </c>
      <c r="J9399" s="58" t="s">
        <v>17</v>
      </c>
      <c r="K9399" s="59">
        <v>21000</v>
      </c>
      <c r="L9399" s="60">
        <v>210</v>
      </c>
      <c r="M9399" s="59">
        <f t="shared" si="202"/>
        <v>21000</v>
      </c>
    </row>
    <row r="9400" spans="1:13" x14ac:dyDescent="0.25">
      <c r="A9400" s="56" t="s">
        <v>400</v>
      </c>
      <c r="B9400" s="57" t="s">
        <v>733</v>
      </c>
      <c r="C9400" s="58" t="s">
        <v>757</v>
      </c>
      <c r="D9400" s="58" t="s">
        <v>399</v>
      </c>
      <c r="E9400" s="58" t="s">
        <v>325</v>
      </c>
      <c r="F9400" s="58" t="s">
        <v>16</v>
      </c>
      <c r="G9400" s="58" t="s">
        <v>434</v>
      </c>
      <c r="H9400" s="58" t="s">
        <v>840</v>
      </c>
      <c r="I9400" s="58" t="s">
        <v>15</v>
      </c>
      <c r="J9400" s="58" t="s">
        <v>17</v>
      </c>
      <c r="K9400" s="59">
        <v>256735</v>
      </c>
      <c r="L9400" s="60">
        <v>2567.35</v>
      </c>
      <c r="M9400" s="59">
        <f t="shared" si="202"/>
        <v>256735</v>
      </c>
    </row>
    <row r="9401" spans="1:13" x14ac:dyDescent="0.25">
      <c r="A9401" s="56" t="s">
        <v>400</v>
      </c>
      <c r="B9401" s="57" t="s">
        <v>733</v>
      </c>
      <c r="C9401" s="58" t="s">
        <v>757</v>
      </c>
      <c r="D9401" s="58" t="s">
        <v>399</v>
      </c>
      <c r="E9401" s="58" t="s">
        <v>325</v>
      </c>
      <c r="F9401" s="58" t="s">
        <v>16</v>
      </c>
      <c r="G9401" s="58" t="s">
        <v>434</v>
      </c>
      <c r="H9401" s="58" t="s">
        <v>840</v>
      </c>
      <c r="I9401" s="58" t="s">
        <v>15</v>
      </c>
      <c r="J9401" s="58" t="s">
        <v>17</v>
      </c>
      <c r="K9401" s="59">
        <v>69900</v>
      </c>
      <c r="L9401" s="60">
        <v>699</v>
      </c>
      <c r="M9401" s="59">
        <f t="shared" si="202"/>
        <v>69900</v>
      </c>
    </row>
    <row r="9402" spans="1:13" x14ac:dyDescent="0.25">
      <c r="A9402" s="56" t="s">
        <v>400</v>
      </c>
      <c r="B9402" s="57" t="s">
        <v>733</v>
      </c>
      <c r="C9402" s="58" t="s">
        <v>757</v>
      </c>
      <c r="D9402" s="58" t="s">
        <v>399</v>
      </c>
      <c r="E9402" s="58" t="s">
        <v>325</v>
      </c>
      <c r="F9402" s="58" t="s">
        <v>16</v>
      </c>
      <c r="G9402" s="58" t="s">
        <v>434</v>
      </c>
      <c r="H9402" s="58" t="s">
        <v>840</v>
      </c>
      <c r="I9402" s="58" t="s">
        <v>15</v>
      </c>
      <c r="J9402" s="58" t="s">
        <v>17</v>
      </c>
      <c r="K9402" s="59">
        <v>12000</v>
      </c>
      <c r="L9402" s="60">
        <v>120</v>
      </c>
      <c r="M9402" s="59">
        <f t="shared" si="202"/>
        <v>12000</v>
      </c>
    </row>
    <row r="9403" spans="1:13" x14ac:dyDescent="0.25">
      <c r="A9403" s="56" t="s">
        <v>400</v>
      </c>
      <c r="B9403" s="57" t="s">
        <v>733</v>
      </c>
      <c r="C9403" s="58" t="s">
        <v>757</v>
      </c>
      <c r="D9403" s="58" t="s">
        <v>399</v>
      </c>
      <c r="E9403" s="58" t="s">
        <v>325</v>
      </c>
      <c r="F9403" s="58" t="s">
        <v>16</v>
      </c>
      <c r="G9403" s="58" t="s">
        <v>434</v>
      </c>
      <c r="H9403" s="58" t="s">
        <v>840</v>
      </c>
      <c r="I9403" s="58" t="s">
        <v>15</v>
      </c>
      <c r="J9403" s="58" t="s">
        <v>17</v>
      </c>
      <c r="K9403" s="59">
        <v>314201</v>
      </c>
      <c r="L9403" s="60">
        <v>3142.01</v>
      </c>
      <c r="M9403" s="59">
        <f t="shared" si="202"/>
        <v>314201</v>
      </c>
    </row>
    <row r="9404" spans="1:13" x14ac:dyDescent="0.25">
      <c r="A9404" s="56" t="s">
        <v>400</v>
      </c>
      <c r="B9404" s="57" t="s">
        <v>733</v>
      </c>
      <c r="C9404" s="58" t="s">
        <v>757</v>
      </c>
      <c r="D9404" s="58" t="s">
        <v>399</v>
      </c>
      <c r="E9404" s="58" t="s">
        <v>325</v>
      </c>
      <c r="F9404" s="58" t="s">
        <v>16</v>
      </c>
      <c r="G9404" s="58" t="s">
        <v>434</v>
      </c>
      <c r="H9404" s="58" t="s">
        <v>485</v>
      </c>
      <c r="I9404" s="58" t="s">
        <v>15</v>
      </c>
      <c r="J9404" s="58" t="s">
        <v>17</v>
      </c>
      <c r="K9404" s="59">
        <v>44900</v>
      </c>
      <c r="L9404" s="60">
        <v>449</v>
      </c>
      <c r="M9404" s="59">
        <f t="shared" si="202"/>
        <v>44900</v>
      </c>
    </row>
    <row r="9405" spans="1:13" x14ac:dyDescent="0.25">
      <c r="A9405" s="56" t="s">
        <v>400</v>
      </c>
      <c r="B9405" s="57" t="s">
        <v>733</v>
      </c>
      <c r="C9405" s="58" t="s">
        <v>757</v>
      </c>
      <c r="D9405" s="58" t="s">
        <v>399</v>
      </c>
      <c r="E9405" s="58" t="s">
        <v>325</v>
      </c>
      <c r="F9405" s="58" t="s">
        <v>16</v>
      </c>
      <c r="G9405" s="58" t="s">
        <v>434</v>
      </c>
      <c r="H9405" s="58" t="s">
        <v>697</v>
      </c>
      <c r="I9405" s="58" t="s">
        <v>15</v>
      </c>
      <c r="J9405" s="58" t="s">
        <v>17</v>
      </c>
      <c r="K9405" s="59">
        <v>8154.0000000000009</v>
      </c>
      <c r="L9405" s="60">
        <v>81.540000000000006</v>
      </c>
      <c r="M9405" s="59">
        <f t="shared" si="202"/>
        <v>8154.0000000000009</v>
      </c>
    </row>
    <row r="9406" spans="1:13" x14ac:dyDescent="0.25">
      <c r="A9406" s="56" t="s">
        <v>400</v>
      </c>
      <c r="B9406" s="57" t="s">
        <v>733</v>
      </c>
      <c r="C9406" s="58" t="s">
        <v>757</v>
      </c>
      <c r="D9406" s="58" t="s">
        <v>399</v>
      </c>
      <c r="E9406" s="58" t="s">
        <v>325</v>
      </c>
      <c r="F9406" s="58" t="s">
        <v>16</v>
      </c>
      <c r="G9406" s="58" t="s">
        <v>434</v>
      </c>
      <c r="H9406" s="58" t="s">
        <v>697</v>
      </c>
      <c r="I9406" s="58" t="s">
        <v>15</v>
      </c>
      <c r="J9406" s="58" t="s">
        <v>17</v>
      </c>
      <c r="K9406" s="59">
        <v>33225</v>
      </c>
      <c r="L9406" s="60">
        <v>332.25</v>
      </c>
      <c r="M9406" s="59">
        <f t="shared" si="202"/>
        <v>33225</v>
      </c>
    </row>
    <row r="9407" spans="1:13" x14ac:dyDescent="0.25">
      <c r="A9407" s="56" t="s">
        <v>400</v>
      </c>
      <c r="B9407" s="57" t="s">
        <v>733</v>
      </c>
      <c r="C9407" s="58" t="s">
        <v>757</v>
      </c>
      <c r="D9407" s="58" t="s">
        <v>399</v>
      </c>
      <c r="E9407" s="58" t="s">
        <v>325</v>
      </c>
      <c r="F9407" s="58" t="s">
        <v>16</v>
      </c>
      <c r="G9407" s="58" t="s">
        <v>434</v>
      </c>
      <c r="H9407" s="58" t="s">
        <v>697</v>
      </c>
      <c r="I9407" s="58" t="s">
        <v>15</v>
      </c>
      <c r="J9407" s="58" t="s">
        <v>17</v>
      </c>
      <c r="K9407" s="59">
        <v>7692</v>
      </c>
      <c r="L9407" s="60">
        <v>76.92</v>
      </c>
      <c r="M9407" s="59">
        <f t="shared" si="202"/>
        <v>7692</v>
      </c>
    </row>
    <row r="9408" spans="1:13" x14ac:dyDescent="0.25">
      <c r="A9408" s="56" t="s">
        <v>400</v>
      </c>
      <c r="B9408" s="57" t="s">
        <v>733</v>
      </c>
      <c r="C9408" s="58" t="s">
        <v>757</v>
      </c>
      <c r="D9408" s="58" t="s">
        <v>399</v>
      </c>
      <c r="E9408" s="58" t="s">
        <v>325</v>
      </c>
      <c r="F9408" s="58" t="s">
        <v>16</v>
      </c>
      <c r="G9408" s="58" t="s">
        <v>434</v>
      </c>
      <c r="H9408" s="58" t="s">
        <v>697</v>
      </c>
      <c r="I9408" s="58" t="s">
        <v>15</v>
      </c>
      <c r="J9408" s="58" t="s">
        <v>17</v>
      </c>
      <c r="K9408" s="59">
        <v>12804</v>
      </c>
      <c r="L9408" s="60">
        <v>128.04</v>
      </c>
      <c r="M9408" s="59">
        <f t="shared" si="202"/>
        <v>12804</v>
      </c>
    </row>
    <row r="9409" spans="1:14" x14ac:dyDescent="0.25">
      <c r="A9409" s="56" t="s">
        <v>400</v>
      </c>
      <c r="B9409" s="57" t="s">
        <v>733</v>
      </c>
      <c r="C9409" s="58" t="s">
        <v>757</v>
      </c>
      <c r="D9409" s="58" t="s">
        <v>399</v>
      </c>
      <c r="E9409" s="58" t="s">
        <v>325</v>
      </c>
      <c r="F9409" s="58" t="s">
        <v>16</v>
      </c>
      <c r="G9409" s="58" t="s">
        <v>434</v>
      </c>
      <c r="H9409" s="58" t="s">
        <v>840</v>
      </c>
      <c r="I9409" s="58" t="s">
        <v>368</v>
      </c>
      <c r="J9409" s="58" t="s">
        <v>17</v>
      </c>
      <c r="K9409" s="59">
        <v>3816833</v>
      </c>
      <c r="L9409" s="60">
        <v>38168.33</v>
      </c>
      <c r="M9409" s="59">
        <f t="shared" si="202"/>
        <v>3816833</v>
      </c>
    </row>
    <row r="9410" spans="1:14" x14ac:dyDescent="0.25">
      <c r="A9410" s="56" t="s">
        <v>400</v>
      </c>
      <c r="B9410" s="57" t="s">
        <v>733</v>
      </c>
      <c r="C9410" s="58" t="s">
        <v>757</v>
      </c>
      <c r="D9410" s="58" t="s">
        <v>399</v>
      </c>
      <c r="E9410" s="58" t="s">
        <v>325</v>
      </c>
      <c r="F9410" s="58" t="s">
        <v>16</v>
      </c>
      <c r="G9410" s="58" t="s">
        <v>434</v>
      </c>
      <c r="H9410" s="58" t="s">
        <v>464</v>
      </c>
      <c r="I9410" s="58" t="s">
        <v>368</v>
      </c>
      <c r="J9410" s="58" t="s">
        <v>17</v>
      </c>
      <c r="K9410" s="59">
        <v>3904716.0000000005</v>
      </c>
      <c r="L9410" s="60">
        <v>39047.160000000003</v>
      </c>
      <c r="M9410" s="59">
        <f t="shared" si="202"/>
        <v>3904716.0000000005</v>
      </c>
    </row>
    <row r="9411" spans="1:14" x14ac:dyDescent="0.25">
      <c r="A9411" s="56" t="s">
        <v>400</v>
      </c>
      <c r="B9411" s="57" t="s">
        <v>733</v>
      </c>
      <c r="C9411" s="58" t="s">
        <v>757</v>
      </c>
      <c r="D9411" s="58" t="s">
        <v>399</v>
      </c>
      <c r="E9411" s="58" t="s">
        <v>325</v>
      </c>
      <c r="F9411" s="58" t="s">
        <v>16</v>
      </c>
      <c r="G9411" s="58" t="s">
        <v>434</v>
      </c>
      <c r="H9411" s="58" t="s">
        <v>464</v>
      </c>
      <c r="I9411" s="58" t="s">
        <v>368</v>
      </c>
      <c r="J9411" s="58" t="s">
        <v>17</v>
      </c>
      <c r="K9411" s="59">
        <v>8855</v>
      </c>
      <c r="L9411" s="60">
        <v>88.55</v>
      </c>
      <c r="M9411" s="59">
        <f t="shared" si="202"/>
        <v>8855</v>
      </c>
    </row>
    <row r="9412" spans="1:14" x14ac:dyDescent="0.25">
      <c r="A9412" s="56" t="s">
        <v>400</v>
      </c>
      <c r="B9412" s="57" t="s">
        <v>733</v>
      </c>
      <c r="C9412" s="58" t="s">
        <v>757</v>
      </c>
      <c r="D9412" s="58" t="s">
        <v>399</v>
      </c>
      <c r="E9412" s="58" t="s">
        <v>325</v>
      </c>
      <c r="F9412" s="58" t="s">
        <v>16</v>
      </c>
      <c r="G9412" s="58" t="s">
        <v>434</v>
      </c>
      <c r="H9412" s="58" t="s">
        <v>846</v>
      </c>
      <c r="I9412" s="58" t="s">
        <v>368</v>
      </c>
      <c r="J9412" s="58" t="s">
        <v>17</v>
      </c>
      <c r="K9412" s="59">
        <v>236468.141118</v>
      </c>
      <c r="L9412" s="60">
        <v>2364.6814111799999</v>
      </c>
      <c r="M9412" s="59">
        <f t="shared" si="202"/>
        <v>236468.141118</v>
      </c>
    </row>
    <row r="9413" spans="1:14" x14ac:dyDescent="0.25">
      <c r="A9413" s="56" t="s">
        <v>400</v>
      </c>
      <c r="B9413" s="57" t="s">
        <v>733</v>
      </c>
      <c r="C9413" s="58" t="s">
        <v>757</v>
      </c>
      <c r="D9413" s="58" t="s">
        <v>399</v>
      </c>
      <c r="E9413" s="58" t="s">
        <v>325</v>
      </c>
      <c r="F9413" s="58" t="s">
        <v>16</v>
      </c>
      <c r="G9413" s="58" t="s">
        <v>434</v>
      </c>
      <c r="H9413" s="58" t="s">
        <v>791</v>
      </c>
      <c r="I9413" s="58" t="s">
        <v>368</v>
      </c>
      <c r="J9413" s="58" t="s">
        <v>17</v>
      </c>
      <c r="K9413" s="59">
        <v>55302.858882</v>
      </c>
      <c r="L9413" s="60">
        <v>553.02858881999998</v>
      </c>
      <c r="M9413" s="59">
        <f t="shared" ref="M9413:M9476" si="203">L9413*100</f>
        <v>55302.858882</v>
      </c>
    </row>
    <row r="9414" spans="1:14" x14ac:dyDescent="0.25">
      <c r="A9414" s="56" t="s">
        <v>400</v>
      </c>
      <c r="B9414" s="57" t="s">
        <v>733</v>
      </c>
      <c r="C9414" s="58" t="s">
        <v>757</v>
      </c>
      <c r="D9414" s="58" t="s">
        <v>399</v>
      </c>
      <c r="E9414" s="58" t="s">
        <v>325</v>
      </c>
      <c r="F9414" s="58" t="s">
        <v>16</v>
      </c>
      <c r="G9414" s="58" t="s">
        <v>434</v>
      </c>
      <c r="H9414" s="58" t="s">
        <v>846</v>
      </c>
      <c r="I9414" s="58" t="s">
        <v>368</v>
      </c>
      <c r="J9414" s="58" t="s">
        <v>17</v>
      </c>
      <c r="K9414" s="59">
        <v>549.49052400000005</v>
      </c>
      <c r="L9414" s="60">
        <v>5.4949052400000005</v>
      </c>
      <c r="M9414" s="59">
        <f t="shared" si="203"/>
        <v>549.49052400000005</v>
      </c>
    </row>
    <row r="9415" spans="1:14" x14ac:dyDescent="0.25">
      <c r="A9415" s="56" t="s">
        <v>400</v>
      </c>
      <c r="B9415" s="57" t="s">
        <v>733</v>
      </c>
      <c r="C9415" s="58" t="s">
        <v>757</v>
      </c>
      <c r="D9415" s="58" t="s">
        <v>399</v>
      </c>
      <c r="E9415" s="58" t="s">
        <v>325</v>
      </c>
      <c r="F9415" s="58" t="s">
        <v>16</v>
      </c>
      <c r="G9415" s="58" t="s">
        <v>434</v>
      </c>
      <c r="H9415" s="58" t="s">
        <v>791</v>
      </c>
      <c r="I9415" s="58" t="s">
        <v>368</v>
      </c>
      <c r="J9415" s="58" t="s">
        <v>17</v>
      </c>
      <c r="K9415" s="59">
        <v>128.50947600000001</v>
      </c>
      <c r="L9415" s="60">
        <v>1.28509476</v>
      </c>
      <c r="M9415" s="59">
        <f t="shared" si="203"/>
        <v>128.50947600000001</v>
      </c>
    </row>
    <row r="9416" spans="1:14" x14ac:dyDescent="0.25">
      <c r="A9416" s="56" t="s">
        <v>400</v>
      </c>
      <c r="B9416" s="57" t="s">
        <v>733</v>
      </c>
      <c r="C9416" s="58" t="s">
        <v>757</v>
      </c>
      <c r="D9416" s="58" t="s">
        <v>399</v>
      </c>
      <c r="E9416" s="58" t="s">
        <v>325</v>
      </c>
      <c r="F9416" s="58" t="s">
        <v>16</v>
      </c>
      <c r="G9416" s="58" t="s">
        <v>434</v>
      </c>
      <c r="H9416" s="58" t="s">
        <v>847</v>
      </c>
      <c r="I9416" s="58" t="s">
        <v>368</v>
      </c>
      <c r="J9416" s="58" t="s">
        <v>17</v>
      </c>
      <c r="K9416" s="59">
        <v>2099</v>
      </c>
      <c r="L9416" s="60">
        <v>20.99</v>
      </c>
      <c r="M9416" s="59">
        <f t="shared" si="203"/>
        <v>2099</v>
      </c>
    </row>
    <row r="9417" spans="1:14" x14ac:dyDescent="0.25">
      <c r="A9417" s="56" t="s">
        <v>400</v>
      </c>
      <c r="B9417" s="57" t="s">
        <v>733</v>
      </c>
      <c r="C9417" s="58" t="s">
        <v>757</v>
      </c>
      <c r="D9417" s="58" t="s">
        <v>399</v>
      </c>
      <c r="E9417" s="58" t="s">
        <v>325</v>
      </c>
      <c r="F9417" s="58" t="s">
        <v>16</v>
      </c>
      <c r="G9417" s="58" t="s">
        <v>434</v>
      </c>
      <c r="H9417" s="58" t="s">
        <v>847</v>
      </c>
      <c r="I9417" s="58" t="s">
        <v>368</v>
      </c>
      <c r="J9417" s="58" t="s">
        <v>17</v>
      </c>
      <c r="K9417" s="59">
        <v>5913</v>
      </c>
      <c r="L9417" s="60">
        <v>59.13</v>
      </c>
      <c r="M9417" s="59">
        <f t="shared" si="203"/>
        <v>5913</v>
      </c>
    </row>
    <row r="9418" spans="1:14" x14ac:dyDescent="0.25">
      <c r="A9418" s="56" t="s">
        <v>400</v>
      </c>
      <c r="B9418" s="57" t="s">
        <v>733</v>
      </c>
      <c r="C9418" s="58" t="s">
        <v>757</v>
      </c>
      <c r="D9418" s="58" t="s">
        <v>399</v>
      </c>
      <c r="E9418" s="58" t="s">
        <v>325</v>
      </c>
      <c r="F9418" s="58" t="s">
        <v>16</v>
      </c>
      <c r="G9418" s="58" t="s">
        <v>434</v>
      </c>
      <c r="H9418" s="58" t="s">
        <v>793</v>
      </c>
      <c r="I9418" s="58" t="s">
        <v>368</v>
      </c>
      <c r="J9418" s="58" t="s">
        <v>17</v>
      </c>
      <c r="K9418" s="59">
        <v>25000</v>
      </c>
      <c r="L9418" s="60">
        <v>250</v>
      </c>
      <c r="M9418" s="59">
        <f t="shared" si="203"/>
        <v>25000</v>
      </c>
    </row>
    <row r="9419" spans="1:14" x14ac:dyDescent="0.25">
      <c r="A9419" s="56" t="s">
        <v>400</v>
      </c>
      <c r="B9419" s="57" t="s">
        <v>733</v>
      </c>
      <c r="C9419" s="58" t="s">
        <v>757</v>
      </c>
      <c r="D9419" s="58" t="s">
        <v>399</v>
      </c>
      <c r="E9419" s="58" t="s">
        <v>325</v>
      </c>
      <c r="F9419" s="58" t="s">
        <v>16</v>
      </c>
      <c r="G9419" s="58" t="s">
        <v>434</v>
      </c>
      <c r="H9419" s="58" t="s">
        <v>793</v>
      </c>
      <c r="I9419" s="58" t="s">
        <v>368</v>
      </c>
      <c r="J9419" s="58" t="s">
        <v>17</v>
      </c>
      <c r="K9419" s="59">
        <v>644454</v>
      </c>
      <c r="L9419" s="60">
        <v>6444.54</v>
      </c>
      <c r="M9419" s="59">
        <f t="shared" si="203"/>
        <v>644454</v>
      </c>
    </row>
    <row r="9420" spans="1:14" x14ac:dyDescent="0.25">
      <c r="A9420" s="56" t="s">
        <v>400</v>
      </c>
      <c r="B9420" s="57" t="s">
        <v>733</v>
      </c>
      <c r="C9420" s="58" t="s">
        <v>757</v>
      </c>
      <c r="D9420" s="58" t="s">
        <v>399</v>
      </c>
      <c r="E9420" s="58" t="s">
        <v>325</v>
      </c>
      <c r="F9420" s="58" t="s">
        <v>16</v>
      </c>
      <c r="G9420" s="58" t="s">
        <v>434</v>
      </c>
      <c r="H9420" s="58" t="s">
        <v>793</v>
      </c>
      <c r="I9420" s="58" t="s">
        <v>368</v>
      </c>
      <c r="J9420" s="58" t="s">
        <v>17</v>
      </c>
      <c r="K9420" s="59">
        <v>25756</v>
      </c>
      <c r="L9420" s="60">
        <v>257.56</v>
      </c>
      <c r="M9420" s="59">
        <f t="shared" si="203"/>
        <v>25756</v>
      </c>
    </row>
    <row r="9421" spans="1:14" x14ac:dyDescent="0.25">
      <c r="A9421" s="56" t="s">
        <v>400</v>
      </c>
      <c r="B9421" s="57" t="s">
        <v>733</v>
      </c>
      <c r="C9421" s="58" t="s">
        <v>757</v>
      </c>
      <c r="D9421" s="58" t="s">
        <v>399</v>
      </c>
      <c r="E9421" s="58" t="s">
        <v>325</v>
      </c>
      <c r="F9421" s="58" t="s">
        <v>16</v>
      </c>
      <c r="G9421" s="58" t="s">
        <v>434</v>
      </c>
      <c r="H9421" s="58" t="s">
        <v>848</v>
      </c>
      <c r="I9421" s="58" t="s">
        <v>368</v>
      </c>
      <c r="J9421" s="58" t="s">
        <v>17</v>
      </c>
      <c r="K9421" s="59">
        <v>18005</v>
      </c>
      <c r="L9421" s="60">
        <v>180.05</v>
      </c>
      <c r="M9421" s="59">
        <f t="shared" si="203"/>
        <v>18005</v>
      </c>
    </row>
    <row r="9422" spans="1:14" x14ac:dyDescent="0.25">
      <c r="A9422" s="56" t="s">
        <v>400</v>
      </c>
      <c r="B9422" s="57" t="s">
        <v>733</v>
      </c>
      <c r="C9422" s="58" t="s">
        <v>757</v>
      </c>
      <c r="D9422" s="58" t="s">
        <v>399</v>
      </c>
      <c r="E9422" s="58" t="s">
        <v>325</v>
      </c>
      <c r="F9422" s="58" t="s">
        <v>16</v>
      </c>
      <c r="G9422" s="58" t="s">
        <v>434</v>
      </c>
      <c r="H9422" s="58" t="s">
        <v>848</v>
      </c>
      <c r="I9422" s="58" t="s">
        <v>368</v>
      </c>
      <c r="J9422" s="58" t="s">
        <v>17</v>
      </c>
      <c r="K9422" s="62">
        <v>-4751</v>
      </c>
      <c r="L9422" s="60">
        <v>-47.51</v>
      </c>
      <c r="M9422" s="62">
        <f t="shared" si="203"/>
        <v>-4751</v>
      </c>
    </row>
    <row r="9423" spans="1:14" x14ac:dyDescent="0.25">
      <c r="A9423" s="56" t="s">
        <v>400</v>
      </c>
      <c r="B9423" s="57" t="s">
        <v>733</v>
      </c>
      <c r="C9423" s="58" t="s">
        <v>757</v>
      </c>
      <c r="D9423" s="58" t="s">
        <v>399</v>
      </c>
      <c r="E9423" s="58" t="s">
        <v>325</v>
      </c>
      <c r="F9423" s="58" t="s">
        <v>16</v>
      </c>
      <c r="G9423" s="58" t="s">
        <v>434</v>
      </c>
      <c r="H9423" s="58" t="s">
        <v>849</v>
      </c>
      <c r="I9423" s="58" t="s">
        <v>368</v>
      </c>
      <c r="J9423" s="58" t="s">
        <v>17</v>
      </c>
      <c r="K9423" s="59">
        <v>2355</v>
      </c>
      <c r="L9423" s="60">
        <v>23.55</v>
      </c>
      <c r="M9423" s="59">
        <f t="shared" si="203"/>
        <v>2355</v>
      </c>
    </row>
    <row r="9424" spans="1:14" x14ac:dyDescent="0.25">
      <c r="A9424" s="56" t="s">
        <v>400</v>
      </c>
      <c r="B9424" s="57" t="s">
        <v>733</v>
      </c>
      <c r="C9424" s="58" t="s">
        <v>757</v>
      </c>
      <c r="D9424" s="58" t="s">
        <v>399</v>
      </c>
      <c r="E9424" s="58" t="s">
        <v>325</v>
      </c>
      <c r="F9424" s="58" t="s">
        <v>16</v>
      </c>
      <c r="G9424" s="58" t="s">
        <v>434</v>
      </c>
      <c r="H9424" s="58" t="s">
        <v>851</v>
      </c>
      <c r="I9424" s="57" t="s">
        <v>368</v>
      </c>
      <c r="J9424" s="58" t="s">
        <v>17</v>
      </c>
      <c r="K9424" s="59">
        <v>15126</v>
      </c>
      <c r="L9424" s="60">
        <v>151.26</v>
      </c>
      <c r="M9424" s="59">
        <f t="shared" si="203"/>
        <v>15126</v>
      </c>
      <c r="N9424" s="75" t="s">
        <v>920</v>
      </c>
    </row>
    <row r="9425" spans="1:13" x14ac:dyDescent="0.25">
      <c r="A9425" s="56" t="s">
        <v>400</v>
      </c>
      <c r="B9425" s="57" t="s">
        <v>733</v>
      </c>
      <c r="C9425" s="58" t="s">
        <v>757</v>
      </c>
      <c r="D9425" s="58" t="s">
        <v>399</v>
      </c>
      <c r="E9425" s="58" t="s">
        <v>325</v>
      </c>
      <c r="F9425" s="58" t="s">
        <v>16</v>
      </c>
      <c r="G9425" s="58" t="s">
        <v>434</v>
      </c>
      <c r="H9425" s="58" t="s">
        <v>852</v>
      </c>
      <c r="I9425" s="58" t="s">
        <v>368</v>
      </c>
      <c r="J9425" s="58" t="s">
        <v>17</v>
      </c>
      <c r="K9425" s="59">
        <v>117098</v>
      </c>
      <c r="L9425" s="60">
        <v>1170.98</v>
      </c>
      <c r="M9425" s="59">
        <f t="shared" si="203"/>
        <v>117098</v>
      </c>
    </row>
    <row r="9426" spans="1:13" x14ac:dyDescent="0.25">
      <c r="A9426" s="56" t="s">
        <v>400</v>
      </c>
      <c r="B9426" s="57" t="s">
        <v>733</v>
      </c>
      <c r="C9426" s="58" t="s">
        <v>757</v>
      </c>
      <c r="D9426" s="58" t="s">
        <v>399</v>
      </c>
      <c r="E9426" s="58" t="s">
        <v>325</v>
      </c>
      <c r="F9426" s="58" t="s">
        <v>16</v>
      </c>
      <c r="G9426" s="58" t="s">
        <v>434</v>
      </c>
      <c r="H9426" s="58" t="s">
        <v>464</v>
      </c>
      <c r="I9426" s="58" t="s">
        <v>368</v>
      </c>
      <c r="J9426" s="58" t="s">
        <v>17</v>
      </c>
      <c r="K9426" s="59">
        <v>8577875</v>
      </c>
      <c r="L9426" s="60">
        <v>85778.75</v>
      </c>
      <c r="M9426" s="59">
        <f t="shared" si="203"/>
        <v>8577875</v>
      </c>
    </row>
    <row r="9427" spans="1:13" x14ac:dyDescent="0.25">
      <c r="A9427" s="56" t="s">
        <v>400</v>
      </c>
      <c r="B9427" s="57" t="s">
        <v>733</v>
      </c>
      <c r="C9427" s="58" t="s">
        <v>757</v>
      </c>
      <c r="D9427" s="58" t="s">
        <v>399</v>
      </c>
      <c r="E9427" s="58" t="s">
        <v>325</v>
      </c>
      <c r="F9427" s="58" t="s">
        <v>16</v>
      </c>
      <c r="G9427" s="58" t="s">
        <v>434</v>
      </c>
      <c r="H9427" s="58" t="s">
        <v>846</v>
      </c>
      <c r="I9427" s="58" t="s">
        <v>368</v>
      </c>
      <c r="J9427" s="58" t="s">
        <v>17</v>
      </c>
      <c r="K9427" s="59">
        <v>477580.20657600003</v>
      </c>
      <c r="L9427" s="60">
        <v>4775.80206576</v>
      </c>
      <c r="M9427" s="59">
        <f t="shared" si="203"/>
        <v>477580.20657600003</v>
      </c>
    </row>
    <row r="9428" spans="1:13" x14ac:dyDescent="0.25">
      <c r="A9428" s="56" t="s">
        <v>400</v>
      </c>
      <c r="B9428" s="57" t="s">
        <v>733</v>
      </c>
      <c r="C9428" s="58" t="s">
        <v>757</v>
      </c>
      <c r="D9428" s="58" t="s">
        <v>399</v>
      </c>
      <c r="E9428" s="58" t="s">
        <v>325</v>
      </c>
      <c r="F9428" s="58" t="s">
        <v>16</v>
      </c>
      <c r="G9428" s="58" t="s">
        <v>434</v>
      </c>
      <c r="H9428" s="58" t="s">
        <v>791</v>
      </c>
      <c r="I9428" s="58" t="s">
        <v>368</v>
      </c>
      <c r="J9428" s="58" t="s">
        <v>17</v>
      </c>
      <c r="K9428" s="59">
        <v>111691.793424</v>
      </c>
      <c r="L9428" s="60">
        <v>1116.91793424</v>
      </c>
      <c r="M9428" s="59">
        <f t="shared" si="203"/>
        <v>111691.793424</v>
      </c>
    </row>
    <row r="9429" spans="1:13" x14ac:dyDescent="0.25">
      <c r="A9429" s="56" t="s">
        <v>400</v>
      </c>
      <c r="B9429" s="57" t="s">
        <v>733</v>
      </c>
      <c r="C9429" s="58" t="s">
        <v>757</v>
      </c>
      <c r="D9429" s="58" t="s">
        <v>399</v>
      </c>
      <c r="E9429" s="58" t="s">
        <v>325</v>
      </c>
      <c r="F9429" s="58" t="s">
        <v>16</v>
      </c>
      <c r="G9429" s="58" t="s">
        <v>434</v>
      </c>
      <c r="H9429" s="58" t="s">
        <v>847</v>
      </c>
      <c r="I9429" s="58" t="s">
        <v>368</v>
      </c>
      <c r="J9429" s="58" t="s">
        <v>17</v>
      </c>
      <c r="K9429" s="59">
        <v>26113</v>
      </c>
      <c r="L9429" s="60">
        <v>261.13</v>
      </c>
      <c r="M9429" s="59">
        <f t="shared" si="203"/>
        <v>26113</v>
      </c>
    </row>
    <row r="9430" spans="1:13" x14ac:dyDescent="0.25">
      <c r="A9430" s="56" t="s">
        <v>400</v>
      </c>
      <c r="B9430" s="57" t="s">
        <v>733</v>
      </c>
      <c r="C9430" s="58" t="s">
        <v>757</v>
      </c>
      <c r="D9430" s="58" t="s">
        <v>399</v>
      </c>
      <c r="E9430" s="58" t="s">
        <v>325</v>
      </c>
      <c r="F9430" s="58" t="s">
        <v>16</v>
      </c>
      <c r="G9430" s="58" t="s">
        <v>434</v>
      </c>
      <c r="H9430" s="58" t="s">
        <v>847</v>
      </c>
      <c r="I9430" s="58" t="s">
        <v>368</v>
      </c>
      <c r="J9430" s="58" t="s">
        <v>17</v>
      </c>
      <c r="K9430" s="59">
        <v>64226</v>
      </c>
      <c r="L9430" s="60">
        <v>642.26</v>
      </c>
      <c r="M9430" s="59">
        <f t="shared" si="203"/>
        <v>64226</v>
      </c>
    </row>
    <row r="9431" spans="1:13" x14ac:dyDescent="0.25">
      <c r="A9431" s="56" t="s">
        <v>400</v>
      </c>
      <c r="B9431" s="57" t="s">
        <v>733</v>
      </c>
      <c r="C9431" s="58" t="s">
        <v>757</v>
      </c>
      <c r="D9431" s="58" t="s">
        <v>399</v>
      </c>
      <c r="E9431" s="58" t="s">
        <v>325</v>
      </c>
      <c r="F9431" s="58" t="s">
        <v>16</v>
      </c>
      <c r="G9431" s="58" t="s">
        <v>434</v>
      </c>
      <c r="H9431" s="58" t="s">
        <v>793</v>
      </c>
      <c r="I9431" s="58" t="s">
        <v>368</v>
      </c>
      <c r="J9431" s="58" t="s">
        <v>17</v>
      </c>
      <c r="K9431" s="59">
        <v>75287</v>
      </c>
      <c r="L9431" s="60">
        <v>752.87</v>
      </c>
      <c r="M9431" s="59">
        <f t="shared" si="203"/>
        <v>75287</v>
      </c>
    </row>
    <row r="9432" spans="1:13" x14ac:dyDescent="0.25">
      <c r="A9432" s="56" t="s">
        <v>400</v>
      </c>
      <c r="B9432" s="57" t="s">
        <v>733</v>
      </c>
      <c r="C9432" s="58" t="s">
        <v>757</v>
      </c>
      <c r="D9432" s="58" t="s">
        <v>399</v>
      </c>
      <c r="E9432" s="58" t="s">
        <v>325</v>
      </c>
      <c r="F9432" s="58" t="s">
        <v>16</v>
      </c>
      <c r="G9432" s="58" t="s">
        <v>434</v>
      </c>
      <c r="H9432" s="58" t="s">
        <v>793</v>
      </c>
      <c r="I9432" s="58" t="s">
        <v>368</v>
      </c>
      <c r="J9432" s="58" t="s">
        <v>17</v>
      </c>
      <c r="K9432" s="59">
        <v>3071691</v>
      </c>
      <c r="L9432" s="60">
        <v>30716.91</v>
      </c>
      <c r="M9432" s="59">
        <f t="shared" si="203"/>
        <v>3071691</v>
      </c>
    </row>
    <row r="9433" spans="1:13" x14ac:dyDescent="0.25">
      <c r="A9433" s="56" t="s">
        <v>400</v>
      </c>
      <c r="B9433" s="57" t="s">
        <v>733</v>
      </c>
      <c r="C9433" s="58" t="s">
        <v>757</v>
      </c>
      <c r="D9433" s="58" t="s">
        <v>399</v>
      </c>
      <c r="E9433" s="58" t="s">
        <v>325</v>
      </c>
      <c r="F9433" s="58" t="s">
        <v>16</v>
      </c>
      <c r="G9433" s="58" t="s">
        <v>434</v>
      </c>
      <c r="H9433" s="58" t="s">
        <v>793</v>
      </c>
      <c r="I9433" s="58" t="s">
        <v>368</v>
      </c>
      <c r="J9433" s="58" t="s">
        <v>17</v>
      </c>
      <c r="K9433" s="62">
        <v>-503013</v>
      </c>
      <c r="L9433" s="60">
        <v>-5030.13</v>
      </c>
      <c r="M9433" s="62">
        <f t="shared" si="203"/>
        <v>-503013</v>
      </c>
    </row>
    <row r="9434" spans="1:13" x14ac:dyDescent="0.25">
      <c r="A9434" s="56" t="s">
        <v>400</v>
      </c>
      <c r="B9434" s="57" t="s">
        <v>733</v>
      </c>
      <c r="C9434" s="58" t="s">
        <v>757</v>
      </c>
      <c r="D9434" s="58" t="s">
        <v>399</v>
      </c>
      <c r="E9434" s="58" t="s">
        <v>325</v>
      </c>
      <c r="F9434" s="58" t="s">
        <v>16</v>
      </c>
      <c r="G9434" s="58" t="s">
        <v>434</v>
      </c>
      <c r="H9434" s="58" t="s">
        <v>848</v>
      </c>
      <c r="I9434" s="58" t="s">
        <v>368</v>
      </c>
      <c r="J9434" s="58" t="s">
        <v>17</v>
      </c>
      <c r="K9434" s="59">
        <v>200504</v>
      </c>
      <c r="L9434" s="60">
        <v>2005.04</v>
      </c>
      <c r="M9434" s="59">
        <f t="shared" si="203"/>
        <v>200504</v>
      </c>
    </row>
    <row r="9435" spans="1:13" x14ac:dyDescent="0.25">
      <c r="A9435" s="56" t="s">
        <v>400</v>
      </c>
      <c r="B9435" s="57" t="s">
        <v>733</v>
      </c>
      <c r="C9435" s="58" t="s">
        <v>757</v>
      </c>
      <c r="D9435" s="58" t="s">
        <v>399</v>
      </c>
      <c r="E9435" s="58" t="s">
        <v>325</v>
      </c>
      <c r="F9435" s="58" t="s">
        <v>16</v>
      </c>
      <c r="G9435" s="58" t="s">
        <v>434</v>
      </c>
      <c r="H9435" s="58" t="s">
        <v>848</v>
      </c>
      <c r="I9435" s="58" t="s">
        <v>368</v>
      </c>
      <c r="J9435" s="58" t="s">
        <v>17</v>
      </c>
      <c r="K9435" s="62">
        <v>-37743</v>
      </c>
      <c r="L9435" s="60">
        <v>-377.43</v>
      </c>
      <c r="M9435" s="62">
        <f t="shared" si="203"/>
        <v>-37743</v>
      </c>
    </row>
    <row r="9436" spans="1:13" x14ac:dyDescent="0.25">
      <c r="A9436" s="56" t="s">
        <v>400</v>
      </c>
      <c r="B9436" s="57" t="s">
        <v>733</v>
      </c>
      <c r="C9436" s="58" t="s">
        <v>757</v>
      </c>
      <c r="D9436" s="58" t="s">
        <v>399</v>
      </c>
      <c r="E9436" s="58" t="s">
        <v>325</v>
      </c>
      <c r="F9436" s="58" t="s">
        <v>16</v>
      </c>
      <c r="G9436" s="58" t="s">
        <v>434</v>
      </c>
      <c r="H9436" s="58" t="s">
        <v>849</v>
      </c>
      <c r="I9436" s="58" t="s">
        <v>368</v>
      </c>
      <c r="J9436" s="58" t="s">
        <v>17</v>
      </c>
      <c r="K9436" s="59">
        <v>7455</v>
      </c>
      <c r="L9436" s="60">
        <v>74.55</v>
      </c>
      <c r="M9436" s="59">
        <f t="shared" si="203"/>
        <v>7455</v>
      </c>
    </row>
    <row r="9437" spans="1:13" x14ac:dyDescent="0.25">
      <c r="A9437" s="56" t="s">
        <v>400</v>
      </c>
      <c r="B9437" s="57" t="s">
        <v>733</v>
      </c>
      <c r="C9437" s="58" t="s">
        <v>757</v>
      </c>
      <c r="D9437" s="58" t="s">
        <v>399</v>
      </c>
      <c r="E9437" s="58" t="s">
        <v>325</v>
      </c>
      <c r="F9437" s="58" t="s">
        <v>16</v>
      </c>
      <c r="G9437" s="58" t="s">
        <v>434</v>
      </c>
      <c r="H9437" s="58" t="s">
        <v>851</v>
      </c>
      <c r="I9437" s="58" t="s">
        <v>368</v>
      </c>
      <c r="J9437" s="58" t="s">
        <v>17</v>
      </c>
      <c r="K9437" s="59">
        <v>53253</v>
      </c>
      <c r="L9437" s="60">
        <v>532.53</v>
      </c>
      <c r="M9437" s="59">
        <f t="shared" si="203"/>
        <v>53253</v>
      </c>
    </row>
    <row r="9438" spans="1:13" x14ac:dyDescent="0.25">
      <c r="A9438" s="56" t="s">
        <v>400</v>
      </c>
      <c r="B9438" s="57" t="s">
        <v>733</v>
      </c>
      <c r="C9438" s="58" t="s">
        <v>757</v>
      </c>
      <c r="D9438" s="58" t="s">
        <v>399</v>
      </c>
      <c r="E9438" s="58" t="s">
        <v>325</v>
      </c>
      <c r="F9438" s="58" t="s">
        <v>16</v>
      </c>
      <c r="G9438" s="58" t="s">
        <v>434</v>
      </c>
      <c r="H9438" s="58" t="s">
        <v>852</v>
      </c>
      <c r="I9438" s="58" t="s">
        <v>368</v>
      </c>
      <c r="J9438" s="58" t="s">
        <v>17</v>
      </c>
      <c r="K9438" s="59">
        <v>137504</v>
      </c>
      <c r="L9438" s="60">
        <v>1375.04</v>
      </c>
      <c r="M9438" s="59">
        <f t="shared" si="203"/>
        <v>137504</v>
      </c>
    </row>
    <row r="9439" spans="1:13" x14ac:dyDescent="0.25">
      <c r="A9439" s="56" t="s">
        <v>400</v>
      </c>
      <c r="B9439" s="57" t="s">
        <v>733</v>
      </c>
      <c r="C9439" s="58" t="s">
        <v>757</v>
      </c>
      <c r="D9439" s="58" t="s">
        <v>399</v>
      </c>
      <c r="E9439" s="58" t="s">
        <v>325</v>
      </c>
      <c r="F9439" s="58" t="s">
        <v>16</v>
      </c>
      <c r="G9439" s="58" t="s">
        <v>434</v>
      </c>
      <c r="H9439" s="58" t="s">
        <v>464</v>
      </c>
      <c r="I9439" s="58" t="s">
        <v>368</v>
      </c>
      <c r="J9439" s="58" t="s">
        <v>17</v>
      </c>
      <c r="K9439" s="59">
        <v>40170</v>
      </c>
      <c r="L9439" s="60">
        <v>401.7</v>
      </c>
      <c r="M9439" s="59">
        <f t="shared" si="203"/>
        <v>40170</v>
      </c>
    </row>
    <row r="9440" spans="1:13" x14ac:dyDescent="0.25">
      <c r="A9440" s="56" t="s">
        <v>400</v>
      </c>
      <c r="B9440" s="57" t="s">
        <v>733</v>
      </c>
      <c r="C9440" s="58" t="s">
        <v>757</v>
      </c>
      <c r="D9440" s="58" t="s">
        <v>399</v>
      </c>
      <c r="E9440" s="58" t="s">
        <v>325</v>
      </c>
      <c r="F9440" s="58" t="s">
        <v>16</v>
      </c>
      <c r="G9440" s="58" t="s">
        <v>463</v>
      </c>
      <c r="H9440" s="58" t="s">
        <v>464</v>
      </c>
      <c r="I9440" s="58" t="s">
        <v>368</v>
      </c>
      <c r="J9440" s="58" t="s">
        <v>17</v>
      </c>
      <c r="K9440" s="59">
        <v>10276928</v>
      </c>
      <c r="L9440" s="60">
        <v>102769.28</v>
      </c>
      <c r="M9440" s="59">
        <f t="shared" si="203"/>
        <v>10276928</v>
      </c>
    </row>
    <row r="9441" spans="1:14" x14ac:dyDescent="0.25">
      <c r="A9441" s="56" t="s">
        <v>400</v>
      </c>
      <c r="B9441" s="57" t="s">
        <v>733</v>
      </c>
      <c r="C9441" s="58" t="s">
        <v>757</v>
      </c>
      <c r="D9441" s="58" t="s">
        <v>399</v>
      </c>
      <c r="E9441" s="58" t="s">
        <v>325</v>
      </c>
      <c r="F9441" s="58" t="s">
        <v>16</v>
      </c>
      <c r="G9441" s="58" t="s">
        <v>463</v>
      </c>
      <c r="H9441" s="58" t="s">
        <v>464</v>
      </c>
      <c r="I9441" s="58" t="s">
        <v>368</v>
      </c>
      <c r="J9441" s="58" t="s">
        <v>17</v>
      </c>
      <c r="K9441" s="59">
        <v>85000</v>
      </c>
      <c r="L9441" s="60">
        <v>850</v>
      </c>
      <c r="M9441" s="59">
        <f t="shared" si="203"/>
        <v>85000</v>
      </c>
    </row>
    <row r="9442" spans="1:14" x14ac:dyDescent="0.25">
      <c r="A9442" s="56" t="s">
        <v>400</v>
      </c>
      <c r="B9442" s="57" t="s">
        <v>733</v>
      </c>
      <c r="C9442" s="58" t="s">
        <v>757</v>
      </c>
      <c r="D9442" s="58" t="s">
        <v>399</v>
      </c>
      <c r="E9442" s="58" t="s">
        <v>325</v>
      </c>
      <c r="F9442" s="58" t="s">
        <v>16</v>
      </c>
      <c r="G9442" s="58" t="s">
        <v>463</v>
      </c>
      <c r="H9442" s="58" t="s">
        <v>464</v>
      </c>
      <c r="I9442" s="58" t="s">
        <v>368</v>
      </c>
      <c r="J9442" s="58" t="s">
        <v>17</v>
      </c>
      <c r="K9442" s="59">
        <v>2190650</v>
      </c>
      <c r="L9442" s="60">
        <v>21906.5</v>
      </c>
      <c r="M9442" s="59">
        <f t="shared" si="203"/>
        <v>2190650</v>
      </c>
    </row>
    <row r="9443" spans="1:14" x14ac:dyDescent="0.25">
      <c r="A9443" s="56" t="s">
        <v>400</v>
      </c>
      <c r="B9443" s="57" t="s">
        <v>733</v>
      </c>
      <c r="C9443" s="58" t="s">
        <v>757</v>
      </c>
      <c r="D9443" s="58" t="s">
        <v>399</v>
      </c>
      <c r="E9443" s="58" t="s">
        <v>325</v>
      </c>
      <c r="F9443" s="58" t="s">
        <v>16</v>
      </c>
      <c r="G9443" s="58" t="s">
        <v>463</v>
      </c>
      <c r="H9443" s="58" t="s">
        <v>464</v>
      </c>
      <c r="I9443" s="58" t="s">
        <v>368</v>
      </c>
      <c r="J9443" s="58" t="s">
        <v>17</v>
      </c>
      <c r="K9443" s="59">
        <v>72020</v>
      </c>
      <c r="L9443" s="60">
        <v>720.2</v>
      </c>
      <c r="M9443" s="59">
        <f t="shared" si="203"/>
        <v>72020</v>
      </c>
    </row>
    <row r="9444" spans="1:14" x14ac:dyDescent="0.25">
      <c r="A9444" s="56" t="s">
        <v>400</v>
      </c>
      <c r="B9444" s="57" t="s">
        <v>733</v>
      </c>
      <c r="C9444" s="58" t="s">
        <v>757</v>
      </c>
      <c r="D9444" s="58" t="s">
        <v>399</v>
      </c>
      <c r="E9444" s="58" t="s">
        <v>325</v>
      </c>
      <c r="F9444" s="58" t="s">
        <v>16</v>
      </c>
      <c r="G9444" s="58" t="s">
        <v>463</v>
      </c>
      <c r="H9444" s="58" t="s">
        <v>846</v>
      </c>
      <c r="I9444" s="57" t="s">
        <v>368</v>
      </c>
      <c r="J9444" s="58" t="s">
        <v>17</v>
      </c>
      <c r="K9444" s="59">
        <v>757752.2953440001</v>
      </c>
      <c r="L9444" s="60">
        <v>7577.5229534400005</v>
      </c>
      <c r="M9444" s="59">
        <f t="shared" si="203"/>
        <v>757752.2953440001</v>
      </c>
      <c r="N9444" s="75" t="s">
        <v>920</v>
      </c>
    </row>
    <row r="9445" spans="1:14" x14ac:dyDescent="0.25">
      <c r="A9445" s="56" t="s">
        <v>400</v>
      </c>
      <c r="B9445" s="57" t="s">
        <v>733</v>
      </c>
      <c r="C9445" s="58" t="s">
        <v>757</v>
      </c>
      <c r="D9445" s="58" t="s">
        <v>399</v>
      </c>
      <c r="E9445" s="58" t="s">
        <v>325</v>
      </c>
      <c r="F9445" s="58" t="s">
        <v>16</v>
      </c>
      <c r="G9445" s="58" t="s">
        <v>463</v>
      </c>
      <c r="H9445" s="58" t="s">
        <v>791</v>
      </c>
      <c r="I9445" s="57" t="s">
        <v>368</v>
      </c>
      <c r="J9445" s="58" t="s">
        <v>17</v>
      </c>
      <c r="K9445" s="59">
        <v>177215.70465600002</v>
      </c>
      <c r="L9445" s="60">
        <v>1772.15704656</v>
      </c>
      <c r="M9445" s="59">
        <f t="shared" si="203"/>
        <v>177215.70465600002</v>
      </c>
      <c r="N9445" s="75" t="s">
        <v>920</v>
      </c>
    </row>
    <row r="9446" spans="1:14" x14ac:dyDescent="0.25">
      <c r="A9446" s="56" t="s">
        <v>400</v>
      </c>
      <c r="B9446" s="57" t="s">
        <v>733</v>
      </c>
      <c r="C9446" s="58" t="s">
        <v>757</v>
      </c>
      <c r="D9446" s="58" t="s">
        <v>399</v>
      </c>
      <c r="E9446" s="58" t="s">
        <v>325</v>
      </c>
      <c r="F9446" s="58" t="s">
        <v>16</v>
      </c>
      <c r="G9446" s="58" t="s">
        <v>463</v>
      </c>
      <c r="H9446" s="58" t="s">
        <v>846</v>
      </c>
      <c r="I9446" s="57" t="s">
        <v>368</v>
      </c>
      <c r="J9446" s="58" t="s">
        <v>17</v>
      </c>
      <c r="K9446" s="59">
        <v>5097.7808199999999</v>
      </c>
      <c r="L9446" s="60">
        <v>50.977808199999998</v>
      </c>
      <c r="M9446" s="59">
        <f t="shared" si="203"/>
        <v>5097.7808199999999</v>
      </c>
      <c r="N9446" s="75" t="s">
        <v>920</v>
      </c>
    </row>
    <row r="9447" spans="1:14" x14ac:dyDescent="0.25">
      <c r="A9447" s="56" t="s">
        <v>400</v>
      </c>
      <c r="B9447" s="57" t="s">
        <v>733</v>
      </c>
      <c r="C9447" s="58" t="s">
        <v>757</v>
      </c>
      <c r="D9447" s="58" t="s">
        <v>399</v>
      </c>
      <c r="E9447" s="58" t="s">
        <v>325</v>
      </c>
      <c r="F9447" s="58" t="s">
        <v>16</v>
      </c>
      <c r="G9447" s="58" t="s">
        <v>463</v>
      </c>
      <c r="H9447" s="58" t="s">
        <v>791</v>
      </c>
      <c r="I9447" s="57" t="s">
        <v>368</v>
      </c>
      <c r="J9447" s="58" t="s">
        <v>17</v>
      </c>
      <c r="K9447" s="59">
        <v>1192.2191799999998</v>
      </c>
      <c r="L9447" s="60">
        <v>11.922191799999998</v>
      </c>
      <c r="M9447" s="59">
        <f t="shared" si="203"/>
        <v>1192.2191799999998</v>
      </c>
      <c r="N9447" s="75" t="s">
        <v>920</v>
      </c>
    </row>
    <row r="9448" spans="1:14" x14ac:dyDescent="0.25">
      <c r="A9448" s="56" t="s">
        <v>400</v>
      </c>
      <c r="B9448" s="57" t="s">
        <v>733</v>
      </c>
      <c r="C9448" s="58" t="s">
        <v>757</v>
      </c>
      <c r="D9448" s="58" t="s">
        <v>399</v>
      </c>
      <c r="E9448" s="58" t="s">
        <v>325</v>
      </c>
      <c r="F9448" s="58" t="s">
        <v>16</v>
      </c>
      <c r="G9448" s="58" t="s">
        <v>463</v>
      </c>
      <c r="H9448" s="58" t="s">
        <v>847</v>
      </c>
      <c r="I9448" s="58" t="s">
        <v>284</v>
      </c>
      <c r="J9448" s="58" t="s">
        <v>17</v>
      </c>
      <c r="K9448" s="59">
        <v>4182</v>
      </c>
      <c r="L9448" s="60">
        <v>41.82</v>
      </c>
      <c r="M9448" s="59">
        <f t="shared" si="203"/>
        <v>4182</v>
      </c>
    </row>
    <row r="9449" spans="1:14" x14ac:dyDescent="0.25">
      <c r="A9449" s="56" t="s">
        <v>400</v>
      </c>
      <c r="B9449" s="57" t="s">
        <v>733</v>
      </c>
      <c r="C9449" s="58" t="s">
        <v>757</v>
      </c>
      <c r="D9449" s="58" t="s">
        <v>399</v>
      </c>
      <c r="E9449" s="58" t="s">
        <v>325</v>
      </c>
      <c r="F9449" s="58" t="s">
        <v>16</v>
      </c>
      <c r="G9449" s="58" t="s">
        <v>463</v>
      </c>
      <c r="H9449" s="58" t="s">
        <v>847</v>
      </c>
      <c r="I9449" s="58" t="s">
        <v>284</v>
      </c>
      <c r="J9449" s="58" t="s">
        <v>17</v>
      </c>
      <c r="K9449" s="59">
        <v>11783</v>
      </c>
      <c r="L9449" s="60">
        <v>117.83</v>
      </c>
      <c r="M9449" s="59">
        <f t="shared" si="203"/>
        <v>11783</v>
      </c>
    </row>
    <row r="9450" spans="1:14" x14ac:dyDescent="0.25">
      <c r="A9450" s="56" t="s">
        <v>400</v>
      </c>
      <c r="B9450" s="57" t="s">
        <v>733</v>
      </c>
      <c r="C9450" s="58" t="s">
        <v>757</v>
      </c>
      <c r="D9450" s="58" t="s">
        <v>399</v>
      </c>
      <c r="E9450" s="58" t="s">
        <v>325</v>
      </c>
      <c r="F9450" s="58" t="s">
        <v>16</v>
      </c>
      <c r="G9450" s="58" t="s">
        <v>463</v>
      </c>
      <c r="H9450" s="58" t="s">
        <v>793</v>
      </c>
      <c r="I9450" s="58" t="s">
        <v>284</v>
      </c>
      <c r="J9450" s="58" t="s">
        <v>17</v>
      </c>
      <c r="K9450" s="59">
        <v>854867</v>
      </c>
      <c r="L9450" s="60">
        <v>8548.67</v>
      </c>
      <c r="M9450" s="59">
        <f t="shared" si="203"/>
        <v>854867</v>
      </c>
    </row>
    <row r="9451" spans="1:14" x14ac:dyDescent="0.25">
      <c r="A9451" s="56" t="s">
        <v>400</v>
      </c>
      <c r="B9451" s="57" t="s">
        <v>733</v>
      </c>
      <c r="C9451" s="58" t="s">
        <v>757</v>
      </c>
      <c r="D9451" s="58" t="s">
        <v>399</v>
      </c>
      <c r="E9451" s="58" t="s">
        <v>325</v>
      </c>
      <c r="F9451" s="58" t="s">
        <v>16</v>
      </c>
      <c r="G9451" s="58" t="s">
        <v>463</v>
      </c>
      <c r="H9451" s="58" t="s">
        <v>848</v>
      </c>
      <c r="I9451" s="57" t="s">
        <v>368</v>
      </c>
      <c r="J9451" s="58" t="s">
        <v>17</v>
      </c>
      <c r="K9451" s="59">
        <v>49803</v>
      </c>
      <c r="L9451" s="60">
        <v>498.03</v>
      </c>
      <c r="M9451" s="59">
        <f t="shared" si="203"/>
        <v>49803</v>
      </c>
      <c r="N9451" s="75" t="s">
        <v>920</v>
      </c>
    </row>
    <row r="9452" spans="1:14" x14ac:dyDescent="0.25">
      <c r="A9452" s="56" t="s">
        <v>400</v>
      </c>
      <c r="B9452" s="57" t="s">
        <v>733</v>
      </c>
      <c r="C9452" s="58" t="s">
        <v>757</v>
      </c>
      <c r="D9452" s="58" t="s">
        <v>399</v>
      </c>
      <c r="E9452" s="58" t="s">
        <v>325</v>
      </c>
      <c r="F9452" s="58" t="s">
        <v>16</v>
      </c>
      <c r="G9452" s="58" t="s">
        <v>463</v>
      </c>
      <c r="H9452" s="58" t="s">
        <v>849</v>
      </c>
      <c r="I9452" s="58" t="s">
        <v>284</v>
      </c>
      <c r="J9452" s="58" t="s">
        <v>17</v>
      </c>
      <c r="K9452" s="59">
        <v>6213</v>
      </c>
      <c r="L9452" s="60">
        <v>62.13</v>
      </c>
      <c r="M9452" s="59">
        <f t="shared" si="203"/>
        <v>6213</v>
      </c>
    </row>
    <row r="9453" spans="1:14" x14ac:dyDescent="0.25">
      <c r="A9453" s="56" t="s">
        <v>400</v>
      </c>
      <c r="B9453" s="57" t="s">
        <v>733</v>
      </c>
      <c r="C9453" s="58" t="s">
        <v>757</v>
      </c>
      <c r="D9453" s="58" t="s">
        <v>399</v>
      </c>
      <c r="E9453" s="58" t="s">
        <v>325</v>
      </c>
      <c r="F9453" s="58" t="s">
        <v>16</v>
      </c>
      <c r="G9453" s="58" t="s">
        <v>463</v>
      </c>
      <c r="H9453" s="58" t="s">
        <v>851</v>
      </c>
      <c r="I9453" s="58" t="s">
        <v>284</v>
      </c>
      <c r="J9453" s="58" t="s">
        <v>17</v>
      </c>
      <c r="K9453" s="59">
        <v>37934</v>
      </c>
      <c r="L9453" s="60">
        <v>379.34</v>
      </c>
      <c r="M9453" s="59">
        <f t="shared" si="203"/>
        <v>37934</v>
      </c>
    </row>
    <row r="9454" spans="1:14" x14ac:dyDescent="0.25">
      <c r="A9454" s="56" t="s">
        <v>400</v>
      </c>
      <c r="B9454" s="57" t="s">
        <v>733</v>
      </c>
      <c r="C9454" s="58" t="s">
        <v>757</v>
      </c>
      <c r="D9454" s="58" t="s">
        <v>399</v>
      </c>
      <c r="E9454" s="58" t="s">
        <v>325</v>
      </c>
      <c r="F9454" s="58" t="s">
        <v>16</v>
      </c>
      <c r="G9454" s="58" t="s">
        <v>463</v>
      </c>
      <c r="H9454" s="58" t="s">
        <v>852</v>
      </c>
      <c r="I9454" s="58" t="s">
        <v>284</v>
      </c>
      <c r="J9454" s="58" t="s">
        <v>17</v>
      </c>
      <c r="K9454" s="59">
        <v>370125</v>
      </c>
      <c r="L9454" s="60">
        <v>3701.25</v>
      </c>
      <c r="M9454" s="59">
        <f t="shared" si="203"/>
        <v>370125</v>
      </c>
    </row>
    <row r="9455" spans="1:14" x14ac:dyDescent="0.25">
      <c r="A9455" s="56" t="s">
        <v>400</v>
      </c>
      <c r="B9455" s="57" t="s">
        <v>733</v>
      </c>
      <c r="C9455" s="58" t="s">
        <v>757</v>
      </c>
      <c r="D9455" s="58" t="s">
        <v>399</v>
      </c>
      <c r="E9455" s="58" t="s">
        <v>325</v>
      </c>
      <c r="F9455" s="58" t="s">
        <v>16</v>
      </c>
      <c r="G9455" s="58" t="s">
        <v>463</v>
      </c>
      <c r="H9455" s="58" t="s">
        <v>464</v>
      </c>
      <c r="I9455" s="57" t="s">
        <v>368</v>
      </c>
      <c r="J9455" s="58" t="s">
        <v>17</v>
      </c>
      <c r="K9455" s="59">
        <v>11230</v>
      </c>
      <c r="L9455" s="60">
        <v>112.3</v>
      </c>
      <c r="M9455" s="59">
        <f t="shared" si="203"/>
        <v>11230</v>
      </c>
      <c r="N9455" s="75" t="s">
        <v>920</v>
      </c>
    </row>
    <row r="9456" spans="1:14" x14ac:dyDescent="0.25">
      <c r="A9456" s="56" t="s">
        <v>400</v>
      </c>
      <c r="B9456" s="57" t="s">
        <v>733</v>
      </c>
      <c r="C9456" s="58" t="s">
        <v>757</v>
      </c>
      <c r="D9456" s="58" t="s">
        <v>399</v>
      </c>
      <c r="E9456" s="58" t="s">
        <v>325</v>
      </c>
      <c r="F9456" s="58" t="s">
        <v>16</v>
      </c>
      <c r="G9456" s="58" t="s">
        <v>463</v>
      </c>
      <c r="H9456" s="58" t="s">
        <v>480</v>
      </c>
      <c r="I9456" s="58" t="s">
        <v>15</v>
      </c>
      <c r="J9456" s="58" t="s">
        <v>17</v>
      </c>
      <c r="K9456" s="59">
        <v>4608</v>
      </c>
      <c r="L9456" s="60">
        <v>46.08</v>
      </c>
      <c r="M9456" s="59">
        <f t="shared" si="203"/>
        <v>4608</v>
      </c>
    </row>
    <row r="9457" spans="1:14" x14ac:dyDescent="0.25">
      <c r="A9457" s="56" t="s">
        <v>400</v>
      </c>
      <c r="B9457" s="57" t="s">
        <v>733</v>
      </c>
      <c r="C9457" s="58" t="s">
        <v>757</v>
      </c>
      <c r="D9457" s="58" t="s">
        <v>399</v>
      </c>
      <c r="E9457" s="58" t="s">
        <v>325</v>
      </c>
      <c r="F9457" s="58" t="s">
        <v>16</v>
      </c>
      <c r="G9457" s="58" t="s">
        <v>463</v>
      </c>
      <c r="H9457" s="58" t="s">
        <v>480</v>
      </c>
      <c r="I9457" s="58" t="s">
        <v>15</v>
      </c>
      <c r="J9457" s="58" t="s">
        <v>17</v>
      </c>
      <c r="K9457" s="59">
        <v>350163</v>
      </c>
      <c r="L9457" s="60">
        <v>3501.63</v>
      </c>
      <c r="M9457" s="59">
        <f t="shared" si="203"/>
        <v>350163</v>
      </c>
    </row>
    <row r="9458" spans="1:14" x14ac:dyDescent="0.25">
      <c r="A9458" s="56" t="s">
        <v>400</v>
      </c>
      <c r="B9458" s="57" t="s">
        <v>733</v>
      </c>
      <c r="C9458" s="58" t="s">
        <v>757</v>
      </c>
      <c r="D9458" s="58" t="s">
        <v>399</v>
      </c>
      <c r="E9458" s="58" t="s">
        <v>325</v>
      </c>
      <c r="F9458" s="58" t="s">
        <v>16</v>
      </c>
      <c r="G9458" s="58" t="s">
        <v>463</v>
      </c>
      <c r="H9458" s="58" t="s">
        <v>840</v>
      </c>
      <c r="I9458" s="58" t="s">
        <v>15</v>
      </c>
      <c r="J9458" s="58" t="s">
        <v>17</v>
      </c>
      <c r="K9458" s="59">
        <v>149080</v>
      </c>
      <c r="L9458" s="60">
        <v>1490.8</v>
      </c>
      <c r="M9458" s="59">
        <f t="shared" si="203"/>
        <v>149080</v>
      </c>
    </row>
    <row r="9459" spans="1:14" x14ac:dyDescent="0.25">
      <c r="A9459" s="56" t="s">
        <v>400</v>
      </c>
      <c r="B9459" s="57" t="s">
        <v>733</v>
      </c>
      <c r="C9459" s="58" t="s">
        <v>757</v>
      </c>
      <c r="D9459" s="58" t="s">
        <v>399</v>
      </c>
      <c r="E9459" s="58" t="s">
        <v>325</v>
      </c>
      <c r="F9459" s="58" t="s">
        <v>16</v>
      </c>
      <c r="G9459" s="58" t="s">
        <v>463</v>
      </c>
      <c r="H9459" s="58" t="s">
        <v>840</v>
      </c>
      <c r="I9459" s="58" t="s">
        <v>15</v>
      </c>
      <c r="J9459" s="58" t="s">
        <v>17</v>
      </c>
      <c r="K9459" s="59">
        <v>56500</v>
      </c>
      <c r="L9459" s="60">
        <v>565</v>
      </c>
      <c r="M9459" s="59">
        <f t="shared" si="203"/>
        <v>56500</v>
      </c>
    </row>
    <row r="9460" spans="1:14" x14ac:dyDescent="0.25">
      <c r="A9460" s="56" t="s">
        <v>400</v>
      </c>
      <c r="B9460" s="57" t="s">
        <v>733</v>
      </c>
      <c r="C9460" s="58" t="s">
        <v>757</v>
      </c>
      <c r="D9460" s="58" t="s">
        <v>399</v>
      </c>
      <c r="E9460" s="58" t="s">
        <v>325</v>
      </c>
      <c r="F9460" s="58" t="s">
        <v>16</v>
      </c>
      <c r="G9460" s="58" t="s">
        <v>463</v>
      </c>
      <c r="H9460" s="58" t="s">
        <v>840</v>
      </c>
      <c r="I9460" s="58" t="s">
        <v>15</v>
      </c>
      <c r="J9460" s="58" t="s">
        <v>17</v>
      </c>
      <c r="K9460" s="59">
        <v>1223</v>
      </c>
      <c r="L9460" s="60">
        <v>12.23</v>
      </c>
      <c r="M9460" s="59">
        <f t="shared" si="203"/>
        <v>1223</v>
      </c>
    </row>
    <row r="9461" spans="1:14" x14ac:dyDescent="0.25">
      <c r="A9461" s="56" t="s">
        <v>400</v>
      </c>
      <c r="B9461" s="57" t="s">
        <v>733</v>
      </c>
      <c r="C9461" s="58" t="s">
        <v>757</v>
      </c>
      <c r="D9461" s="58" t="s">
        <v>399</v>
      </c>
      <c r="E9461" s="58" t="s">
        <v>325</v>
      </c>
      <c r="F9461" s="58" t="s">
        <v>16</v>
      </c>
      <c r="G9461" s="58" t="s">
        <v>463</v>
      </c>
      <c r="H9461" s="58" t="s">
        <v>697</v>
      </c>
      <c r="I9461" s="58" t="s">
        <v>15</v>
      </c>
      <c r="J9461" s="58" t="s">
        <v>17</v>
      </c>
      <c r="K9461" s="59">
        <v>274834</v>
      </c>
      <c r="L9461" s="60">
        <v>2748.34</v>
      </c>
      <c r="M9461" s="59">
        <f t="shared" si="203"/>
        <v>274834</v>
      </c>
    </row>
    <row r="9462" spans="1:14" x14ac:dyDescent="0.25">
      <c r="A9462" s="56" t="s">
        <v>400</v>
      </c>
      <c r="B9462" s="57" t="s">
        <v>733</v>
      </c>
      <c r="C9462" s="58" t="s">
        <v>757</v>
      </c>
      <c r="D9462" s="58" t="s">
        <v>399</v>
      </c>
      <c r="E9462" s="58" t="s">
        <v>325</v>
      </c>
      <c r="F9462" s="58" t="s">
        <v>16</v>
      </c>
      <c r="G9462" s="58" t="s">
        <v>463</v>
      </c>
      <c r="H9462" s="58" t="s">
        <v>857</v>
      </c>
      <c r="I9462" s="58" t="s">
        <v>15</v>
      </c>
      <c r="J9462" s="58" t="s">
        <v>17</v>
      </c>
      <c r="K9462" s="59">
        <v>488089.00000000006</v>
      </c>
      <c r="L9462" s="60">
        <v>4880.8900000000003</v>
      </c>
      <c r="M9462" s="59">
        <f t="shared" si="203"/>
        <v>488089.00000000006</v>
      </c>
    </row>
    <row r="9463" spans="1:14" x14ac:dyDescent="0.25">
      <c r="A9463" s="56" t="s">
        <v>400</v>
      </c>
      <c r="B9463" s="57" t="s">
        <v>733</v>
      </c>
      <c r="C9463" s="58" t="s">
        <v>757</v>
      </c>
      <c r="D9463" s="58" t="s">
        <v>399</v>
      </c>
      <c r="E9463" s="58" t="s">
        <v>325</v>
      </c>
      <c r="F9463" s="58" t="s">
        <v>16</v>
      </c>
      <c r="G9463" s="58" t="s">
        <v>463</v>
      </c>
      <c r="H9463" s="58" t="s">
        <v>448</v>
      </c>
      <c r="I9463" s="58" t="s">
        <v>15</v>
      </c>
      <c r="J9463" s="58" t="s">
        <v>17</v>
      </c>
      <c r="K9463" s="59">
        <v>18596</v>
      </c>
      <c r="L9463" s="60">
        <v>185.96</v>
      </c>
      <c r="M9463" s="59">
        <f t="shared" si="203"/>
        <v>18596</v>
      </c>
    </row>
    <row r="9464" spans="1:14" x14ac:dyDescent="0.25">
      <c r="A9464" s="56" t="s">
        <v>400</v>
      </c>
      <c r="B9464" s="57" t="s">
        <v>733</v>
      </c>
      <c r="C9464" s="58" t="s">
        <v>757</v>
      </c>
      <c r="D9464" s="58" t="s">
        <v>399</v>
      </c>
      <c r="E9464" s="58" t="s">
        <v>325</v>
      </c>
      <c r="F9464" s="58" t="s">
        <v>16</v>
      </c>
      <c r="G9464" s="58" t="s">
        <v>463</v>
      </c>
      <c r="H9464" s="58" t="s">
        <v>858</v>
      </c>
      <c r="I9464" s="58" t="s">
        <v>15</v>
      </c>
      <c r="J9464" s="58" t="s">
        <v>17</v>
      </c>
      <c r="K9464" s="59">
        <v>111529</v>
      </c>
      <c r="L9464" s="60">
        <v>1115.29</v>
      </c>
      <c r="M9464" s="59">
        <f t="shared" si="203"/>
        <v>111529</v>
      </c>
    </row>
    <row r="9465" spans="1:14" x14ac:dyDescent="0.25">
      <c r="A9465" s="56" t="s">
        <v>400</v>
      </c>
      <c r="B9465" s="57" t="s">
        <v>733</v>
      </c>
      <c r="C9465" s="58" t="s">
        <v>757</v>
      </c>
      <c r="D9465" s="58" t="s">
        <v>399</v>
      </c>
      <c r="E9465" s="58" t="s">
        <v>325</v>
      </c>
      <c r="F9465" s="58" t="s">
        <v>16</v>
      </c>
      <c r="G9465" s="58" t="s">
        <v>463</v>
      </c>
      <c r="H9465" s="58" t="s">
        <v>482</v>
      </c>
      <c r="I9465" s="58" t="s">
        <v>15</v>
      </c>
      <c r="J9465" s="58" t="s">
        <v>17</v>
      </c>
      <c r="K9465" s="59">
        <v>636031</v>
      </c>
      <c r="L9465" s="60">
        <v>6360.31</v>
      </c>
      <c r="M9465" s="59">
        <f t="shared" si="203"/>
        <v>636031</v>
      </c>
    </row>
    <row r="9466" spans="1:14" x14ac:dyDescent="0.25">
      <c r="A9466" s="56" t="s">
        <v>400</v>
      </c>
      <c r="B9466" s="57" t="s">
        <v>733</v>
      </c>
      <c r="C9466" s="58" t="s">
        <v>757</v>
      </c>
      <c r="D9466" s="58" t="s">
        <v>399</v>
      </c>
      <c r="E9466" s="58" t="s">
        <v>325</v>
      </c>
      <c r="F9466" s="58" t="s">
        <v>16</v>
      </c>
      <c r="G9466" s="58" t="s">
        <v>463</v>
      </c>
      <c r="H9466" s="58" t="s">
        <v>584</v>
      </c>
      <c r="I9466" s="58" t="s">
        <v>15</v>
      </c>
      <c r="J9466" s="58" t="s">
        <v>17</v>
      </c>
      <c r="K9466" s="59">
        <v>70907</v>
      </c>
      <c r="L9466" s="60">
        <v>709.07</v>
      </c>
      <c r="M9466" s="59">
        <f t="shared" si="203"/>
        <v>70907</v>
      </c>
    </row>
    <row r="9467" spans="1:14" x14ac:dyDescent="0.25">
      <c r="A9467" s="56" t="s">
        <v>400</v>
      </c>
      <c r="B9467" s="57" t="s">
        <v>733</v>
      </c>
      <c r="C9467" s="58" t="s">
        <v>757</v>
      </c>
      <c r="D9467" s="58" t="s">
        <v>399</v>
      </c>
      <c r="E9467" s="58" t="s">
        <v>325</v>
      </c>
      <c r="F9467" s="58" t="s">
        <v>16</v>
      </c>
      <c r="G9467" s="58" t="s">
        <v>463</v>
      </c>
      <c r="H9467" s="58" t="s">
        <v>480</v>
      </c>
      <c r="I9467" s="58" t="s">
        <v>15</v>
      </c>
      <c r="J9467" s="58" t="s">
        <v>17</v>
      </c>
      <c r="K9467" s="59">
        <v>39930</v>
      </c>
      <c r="L9467" s="60">
        <v>399.3</v>
      </c>
      <c r="M9467" s="59">
        <f t="shared" si="203"/>
        <v>39930</v>
      </c>
    </row>
    <row r="9468" spans="1:14" x14ac:dyDescent="0.25">
      <c r="A9468" s="56" t="s">
        <v>400</v>
      </c>
      <c r="B9468" s="57" t="s">
        <v>733</v>
      </c>
      <c r="C9468" s="58" t="s">
        <v>757</v>
      </c>
      <c r="D9468" s="58" t="s">
        <v>399</v>
      </c>
      <c r="E9468" s="58" t="s">
        <v>325</v>
      </c>
      <c r="F9468" s="58" t="s">
        <v>16</v>
      </c>
      <c r="G9468" s="58" t="s">
        <v>463</v>
      </c>
      <c r="H9468" s="58" t="s">
        <v>482</v>
      </c>
      <c r="I9468" s="58" t="s">
        <v>15</v>
      </c>
      <c r="J9468" s="58" t="s">
        <v>17</v>
      </c>
      <c r="K9468" s="59">
        <v>15500</v>
      </c>
      <c r="L9468" s="60">
        <v>155</v>
      </c>
      <c r="M9468" s="59">
        <f t="shared" si="203"/>
        <v>15500</v>
      </c>
    </row>
    <row r="9469" spans="1:14" x14ac:dyDescent="0.25">
      <c r="A9469" s="56" t="s">
        <v>400</v>
      </c>
      <c r="B9469" s="57" t="s">
        <v>733</v>
      </c>
      <c r="C9469" s="58" t="s">
        <v>757</v>
      </c>
      <c r="D9469" s="58" t="s">
        <v>399</v>
      </c>
      <c r="E9469" s="58" t="s">
        <v>325</v>
      </c>
      <c r="F9469" s="58" t="s">
        <v>16</v>
      </c>
      <c r="G9469" s="58" t="s">
        <v>463</v>
      </c>
      <c r="H9469" s="58" t="s">
        <v>464</v>
      </c>
      <c r="I9469" s="58" t="s">
        <v>465</v>
      </c>
      <c r="J9469" s="58" t="s">
        <v>17</v>
      </c>
      <c r="K9469" s="59">
        <v>8688443</v>
      </c>
      <c r="L9469" s="60">
        <v>86884.43</v>
      </c>
      <c r="M9469" s="59">
        <f t="shared" si="203"/>
        <v>8688443</v>
      </c>
    </row>
    <row r="9470" spans="1:14" x14ac:dyDescent="0.25">
      <c r="A9470" s="56" t="s">
        <v>400</v>
      </c>
      <c r="B9470" s="57" t="s">
        <v>733</v>
      </c>
      <c r="C9470" s="58" t="s">
        <v>757</v>
      </c>
      <c r="D9470" s="58" t="s">
        <v>399</v>
      </c>
      <c r="E9470" s="58" t="s">
        <v>325</v>
      </c>
      <c r="F9470" s="58" t="s">
        <v>16</v>
      </c>
      <c r="G9470" s="58" t="s">
        <v>463</v>
      </c>
      <c r="H9470" s="58" t="s">
        <v>464</v>
      </c>
      <c r="I9470" s="58" t="s">
        <v>465</v>
      </c>
      <c r="J9470" s="58" t="s">
        <v>17</v>
      </c>
      <c r="K9470" s="59">
        <v>54828</v>
      </c>
      <c r="L9470" s="60">
        <v>548.28</v>
      </c>
      <c r="M9470" s="59">
        <f t="shared" si="203"/>
        <v>54828</v>
      </c>
    </row>
    <row r="9471" spans="1:14" x14ac:dyDescent="0.25">
      <c r="A9471" s="56" t="s">
        <v>400</v>
      </c>
      <c r="B9471" s="57" t="s">
        <v>733</v>
      </c>
      <c r="C9471" s="58" t="s">
        <v>757</v>
      </c>
      <c r="D9471" s="58" t="s">
        <v>399</v>
      </c>
      <c r="E9471" s="58" t="s">
        <v>325</v>
      </c>
      <c r="F9471" s="58" t="s">
        <v>16</v>
      </c>
      <c r="G9471" s="58" t="s">
        <v>463</v>
      </c>
      <c r="H9471" s="58" t="s">
        <v>846</v>
      </c>
      <c r="I9471" s="57" t="s">
        <v>368</v>
      </c>
      <c r="J9471" s="58" t="s">
        <v>17</v>
      </c>
      <c r="K9471" s="59">
        <v>468538.73712799995</v>
      </c>
      <c r="L9471" s="60">
        <v>4685.3873712799996</v>
      </c>
      <c r="M9471" s="59">
        <f t="shared" si="203"/>
        <v>468538.73712799995</v>
      </c>
      <c r="N9471" s="75" t="s">
        <v>920</v>
      </c>
    </row>
    <row r="9472" spans="1:14" x14ac:dyDescent="0.25">
      <c r="A9472" s="56" t="s">
        <v>400</v>
      </c>
      <c r="B9472" s="57" t="s">
        <v>733</v>
      </c>
      <c r="C9472" s="58" t="s">
        <v>757</v>
      </c>
      <c r="D9472" s="58" t="s">
        <v>399</v>
      </c>
      <c r="E9472" s="58" t="s">
        <v>325</v>
      </c>
      <c r="F9472" s="58" t="s">
        <v>16</v>
      </c>
      <c r="G9472" s="58" t="s">
        <v>463</v>
      </c>
      <c r="H9472" s="58" t="s">
        <v>791</v>
      </c>
      <c r="I9472" s="57" t="s">
        <v>368</v>
      </c>
      <c r="J9472" s="58" t="s">
        <v>17</v>
      </c>
      <c r="K9472" s="59">
        <v>109577.26287199998</v>
      </c>
      <c r="L9472" s="60">
        <v>1095.7726287199998</v>
      </c>
      <c r="M9472" s="59">
        <f t="shared" si="203"/>
        <v>109577.26287199998</v>
      </c>
      <c r="N9472" s="75" t="s">
        <v>920</v>
      </c>
    </row>
    <row r="9473" spans="1:14" x14ac:dyDescent="0.25">
      <c r="A9473" s="56" t="s">
        <v>400</v>
      </c>
      <c r="B9473" s="57" t="s">
        <v>733</v>
      </c>
      <c r="C9473" s="58" t="s">
        <v>757</v>
      </c>
      <c r="D9473" s="58" t="s">
        <v>399</v>
      </c>
      <c r="E9473" s="58" t="s">
        <v>325</v>
      </c>
      <c r="F9473" s="58" t="s">
        <v>16</v>
      </c>
      <c r="G9473" s="58" t="s">
        <v>463</v>
      </c>
      <c r="H9473" s="58" t="s">
        <v>846</v>
      </c>
      <c r="I9473" s="58" t="s">
        <v>465</v>
      </c>
      <c r="J9473" s="58" t="s">
        <v>17</v>
      </c>
      <c r="K9473" s="59">
        <v>2748.263078</v>
      </c>
      <c r="L9473" s="60">
        <v>27.482630779999997</v>
      </c>
      <c r="M9473" s="59">
        <f t="shared" si="203"/>
        <v>2748.263078</v>
      </c>
    </row>
    <row r="9474" spans="1:14" x14ac:dyDescent="0.25">
      <c r="A9474" s="56" t="s">
        <v>400</v>
      </c>
      <c r="B9474" s="57" t="s">
        <v>733</v>
      </c>
      <c r="C9474" s="58" t="s">
        <v>757</v>
      </c>
      <c r="D9474" s="58" t="s">
        <v>399</v>
      </c>
      <c r="E9474" s="58" t="s">
        <v>325</v>
      </c>
      <c r="F9474" s="58" t="s">
        <v>16</v>
      </c>
      <c r="G9474" s="58" t="s">
        <v>463</v>
      </c>
      <c r="H9474" s="58" t="s">
        <v>791</v>
      </c>
      <c r="I9474" s="58" t="s">
        <v>284</v>
      </c>
      <c r="J9474" s="58" t="s">
        <v>17</v>
      </c>
      <c r="K9474" s="59">
        <v>642.73692199999994</v>
      </c>
      <c r="L9474" s="60">
        <v>6.4273692199999992</v>
      </c>
      <c r="M9474" s="59">
        <f t="shared" si="203"/>
        <v>642.73692199999994</v>
      </c>
    </row>
    <row r="9475" spans="1:14" x14ac:dyDescent="0.25">
      <c r="A9475" s="56" t="s">
        <v>400</v>
      </c>
      <c r="B9475" s="57" t="s">
        <v>733</v>
      </c>
      <c r="C9475" s="58" t="s">
        <v>757</v>
      </c>
      <c r="D9475" s="58" t="s">
        <v>399</v>
      </c>
      <c r="E9475" s="58" t="s">
        <v>325</v>
      </c>
      <c r="F9475" s="58" t="s">
        <v>16</v>
      </c>
      <c r="G9475" s="58" t="s">
        <v>463</v>
      </c>
      <c r="H9475" s="58" t="s">
        <v>847</v>
      </c>
      <c r="I9475" s="58" t="s">
        <v>465</v>
      </c>
      <c r="J9475" s="58" t="s">
        <v>17</v>
      </c>
      <c r="K9475" s="59">
        <v>11498</v>
      </c>
      <c r="L9475" s="60">
        <v>114.98</v>
      </c>
      <c r="M9475" s="59">
        <f t="shared" si="203"/>
        <v>11498</v>
      </c>
    </row>
    <row r="9476" spans="1:14" x14ac:dyDescent="0.25">
      <c r="A9476" s="56" t="s">
        <v>400</v>
      </c>
      <c r="B9476" s="57" t="s">
        <v>733</v>
      </c>
      <c r="C9476" s="58" t="s">
        <v>757</v>
      </c>
      <c r="D9476" s="58" t="s">
        <v>399</v>
      </c>
      <c r="E9476" s="58" t="s">
        <v>325</v>
      </c>
      <c r="F9476" s="58" t="s">
        <v>16</v>
      </c>
      <c r="G9476" s="58" t="s">
        <v>463</v>
      </c>
      <c r="H9476" s="58" t="s">
        <v>847</v>
      </c>
      <c r="I9476" s="58" t="s">
        <v>465</v>
      </c>
      <c r="J9476" s="58" t="s">
        <v>17</v>
      </c>
      <c r="K9476" s="59">
        <v>30948</v>
      </c>
      <c r="L9476" s="60">
        <v>309.48</v>
      </c>
      <c r="M9476" s="59">
        <f t="shared" si="203"/>
        <v>30948</v>
      </c>
    </row>
    <row r="9477" spans="1:14" x14ac:dyDescent="0.25">
      <c r="A9477" s="56" t="s">
        <v>400</v>
      </c>
      <c r="B9477" s="57" t="s">
        <v>733</v>
      </c>
      <c r="C9477" s="58" t="s">
        <v>757</v>
      </c>
      <c r="D9477" s="58" t="s">
        <v>399</v>
      </c>
      <c r="E9477" s="58" t="s">
        <v>325</v>
      </c>
      <c r="F9477" s="58" t="s">
        <v>16</v>
      </c>
      <c r="G9477" s="58" t="s">
        <v>463</v>
      </c>
      <c r="H9477" s="58" t="s">
        <v>793</v>
      </c>
      <c r="I9477" s="58" t="s">
        <v>465</v>
      </c>
      <c r="J9477" s="58" t="s">
        <v>17</v>
      </c>
      <c r="K9477" s="59">
        <v>2238511</v>
      </c>
      <c r="L9477" s="60">
        <v>22385.11</v>
      </c>
      <c r="M9477" s="59">
        <f t="shared" ref="M9477:M9540" si="204">L9477*100</f>
        <v>2238511</v>
      </c>
    </row>
    <row r="9478" spans="1:14" x14ac:dyDescent="0.25">
      <c r="A9478" s="56" t="s">
        <v>400</v>
      </c>
      <c r="B9478" s="57" t="s">
        <v>733</v>
      </c>
      <c r="C9478" s="58" t="s">
        <v>757</v>
      </c>
      <c r="D9478" s="58" t="s">
        <v>399</v>
      </c>
      <c r="E9478" s="58" t="s">
        <v>325</v>
      </c>
      <c r="F9478" s="58" t="s">
        <v>16</v>
      </c>
      <c r="G9478" s="58" t="s">
        <v>463</v>
      </c>
      <c r="H9478" s="58" t="s">
        <v>848</v>
      </c>
      <c r="I9478" s="58" t="s">
        <v>465</v>
      </c>
      <c r="J9478" s="58" t="s">
        <v>17</v>
      </c>
      <c r="K9478" s="59">
        <v>152315</v>
      </c>
      <c r="L9478" s="60">
        <v>1523.15</v>
      </c>
      <c r="M9478" s="59">
        <f t="shared" si="204"/>
        <v>152315</v>
      </c>
    </row>
    <row r="9479" spans="1:14" x14ac:dyDescent="0.25">
      <c r="A9479" s="56" t="s">
        <v>400</v>
      </c>
      <c r="B9479" s="57" t="s">
        <v>733</v>
      </c>
      <c r="C9479" s="58" t="s">
        <v>757</v>
      </c>
      <c r="D9479" s="58" t="s">
        <v>399</v>
      </c>
      <c r="E9479" s="58" t="s">
        <v>325</v>
      </c>
      <c r="F9479" s="58" t="s">
        <v>16</v>
      </c>
      <c r="G9479" s="58" t="s">
        <v>463</v>
      </c>
      <c r="H9479" s="58" t="s">
        <v>849</v>
      </c>
      <c r="I9479" s="58" t="s">
        <v>284</v>
      </c>
      <c r="J9479" s="58" t="s">
        <v>17</v>
      </c>
      <c r="K9479" s="59">
        <v>4219</v>
      </c>
      <c r="L9479" s="60">
        <v>42.19</v>
      </c>
      <c r="M9479" s="59">
        <f t="shared" si="204"/>
        <v>4219</v>
      </c>
    </row>
    <row r="9480" spans="1:14" x14ac:dyDescent="0.25">
      <c r="A9480" s="56" t="s">
        <v>400</v>
      </c>
      <c r="B9480" s="57" t="s">
        <v>733</v>
      </c>
      <c r="C9480" s="58" t="s">
        <v>757</v>
      </c>
      <c r="D9480" s="58" t="s">
        <v>399</v>
      </c>
      <c r="E9480" s="58" t="s">
        <v>325</v>
      </c>
      <c r="F9480" s="58" t="s">
        <v>16</v>
      </c>
      <c r="G9480" s="58" t="s">
        <v>463</v>
      </c>
      <c r="H9480" s="58" t="s">
        <v>851</v>
      </c>
      <c r="I9480" s="58" t="s">
        <v>465</v>
      </c>
      <c r="J9480" s="58" t="s">
        <v>17</v>
      </c>
      <c r="K9480" s="59">
        <v>37904</v>
      </c>
      <c r="L9480" s="60">
        <v>379.04</v>
      </c>
      <c r="M9480" s="59">
        <f t="shared" si="204"/>
        <v>37904</v>
      </c>
    </row>
    <row r="9481" spans="1:14" x14ac:dyDescent="0.25">
      <c r="A9481" s="56" t="s">
        <v>400</v>
      </c>
      <c r="B9481" s="57" t="s">
        <v>733</v>
      </c>
      <c r="C9481" s="58" t="s">
        <v>757</v>
      </c>
      <c r="D9481" s="58" t="s">
        <v>399</v>
      </c>
      <c r="E9481" s="58" t="s">
        <v>325</v>
      </c>
      <c r="F9481" s="58" t="s">
        <v>16</v>
      </c>
      <c r="G9481" s="58" t="s">
        <v>463</v>
      </c>
      <c r="H9481" s="58" t="s">
        <v>852</v>
      </c>
      <c r="I9481" s="58" t="s">
        <v>465</v>
      </c>
      <c r="J9481" s="58" t="s">
        <v>17</v>
      </c>
      <c r="K9481" s="59">
        <v>267960</v>
      </c>
      <c r="L9481" s="60">
        <v>2679.6</v>
      </c>
      <c r="M9481" s="59">
        <f t="shared" si="204"/>
        <v>267960</v>
      </c>
    </row>
    <row r="9482" spans="1:14" x14ac:dyDescent="0.25">
      <c r="A9482" s="56" t="s">
        <v>400</v>
      </c>
      <c r="B9482" s="57" t="s">
        <v>733</v>
      </c>
      <c r="C9482" s="58" t="s">
        <v>757</v>
      </c>
      <c r="D9482" s="58" t="s">
        <v>399</v>
      </c>
      <c r="E9482" s="58" t="s">
        <v>325</v>
      </c>
      <c r="F9482" s="58" t="s">
        <v>16</v>
      </c>
      <c r="G9482" s="58" t="s">
        <v>463</v>
      </c>
      <c r="H9482" s="58" t="s">
        <v>464</v>
      </c>
      <c r="I9482" s="58" t="s">
        <v>284</v>
      </c>
      <c r="J9482" s="58" t="s">
        <v>17</v>
      </c>
      <c r="K9482" s="59">
        <v>19325062</v>
      </c>
      <c r="L9482" s="60">
        <v>193250.62</v>
      </c>
      <c r="M9482" s="59">
        <f t="shared" si="204"/>
        <v>19325062</v>
      </c>
    </row>
    <row r="9483" spans="1:14" x14ac:dyDescent="0.25">
      <c r="A9483" s="56" t="s">
        <v>400</v>
      </c>
      <c r="B9483" s="57" t="s">
        <v>733</v>
      </c>
      <c r="C9483" s="58" t="s">
        <v>757</v>
      </c>
      <c r="D9483" s="58" t="s">
        <v>399</v>
      </c>
      <c r="E9483" s="58" t="s">
        <v>325</v>
      </c>
      <c r="F9483" s="58" t="s">
        <v>16</v>
      </c>
      <c r="G9483" s="58" t="s">
        <v>463</v>
      </c>
      <c r="H9483" s="58" t="s">
        <v>464</v>
      </c>
      <c r="I9483" s="58" t="s">
        <v>465</v>
      </c>
      <c r="J9483" s="58" t="s">
        <v>17</v>
      </c>
      <c r="K9483" s="59">
        <v>102891.00000000001</v>
      </c>
      <c r="L9483" s="60">
        <v>1028.9100000000001</v>
      </c>
      <c r="M9483" s="59">
        <f t="shared" si="204"/>
        <v>102891.00000000001</v>
      </c>
    </row>
    <row r="9484" spans="1:14" x14ac:dyDescent="0.25">
      <c r="A9484" s="56" t="s">
        <v>400</v>
      </c>
      <c r="B9484" s="57" t="s">
        <v>733</v>
      </c>
      <c r="C9484" s="58" t="s">
        <v>757</v>
      </c>
      <c r="D9484" s="58" t="s">
        <v>399</v>
      </c>
      <c r="E9484" s="58" t="s">
        <v>325</v>
      </c>
      <c r="F9484" s="58" t="s">
        <v>16</v>
      </c>
      <c r="G9484" s="58" t="s">
        <v>463</v>
      </c>
      <c r="H9484" s="58" t="s">
        <v>464</v>
      </c>
      <c r="I9484" s="57" t="s">
        <v>368</v>
      </c>
      <c r="J9484" s="58" t="s">
        <v>17</v>
      </c>
      <c r="K9484" s="59">
        <v>146810</v>
      </c>
      <c r="L9484" s="60">
        <v>1468.1</v>
      </c>
      <c r="M9484" s="59">
        <f t="shared" si="204"/>
        <v>146810</v>
      </c>
      <c r="N9484" s="75" t="s">
        <v>920</v>
      </c>
    </row>
    <row r="9485" spans="1:14" x14ac:dyDescent="0.25">
      <c r="A9485" s="56" t="s">
        <v>400</v>
      </c>
      <c r="B9485" s="57" t="s">
        <v>733</v>
      </c>
      <c r="C9485" s="58" t="s">
        <v>757</v>
      </c>
      <c r="D9485" s="58" t="s">
        <v>399</v>
      </c>
      <c r="E9485" s="58" t="s">
        <v>325</v>
      </c>
      <c r="F9485" s="58" t="s">
        <v>16</v>
      </c>
      <c r="G9485" s="58" t="s">
        <v>463</v>
      </c>
      <c r="H9485" s="58" t="s">
        <v>846</v>
      </c>
      <c r="I9485" s="58" t="s">
        <v>284</v>
      </c>
      <c r="J9485" s="58" t="s">
        <v>17</v>
      </c>
      <c r="K9485" s="59">
        <v>1160985.13729</v>
      </c>
      <c r="L9485" s="60">
        <v>11609.851372900001</v>
      </c>
      <c r="M9485" s="59">
        <f t="shared" si="204"/>
        <v>1160985.13729</v>
      </c>
    </row>
    <row r="9486" spans="1:14" x14ac:dyDescent="0.25">
      <c r="A9486" s="56" t="s">
        <v>400</v>
      </c>
      <c r="B9486" s="57" t="s">
        <v>733</v>
      </c>
      <c r="C9486" s="58" t="s">
        <v>757</v>
      </c>
      <c r="D9486" s="58" t="s">
        <v>399</v>
      </c>
      <c r="E9486" s="58" t="s">
        <v>325</v>
      </c>
      <c r="F9486" s="58" t="s">
        <v>16</v>
      </c>
      <c r="G9486" s="58" t="s">
        <v>463</v>
      </c>
      <c r="H9486" s="58" t="s">
        <v>791</v>
      </c>
      <c r="I9486" s="58" t="s">
        <v>284</v>
      </c>
      <c r="J9486" s="58" t="s">
        <v>17</v>
      </c>
      <c r="K9486" s="59">
        <v>271519.86270999996</v>
      </c>
      <c r="L9486" s="60">
        <v>2715.1986270999996</v>
      </c>
      <c r="M9486" s="59">
        <f t="shared" si="204"/>
        <v>271519.86270999996</v>
      </c>
    </row>
    <row r="9487" spans="1:14" x14ac:dyDescent="0.25">
      <c r="A9487" s="56" t="s">
        <v>400</v>
      </c>
      <c r="B9487" s="57" t="s">
        <v>733</v>
      </c>
      <c r="C9487" s="58" t="s">
        <v>757</v>
      </c>
      <c r="D9487" s="58" t="s">
        <v>399</v>
      </c>
      <c r="E9487" s="58" t="s">
        <v>325</v>
      </c>
      <c r="F9487" s="58" t="s">
        <v>16</v>
      </c>
      <c r="G9487" s="58" t="s">
        <v>463</v>
      </c>
      <c r="H9487" s="58" t="s">
        <v>846</v>
      </c>
      <c r="I9487" s="58" t="s">
        <v>284</v>
      </c>
      <c r="J9487" s="58" t="s">
        <v>17</v>
      </c>
      <c r="K9487" s="59">
        <v>6021.7029400000001</v>
      </c>
      <c r="L9487" s="60">
        <v>60.217029400000001</v>
      </c>
      <c r="M9487" s="59">
        <f t="shared" si="204"/>
        <v>6021.7029400000001</v>
      </c>
    </row>
    <row r="9488" spans="1:14" x14ac:dyDescent="0.25">
      <c r="A9488" s="56" t="s">
        <v>400</v>
      </c>
      <c r="B9488" s="57" t="s">
        <v>733</v>
      </c>
      <c r="C9488" s="58" t="s">
        <v>757</v>
      </c>
      <c r="D9488" s="58" t="s">
        <v>399</v>
      </c>
      <c r="E9488" s="58" t="s">
        <v>325</v>
      </c>
      <c r="F9488" s="58" t="s">
        <v>16</v>
      </c>
      <c r="G9488" s="58" t="s">
        <v>463</v>
      </c>
      <c r="H9488" s="58" t="s">
        <v>791</v>
      </c>
      <c r="I9488" s="57" t="s">
        <v>368</v>
      </c>
      <c r="J9488" s="58" t="s">
        <v>17</v>
      </c>
      <c r="K9488" s="59">
        <v>1408.2970599999999</v>
      </c>
      <c r="L9488" s="60">
        <v>14.082970599999999</v>
      </c>
      <c r="M9488" s="59">
        <f t="shared" si="204"/>
        <v>1408.2970599999999</v>
      </c>
      <c r="N9488" s="75" t="s">
        <v>920</v>
      </c>
    </row>
    <row r="9489" spans="1:14" x14ac:dyDescent="0.25">
      <c r="A9489" s="56" t="s">
        <v>400</v>
      </c>
      <c r="B9489" s="57" t="s">
        <v>733</v>
      </c>
      <c r="C9489" s="58" t="s">
        <v>757</v>
      </c>
      <c r="D9489" s="58" t="s">
        <v>399</v>
      </c>
      <c r="E9489" s="58" t="s">
        <v>325</v>
      </c>
      <c r="F9489" s="58" t="s">
        <v>16</v>
      </c>
      <c r="G9489" s="58" t="s">
        <v>463</v>
      </c>
      <c r="H9489" s="58" t="s">
        <v>847</v>
      </c>
      <c r="I9489" s="57" t="s">
        <v>368</v>
      </c>
      <c r="J9489" s="58" t="s">
        <v>17</v>
      </c>
      <c r="K9489" s="59">
        <v>12600</v>
      </c>
      <c r="L9489" s="60">
        <v>126</v>
      </c>
      <c r="M9489" s="59">
        <f t="shared" si="204"/>
        <v>12600</v>
      </c>
      <c r="N9489" s="75" t="s">
        <v>920</v>
      </c>
    </row>
    <row r="9490" spans="1:14" x14ac:dyDescent="0.25">
      <c r="A9490" s="56" t="s">
        <v>400</v>
      </c>
      <c r="B9490" s="57" t="s">
        <v>733</v>
      </c>
      <c r="C9490" s="58" t="s">
        <v>757</v>
      </c>
      <c r="D9490" s="58" t="s">
        <v>399</v>
      </c>
      <c r="E9490" s="58" t="s">
        <v>325</v>
      </c>
      <c r="F9490" s="58" t="s">
        <v>16</v>
      </c>
      <c r="G9490" s="58" t="s">
        <v>463</v>
      </c>
      <c r="H9490" s="58" t="s">
        <v>847</v>
      </c>
      <c r="I9490" s="57" t="s">
        <v>368</v>
      </c>
      <c r="J9490" s="58" t="s">
        <v>17</v>
      </c>
      <c r="K9490" s="59">
        <v>35490</v>
      </c>
      <c r="L9490" s="60">
        <v>354.9</v>
      </c>
      <c r="M9490" s="59">
        <f t="shared" si="204"/>
        <v>35490</v>
      </c>
      <c r="N9490" s="75" t="s">
        <v>920</v>
      </c>
    </row>
    <row r="9491" spans="1:14" x14ac:dyDescent="0.25">
      <c r="A9491" s="56" t="s">
        <v>400</v>
      </c>
      <c r="B9491" s="57" t="s">
        <v>733</v>
      </c>
      <c r="C9491" s="58" t="s">
        <v>757</v>
      </c>
      <c r="D9491" s="58" t="s">
        <v>399</v>
      </c>
      <c r="E9491" s="58" t="s">
        <v>325</v>
      </c>
      <c r="F9491" s="58" t="s">
        <v>16</v>
      </c>
      <c r="G9491" s="58" t="s">
        <v>463</v>
      </c>
      <c r="H9491" s="58" t="s">
        <v>793</v>
      </c>
      <c r="I9491" s="58" t="s">
        <v>284</v>
      </c>
      <c r="J9491" s="58" t="s">
        <v>17</v>
      </c>
      <c r="K9491" s="59">
        <v>85000</v>
      </c>
      <c r="L9491" s="60">
        <v>850</v>
      </c>
      <c r="M9491" s="59">
        <f t="shared" si="204"/>
        <v>85000</v>
      </c>
    </row>
    <row r="9492" spans="1:14" x14ac:dyDescent="0.25">
      <c r="A9492" s="56" t="s">
        <v>400</v>
      </c>
      <c r="B9492" s="57" t="s">
        <v>733</v>
      </c>
      <c r="C9492" s="58" t="s">
        <v>757</v>
      </c>
      <c r="D9492" s="58" t="s">
        <v>399</v>
      </c>
      <c r="E9492" s="58" t="s">
        <v>325</v>
      </c>
      <c r="F9492" s="58" t="s">
        <v>16</v>
      </c>
      <c r="G9492" s="58" t="s">
        <v>463</v>
      </c>
      <c r="H9492" s="58" t="s">
        <v>793</v>
      </c>
      <c r="I9492" s="58" t="s">
        <v>284</v>
      </c>
      <c r="J9492" s="58" t="s">
        <v>17</v>
      </c>
      <c r="K9492" s="59">
        <v>2740905</v>
      </c>
      <c r="L9492" s="60">
        <v>27409.05</v>
      </c>
      <c r="M9492" s="59">
        <f t="shared" si="204"/>
        <v>2740905</v>
      </c>
    </row>
    <row r="9493" spans="1:14" x14ac:dyDescent="0.25">
      <c r="A9493" s="56" t="s">
        <v>400</v>
      </c>
      <c r="B9493" s="57" t="s">
        <v>733</v>
      </c>
      <c r="C9493" s="58" t="s">
        <v>757</v>
      </c>
      <c r="D9493" s="58" t="s">
        <v>399</v>
      </c>
      <c r="E9493" s="58" t="s">
        <v>325</v>
      </c>
      <c r="F9493" s="58" t="s">
        <v>16</v>
      </c>
      <c r="G9493" s="58" t="s">
        <v>463</v>
      </c>
      <c r="H9493" s="58" t="s">
        <v>848</v>
      </c>
      <c r="I9493" s="58" t="s">
        <v>284</v>
      </c>
      <c r="J9493" s="58" t="s">
        <v>17</v>
      </c>
      <c r="K9493" s="59">
        <v>185030</v>
      </c>
      <c r="L9493" s="60">
        <v>1850.3</v>
      </c>
      <c r="M9493" s="59">
        <f t="shared" si="204"/>
        <v>185030</v>
      </c>
    </row>
    <row r="9494" spans="1:14" x14ac:dyDescent="0.25">
      <c r="A9494" s="56" t="s">
        <v>400</v>
      </c>
      <c r="B9494" s="57" t="s">
        <v>733</v>
      </c>
      <c r="C9494" s="58" t="s">
        <v>757</v>
      </c>
      <c r="D9494" s="58" t="s">
        <v>399</v>
      </c>
      <c r="E9494" s="58" t="s">
        <v>325</v>
      </c>
      <c r="F9494" s="58" t="s">
        <v>16</v>
      </c>
      <c r="G9494" s="58" t="s">
        <v>463</v>
      </c>
      <c r="H9494" s="58" t="s">
        <v>849</v>
      </c>
      <c r="I9494" s="58" t="s">
        <v>284</v>
      </c>
      <c r="J9494" s="58" t="s">
        <v>17</v>
      </c>
      <c r="K9494" s="59">
        <v>12287</v>
      </c>
      <c r="L9494" s="60">
        <v>122.87</v>
      </c>
      <c r="M9494" s="59">
        <f t="shared" si="204"/>
        <v>12287</v>
      </c>
    </row>
    <row r="9495" spans="1:14" x14ac:dyDescent="0.25">
      <c r="A9495" s="56" t="s">
        <v>400</v>
      </c>
      <c r="B9495" s="57" t="s">
        <v>733</v>
      </c>
      <c r="C9495" s="58" t="s">
        <v>757</v>
      </c>
      <c r="D9495" s="58" t="s">
        <v>399</v>
      </c>
      <c r="E9495" s="58" t="s">
        <v>325</v>
      </c>
      <c r="F9495" s="58" t="s">
        <v>16</v>
      </c>
      <c r="G9495" s="58" t="s">
        <v>463</v>
      </c>
      <c r="H9495" s="58" t="s">
        <v>850</v>
      </c>
      <c r="I9495" s="58" t="s">
        <v>284</v>
      </c>
      <c r="J9495" s="58" t="s">
        <v>17</v>
      </c>
      <c r="K9495" s="59">
        <v>517585.00000000006</v>
      </c>
      <c r="L9495" s="60">
        <v>5175.8500000000004</v>
      </c>
      <c r="M9495" s="59">
        <f t="shared" si="204"/>
        <v>517585.00000000006</v>
      </c>
    </row>
    <row r="9496" spans="1:14" x14ac:dyDescent="0.25">
      <c r="A9496" s="56" t="s">
        <v>400</v>
      </c>
      <c r="B9496" s="57" t="s">
        <v>733</v>
      </c>
      <c r="C9496" s="58" t="s">
        <v>757</v>
      </c>
      <c r="D9496" s="58" t="s">
        <v>399</v>
      </c>
      <c r="E9496" s="58" t="s">
        <v>325</v>
      </c>
      <c r="F9496" s="58" t="s">
        <v>16</v>
      </c>
      <c r="G9496" s="58" t="s">
        <v>463</v>
      </c>
      <c r="H9496" s="58" t="s">
        <v>851</v>
      </c>
      <c r="I9496" s="58" t="s">
        <v>284</v>
      </c>
      <c r="J9496" s="58" t="s">
        <v>17</v>
      </c>
      <c r="K9496" s="59">
        <v>77972</v>
      </c>
      <c r="L9496" s="60">
        <v>779.72</v>
      </c>
      <c r="M9496" s="59">
        <f t="shared" si="204"/>
        <v>77972</v>
      </c>
    </row>
    <row r="9497" spans="1:14" x14ac:dyDescent="0.25">
      <c r="A9497" s="56" t="s">
        <v>400</v>
      </c>
      <c r="B9497" s="57" t="s">
        <v>733</v>
      </c>
      <c r="C9497" s="58" t="s">
        <v>757</v>
      </c>
      <c r="D9497" s="58" t="s">
        <v>399</v>
      </c>
      <c r="E9497" s="58" t="s">
        <v>325</v>
      </c>
      <c r="F9497" s="58" t="s">
        <v>16</v>
      </c>
      <c r="G9497" s="58" t="s">
        <v>463</v>
      </c>
      <c r="H9497" s="58" t="s">
        <v>852</v>
      </c>
      <c r="I9497" s="58" t="s">
        <v>284</v>
      </c>
      <c r="J9497" s="58" t="s">
        <v>17</v>
      </c>
      <c r="K9497" s="59">
        <v>397565</v>
      </c>
      <c r="L9497" s="60">
        <v>3975.65</v>
      </c>
      <c r="M9497" s="59">
        <f t="shared" si="204"/>
        <v>397565</v>
      </c>
    </row>
    <row r="9498" spans="1:14" x14ac:dyDescent="0.25">
      <c r="A9498" s="56" t="s">
        <v>400</v>
      </c>
      <c r="B9498" s="57" t="s">
        <v>733</v>
      </c>
      <c r="C9498" s="58" t="s">
        <v>757</v>
      </c>
      <c r="D9498" s="58" t="s">
        <v>399</v>
      </c>
      <c r="E9498" s="58" t="s">
        <v>325</v>
      </c>
      <c r="F9498" s="58" t="s">
        <v>16</v>
      </c>
      <c r="G9498" s="58" t="s">
        <v>463</v>
      </c>
      <c r="H9498" s="58" t="s">
        <v>853</v>
      </c>
      <c r="I9498" s="57" t="s">
        <v>368</v>
      </c>
      <c r="J9498" s="58" t="s">
        <v>17</v>
      </c>
      <c r="K9498" s="59">
        <v>337800</v>
      </c>
      <c r="L9498" s="60">
        <v>3378</v>
      </c>
      <c r="M9498" s="59">
        <f t="shared" si="204"/>
        <v>337800</v>
      </c>
      <c r="N9498" s="75" t="s">
        <v>920</v>
      </c>
    </row>
    <row r="9499" spans="1:14" x14ac:dyDescent="0.25">
      <c r="A9499" s="56" t="s">
        <v>400</v>
      </c>
      <c r="B9499" s="57" t="s">
        <v>733</v>
      </c>
      <c r="C9499" s="58" t="s">
        <v>757</v>
      </c>
      <c r="D9499" s="58" t="s">
        <v>399</v>
      </c>
      <c r="E9499" s="58" t="s">
        <v>325</v>
      </c>
      <c r="F9499" s="58" t="s">
        <v>16</v>
      </c>
      <c r="G9499" s="58" t="s">
        <v>463</v>
      </c>
      <c r="H9499" s="58" t="s">
        <v>464</v>
      </c>
      <c r="I9499" s="57" t="s">
        <v>368</v>
      </c>
      <c r="J9499" s="58" t="s">
        <v>17</v>
      </c>
      <c r="K9499" s="59">
        <v>19500</v>
      </c>
      <c r="L9499" s="60">
        <v>195</v>
      </c>
      <c r="M9499" s="59">
        <f t="shared" si="204"/>
        <v>19500</v>
      </c>
      <c r="N9499" s="75" t="s">
        <v>920</v>
      </c>
    </row>
    <row r="9500" spans="1:14" x14ac:dyDescent="0.25">
      <c r="A9500" s="56" t="s">
        <v>400</v>
      </c>
      <c r="B9500" s="57" t="s">
        <v>733</v>
      </c>
      <c r="C9500" s="58" t="s">
        <v>757</v>
      </c>
      <c r="D9500" s="58" t="s">
        <v>399</v>
      </c>
      <c r="E9500" s="58" t="s">
        <v>325</v>
      </c>
      <c r="F9500" s="58" t="s">
        <v>16</v>
      </c>
      <c r="G9500" s="58" t="s">
        <v>463</v>
      </c>
      <c r="H9500" s="58" t="s">
        <v>840</v>
      </c>
      <c r="I9500" s="58" t="s">
        <v>15</v>
      </c>
      <c r="J9500" s="58" t="s">
        <v>17</v>
      </c>
      <c r="K9500" s="59">
        <v>568725</v>
      </c>
      <c r="L9500" s="60">
        <v>5687.25</v>
      </c>
      <c r="M9500" s="59">
        <f t="shared" si="204"/>
        <v>568725</v>
      </c>
    </row>
    <row r="9501" spans="1:14" x14ac:dyDescent="0.25">
      <c r="A9501" s="56" t="s">
        <v>400</v>
      </c>
      <c r="B9501" s="57" t="s">
        <v>733</v>
      </c>
      <c r="C9501" s="58" t="s">
        <v>757</v>
      </c>
      <c r="D9501" s="58" t="s">
        <v>399</v>
      </c>
      <c r="E9501" s="58" t="s">
        <v>325</v>
      </c>
      <c r="F9501" s="58" t="s">
        <v>16</v>
      </c>
      <c r="G9501" s="58" t="s">
        <v>463</v>
      </c>
      <c r="H9501" s="58" t="s">
        <v>840</v>
      </c>
      <c r="I9501" s="58" t="s">
        <v>368</v>
      </c>
      <c r="J9501" s="58" t="s">
        <v>17</v>
      </c>
      <c r="K9501" s="59">
        <v>181689</v>
      </c>
      <c r="L9501" s="60">
        <v>1816.89</v>
      </c>
      <c r="M9501" s="59">
        <f t="shared" si="204"/>
        <v>181689</v>
      </c>
    </row>
    <row r="9502" spans="1:14" x14ac:dyDescent="0.25">
      <c r="A9502" s="56" t="s">
        <v>400</v>
      </c>
      <c r="B9502" s="57" t="s">
        <v>733</v>
      </c>
      <c r="C9502" s="58" t="s">
        <v>757</v>
      </c>
      <c r="D9502" s="58" t="s">
        <v>399</v>
      </c>
      <c r="E9502" s="58" t="s">
        <v>325</v>
      </c>
      <c r="F9502" s="58" t="s">
        <v>16</v>
      </c>
      <c r="G9502" s="58" t="s">
        <v>463</v>
      </c>
      <c r="H9502" s="58" t="s">
        <v>464</v>
      </c>
      <c r="I9502" s="58" t="s">
        <v>465</v>
      </c>
      <c r="J9502" s="58" t="s">
        <v>17</v>
      </c>
      <c r="K9502" s="59">
        <v>499928</v>
      </c>
      <c r="L9502" s="60">
        <v>4999.28</v>
      </c>
      <c r="M9502" s="59">
        <f t="shared" si="204"/>
        <v>499928</v>
      </c>
    </row>
    <row r="9503" spans="1:14" x14ac:dyDescent="0.25">
      <c r="A9503" s="56" t="s">
        <v>400</v>
      </c>
      <c r="B9503" s="57" t="s">
        <v>733</v>
      </c>
      <c r="C9503" s="58" t="s">
        <v>757</v>
      </c>
      <c r="D9503" s="58" t="s">
        <v>399</v>
      </c>
      <c r="E9503" s="58" t="s">
        <v>325</v>
      </c>
      <c r="F9503" s="58" t="s">
        <v>16</v>
      </c>
      <c r="G9503" s="58" t="s">
        <v>463</v>
      </c>
      <c r="H9503" s="58" t="s">
        <v>464</v>
      </c>
      <c r="I9503" s="58" t="s">
        <v>465</v>
      </c>
      <c r="J9503" s="58" t="s">
        <v>17</v>
      </c>
      <c r="K9503" s="59">
        <v>13116</v>
      </c>
      <c r="L9503" s="60">
        <v>131.16</v>
      </c>
      <c r="M9503" s="59">
        <f t="shared" si="204"/>
        <v>13116</v>
      </c>
    </row>
    <row r="9504" spans="1:14" x14ac:dyDescent="0.25">
      <c r="A9504" s="56" t="s">
        <v>400</v>
      </c>
      <c r="B9504" s="57" t="s">
        <v>733</v>
      </c>
      <c r="C9504" s="58" t="s">
        <v>757</v>
      </c>
      <c r="D9504" s="58" t="s">
        <v>399</v>
      </c>
      <c r="E9504" s="58" t="s">
        <v>325</v>
      </c>
      <c r="F9504" s="58" t="s">
        <v>16</v>
      </c>
      <c r="G9504" s="58" t="s">
        <v>463</v>
      </c>
      <c r="H9504" s="58" t="s">
        <v>464</v>
      </c>
      <c r="I9504" s="58" t="s">
        <v>465</v>
      </c>
      <c r="J9504" s="58" t="s">
        <v>17</v>
      </c>
      <c r="K9504" s="59">
        <v>24930</v>
      </c>
      <c r="L9504" s="60">
        <v>249.3</v>
      </c>
      <c r="M9504" s="59">
        <f t="shared" si="204"/>
        <v>24930</v>
      </c>
    </row>
    <row r="9505" spans="1:14" x14ac:dyDescent="0.25">
      <c r="A9505" s="56" t="s">
        <v>400</v>
      </c>
      <c r="B9505" s="57" t="s">
        <v>733</v>
      </c>
      <c r="C9505" s="58" t="s">
        <v>757</v>
      </c>
      <c r="D9505" s="58" t="s">
        <v>399</v>
      </c>
      <c r="E9505" s="58" t="s">
        <v>325</v>
      </c>
      <c r="F9505" s="58" t="s">
        <v>16</v>
      </c>
      <c r="G9505" s="58" t="s">
        <v>463</v>
      </c>
      <c r="H9505" s="58" t="s">
        <v>846</v>
      </c>
      <c r="I9505" s="58" t="s">
        <v>465</v>
      </c>
      <c r="J9505" s="58" t="s">
        <v>17</v>
      </c>
      <c r="K9505" s="59">
        <v>22943.255521999999</v>
      </c>
      <c r="L9505" s="60">
        <v>229.43255521999998</v>
      </c>
      <c r="M9505" s="59">
        <f t="shared" si="204"/>
        <v>22943.255521999999</v>
      </c>
    </row>
    <row r="9506" spans="1:14" x14ac:dyDescent="0.25">
      <c r="A9506" s="56" t="s">
        <v>400</v>
      </c>
      <c r="B9506" s="57" t="s">
        <v>733</v>
      </c>
      <c r="C9506" s="58" t="s">
        <v>757</v>
      </c>
      <c r="D9506" s="58" t="s">
        <v>399</v>
      </c>
      <c r="E9506" s="58" t="s">
        <v>325</v>
      </c>
      <c r="F9506" s="58" t="s">
        <v>16</v>
      </c>
      <c r="G9506" s="58" t="s">
        <v>463</v>
      </c>
      <c r="H9506" s="58" t="s">
        <v>791</v>
      </c>
      <c r="I9506" s="57" t="s">
        <v>368</v>
      </c>
      <c r="J9506" s="58" t="s">
        <v>17</v>
      </c>
      <c r="K9506" s="59">
        <v>5365.7444779999987</v>
      </c>
      <c r="L9506" s="60">
        <v>53.657444779999992</v>
      </c>
      <c r="M9506" s="59">
        <f t="shared" si="204"/>
        <v>5365.7444779999987</v>
      </c>
      <c r="N9506" s="75" t="s">
        <v>920</v>
      </c>
    </row>
    <row r="9507" spans="1:14" x14ac:dyDescent="0.25">
      <c r="A9507" s="56" t="s">
        <v>400</v>
      </c>
      <c r="B9507" s="57" t="s">
        <v>733</v>
      </c>
      <c r="C9507" s="58" t="s">
        <v>757</v>
      </c>
      <c r="D9507" s="58" t="s">
        <v>399</v>
      </c>
      <c r="E9507" s="58" t="s">
        <v>325</v>
      </c>
      <c r="F9507" s="58" t="s">
        <v>16</v>
      </c>
      <c r="G9507" s="58" t="s">
        <v>463</v>
      </c>
      <c r="H9507" s="58" t="s">
        <v>846</v>
      </c>
      <c r="I9507" s="57" t="s">
        <v>368</v>
      </c>
      <c r="J9507" s="58" t="s">
        <v>17</v>
      </c>
      <c r="K9507" s="59">
        <v>812.88937399999986</v>
      </c>
      <c r="L9507" s="60">
        <v>8.1288937399999988</v>
      </c>
      <c r="M9507" s="59">
        <f t="shared" si="204"/>
        <v>812.88937399999986</v>
      </c>
      <c r="N9507" s="75" t="s">
        <v>920</v>
      </c>
    </row>
    <row r="9508" spans="1:14" x14ac:dyDescent="0.25">
      <c r="A9508" s="56" t="s">
        <v>400</v>
      </c>
      <c r="B9508" s="57" t="s">
        <v>733</v>
      </c>
      <c r="C9508" s="58" t="s">
        <v>757</v>
      </c>
      <c r="D9508" s="58" t="s">
        <v>399</v>
      </c>
      <c r="E9508" s="58" t="s">
        <v>325</v>
      </c>
      <c r="F9508" s="58" t="s">
        <v>16</v>
      </c>
      <c r="G9508" s="58" t="s">
        <v>463</v>
      </c>
      <c r="H9508" s="58" t="s">
        <v>791</v>
      </c>
      <c r="I9508" s="58" t="s">
        <v>284</v>
      </c>
      <c r="J9508" s="58" t="s">
        <v>17</v>
      </c>
      <c r="K9508" s="59">
        <v>190.11062599999997</v>
      </c>
      <c r="L9508" s="60">
        <v>1.9011062599999997</v>
      </c>
      <c r="M9508" s="59">
        <f t="shared" si="204"/>
        <v>190.11062599999997</v>
      </c>
    </row>
    <row r="9509" spans="1:14" x14ac:dyDescent="0.25">
      <c r="A9509" s="56" t="s">
        <v>400</v>
      </c>
      <c r="B9509" s="57" t="s">
        <v>733</v>
      </c>
      <c r="C9509" s="58" t="s">
        <v>757</v>
      </c>
      <c r="D9509" s="58" t="s">
        <v>399</v>
      </c>
      <c r="E9509" s="58" t="s">
        <v>325</v>
      </c>
      <c r="F9509" s="58" t="s">
        <v>16</v>
      </c>
      <c r="G9509" s="58" t="s">
        <v>463</v>
      </c>
      <c r="H9509" s="58" t="s">
        <v>847</v>
      </c>
      <c r="I9509" s="58" t="s">
        <v>465</v>
      </c>
      <c r="J9509" s="58" t="s">
        <v>17</v>
      </c>
      <c r="K9509" s="59">
        <v>1102</v>
      </c>
      <c r="L9509" s="60">
        <v>11.02</v>
      </c>
      <c r="M9509" s="59">
        <f t="shared" si="204"/>
        <v>1102</v>
      </c>
    </row>
    <row r="9510" spans="1:14" x14ac:dyDescent="0.25">
      <c r="A9510" s="56" t="s">
        <v>400</v>
      </c>
      <c r="B9510" s="57" t="s">
        <v>733</v>
      </c>
      <c r="C9510" s="58" t="s">
        <v>757</v>
      </c>
      <c r="D9510" s="58" t="s">
        <v>399</v>
      </c>
      <c r="E9510" s="58" t="s">
        <v>325</v>
      </c>
      <c r="F9510" s="58" t="s">
        <v>16</v>
      </c>
      <c r="G9510" s="58" t="s">
        <v>463</v>
      </c>
      <c r="H9510" s="58" t="s">
        <v>847</v>
      </c>
      <c r="I9510" s="58" t="s">
        <v>465</v>
      </c>
      <c r="J9510" s="58" t="s">
        <v>17</v>
      </c>
      <c r="K9510" s="59">
        <v>2491</v>
      </c>
      <c r="L9510" s="60">
        <v>24.91</v>
      </c>
      <c r="M9510" s="59">
        <f t="shared" si="204"/>
        <v>2491</v>
      </c>
    </row>
    <row r="9511" spans="1:14" x14ac:dyDescent="0.25">
      <c r="A9511" s="56" t="s">
        <v>400</v>
      </c>
      <c r="B9511" s="57" t="s">
        <v>733</v>
      </c>
      <c r="C9511" s="58" t="s">
        <v>757</v>
      </c>
      <c r="D9511" s="58" t="s">
        <v>399</v>
      </c>
      <c r="E9511" s="58" t="s">
        <v>325</v>
      </c>
      <c r="F9511" s="58" t="s">
        <v>16</v>
      </c>
      <c r="G9511" s="58" t="s">
        <v>463</v>
      </c>
      <c r="H9511" s="58" t="s">
        <v>793</v>
      </c>
      <c r="I9511" s="58" t="s">
        <v>465</v>
      </c>
      <c r="J9511" s="58" t="s">
        <v>17</v>
      </c>
      <c r="K9511" s="59">
        <v>390924</v>
      </c>
      <c r="L9511" s="60">
        <v>3909.24</v>
      </c>
      <c r="M9511" s="59">
        <f t="shared" si="204"/>
        <v>390924</v>
      </c>
    </row>
    <row r="9512" spans="1:14" x14ac:dyDescent="0.25">
      <c r="A9512" s="56" t="s">
        <v>400</v>
      </c>
      <c r="B9512" s="57" t="s">
        <v>733</v>
      </c>
      <c r="C9512" s="58" t="s">
        <v>757</v>
      </c>
      <c r="D9512" s="58" t="s">
        <v>399</v>
      </c>
      <c r="E9512" s="58" t="s">
        <v>325</v>
      </c>
      <c r="F9512" s="58" t="s">
        <v>16</v>
      </c>
      <c r="G9512" s="58" t="s">
        <v>463</v>
      </c>
      <c r="H9512" s="58" t="s">
        <v>848</v>
      </c>
      <c r="I9512" s="58" t="s">
        <v>465</v>
      </c>
      <c r="J9512" s="58" t="s">
        <v>17</v>
      </c>
      <c r="K9512" s="59">
        <v>24379</v>
      </c>
      <c r="L9512" s="60">
        <v>243.79</v>
      </c>
      <c r="M9512" s="59">
        <f t="shared" si="204"/>
        <v>24379</v>
      </c>
    </row>
    <row r="9513" spans="1:14" x14ac:dyDescent="0.25">
      <c r="A9513" s="56" t="s">
        <v>400</v>
      </c>
      <c r="B9513" s="57" t="s">
        <v>733</v>
      </c>
      <c r="C9513" s="58" t="s">
        <v>757</v>
      </c>
      <c r="D9513" s="58" t="s">
        <v>399</v>
      </c>
      <c r="E9513" s="58" t="s">
        <v>325</v>
      </c>
      <c r="F9513" s="58" t="s">
        <v>16</v>
      </c>
      <c r="G9513" s="58" t="s">
        <v>463</v>
      </c>
      <c r="H9513" s="58" t="s">
        <v>849</v>
      </c>
      <c r="I9513" s="58" t="s">
        <v>465</v>
      </c>
      <c r="J9513" s="58" t="s">
        <v>17</v>
      </c>
      <c r="K9513" s="59">
        <v>339</v>
      </c>
      <c r="L9513" s="60">
        <v>3.39</v>
      </c>
      <c r="M9513" s="59">
        <f t="shared" si="204"/>
        <v>339</v>
      </c>
    </row>
    <row r="9514" spans="1:14" x14ac:dyDescent="0.25">
      <c r="A9514" s="56" t="s">
        <v>400</v>
      </c>
      <c r="B9514" s="57" t="s">
        <v>733</v>
      </c>
      <c r="C9514" s="58" t="s">
        <v>757</v>
      </c>
      <c r="D9514" s="58" t="s">
        <v>399</v>
      </c>
      <c r="E9514" s="58" t="s">
        <v>325</v>
      </c>
      <c r="F9514" s="58" t="s">
        <v>16</v>
      </c>
      <c r="G9514" s="58" t="s">
        <v>463</v>
      </c>
      <c r="H9514" s="58" t="s">
        <v>851</v>
      </c>
      <c r="I9514" s="58" t="s">
        <v>465</v>
      </c>
      <c r="J9514" s="58" t="s">
        <v>17</v>
      </c>
      <c r="K9514" s="59">
        <v>3774</v>
      </c>
      <c r="L9514" s="60">
        <v>37.74</v>
      </c>
      <c r="M9514" s="59">
        <f t="shared" si="204"/>
        <v>3774</v>
      </c>
    </row>
    <row r="9515" spans="1:14" x14ac:dyDescent="0.25">
      <c r="A9515" s="56" t="s">
        <v>400</v>
      </c>
      <c r="B9515" s="57" t="s">
        <v>733</v>
      </c>
      <c r="C9515" s="58" t="s">
        <v>757</v>
      </c>
      <c r="D9515" s="58" t="s">
        <v>399</v>
      </c>
      <c r="E9515" s="58" t="s">
        <v>325</v>
      </c>
      <c r="F9515" s="58" t="s">
        <v>16</v>
      </c>
      <c r="G9515" s="58" t="s">
        <v>463</v>
      </c>
      <c r="H9515" s="58" t="s">
        <v>852</v>
      </c>
      <c r="I9515" s="58" t="s">
        <v>465</v>
      </c>
      <c r="J9515" s="58" t="s">
        <v>17</v>
      </c>
      <c r="K9515" s="59">
        <v>7475</v>
      </c>
      <c r="L9515" s="60">
        <v>74.75</v>
      </c>
      <c r="M9515" s="59">
        <f t="shared" si="204"/>
        <v>7475</v>
      </c>
    </row>
    <row r="9516" spans="1:14" x14ac:dyDescent="0.25">
      <c r="A9516" s="56" t="s">
        <v>400</v>
      </c>
      <c r="B9516" s="57" t="s">
        <v>733</v>
      </c>
      <c r="C9516" s="58" t="s">
        <v>757</v>
      </c>
      <c r="D9516" s="58" t="s">
        <v>399</v>
      </c>
      <c r="E9516" s="58" t="s">
        <v>325</v>
      </c>
      <c r="F9516" s="58" t="s">
        <v>16</v>
      </c>
      <c r="G9516" s="58" t="s">
        <v>463</v>
      </c>
      <c r="H9516" s="58" t="s">
        <v>570</v>
      </c>
      <c r="I9516" s="58" t="s">
        <v>15</v>
      </c>
      <c r="J9516" s="58" t="s">
        <v>17</v>
      </c>
      <c r="K9516" s="59">
        <v>367157</v>
      </c>
      <c r="L9516" s="60">
        <v>3671.57</v>
      </c>
      <c r="M9516" s="59">
        <f t="shared" si="204"/>
        <v>367157</v>
      </c>
    </row>
    <row r="9517" spans="1:14" x14ac:dyDescent="0.25">
      <c r="A9517" s="56" t="s">
        <v>400</v>
      </c>
      <c r="B9517" s="57" t="s">
        <v>733</v>
      </c>
      <c r="C9517" s="58" t="s">
        <v>757</v>
      </c>
      <c r="D9517" s="58" t="s">
        <v>399</v>
      </c>
      <c r="E9517" s="58" t="s">
        <v>325</v>
      </c>
      <c r="F9517" s="58" t="s">
        <v>16</v>
      </c>
      <c r="G9517" s="58" t="s">
        <v>463</v>
      </c>
      <c r="H9517" s="58" t="s">
        <v>448</v>
      </c>
      <c r="I9517" s="58" t="s">
        <v>15</v>
      </c>
      <c r="J9517" s="58" t="s">
        <v>17</v>
      </c>
      <c r="K9517" s="59">
        <v>110389.00000000001</v>
      </c>
      <c r="L9517" s="60">
        <v>1103.8900000000001</v>
      </c>
      <c r="M9517" s="59">
        <f t="shared" si="204"/>
        <v>110389.00000000001</v>
      </c>
    </row>
    <row r="9518" spans="1:14" x14ac:dyDescent="0.25">
      <c r="A9518" s="56" t="s">
        <v>400</v>
      </c>
      <c r="B9518" s="57" t="s">
        <v>733</v>
      </c>
      <c r="C9518" s="58" t="s">
        <v>757</v>
      </c>
      <c r="D9518" s="58" t="s">
        <v>399</v>
      </c>
      <c r="E9518" s="58" t="s">
        <v>325</v>
      </c>
      <c r="F9518" s="58" t="s">
        <v>16</v>
      </c>
      <c r="G9518" s="58" t="s">
        <v>463</v>
      </c>
      <c r="H9518" s="58" t="s">
        <v>570</v>
      </c>
      <c r="I9518" s="58" t="s">
        <v>15</v>
      </c>
      <c r="J9518" s="58" t="s">
        <v>17</v>
      </c>
      <c r="K9518" s="59">
        <v>4409251</v>
      </c>
      <c r="L9518" s="60">
        <v>44092.51</v>
      </c>
      <c r="M9518" s="59">
        <f t="shared" si="204"/>
        <v>4409251</v>
      </c>
    </row>
    <row r="9519" spans="1:14" x14ac:dyDescent="0.25">
      <c r="A9519" s="56" t="s">
        <v>400</v>
      </c>
      <c r="B9519" s="57" t="s">
        <v>733</v>
      </c>
      <c r="C9519" s="58" t="s">
        <v>757</v>
      </c>
      <c r="D9519" s="58" t="s">
        <v>399</v>
      </c>
      <c r="E9519" s="58" t="s">
        <v>325</v>
      </c>
      <c r="F9519" s="58" t="s">
        <v>16</v>
      </c>
      <c r="G9519" s="58" t="s">
        <v>463</v>
      </c>
      <c r="H9519" s="58" t="s">
        <v>570</v>
      </c>
      <c r="I9519" s="58" t="s">
        <v>15</v>
      </c>
      <c r="J9519" s="58" t="s">
        <v>17</v>
      </c>
      <c r="K9519" s="59">
        <v>14500</v>
      </c>
      <c r="L9519" s="60">
        <v>145</v>
      </c>
      <c r="M9519" s="59">
        <f t="shared" si="204"/>
        <v>14500</v>
      </c>
    </row>
    <row r="9520" spans="1:14" x14ac:dyDescent="0.25">
      <c r="A9520" s="56" t="s">
        <v>400</v>
      </c>
      <c r="B9520" s="57" t="s">
        <v>733</v>
      </c>
      <c r="C9520" s="58" t="s">
        <v>757</v>
      </c>
      <c r="D9520" s="58" t="s">
        <v>399</v>
      </c>
      <c r="E9520" s="58" t="s">
        <v>325</v>
      </c>
      <c r="F9520" s="58" t="s">
        <v>16</v>
      </c>
      <c r="G9520" s="58" t="s">
        <v>463</v>
      </c>
      <c r="H9520" s="58" t="s">
        <v>840</v>
      </c>
      <c r="I9520" s="58" t="s">
        <v>15</v>
      </c>
      <c r="J9520" s="58" t="s">
        <v>17</v>
      </c>
      <c r="K9520" s="59">
        <v>468750</v>
      </c>
      <c r="L9520" s="60">
        <v>4687.5</v>
      </c>
      <c r="M9520" s="59">
        <f t="shared" si="204"/>
        <v>468750</v>
      </c>
    </row>
    <row r="9521" spans="1:13" x14ac:dyDescent="0.25">
      <c r="A9521" s="56" t="s">
        <v>400</v>
      </c>
      <c r="B9521" s="57" t="s">
        <v>733</v>
      </c>
      <c r="C9521" s="58" t="s">
        <v>757</v>
      </c>
      <c r="D9521" s="58" t="s">
        <v>399</v>
      </c>
      <c r="E9521" s="58" t="s">
        <v>325</v>
      </c>
      <c r="F9521" s="58" t="s">
        <v>16</v>
      </c>
      <c r="G9521" s="58" t="s">
        <v>463</v>
      </c>
      <c r="H9521" s="58" t="s">
        <v>697</v>
      </c>
      <c r="I9521" s="58" t="s">
        <v>15</v>
      </c>
      <c r="J9521" s="58" t="s">
        <v>17</v>
      </c>
      <c r="K9521" s="59">
        <v>17971</v>
      </c>
      <c r="L9521" s="60">
        <v>179.71</v>
      </c>
      <c r="M9521" s="59">
        <f t="shared" si="204"/>
        <v>17971</v>
      </c>
    </row>
    <row r="9522" spans="1:13" x14ac:dyDescent="0.25">
      <c r="A9522" s="56" t="s">
        <v>400</v>
      </c>
      <c r="B9522" s="57" t="s">
        <v>733</v>
      </c>
      <c r="C9522" s="58" t="s">
        <v>757</v>
      </c>
      <c r="D9522" s="58" t="s">
        <v>399</v>
      </c>
      <c r="E9522" s="58" t="s">
        <v>325</v>
      </c>
      <c r="F9522" s="58" t="s">
        <v>16</v>
      </c>
      <c r="G9522" s="58" t="s">
        <v>486</v>
      </c>
      <c r="H9522" s="58" t="s">
        <v>464</v>
      </c>
      <c r="I9522" s="58" t="s">
        <v>368</v>
      </c>
      <c r="J9522" s="58" t="s">
        <v>17</v>
      </c>
      <c r="K9522" s="59">
        <v>4533210</v>
      </c>
      <c r="L9522" s="60">
        <v>45332.1</v>
      </c>
      <c r="M9522" s="59">
        <f t="shared" si="204"/>
        <v>4533210</v>
      </c>
    </row>
    <row r="9523" spans="1:13" x14ac:dyDescent="0.25">
      <c r="A9523" s="56" t="s">
        <v>400</v>
      </c>
      <c r="B9523" s="57" t="s">
        <v>733</v>
      </c>
      <c r="C9523" s="58" t="s">
        <v>757</v>
      </c>
      <c r="D9523" s="58" t="s">
        <v>399</v>
      </c>
      <c r="E9523" s="58" t="s">
        <v>325</v>
      </c>
      <c r="F9523" s="58" t="s">
        <v>16</v>
      </c>
      <c r="G9523" s="58" t="s">
        <v>486</v>
      </c>
      <c r="H9523" s="58" t="s">
        <v>464</v>
      </c>
      <c r="I9523" s="58" t="s">
        <v>368</v>
      </c>
      <c r="J9523" s="58" t="s">
        <v>17</v>
      </c>
      <c r="K9523" s="59">
        <v>68010</v>
      </c>
      <c r="L9523" s="60">
        <v>680.1</v>
      </c>
      <c r="M9523" s="59">
        <f t="shared" si="204"/>
        <v>68010</v>
      </c>
    </row>
    <row r="9524" spans="1:13" x14ac:dyDescent="0.25">
      <c r="A9524" s="56" t="s">
        <v>400</v>
      </c>
      <c r="B9524" s="57" t="s">
        <v>733</v>
      </c>
      <c r="C9524" s="58" t="s">
        <v>757</v>
      </c>
      <c r="D9524" s="58" t="s">
        <v>399</v>
      </c>
      <c r="E9524" s="58" t="s">
        <v>325</v>
      </c>
      <c r="F9524" s="58" t="s">
        <v>16</v>
      </c>
      <c r="G9524" s="58" t="s">
        <v>486</v>
      </c>
      <c r="H9524" s="58" t="s">
        <v>464</v>
      </c>
      <c r="I9524" s="58" t="s">
        <v>368</v>
      </c>
      <c r="J9524" s="58" t="s">
        <v>17</v>
      </c>
      <c r="K9524" s="59">
        <v>94504</v>
      </c>
      <c r="L9524" s="60">
        <v>945.04</v>
      </c>
      <c r="M9524" s="59">
        <f t="shared" si="204"/>
        <v>94504</v>
      </c>
    </row>
    <row r="9525" spans="1:13" x14ac:dyDescent="0.25">
      <c r="A9525" s="56" t="s">
        <v>400</v>
      </c>
      <c r="B9525" s="57" t="s">
        <v>733</v>
      </c>
      <c r="C9525" s="58" t="s">
        <v>757</v>
      </c>
      <c r="D9525" s="58" t="s">
        <v>399</v>
      </c>
      <c r="E9525" s="58" t="s">
        <v>325</v>
      </c>
      <c r="F9525" s="58" t="s">
        <v>16</v>
      </c>
      <c r="G9525" s="58" t="s">
        <v>486</v>
      </c>
      <c r="H9525" s="58" t="s">
        <v>846</v>
      </c>
      <c r="I9525" s="58" t="s">
        <v>368</v>
      </c>
      <c r="J9525" s="58" t="s">
        <v>17</v>
      </c>
      <c r="K9525" s="59">
        <v>255878.61021799999</v>
      </c>
      <c r="L9525" s="60">
        <v>2558.7861021799999</v>
      </c>
      <c r="M9525" s="59">
        <f t="shared" si="204"/>
        <v>255878.61021799999</v>
      </c>
    </row>
    <row r="9526" spans="1:13" x14ac:dyDescent="0.25">
      <c r="A9526" s="56" t="s">
        <v>400</v>
      </c>
      <c r="B9526" s="57" t="s">
        <v>733</v>
      </c>
      <c r="C9526" s="58" t="s">
        <v>757</v>
      </c>
      <c r="D9526" s="58" t="s">
        <v>399</v>
      </c>
      <c r="E9526" s="58" t="s">
        <v>325</v>
      </c>
      <c r="F9526" s="58" t="s">
        <v>16</v>
      </c>
      <c r="G9526" s="58" t="s">
        <v>486</v>
      </c>
      <c r="H9526" s="58" t="s">
        <v>791</v>
      </c>
      <c r="I9526" s="58" t="s">
        <v>368</v>
      </c>
      <c r="J9526" s="58" t="s">
        <v>17</v>
      </c>
      <c r="K9526" s="59">
        <v>59842.389781999998</v>
      </c>
      <c r="L9526" s="60">
        <v>598.42389781999998</v>
      </c>
      <c r="M9526" s="59">
        <f t="shared" si="204"/>
        <v>59842.389781999998</v>
      </c>
    </row>
    <row r="9527" spans="1:13" x14ac:dyDescent="0.25">
      <c r="A9527" s="56" t="s">
        <v>400</v>
      </c>
      <c r="B9527" s="57" t="s">
        <v>733</v>
      </c>
      <c r="C9527" s="58" t="s">
        <v>757</v>
      </c>
      <c r="D9527" s="58" t="s">
        <v>399</v>
      </c>
      <c r="E9527" s="58" t="s">
        <v>325</v>
      </c>
      <c r="F9527" s="58" t="s">
        <v>16</v>
      </c>
      <c r="G9527" s="58" t="s">
        <v>486</v>
      </c>
      <c r="H9527" s="58" t="s">
        <v>846</v>
      </c>
      <c r="I9527" s="58" t="s">
        <v>368</v>
      </c>
      <c r="J9527" s="58" t="s">
        <v>17</v>
      </c>
      <c r="K9527" s="59">
        <v>4216.8129739999995</v>
      </c>
      <c r="L9527" s="60">
        <v>42.168129739999998</v>
      </c>
      <c r="M9527" s="59">
        <f t="shared" si="204"/>
        <v>4216.8129739999995</v>
      </c>
    </row>
    <row r="9528" spans="1:13" x14ac:dyDescent="0.25">
      <c r="A9528" s="56" t="s">
        <v>400</v>
      </c>
      <c r="B9528" s="57" t="s">
        <v>733</v>
      </c>
      <c r="C9528" s="58" t="s">
        <v>757</v>
      </c>
      <c r="D9528" s="58" t="s">
        <v>399</v>
      </c>
      <c r="E9528" s="58" t="s">
        <v>325</v>
      </c>
      <c r="F9528" s="58" t="s">
        <v>16</v>
      </c>
      <c r="G9528" s="58" t="s">
        <v>486</v>
      </c>
      <c r="H9528" s="58" t="s">
        <v>791</v>
      </c>
      <c r="I9528" s="58" t="s">
        <v>368</v>
      </c>
      <c r="J9528" s="58" t="s">
        <v>17</v>
      </c>
      <c r="K9528" s="59">
        <v>986.18702599999995</v>
      </c>
      <c r="L9528" s="60">
        <v>9.8618702599999999</v>
      </c>
      <c r="M9528" s="59">
        <f t="shared" si="204"/>
        <v>986.18702599999995</v>
      </c>
    </row>
    <row r="9529" spans="1:13" x14ac:dyDescent="0.25">
      <c r="A9529" s="56" t="s">
        <v>400</v>
      </c>
      <c r="B9529" s="57" t="s">
        <v>733</v>
      </c>
      <c r="C9529" s="58" t="s">
        <v>757</v>
      </c>
      <c r="D9529" s="58" t="s">
        <v>399</v>
      </c>
      <c r="E9529" s="58" t="s">
        <v>325</v>
      </c>
      <c r="F9529" s="58" t="s">
        <v>16</v>
      </c>
      <c r="G9529" s="58" t="s">
        <v>486</v>
      </c>
      <c r="H9529" s="58" t="s">
        <v>847</v>
      </c>
      <c r="I9529" s="58" t="s">
        <v>368</v>
      </c>
      <c r="J9529" s="58" t="s">
        <v>17</v>
      </c>
      <c r="K9529" s="59">
        <v>4767</v>
      </c>
      <c r="L9529" s="60">
        <v>47.67</v>
      </c>
      <c r="M9529" s="59">
        <f t="shared" si="204"/>
        <v>4767</v>
      </c>
    </row>
    <row r="9530" spans="1:13" x14ac:dyDescent="0.25">
      <c r="A9530" s="56" t="s">
        <v>400</v>
      </c>
      <c r="B9530" s="57" t="s">
        <v>733</v>
      </c>
      <c r="C9530" s="58" t="s">
        <v>757</v>
      </c>
      <c r="D9530" s="58" t="s">
        <v>399</v>
      </c>
      <c r="E9530" s="58" t="s">
        <v>325</v>
      </c>
      <c r="F9530" s="58" t="s">
        <v>16</v>
      </c>
      <c r="G9530" s="58" t="s">
        <v>486</v>
      </c>
      <c r="H9530" s="58" t="s">
        <v>847</v>
      </c>
      <c r="I9530" s="58" t="s">
        <v>368</v>
      </c>
      <c r="J9530" s="58" t="s">
        <v>17</v>
      </c>
      <c r="K9530" s="59">
        <v>12674</v>
      </c>
      <c r="L9530" s="60">
        <v>126.74</v>
      </c>
      <c r="M9530" s="59">
        <f t="shared" si="204"/>
        <v>12674</v>
      </c>
    </row>
    <row r="9531" spans="1:13" x14ac:dyDescent="0.25">
      <c r="A9531" s="56" t="s">
        <v>400</v>
      </c>
      <c r="B9531" s="57" t="s">
        <v>733</v>
      </c>
      <c r="C9531" s="58" t="s">
        <v>757</v>
      </c>
      <c r="D9531" s="58" t="s">
        <v>399</v>
      </c>
      <c r="E9531" s="58" t="s">
        <v>325</v>
      </c>
      <c r="F9531" s="58" t="s">
        <v>16</v>
      </c>
      <c r="G9531" s="58" t="s">
        <v>486</v>
      </c>
      <c r="H9531" s="58" t="s">
        <v>793</v>
      </c>
      <c r="I9531" s="58" t="s">
        <v>368</v>
      </c>
      <c r="J9531" s="58" t="s">
        <v>17</v>
      </c>
      <c r="K9531" s="59">
        <v>85000</v>
      </c>
      <c r="L9531" s="60">
        <v>850</v>
      </c>
      <c r="M9531" s="59">
        <f t="shared" si="204"/>
        <v>85000</v>
      </c>
    </row>
    <row r="9532" spans="1:13" x14ac:dyDescent="0.25">
      <c r="A9532" s="56" t="s">
        <v>400</v>
      </c>
      <c r="B9532" s="57" t="s">
        <v>733</v>
      </c>
      <c r="C9532" s="58" t="s">
        <v>757</v>
      </c>
      <c r="D9532" s="58" t="s">
        <v>399</v>
      </c>
      <c r="E9532" s="58" t="s">
        <v>325</v>
      </c>
      <c r="F9532" s="58" t="s">
        <v>16</v>
      </c>
      <c r="G9532" s="58" t="s">
        <v>486</v>
      </c>
      <c r="H9532" s="58" t="s">
        <v>793</v>
      </c>
      <c r="I9532" s="58" t="s">
        <v>368</v>
      </c>
      <c r="J9532" s="58" t="s">
        <v>17</v>
      </c>
      <c r="K9532" s="59">
        <v>1407630</v>
      </c>
      <c r="L9532" s="60">
        <v>14076.3</v>
      </c>
      <c r="M9532" s="59">
        <f t="shared" si="204"/>
        <v>1407630</v>
      </c>
    </row>
    <row r="9533" spans="1:13" x14ac:dyDescent="0.25">
      <c r="A9533" s="56" t="s">
        <v>400</v>
      </c>
      <c r="B9533" s="57" t="s">
        <v>733</v>
      </c>
      <c r="C9533" s="58" t="s">
        <v>757</v>
      </c>
      <c r="D9533" s="58" t="s">
        <v>399</v>
      </c>
      <c r="E9533" s="58" t="s">
        <v>325</v>
      </c>
      <c r="F9533" s="58" t="s">
        <v>16</v>
      </c>
      <c r="G9533" s="58" t="s">
        <v>486</v>
      </c>
      <c r="H9533" s="58" t="s">
        <v>793</v>
      </c>
      <c r="I9533" s="58" t="s">
        <v>368</v>
      </c>
      <c r="J9533" s="58" t="s">
        <v>17</v>
      </c>
      <c r="K9533" s="59">
        <v>87431</v>
      </c>
      <c r="L9533" s="60">
        <v>874.31</v>
      </c>
      <c r="M9533" s="59">
        <f t="shared" si="204"/>
        <v>87431</v>
      </c>
    </row>
    <row r="9534" spans="1:13" x14ac:dyDescent="0.25">
      <c r="A9534" s="56" t="s">
        <v>400</v>
      </c>
      <c r="B9534" s="57" t="s">
        <v>733</v>
      </c>
      <c r="C9534" s="58" t="s">
        <v>757</v>
      </c>
      <c r="D9534" s="58" t="s">
        <v>399</v>
      </c>
      <c r="E9534" s="58" t="s">
        <v>325</v>
      </c>
      <c r="F9534" s="58" t="s">
        <v>16</v>
      </c>
      <c r="G9534" s="58" t="s">
        <v>486</v>
      </c>
      <c r="H9534" s="58" t="s">
        <v>848</v>
      </c>
      <c r="I9534" s="58" t="s">
        <v>368</v>
      </c>
      <c r="J9534" s="58" t="s">
        <v>17</v>
      </c>
      <c r="K9534" s="59">
        <v>91130</v>
      </c>
      <c r="L9534" s="60">
        <v>911.3</v>
      </c>
      <c r="M9534" s="59">
        <f t="shared" si="204"/>
        <v>91130</v>
      </c>
    </row>
    <row r="9535" spans="1:13" x14ac:dyDescent="0.25">
      <c r="A9535" s="56" t="s">
        <v>400</v>
      </c>
      <c r="B9535" s="57" t="s">
        <v>733</v>
      </c>
      <c r="C9535" s="58" t="s">
        <v>757</v>
      </c>
      <c r="D9535" s="58" t="s">
        <v>399</v>
      </c>
      <c r="E9535" s="58" t="s">
        <v>325</v>
      </c>
      <c r="F9535" s="58" t="s">
        <v>16</v>
      </c>
      <c r="G9535" s="58" t="s">
        <v>486</v>
      </c>
      <c r="H9535" s="58" t="s">
        <v>848</v>
      </c>
      <c r="I9535" s="58" t="s">
        <v>368</v>
      </c>
      <c r="J9535" s="58" t="s">
        <v>17</v>
      </c>
      <c r="K9535" s="59">
        <v>3220.0000000000005</v>
      </c>
      <c r="L9535" s="60">
        <v>32.200000000000003</v>
      </c>
      <c r="M9535" s="59">
        <f t="shared" si="204"/>
        <v>3220.0000000000005</v>
      </c>
    </row>
    <row r="9536" spans="1:13" x14ac:dyDescent="0.25">
      <c r="A9536" s="56" t="s">
        <v>400</v>
      </c>
      <c r="B9536" s="57" t="s">
        <v>733</v>
      </c>
      <c r="C9536" s="58" t="s">
        <v>757</v>
      </c>
      <c r="D9536" s="58" t="s">
        <v>399</v>
      </c>
      <c r="E9536" s="58" t="s">
        <v>325</v>
      </c>
      <c r="F9536" s="58" t="s">
        <v>16</v>
      </c>
      <c r="G9536" s="58" t="s">
        <v>486</v>
      </c>
      <c r="H9536" s="58" t="s">
        <v>849</v>
      </c>
      <c r="I9536" s="58" t="s">
        <v>368</v>
      </c>
      <c r="J9536" s="58" t="s">
        <v>17</v>
      </c>
      <c r="K9536" s="59">
        <v>2756</v>
      </c>
      <c r="L9536" s="60">
        <v>27.56</v>
      </c>
      <c r="M9536" s="59">
        <f t="shared" si="204"/>
        <v>2756</v>
      </c>
    </row>
    <row r="9537" spans="1:13" x14ac:dyDescent="0.25">
      <c r="A9537" s="56" t="s">
        <v>400</v>
      </c>
      <c r="B9537" s="57" t="s">
        <v>733</v>
      </c>
      <c r="C9537" s="58" t="s">
        <v>757</v>
      </c>
      <c r="D9537" s="58" t="s">
        <v>399</v>
      </c>
      <c r="E9537" s="58" t="s">
        <v>325</v>
      </c>
      <c r="F9537" s="58" t="s">
        <v>16</v>
      </c>
      <c r="G9537" s="58" t="s">
        <v>486</v>
      </c>
      <c r="H9537" s="58" t="s">
        <v>851</v>
      </c>
      <c r="I9537" s="58" t="s">
        <v>368</v>
      </c>
      <c r="J9537" s="58" t="s">
        <v>17</v>
      </c>
      <c r="K9537" s="59">
        <v>20610</v>
      </c>
      <c r="L9537" s="60">
        <v>206.1</v>
      </c>
      <c r="M9537" s="59">
        <f t="shared" si="204"/>
        <v>20610</v>
      </c>
    </row>
    <row r="9538" spans="1:13" x14ac:dyDescent="0.25">
      <c r="A9538" s="56" t="s">
        <v>400</v>
      </c>
      <c r="B9538" s="57" t="s">
        <v>733</v>
      </c>
      <c r="C9538" s="58" t="s">
        <v>757</v>
      </c>
      <c r="D9538" s="58" t="s">
        <v>399</v>
      </c>
      <c r="E9538" s="58" t="s">
        <v>325</v>
      </c>
      <c r="F9538" s="58" t="s">
        <v>16</v>
      </c>
      <c r="G9538" s="58" t="s">
        <v>486</v>
      </c>
      <c r="H9538" s="58" t="s">
        <v>852</v>
      </c>
      <c r="I9538" s="58" t="s">
        <v>368</v>
      </c>
      <c r="J9538" s="58" t="s">
        <v>17</v>
      </c>
      <c r="K9538" s="59">
        <v>136197</v>
      </c>
      <c r="L9538" s="60">
        <v>1361.97</v>
      </c>
      <c r="M9538" s="59">
        <f t="shared" si="204"/>
        <v>136197</v>
      </c>
    </row>
    <row r="9539" spans="1:13" x14ac:dyDescent="0.25">
      <c r="A9539" s="56" t="s">
        <v>400</v>
      </c>
      <c r="B9539" s="57" t="s">
        <v>733</v>
      </c>
      <c r="C9539" s="58" t="s">
        <v>757</v>
      </c>
      <c r="D9539" s="58" t="s">
        <v>399</v>
      </c>
      <c r="E9539" s="58" t="s">
        <v>325</v>
      </c>
      <c r="F9539" s="58" t="s">
        <v>16</v>
      </c>
      <c r="G9539" s="58" t="s">
        <v>486</v>
      </c>
      <c r="H9539" s="58" t="s">
        <v>480</v>
      </c>
      <c r="I9539" s="58" t="s">
        <v>368</v>
      </c>
      <c r="J9539" s="58" t="s">
        <v>17</v>
      </c>
      <c r="K9539" s="59">
        <v>15000</v>
      </c>
      <c r="L9539" s="60">
        <v>150</v>
      </c>
      <c r="M9539" s="59">
        <f t="shared" si="204"/>
        <v>15000</v>
      </c>
    </row>
    <row r="9540" spans="1:13" x14ac:dyDescent="0.25">
      <c r="A9540" s="56" t="s">
        <v>400</v>
      </c>
      <c r="B9540" s="57" t="s">
        <v>733</v>
      </c>
      <c r="C9540" s="58" t="s">
        <v>757</v>
      </c>
      <c r="D9540" s="58" t="s">
        <v>399</v>
      </c>
      <c r="E9540" s="58" t="s">
        <v>325</v>
      </c>
      <c r="F9540" s="58" t="s">
        <v>16</v>
      </c>
      <c r="G9540" s="58" t="s">
        <v>486</v>
      </c>
      <c r="H9540" s="58" t="s">
        <v>840</v>
      </c>
      <c r="I9540" s="58" t="s">
        <v>368</v>
      </c>
      <c r="J9540" s="58" t="s">
        <v>17</v>
      </c>
      <c r="K9540" s="59">
        <v>3500</v>
      </c>
      <c r="L9540" s="60">
        <v>35</v>
      </c>
      <c r="M9540" s="59">
        <f t="shared" si="204"/>
        <v>3500</v>
      </c>
    </row>
    <row r="9541" spans="1:13" x14ac:dyDescent="0.25">
      <c r="A9541" s="56" t="s">
        <v>400</v>
      </c>
      <c r="B9541" s="57" t="s">
        <v>733</v>
      </c>
      <c r="C9541" s="58" t="s">
        <v>757</v>
      </c>
      <c r="D9541" s="58" t="s">
        <v>399</v>
      </c>
      <c r="E9541" s="58" t="s">
        <v>325</v>
      </c>
      <c r="F9541" s="58" t="s">
        <v>16</v>
      </c>
      <c r="G9541" s="58" t="s">
        <v>486</v>
      </c>
      <c r="H9541" s="58" t="s">
        <v>840</v>
      </c>
      <c r="I9541" s="58" t="s">
        <v>368</v>
      </c>
      <c r="J9541" s="58" t="s">
        <v>17</v>
      </c>
      <c r="K9541" s="59">
        <v>3430296</v>
      </c>
      <c r="L9541" s="60">
        <v>34302.959999999999</v>
      </c>
      <c r="M9541" s="59">
        <f t="shared" ref="M9541:M9604" si="205">L9541*100</f>
        <v>3430296</v>
      </c>
    </row>
    <row r="9542" spans="1:13" x14ac:dyDescent="0.25">
      <c r="A9542" s="56" t="s">
        <v>400</v>
      </c>
      <c r="B9542" s="57" t="s">
        <v>733</v>
      </c>
      <c r="C9542" s="58" t="s">
        <v>757</v>
      </c>
      <c r="D9542" s="58" t="s">
        <v>399</v>
      </c>
      <c r="E9542" s="58" t="s">
        <v>325</v>
      </c>
      <c r="F9542" s="58" t="s">
        <v>16</v>
      </c>
      <c r="G9542" s="58" t="s">
        <v>486</v>
      </c>
      <c r="H9542" s="58" t="s">
        <v>697</v>
      </c>
      <c r="I9542" s="58" t="s">
        <v>368</v>
      </c>
      <c r="J9542" s="58" t="s">
        <v>17</v>
      </c>
      <c r="K9542" s="59">
        <v>13149</v>
      </c>
      <c r="L9542" s="60">
        <v>131.49</v>
      </c>
      <c r="M9542" s="59">
        <f t="shared" si="205"/>
        <v>13149</v>
      </c>
    </row>
    <row r="9543" spans="1:13" x14ac:dyDescent="0.25">
      <c r="A9543" s="56" t="s">
        <v>400</v>
      </c>
      <c r="B9543" s="57" t="s">
        <v>733</v>
      </c>
      <c r="C9543" s="58" t="s">
        <v>757</v>
      </c>
      <c r="D9543" s="58" t="s">
        <v>399</v>
      </c>
      <c r="E9543" s="58" t="s">
        <v>325</v>
      </c>
      <c r="F9543" s="58" t="s">
        <v>16</v>
      </c>
      <c r="G9543" s="58" t="s">
        <v>486</v>
      </c>
      <c r="H9543" s="58" t="s">
        <v>857</v>
      </c>
      <c r="I9543" s="58" t="s">
        <v>15</v>
      </c>
      <c r="J9543" s="58" t="s">
        <v>17</v>
      </c>
      <c r="K9543" s="59">
        <v>1535466</v>
      </c>
      <c r="L9543" s="60">
        <v>15354.66</v>
      </c>
      <c r="M9543" s="59">
        <f t="shared" si="205"/>
        <v>1535466</v>
      </c>
    </row>
    <row r="9544" spans="1:13" x14ac:dyDescent="0.25">
      <c r="A9544" s="56" t="s">
        <v>400</v>
      </c>
      <c r="B9544" s="57" t="s">
        <v>733</v>
      </c>
      <c r="C9544" s="58" t="s">
        <v>757</v>
      </c>
      <c r="D9544" s="58" t="s">
        <v>399</v>
      </c>
      <c r="E9544" s="58" t="s">
        <v>325</v>
      </c>
      <c r="F9544" s="58" t="s">
        <v>16</v>
      </c>
      <c r="G9544" s="58" t="s">
        <v>859</v>
      </c>
      <c r="H9544" s="58" t="s">
        <v>468</v>
      </c>
      <c r="I9544" s="58" t="s">
        <v>15</v>
      </c>
      <c r="J9544" s="58" t="s">
        <v>17</v>
      </c>
      <c r="K9544" s="62">
        <v>-1110844</v>
      </c>
      <c r="L9544" s="60">
        <v>-11108.44</v>
      </c>
      <c r="M9544" s="62">
        <f t="shared" si="205"/>
        <v>-1110844</v>
      </c>
    </row>
    <row r="9545" spans="1:13" x14ac:dyDescent="0.25">
      <c r="A9545" s="56" t="s">
        <v>400</v>
      </c>
      <c r="B9545" s="57" t="s">
        <v>733</v>
      </c>
      <c r="C9545" s="58" t="s">
        <v>757</v>
      </c>
      <c r="D9545" s="58" t="s">
        <v>399</v>
      </c>
      <c r="E9545" s="58" t="s">
        <v>325</v>
      </c>
      <c r="F9545" s="58" t="s">
        <v>16</v>
      </c>
      <c r="G9545" s="58" t="s">
        <v>463</v>
      </c>
      <c r="H9545" s="58" t="s">
        <v>464</v>
      </c>
      <c r="I9545" s="58" t="s">
        <v>860</v>
      </c>
      <c r="J9545" s="58" t="s">
        <v>17</v>
      </c>
      <c r="K9545" s="59">
        <v>1309615</v>
      </c>
      <c r="L9545" s="60">
        <v>13096.15</v>
      </c>
      <c r="M9545" s="59">
        <f t="shared" si="205"/>
        <v>1309615</v>
      </c>
    </row>
    <row r="9546" spans="1:13" x14ac:dyDescent="0.25">
      <c r="A9546" s="56" t="s">
        <v>400</v>
      </c>
      <c r="B9546" s="57" t="s">
        <v>733</v>
      </c>
      <c r="C9546" s="58" t="s">
        <v>757</v>
      </c>
      <c r="D9546" s="58" t="s">
        <v>399</v>
      </c>
      <c r="E9546" s="58" t="s">
        <v>325</v>
      </c>
      <c r="F9546" s="58" t="s">
        <v>16</v>
      </c>
      <c r="G9546" s="58" t="s">
        <v>463</v>
      </c>
      <c r="H9546" s="58" t="s">
        <v>846</v>
      </c>
      <c r="I9546" s="58" t="s">
        <v>860</v>
      </c>
      <c r="J9546" s="58" t="s">
        <v>17</v>
      </c>
      <c r="K9546" s="59">
        <v>72756.435576000003</v>
      </c>
      <c r="L9546" s="60">
        <v>727.56435576000001</v>
      </c>
      <c r="M9546" s="59">
        <f t="shared" si="205"/>
        <v>72756.435576000003</v>
      </c>
    </row>
    <row r="9547" spans="1:13" x14ac:dyDescent="0.25">
      <c r="A9547" s="56" t="s">
        <v>400</v>
      </c>
      <c r="B9547" s="57" t="s">
        <v>733</v>
      </c>
      <c r="C9547" s="58" t="s">
        <v>757</v>
      </c>
      <c r="D9547" s="58" t="s">
        <v>399</v>
      </c>
      <c r="E9547" s="58" t="s">
        <v>325</v>
      </c>
      <c r="F9547" s="58" t="s">
        <v>16</v>
      </c>
      <c r="G9547" s="58" t="s">
        <v>463</v>
      </c>
      <c r="H9547" s="58" t="s">
        <v>791</v>
      </c>
      <c r="I9547" s="58" t="s">
        <v>860</v>
      </c>
      <c r="J9547" s="58" t="s">
        <v>17</v>
      </c>
      <c r="K9547" s="59">
        <v>17015.564424</v>
      </c>
      <c r="L9547" s="60">
        <v>170.15564423999999</v>
      </c>
      <c r="M9547" s="59">
        <f t="shared" si="205"/>
        <v>17015.564424</v>
      </c>
    </row>
    <row r="9548" spans="1:13" x14ac:dyDescent="0.25">
      <c r="A9548" s="56" t="s">
        <v>400</v>
      </c>
      <c r="B9548" s="57" t="s">
        <v>733</v>
      </c>
      <c r="C9548" s="58" t="s">
        <v>757</v>
      </c>
      <c r="D9548" s="58" t="s">
        <v>399</v>
      </c>
      <c r="E9548" s="58" t="s">
        <v>325</v>
      </c>
      <c r="F9548" s="58" t="s">
        <v>16</v>
      </c>
      <c r="G9548" s="58" t="s">
        <v>463</v>
      </c>
      <c r="H9548" s="58" t="s">
        <v>847</v>
      </c>
      <c r="I9548" s="58" t="s">
        <v>860</v>
      </c>
      <c r="J9548" s="58" t="s">
        <v>17</v>
      </c>
      <c r="K9548" s="59">
        <v>3849</v>
      </c>
      <c r="L9548" s="60">
        <v>38.49</v>
      </c>
      <c r="M9548" s="59">
        <f t="shared" si="205"/>
        <v>3849</v>
      </c>
    </row>
    <row r="9549" spans="1:13" x14ac:dyDescent="0.25">
      <c r="A9549" s="56" t="s">
        <v>400</v>
      </c>
      <c r="B9549" s="57" t="s">
        <v>733</v>
      </c>
      <c r="C9549" s="58" t="s">
        <v>757</v>
      </c>
      <c r="D9549" s="58" t="s">
        <v>399</v>
      </c>
      <c r="E9549" s="58" t="s">
        <v>325</v>
      </c>
      <c r="F9549" s="58" t="s">
        <v>16</v>
      </c>
      <c r="G9549" s="58" t="s">
        <v>463</v>
      </c>
      <c r="H9549" s="58" t="s">
        <v>847</v>
      </c>
      <c r="I9549" s="58" t="s">
        <v>860</v>
      </c>
      <c r="J9549" s="58" t="s">
        <v>17</v>
      </c>
      <c r="K9549" s="59">
        <v>9582</v>
      </c>
      <c r="L9549" s="60">
        <v>95.82</v>
      </c>
      <c r="M9549" s="59">
        <f t="shared" si="205"/>
        <v>9582</v>
      </c>
    </row>
    <row r="9550" spans="1:13" x14ac:dyDescent="0.25">
      <c r="A9550" s="56" t="s">
        <v>400</v>
      </c>
      <c r="B9550" s="57" t="s">
        <v>733</v>
      </c>
      <c r="C9550" s="58" t="s">
        <v>757</v>
      </c>
      <c r="D9550" s="58" t="s">
        <v>399</v>
      </c>
      <c r="E9550" s="58" t="s">
        <v>325</v>
      </c>
      <c r="F9550" s="58" t="s">
        <v>16</v>
      </c>
      <c r="G9550" s="58" t="s">
        <v>463</v>
      </c>
      <c r="H9550" s="58" t="s">
        <v>793</v>
      </c>
      <c r="I9550" s="58" t="s">
        <v>860</v>
      </c>
      <c r="J9550" s="58" t="s">
        <v>17</v>
      </c>
      <c r="K9550" s="59">
        <v>4713</v>
      </c>
      <c r="L9550" s="60">
        <v>47.13</v>
      </c>
      <c r="M9550" s="59">
        <f t="shared" si="205"/>
        <v>4713</v>
      </c>
    </row>
    <row r="9551" spans="1:13" x14ac:dyDescent="0.25">
      <c r="A9551" s="56" t="s">
        <v>400</v>
      </c>
      <c r="B9551" s="57" t="s">
        <v>733</v>
      </c>
      <c r="C9551" s="58" t="s">
        <v>757</v>
      </c>
      <c r="D9551" s="58" t="s">
        <v>399</v>
      </c>
      <c r="E9551" s="58" t="s">
        <v>325</v>
      </c>
      <c r="F9551" s="58" t="s">
        <v>16</v>
      </c>
      <c r="G9551" s="58" t="s">
        <v>463</v>
      </c>
      <c r="H9551" s="58" t="s">
        <v>793</v>
      </c>
      <c r="I9551" s="58" t="s">
        <v>860</v>
      </c>
      <c r="J9551" s="58" t="s">
        <v>17</v>
      </c>
      <c r="K9551" s="59">
        <v>696116</v>
      </c>
      <c r="L9551" s="60">
        <v>6961.16</v>
      </c>
      <c r="M9551" s="59">
        <f t="shared" si="205"/>
        <v>696116</v>
      </c>
    </row>
    <row r="9552" spans="1:13" x14ac:dyDescent="0.25">
      <c r="A9552" s="56" t="s">
        <v>400</v>
      </c>
      <c r="B9552" s="57" t="s">
        <v>733</v>
      </c>
      <c r="C9552" s="58" t="s">
        <v>757</v>
      </c>
      <c r="D9552" s="58" t="s">
        <v>399</v>
      </c>
      <c r="E9552" s="58" t="s">
        <v>325</v>
      </c>
      <c r="F9552" s="58" t="s">
        <v>16</v>
      </c>
      <c r="G9552" s="58" t="s">
        <v>463</v>
      </c>
      <c r="H9552" s="58" t="s">
        <v>793</v>
      </c>
      <c r="I9552" s="58" t="s">
        <v>860</v>
      </c>
      <c r="J9552" s="58" t="s">
        <v>17</v>
      </c>
      <c r="K9552" s="62">
        <v>-108564.00000000001</v>
      </c>
      <c r="L9552" s="60">
        <v>-1085.6400000000001</v>
      </c>
      <c r="M9552" s="62">
        <f t="shared" si="205"/>
        <v>-108564.00000000001</v>
      </c>
    </row>
    <row r="9553" spans="1:13" x14ac:dyDescent="0.25">
      <c r="A9553" s="56" t="s">
        <v>400</v>
      </c>
      <c r="B9553" s="57" t="s">
        <v>733</v>
      </c>
      <c r="C9553" s="58" t="s">
        <v>757</v>
      </c>
      <c r="D9553" s="58" t="s">
        <v>399</v>
      </c>
      <c r="E9553" s="58" t="s">
        <v>325</v>
      </c>
      <c r="F9553" s="58" t="s">
        <v>16</v>
      </c>
      <c r="G9553" s="58" t="s">
        <v>463</v>
      </c>
      <c r="H9553" s="58" t="s">
        <v>848</v>
      </c>
      <c r="I9553" s="58" t="s">
        <v>860</v>
      </c>
      <c r="J9553" s="58" t="s">
        <v>17</v>
      </c>
      <c r="K9553" s="59">
        <v>45436</v>
      </c>
      <c r="L9553" s="60">
        <v>454.36</v>
      </c>
      <c r="M9553" s="59">
        <f t="shared" si="205"/>
        <v>45436</v>
      </c>
    </row>
    <row r="9554" spans="1:13" x14ac:dyDescent="0.25">
      <c r="A9554" s="56" t="s">
        <v>400</v>
      </c>
      <c r="B9554" s="57" t="s">
        <v>733</v>
      </c>
      <c r="C9554" s="58" t="s">
        <v>757</v>
      </c>
      <c r="D9554" s="58" t="s">
        <v>399</v>
      </c>
      <c r="E9554" s="58" t="s">
        <v>325</v>
      </c>
      <c r="F9554" s="58" t="s">
        <v>16</v>
      </c>
      <c r="G9554" s="58" t="s">
        <v>463</v>
      </c>
      <c r="H9554" s="58" t="s">
        <v>848</v>
      </c>
      <c r="I9554" s="58" t="s">
        <v>368</v>
      </c>
      <c r="J9554" s="58" t="s">
        <v>17</v>
      </c>
      <c r="K9554" s="62">
        <v>-8142</v>
      </c>
      <c r="L9554" s="60">
        <v>-81.42</v>
      </c>
      <c r="M9554" s="62">
        <f t="shared" si="205"/>
        <v>-8142</v>
      </c>
    </row>
    <row r="9555" spans="1:13" x14ac:dyDescent="0.25">
      <c r="A9555" s="56" t="s">
        <v>400</v>
      </c>
      <c r="B9555" s="57" t="s">
        <v>733</v>
      </c>
      <c r="C9555" s="58" t="s">
        <v>757</v>
      </c>
      <c r="D9555" s="58" t="s">
        <v>399</v>
      </c>
      <c r="E9555" s="58" t="s">
        <v>325</v>
      </c>
      <c r="F9555" s="58" t="s">
        <v>16</v>
      </c>
      <c r="G9555" s="58" t="s">
        <v>463</v>
      </c>
      <c r="H9555" s="58" t="s">
        <v>849</v>
      </c>
      <c r="I9555" s="58" t="s">
        <v>860</v>
      </c>
      <c r="J9555" s="58" t="s">
        <v>17</v>
      </c>
      <c r="K9555" s="59">
        <v>1104</v>
      </c>
      <c r="L9555" s="60">
        <v>11.04</v>
      </c>
      <c r="M9555" s="59">
        <f t="shared" si="205"/>
        <v>1104</v>
      </c>
    </row>
    <row r="9556" spans="1:13" x14ac:dyDescent="0.25">
      <c r="A9556" s="56" t="s">
        <v>400</v>
      </c>
      <c r="B9556" s="57" t="s">
        <v>733</v>
      </c>
      <c r="C9556" s="58" t="s">
        <v>757</v>
      </c>
      <c r="D9556" s="58" t="s">
        <v>399</v>
      </c>
      <c r="E9556" s="58" t="s">
        <v>325</v>
      </c>
      <c r="F9556" s="58" t="s">
        <v>16</v>
      </c>
      <c r="G9556" s="58" t="s">
        <v>463</v>
      </c>
      <c r="H9556" s="58" t="s">
        <v>851</v>
      </c>
      <c r="I9556" s="58" t="s">
        <v>860</v>
      </c>
      <c r="J9556" s="58" t="s">
        <v>17</v>
      </c>
      <c r="K9556" s="59">
        <v>9168</v>
      </c>
      <c r="L9556" s="60">
        <v>91.68</v>
      </c>
      <c r="M9556" s="59">
        <f t="shared" si="205"/>
        <v>9168</v>
      </c>
    </row>
    <row r="9557" spans="1:13" x14ac:dyDescent="0.25">
      <c r="A9557" s="56" t="s">
        <v>400</v>
      </c>
      <c r="B9557" s="57" t="s">
        <v>733</v>
      </c>
      <c r="C9557" s="58" t="s">
        <v>757</v>
      </c>
      <c r="D9557" s="58" t="s">
        <v>399</v>
      </c>
      <c r="E9557" s="58" t="s">
        <v>325</v>
      </c>
      <c r="F9557" s="58" t="s">
        <v>16</v>
      </c>
      <c r="G9557" s="58" t="s">
        <v>463</v>
      </c>
      <c r="H9557" s="58" t="s">
        <v>852</v>
      </c>
      <c r="I9557" s="58" t="s">
        <v>860</v>
      </c>
      <c r="J9557" s="58" t="s">
        <v>17</v>
      </c>
      <c r="K9557" s="59">
        <v>20352</v>
      </c>
      <c r="L9557" s="60">
        <v>203.52</v>
      </c>
      <c r="M9557" s="59">
        <f t="shared" si="205"/>
        <v>20352</v>
      </c>
    </row>
    <row r="9558" spans="1:13" x14ac:dyDescent="0.25">
      <c r="A9558" s="56" t="s">
        <v>400</v>
      </c>
      <c r="B9558" s="57" t="s">
        <v>733</v>
      </c>
      <c r="C9558" s="58" t="s">
        <v>757</v>
      </c>
      <c r="D9558" s="58" t="s">
        <v>399</v>
      </c>
      <c r="E9558" s="58" t="s">
        <v>325</v>
      </c>
      <c r="F9558" s="58" t="s">
        <v>16</v>
      </c>
      <c r="G9558" s="58" t="s">
        <v>463</v>
      </c>
      <c r="H9558" s="58" t="s">
        <v>464</v>
      </c>
      <c r="I9558" s="58" t="s">
        <v>860</v>
      </c>
      <c r="J9558" s="58" t="s">
        <v>17</v>
      </c>
      <c r="K9558" s="59">
        <v>5013</v>
      </c>
      <c r="L9558" s="60">
        <v>50.13</v>
      </c>
      <c r="M9558" s="59">
        <f t="shared" si="205"/>
        <v>5013</v>
      </c>
    </row>
    <row r="9559" spans="1:13" x14ac:dyDescent="0.25">
      <c r="A9559" s="56" t="s">
        <v>400</v>
      </c>
      <c r="B9559" s="57" t="s">
        <v>733</v>
      </c>
      <c r="C9559" s="58" t="s">
        <v>757</v>
      </c>
      <c r="D9559" s="58" t="s">
        <v>399</v>
      </c>
      <c r="E9559" s="58" t="s">
        <v>325</v>
      </c>
      <c r="F9559" s="58" t="s">
        <v>16</v>
      </c>
      <c r="G9559" s="58" t="s">
        <v>855</v>
      </c>
      <c r="H9559" s="58" t="s">
        <v>821</v>
      </c>
      <c r="I9559" s="58" t="s">
        <v>15</v>
      </c>
      <c r="J9559" s="58" t="s">
        <v>17</v>
      </c>
      <c r="K9559" s="59">
        <v>100905</v>
      </c>
      <c r="L9559" s="60">
        <v>1009.05</v>
      </c>
      <c r="M9559" s="59">
        <f t="shared" si="205"/>
        <v>100905</v>
      </c>
    </row>
    <row r="9560" spans="1:13" x14ac:dyDescent="0.25">
      <c r="A9560" s="56" t="s">
        <v>400</v>
      </c>
      <c r="B9560" s="57" t="s">
        <v>733</v>
      </c>
      <c r="C9560" s="58" t="s">
        <v>757</v>
      </c>
      <c r="D9560" s="58" t="s">
        <v>399</v>
      </c>
      <c r="E9560" s="58" t="s">
        <v>325</v>
      </c>
      <c r="F9560" s="58" t="s">
        <v>16</v>
      </c>
      <c r="G9560" s="58" t="s">
        <v>855</v>
      </c>
      <c r="H9560" s="58" t="s">
        <v>821</v>
      </c>
      <c r="I9560" s="58" t="s">
        <v>15</v>
      </c>
      <c r="J9560" s="58" t="s">
        <v>17</v>
      </c>
      <c r="K9560" s="59">
        <v>1050000</v>
      </c>
      <c r="L9560" s="60">
        <v>10500</v>
      </c>
      <c r="M9560" s="59">
        <f t="shared" si="205"/>
        <v>1050000</v>
      </c>
    </row>
    <row r="9561" spans="1:13" x14ac:dyDescent="0.25">
      <c r="A9561" s="56" t="s">
        <v>400</v>
      </c>
      <c r="B9561" s="57" t="s">
        <v>733</v>
      </c>
      <c r="C9561" s="58" t="s">
        <v>757</v>
      </c>
      <c r="D9561" s="58" t="s">
        <v>399</v>
      </c>
      <c r="E9561" s="58" t="s">
        <v>325</v>
      </c>
      <c r="F9561" s="58" t="s">
        <v>16</v>
      </c>
      <c r="G9561" s="58" t="s">
        <v>855</v>
      </c>
      <c r="H9561" s="58" t="s">
        <v>861</v>
      </c>
      <c r="I9561" s="58" t="s">
        <v>15</v>
      </c>
      <c r="J9561" s="58" t="s">
        <v>17</v>
      </c>
      <c r="K9561" s="59">
        <v>27224</v>
      </c>
      <c r="L9561" s="60">
        <v>272.24</v>
      </c>
      <c r="M9561" s="59">
        <f t="shared" si="205"/>
        <v>27224</v>
      </c>
    </row>
    <row r="9562" spans="1:13" x14ac:dyDescent="0.25">
      <c r="A9562" s="56" t="s">
        <v>400</v>
      </c>
      <c r="B9562" s="57" t="s">
        <v>733</v>
      </c>
      <c r="C9562" s="58" t="s">
        <v>757</v>
      </c>
      <c r="D9562" s="58" t="s">
        <v>399</v>
      </c>
      <c r="E9562" s="58" t="s">
        <v>325</v>
      </c>
      <c r="F9562" s="58" t="s">
        <v>16</v>
      </c>
      <c r="G9562" s="58" t="s">
        <v>855</v>
      </c>
      <c r="H9562" s="58" t="s">
        <v>861</v>
      </c>
      <c r="I9562" s="58" t="s">
        <v>15</v>
      </c>
      <c r="J9562" s="58" t="s">
        <v>17</v>
      </c>
      <c r="K9562" s="59">
        <v>53941</v>
      </c>
      <c r="L9562" s="60">
        <v>539.41</v>
      </c>
      <c r="M9562" s="59">
        <f t="shared" si="205"/>
        <v>53941</v>
      </c>
    </row>
    <row r="9563" spans="1:13" x14ac:dyDescent="0.25">
      <c r="A9563" s="56" t="s">
        <v>400</v>
      </c>
      <c r="B9563" s="57" t="s">
        <v>733</v>
      </c>
      <c r="C9563" s="58" t="s">
        <v>757</v>
      </c>
      <c r="D9563" s="58" t="s">
        <v>399</v>
      </c>
      <c r="E9563" s="58" t="s">
        <v>325</v>
      </c>
      <c r="F9563" s="58" t="s">
        <v>16</v>
      </c>
      <c r="G9563" s="58" t="s">
        <v>789</v>
      </c>
      <c r="H9563" s="58" t="s">
        <v>490</v>
      </c>
      <c r="I9563" s="58" t="s">
        <v>15</v>
      </c>
      <c r="J9563" s="58" t="s">
        <v>17</v>
      </c>
      <c r="K9563" s="59">
        <v>1398189</v>
      </c>
      <c r="L9563" s="60">
        <v>13981.89</v>
      </c>
      <c r="M9563" s="59">
        <f t="shared" si="205"/>
        <v>1398189</v>
      </c>
    </row>
    <row r="9564" spans="1:13" x14ac:dyDescent="0.25">
      <c r="A9564" s="56" t="s">
        <v>400</v>
      </c>
      <c r="B9564" s="57" t="s">
        <v>733</v>
      </c>
      <c r="C9564" s="58" t="s">
        <v>757</v>
      </c>
      <c r="D9564" s="58" t="s">
        <v>399</v>
      </c>
      <c r="E9564" s="58" t="s">
        <v>325</v>
      </c>
      <c r="F9564" s="58" t="s">
        <v>16</v>
      </c>
      <c r="G9564" s="58" t="s">
        <v>789</v>
      </c>
      <c r="H9564" s="58" t="s">
        <v>490</v>
      </c>
      <c r="I9564" s="58" t="s">
        <v>15</v>
      </c>
      <c r="J9564" s="58" t="s">
        <v>17</v>
      </c>
      <c r="K9564" s="59">
        <v>436239.99999999994</v>
      </c>
      <c r="L9564" s="60">
        <v>4362.3999999999996</v>
      </c>
      <c r="M9564" s="59">
        <f t="shared" si="205"/>
        <v>436239.99999999994</v>
      </c>
    </row>
    <row r="9565" spans="1:13" x14ac:dyDescent="0.25">
      <c r="A9565" s="56" t="s">
        <v>400</v>
      </c>
      <c r="B9565" s="57" t="s">
        <v>733</v>
      </c>
      <c r="C9565" s="58" t="s">
        <v>757</v>
      </c>
      <c r="D9565" s="58" t="s">
        <v>399</v>
      </c>
      <c r="E9565" s="58" t="s">
        <v>325</v>
      </c>
      <c r="F9565" s="58" t="s">
        <v>16</v>
      </c>
      <c r="G9565" s="58" t="s">
        <v>789</v>
      </c>
      <c r="H9565" s="58" t="s">
        <v>490</v>
      </c>
      <c r="I9565" s="58" t="s">
        <v>15</v>
      </c>
      <c r="J9565" s="58" t="s">
        <v>17</v>
      </c>
      <c r="K9565" s="59">
        <v>61655.999999999993</v>
      </c>
      <c r="L9565" s="60">
        <v>616.55999999999995</v>
      </c>
      <c r="M9565" s="59">
        <f t="shared" si="205"/>
        <v>61655.999999999993</v>
      </c>
    </row>
    <row r="9566" spans="1:13" x14ac:dyDescent="0.25">
      <c r="A9566" s="56" t="s">
        <v>400</v>
      </c>
      <c r="B9566" s="57" t="s">
        <v>733</v>
      </c>
      <c r="C9566" s="58" t="s">
        <v>757</v>
      </c>
      <c r="D9566" s="58" t="s">
        <v>399</v>
      </c>
      <c r="E9566" s="58" t="s">
        <v>325</v>
      </c>
      <c r="F9566" s="58" t="s">
        <v>16</v>
      </c>
      <c r="G9566" s="58" t="s">
        <v>859</v>
      </c>
      <c r="H9566" s="58" t="s">
        <v>697</v>
      </c>
      <c r="I9566" s="58" t="s">
        <v>15</v>
      </c>
      <c r="J9566" s="58" t="s">
        <v>17</v>
      </c>
      <c r="K9566" s="59">
        <v>59024</v>
      </c>
      <c r="L9566" s="60">
        <v>590.24</v>
      </c>
      <c r="M9566" s="59">
        <f t="shared" si="205"/>
        <v>59024</v>
      </c>
    </row>
    <row r="9567" spans="1:13" x14ac:dyDescent="0.25">
      <c r="A9567" s="56" t="s">
        <v>400</v>
      </c>
      <c r="B9567" s="57" t="s">
        <v>733</v>
      </c>
      <c r="C9567" s="58" t="s">
        <v>757</v>
      </c>
      <c r="D9567" s="58" t="s">
        <v>399</v>
      </c>
      <c r="E9567" s="58" t="s">
        <v>325</v>
      </c>
      <c r="F9567" s="58" t="s">
        <v>16</v>
      </c>
      <c r="G9567" s="58" t="s">
        <v>613</v>
      </c>
      <c r="H9567" s="58" t="s">
        <v>695</v>
      </c>
      <c r="I9567" s="58" t="s">
        <v>15</v>
      </c>
      <c r="J9567" s="58" t="s">
        <v>17</v>
      </c>
      <c r="K9567" s="59">
        <v>1092114</v>
      </c>
      <c r="L9567" s="60">
        <v>10921.14</v>
      </c>
      <c r="M9567" s="59">
        <f t="shared" si="205"/>
        <v>1092114</v>
      </c>
    </row>
    <row r="9568" spans="1:13" x14ac:dyDescent="0.25">
      <c r="A9568" s="56" t="s">
        <v>400</v>
      </c>
      <c r="B9568" s="57" t="s">
        <v>733</v>
      </c>
      <c r="C9568" s="58" t="s">
        <v>757</v>
      </c>
      <c r="D9568" s="58" t="s">
        <v>399</v>
      </c>
      <c r="E9568" s="58" t="s">
        <v>325</v>
      </c>
      <c r="F9568" s="58" t="s">
        <v>16</v>
      </c>
      <c r="G9568" s="58" t="s">
        <v>613</v>
      </c>
      <c r="H9568" s="58" t="s">
        <v>656</v>
      </c>
      <c r="I9568" s="58" t="s">
        <v>15</v>
      </c>
      <c r="J9568" s="58" t="s">
        <v>17</v>
      </c>
      <c r="K9568" s="59">
        <v>79906365</v>
      </c>
      <c r="L9568" s="60">
        <v>799063.65</v>
      </c>
      <c r="M9568" s="59">
        <f t="shared" si="205"/>
        <v>79906365</v>
      </c>
    </row>
    <row r="9569" spans="1:13" x14ac:dyDescent="0.25">
      <c r="A9569" s="56" t="s">
        <v>400</v>
      </c>
      <c r="B9569" s="57" t="s">
        <v>733</v>
      </c>
      <c r="C9569" s="58" t="s">
        <v>757</v>
      </c>
      <c r="D9569" s="58" t="s">
        <v>399</v>
      </c>
      <c r="E9569" s="58" t="s">
        <v>325</v>
      </c>
      <c r="F9569" s="58" t="s">
        <v>16</v>
      </c>
      <c r="G9569" s="58" t="s">
        <v>613</v>
      </c>
      <c r="H9569" s="58" t="s">
        <v>819</v>
      </c>
      <c r="I9569" s="58" t="s">
        <v>15</v>
      </c>
      <c r="J9569" s="58" t="s">
        <v>17</v>
      </c>
      <c r="K9569" s="59">
        <v>23600</v>
      </c>
      <c r="L9569" s="60">
        <v>236</v>
      </c>
      <c r="M9569" s="59">
        <f t="shared" si="205"/>
        <v>23600</v>
      </c>
    </row>
    <row r="9570" spans="1:13" x14ac:dyDescent="0.25">
      <c r="A9570" s="56" t="s">
        <v>400</v>
      </c>
      <c r="B9570" s="57" t="s">
        <v>733</v>
      </c>
      <c r="C9570" s="58" t="s">
        <v>757</v>
      </c>
      <c r="D9570" s="58" t="s">
        <v>399</v>
      </c>
      <c r="E9570" s="58" t="s">
        <v>325</v>
      </c>
      <c r="F9570" s="58" t="s">
        <v>16</v>
      </c>
      <c r="G9570" s="58" t="s">
        <v>613</v>
      </c>
      <c r="H9570" s="58" t="s">
        <v>819</v>
      </c>
      <c r="I9570" s="58" t="s">
        <v>15</v>
      </c>
      <c r="J9570" s="58" t="s">
        <v>17</v>
      </c>
      <c r="K9570" s="59">
        <v>465500</v>
      </c>
      <c r="L9570" s="60">
        <v>4655</v>
      </c>
      <c r="M9570" s="59">
        <f t="shared" si="205"/>
        <v>465500</v>
      </c>
    </row>
    <row r="9571" spans="1:13" x14ac:dyDescent="0.25">
      <c r="A9571" s="56" t="s">
        <v>400</v>
      </c>
      <c r="B9571" s="57" t="s">
        <v>733</v>
      </c>
      <c r="C9571" s="58" t="s">
        <v>757</v>
      </c>
      <c r="D9571" s="58" t="s">
        <v>399</v>
      </c>
      <c r="E9571" s="58" t="s">
        <v>325</v>
      </c>
      <c r="F9571" s="58" t="s">
        <v>16</v>
      </c>
      <c r="G9571" s="58" t="s">
        <v>613</v>
      </c>
      <c r="H9571" s="58" t="s">
        <v>819</v>
      </c>
      <c r="I9571" s="58" t="s">
        <v>15</v>
      </c>
      <c r="J9571" s="58" t="s">
        <v>17</v>
      </c>
      <c r="K9571" s="59">
        <v>110000</v>
      </c>
      <c r="L9571" s="60">
        <v>1100</v>
      </c>
      <c r="M9571" s="59">
        <f t="shared" si="205"/>
        <v>110000</v>
      </c>
    </row>
    <row r="9572" spans="1:13" x14ac:dyDescent="0.25">
      <c r="A9572" s="56" t="s">
        <v>400</v>
      </c>
      <c r="B9572" s="57" t="s">
        <v>733</v>
      </c>
      <c r="C9572" s="58" t="s">
        <v>757</v>
      </c>
      <c r="D9572" s="58" t="s">
        <v>399</v>
      </c>
      <c r="E9572" s="58" t="s">
        <v>325</v>
      </c>
      <c r="F9572" s="58" t="s">
        <v>16</v>
      </c>
      <c r="G9572" s="58" t="s">
        <v>613</v>
      </c>
      <c r="H9572" s="58" t="s">
        <v>819</v>
      </c>
      <c r="I9572" s="58" t="s">
        <v>15</v>
      </c>
      <c r="J9572" s="58" t="s">
        <v>17</v>
      </c>
      <c r="K9572" s="59">
        <v>2000670</v>
      </c>
      <c r="L9572" s="60">
        <v>20006.7</v>
      </c>
      <c r="M9572" s="59">
        <f t="shared" si="205"/>
        <v>2000670</v>
      </c>
    </row>
    <row r="9573" spans="1:13" x14ac:dyDescent="0.25">
      <c r="A9573" s="56" t="s">
        <v>400</v>
      </c>
      <c r="B9573" s="57" t="s">
        <v>733</v>
      </c>
      <c r="C9573" s="58" t="s">
        <v>757</v>
      </c>
      <c r="D9573" s="58" t="s">
        <v>399</v>
      </c>
      <c r="E9573" s="58" t="s">
        <v>325</v>
      </c>
      <c r="F9573" s="58" t="s">
        <v>16</v>
      </c>
      <c r="G9573" s="58" t="s">
        <v>613</v>
      </c>
      <c r="H9573" s="58" t="s">
        <v>819</v>
      </c>
      <c r="I9573" s="58" t="s">
        <v>15</v>
      </c>
      <c r="J9573" s="58" t="s">
        <v>17</v>
      </c>
      <c r="K9573" s="59">
        <v>689100</v>
      </c>
      <c r="L9573" s="60">
        <v>6891</v>
      </c>
      <c r="M9573" s="59">
        <f t="shared" si="205"/>
        <v>689100</v>
      </c>
    </row>
    <row r="9574" spans="1:13" x14ac:dyDescent="0.25">
      <c r="A9574" s="56" t="s">
        <v>400</v>
      </c>
      <c r="B9574" s="57" t="s">
        <v>733</v>
      </c>
      <c r="C9574" s="58" t="s">
        <v>757</v>
      </c>
      <c r="D9574" s="58" t="s">
        <v>399</v>
      </c>
      <c r="E9574" s="58" t="s">
        <v>325</v>
      </c>
      <c r="F9574" s="58" t="s">
        <v>16</v>
      </c>
      <c r="G9574" s="58" t="s">
        <v>613</v>
      </c>
      <c r="H9574" s="58" t="s">
        <v>819</v>
      </c>
      <c r="I9574" s="58" t="s">
        <v>15</v>
      </c>
      <c r="J9574" s="58" t="s">
        <v>17</v>
      </c>
      <c r="K9574" s="59">
        <v>1683080</v>
      </c>
      <c r="L9574" s="60">
        <v>16830.8</v>
      </c>
      <c r="M9574" s="59">
        <f t="shared" si="205"/>
        <v>1683080</v>
      </c>
    </row>
    <row r="9575" spans="1:13" x14ac:dyDescent="0.25">
      <c r="A9575" s="56" t="s">
        <v>400</v>
      </c>
      <c r="B9575" s="57" t="s">
        <v>733</v>
      </c>
      <c r="C9575" s="58" t="s">
        <v>757</v>
      </c>
      <c r="D9575" s="58" t="s">
        <v>399</v>
      </c>
      <c r="E9575" s="58" t="s">
        <v>325</v>
      </c>
      <c r="F9575" s="58" t="s">
        <v>16</v>
      </c>
      <c r="G9575" s="58" t="s">
        <v>613</v>
      </c>
      <c r="H9575" s="58" t="s">
        <v>819</v>
      </c>
      <c r="I9575" s="58" t="s">
        <v>15</v>
      </c>
      <c r="J9575" s="58" t="s">
        <v>17</v>
      </c>
      <c r="K9575" s="59">
        <v>104911.99999999999</v>
      </c>
      <c r="L9575" s="60">
        <v>1049.1199999999999</v>
      </c>
      <c r="M9575" s="59">
        <f t="shared" si="205"/>
        <v>104911.99999999999</v>
      </c>
    </row>
    <row r="9576" spans="1:13" x14ac:dyDescent="0.25">
      <c r="A9576" s="56" t="s">
        <v>400</v>
      </c>
      <c r="B9576" s="57" t="s">
        <v>733</v>
      </c>
      <c r="C9576" s="58" t="s">
        <v>757</v>
      </c>
      <c r="D9576" s="58" t="s">
        <v>399</v>
      </c>
      <c r="E9576" s="58" t="s">
        <v>325</v>
      </c>
      <c r="F9576" s="58" t="s">
        <v>16</v>
      </c>
      <c r="G9576" s="58" t="s">
        <v>613</v>
      </c>
      <c r="H9576" s="58" t="s">
        <v>819</v>
      </c>
      <c r="I9576" s="58" t="s">
        <v>15</v>
      </c>
      <c r="J9576" s="58" t="s">
        <v>17</v>
      </c>
      <c r="K9576" s="59">
        <v>165316</v>
      </c>
      <c r="L9576" s="60">
        <v>1653.16</v>
      </c>
      <c r="M9576" s="59">
        <f t="shared" si="205"/>
        <v>165316</v>
      </c>
    </row>
    <row r="9577" spans="1:13" x14ac:dyDescent="0.25">
      <c r="A9577" s="56" t="s">
        <v>400</v>
      </c>
      <c r="B9577" s="57" t="s">
        <v>733</v>
      </c>
      <c r="C9577" s="58" t="s">
        <v>757</v>
      </c>
      <c r="D9577" s="58" t="s">
        <v>399</v>
      </c>
      <c r="E9577" s="58" t="s">
        <v>325</v>
      </c>
      <c r="F9577" s="58" t="s">
        <v>16</v>
      </c>
      <c r="G9577" s="58" t="s">
        <v>613</v>
      </c>
      <c r="H9577" s="58" t="s">
        <v>819</v>
      </c>
      <c r="I9577" s="58" t="s">
        <v>15</v>
      </c>
      <c r="J9577" s="58" t="s">
        <v>17</v>
      </c>
      <c r="K9577" s="59">
        <v>816632</v>
      </c>
      <c r="L9577" s="60">
        <v>8166.32</v>
      </c>
      <c r="M9577" s="59">
        <f t="shared" si="205"/>
        <v>816632</v>
      </c>
    </row>
    <row r="9578" spans="1:13" x14ac:dyDescent="0.25">
      <c r="A9578" s="56" t="s">
        <v>400</v>
      </c>
      <c r="B9578" s="57" t="s">
        <v>733</v>
      </c>
      <c r="C9578" s="58" t="s">
        <v>757</v>
      </c>
      <c r="D9578" s="58" t="s">
        <v>399</v>
      </c>
      <c r="E9578" s="58" t="s">
        <v>325</v>
      </c>
      <c r="F9578" s="58" t="s">
        <v>16</v>
      </c>
      <c r="G9578" s="58" t="s">
        <v>613</v>
      </c>
      <c r="H9578" s="58" t="s">
        <v>819</v>
      </c>
      <c r="I9578" s="58" t="s">
        <v>15</v>
      </c>
      <c r="J9578" s="58" t="s">
        <v>17</v>
      </c>
      <c r="K9578" s="59">
        <v>269460</v>
      </c>
      <c r="L9578" s="60">
        <v>2694.6</v>
      </c>
      <c r="M9578" s="59">
        <f t="shared" si="205"/>
        <v>269460</v>
      </c>
    </row>
    <row r="9579" spans="1:13" x14ac:dyDescent="0.25">
      <c r="A9579" s="56" t="s">
        <v>400</v>
      </c>
      <c r="B9579" s="57" t="s">
        <v>733</v>
      </c>
      <c r="C9579" s="58" t="s">
        <v>757</v>
      </c>
      <c r="D9579" s="58" t="s">
        <v>399</v>
      </c>
      <c r="E9579" s="58" t="s">
        <v>325</v>
      </c>
      <c r="F9579" s="58" t="s">
        <v>16</v>
      </c>
      <c r="G9579" s="58" t="s">
        <v>613</v>
      </c>
      <c r="H9579" s="58" t="s">
        <v>819</v>
      </c>
      <c r="I9579" s="58" t="s">
        <v>15</v>
      </c>
      <c r="J9579" s="58" t="s">
        <v>17</v>
      </c>
      <c r="K9579" s="59">
        <v>1099475</v>
      </c>
      <c r="L9579" s="60">
        <v>10994.75</v>
      </c>
      <c r="M9579" s="59">
        <f t="shared" si="205"/>
        <v>1099475</v>
      </c>
    </row>
    <row r="9580" spans="1:13" x14ac:dyDescent="0.25">
      <c r="A9580" s="56" t="s">
        <v>400</v>
      </c>
      <c r="B9580" s="57" t="s">
        <v>733</v>
      </c>
      <c r="C9580" s="58" t="s">
        <v>757</v>
      </c>
      <c r="D9580" s="58" t="s">
        <v>399</v>
      </c>
      <c r="E9580" s="58" t="s">
        <v>325</v>
      </c>
      <c r="F9580" s="58" t="s">
        <v>16</v>
      </c>
      <c r="G9580" s="58" t="s">
        <v>613</v>
      </c>
      <c r="H9580" s="58" t="s">
        <v>819</v>
      </c>
      <c r="I9580" s="58" t="s">
        <v>15</v>
      </c>
      <c r="J9580" s="58" t="s">
        <v>17</v>
      </c>
      <c r="K9580" s="59">
        <v>121976</v>
      </c>
      <c r="L9580" s="60">
        <v>1219.76</v>
      </c>
      <c r="M9580" s="59">
        <f t="shared" si="205"/>
        <v>121976</v>
      </c>
    </row>
    <row r="9581" spans="1:13" x14ac:dyDescent="0.25">
      <c r="A9581" s="56" t="s">
        <v>400</v>
      </c>
      <c r="B9581" s="57" t="s">
        <v>733</v>
      </c>
      <c r="C9581" s="58" t="s">
        <v>757</v>
      </c>
      <c r="D9581" s="58" t="s">
        <v>399</v>
      </c>
      <c r="E9581" s="58" t="s">
        <v>325</v>
      </c>
      <c r="F9581" s="58" t="s">
        <v>16</v>
      </c>
      <c r="G9581" s="58" t="s">
        <v>613</v>
      </c>
      <c r="H9581" s="58" t="s">
        <v>819</v>
      </c>
      <c r="I9581" s="58" t="s">
        <v>15</v>
      </c>
      <c r="J9581" s="58" t="s">
        <v>17</v>
      </c>
      <c r="K9581" s="59">
        <v>195682</v>
      </c>
      <c r="L9581" s="60">
        <v>1956.82</v>
      </c>
      <c r="M9581" s="59">
        <f t="shared" si="205"/>
        <v>195682</v>
      </c>
    </row>
    <row r="9582" spans="1:13" x14ac:dyDescent="0.25">
      <c r="A9582" s="56" t="s">
        <v>400</v>
      </c>
      <c r="B9582" s="57" t="s">
        <v>733</v>
      </c>
      <c r="C9582" s="58" t="s">
        <v>757</v>
      </c>
      <c r="D9582" s="58" t="s">
        <v>399</v>
      </c>
      <c r="E9582" s="58" t="s">
        <v>325</v>
      </c>
      <c r="F9582" s="58" t="s">
        <v>16</v>
      </c>
      <c r="G9582" s="58" t="s">
        <v>613</v>
      </c>
      <c r="H9582" s="58" t="s">
        <v>819</v>
      </c>
      <c r="I9582" s="58" t="s">
        <v>15</v>
      </c>
      <c r="J9582" s="58" t="s">
        <v>17</v>
      </c>
      <c r="K9582" s="59">
        <v>458562</v>
      </c>
      <c r="L9582" s="60">
        <v>4585.62</v>
      </c>
      <c r="M9582" s="59">
        <f t="shared" si="205"/>
        <v>458562</v>
      </c>
    </row>
    <row r="9583" spans="1:13" x14ac:dyDescent="0.25">
      <c r="A9583" s="56" t="s">
        <v>400</v>
      </c>
      <c r="B9583" s="57" t="s">
        <v>733</v>
      </c>
      <c r="C9583" s="58" t="s">
        <v>757</v>
      </c>
      <c r="D9583" s="58" t="s">
        <v>399</v>
      </c>
      <c r="E9583" s="58" t="s">
        <v>325</v>
      </c>
      <c r="F9583" s="58" t="s">
        <v>16</v>
      </c>
      <c r="G9583" s="58" t="s">
        <v>613</v>
      </c>
      <c r="H9583" s="58" t="s">
        <v>819</v>
      </c>
      <c r="I9583" s="58" t="s">
        <v>15</v>
      </c>
      <c r="J9583" s="58" t="s">
        <v>17</v>
      </c>
      <c r="K9583" s="59">
        <v>1134900</v>
      </c>
      <c r="L9583" s="60">
        <v>11349</v>
      </c>
      <c r="M9583" s="59">
        <f t="shared" si="205"/>
        <v>1134900</v>
      </c>
    </row>
    <row r="9584" spans="1:13" x14ac:dyDescent="0.25">
      <c r="A9584" s="56" t="s">
        <v>400</v>
      </c>
      <c r="B9584" s="57" t="s">
        <v>733</v>
      </c>
      <c r="C9584" s="58" t="s">
        <v>757</v>
      </c>
      <c r="D9584" s="58" t="s">
        <v>399</v>
      </c>
      <c r="E9584" s="58" t="s">
        <v>325</v>
      </c>
      <c r="F9584" s="58" t="s">
        <v>16</v>
      </c>
      <c r="G9584" s="58" t="s">
        <v>613</v>
      </c>
      <c r="H9584" s="58" t="s">
        <v>819</v>
      </c>
      <c r="I9584" s="58" t="s">
        <v>15</v>
      </c>
      <c r="J9584" s="58" t="s">
        <v>17</v>
      </c>
      <c r="K9584" s="59">
        <v>34574</v>
      </c>
      <c r="L9584" s="60">
        <v>345.74</v>
      </c>
      <c r="M9584" s="59">
        <f t="shared" si="205"/>
        <v>34574</v>
      </c>
    </row>
    <row r="9585" spans="1:13" x14ac:dyDescent="0.25">
      <c r="A9585" s="56" t="s">
        <v>400</v>
      </c>
      <c r="B9585" s="57" t="s">
        <v>733</v>
      </c>
      <c r="C9585" s="58" t="s">
        <v>757</v>
      </c>
      <c r="D9585" s="58" t="s">
        <v>399</v>
      </c>
      <c r="E9585" s="58" t="s">
        <v>325</v>
      </c>
      <c r="F9585" s="58" t="s">
        <v>16</v>
      </c>
      <c r="G9585" s="58" t="s">
        <v>613</v>
      </c>
      <c r="H9585" s="58" t="s">
        <v>819</v>
      </c>
      <c r="I9585" s="58" t="s">
        <v>15</v>
      </c>
      <c r="J9585" s="58" t="s">
        <v>17</v>
      </c>
      <c r="K9585" s="59">
        <v>118000</v>
      </c>
      <c r="L9585" s="60">
        <v>1180</v>
      </c>
      <c r="M9585" s="59">
        <f t="shared" si="205"/>
        <v>118000</v>
      </c>
    </row>
    <row r="9586" spans="1:13" x14ac:dyDescent="0.25">
      <c r="A9586" s="56" t="s">
        <v>400</v>
      </c>
      <c r="B9586" s="57" t="s">
        <v>733</v>
      </c>
      <c r="C9586" s="58" t="s">
        <v>757</v>
      </c>
      <c r="D9586" s="58" t="s">
        <v>399</v>
      </c>
      <c r="E9586" s="58" t="s">
        <v>325</v>
      </c>
      <c r="F9586" s="58" t="s">
        <v>16</v>
      </c>
      <c r="G9586" s="58" t="s">
        <v>613</v>
      </c>
      <c r="H9586" s="58" t="s">
        <v>819</v>
      </c>
      <c r="I9586" s="58" t="s">
        <v>15</v>
      </c>
      <c r="J9586" s="58" t="s">
        <v>17</v>
      </c>
      <c r="K9586" s="59">
        <v>249402</v>
      </c>
      <c r="L9586" s="60">
        <v>2494.02</v>
      </c>
      <c r="M9586" s="59">
        <f t="shared" si="205"/>
        <v>249402</v>
      </c>
    </row>
    <row r="9587" spans="1:13" x14ac:dyDescent="0.25">
      <c r="A9587" s="56" t="s">
        <v>400</v>
      </c>
      <c r="B9587" s="57" t="s">
        <v>733</v>
      </c>
      <c r="C9587" s="58" t="s">
        <v>757</v>
      </c>
      <c r="D9587" s="58" t="s">
        <v>399</v>
      </c>
      <c r="E9587" s="58" t="s">
        <v>325</v>
      </c>
      <c r="F9587" s="58" t="s">
        <v>16</v>
      </c>
      <c r="G9587" s="58" t="s">
        <v>613</v>
      </c>
      <c r="H9587" s="58" t="s">
        <v>819</v>
      </c>
      <c r="I9587" s="58" t="s">
        <v>15</v>
      </c>
      <c r="J9587" s="58" t="s">
        <v>17</v>
      </c>
      <c r="K9587" s="59">
        <v>25976</v>
      </c>
      <c r="L9587" s="60">
        <v>259.76</v>
      </c>
      <c r="M9587" s="59">
        <f t="shared" si="205"/>
        <v>25976</v>
      </c>
    </row>
    <row r="9588" spans="1:13" x14ac:dyDescent="0.25">
      <c r="A9588" s="56" t="s">
        <v>400</v>
      </c>
      <c r="B9588" s="57" t="s">
        <v>733</v>
      </c>
      <c r="C9588" s="58" t="s">
        <v>757</v>
      </c>
      <c r="D9588" s="58" t="s">
        <v>399</v>
      </c>
      <c r="E9588" s="58" t="s">
        <v>325</v>
      </c>
      <c r="F9588" s="58" t="s">
        <v>16</v>
      </c>
      <c r="G9588" s="58" t="s">
        <v>613</v>
      </c>
      <c r="H9588" s="58" t="s">
        <v>819</v>
      </c>
      <c r="I9588" s="58" t="s">
        <v>15</v>
      </c>
      <c r="J9588" s="58" t="s">
        <v>17</v>
      </c>
      <c r="K9588" s="59">
        <v>30476</v>
      </c>
      <c r="L9588" s="60">
        <v>304.76</v>
      </c>
      <c r="M9588" s="59">
        <f t="shared" si="205"/>
        <v>30476</v>
      </c>
    </row>
    <row r="9589" spans="1:13" x14ac:dyDescent="0.25">
      <c r="A9589" s="56" t="s">
        <v>400</v>
      </c>
      <c r="B9589" s="57" t="s">
        <v>733</v>
      </c>
      <c r="C9589" s="58" t="s">
        <v>757</v>
      </c>
      <c r="D9589" s="58" t="s">
        <v>399</v>
      </c>
      <c r="E9589" s="58" t="s">
        <v>325</v>
      </c>
      <c r="F9589" s="58" t="s">
        <v>16</v>
      </c>
      <c r="G9589" s="58" t="s">
        <v>613</v>
      </c>
      <c r="H9589" s="58" t="s">
        <v>819</v>
      </c>
      <c r="I9589" s="58" t="s">
        <v>15</v>
      </c>
      <c r="J9589" s="58" t="s">
        <v>17</v>
      </c>
      <c r="K9589" s="59">
        <v>90850</v>
      </c>
      <c r="L9589" s="60">
        <v>908.5</v>
      </c>
      <c r="M9589" s="59">
        <f t="shared" si="205"/>
        <v>90850</v>
      </c>
    </row>
    <row r="9590" spans="1:13" x14ac:dyDescent="0.25">
      <c r="A9590" s="56" t="s">
        <v>400</v>
      </c>
      <c r="B9590" s="57" t="s">
        <v>733</v>
      </c>
      <c r="C9590" s="58" t="s">
        <v>757</v>
      </c>
      <c r="D9590" s="58" t="s">
        <v>399</v>
      </c>
      <c r="E9590" s="58" t="s">
        <v>325</v>
      </c>
      <c r="F9590" s="58" t="s">
        <v>16</v>
      </c>
      <c r="G9590" s="58" t="s">
        <v>613</v>
      </c>
      <c r="H9590" s="58" t="s">
        <v>819</v>
      </c>
      <c r="I9590" s="58" t="s">
        <v>15</v>
      </c>
      <c r="J9590" s="58" t="s">
        <v>17</v>
      </c>
      <c r="K9590" s="59">
        <v>706166</v>
      </c>
      <c r="L9590" s="60">
        <v>7061.66</v>
      </c>
      <c r="M9590" s="59">
        <f t="shared" si="205"/>
        <v>706166</v>
      </c>
    </row>
    <row r="9591" spans="1:13" x14ac:dyDescent="0.25">
      <c r="A9591" s="56" t="s">
        <v>400</v>
      </c>
      <c r="B9591" s="57" t="s">
        <v>733</v>
      </c>
      <c r="C9591" s="58" t="s">
        <v>757</v>
      </c>
      <c r="D9591" s="58" t="s">
        <v>399</v>
      </c>
      <c r="E9591" s="58" t="s">
        <v>325</v>
      </c>
      <c r="F9591" s="58" t="s">
        <v>16</v>
      </c>
      <c r="G9591" s="58" t="s">
        <v>613</v>
      </c>
      <c r="H9591" s="58" t="s">
        <v>819</v>
      </c>
      <c r="I9591" s="58" t="s">
        <v>15</v>
      </c>
      <c r="J9591" s="58" t="s">
        <v>17</v>
      </c>
      <c r="K9591" s="59">
        <v>35550</v>
      </c>
      <c r="L9591" s="60">
        <v>355.5</v>
      </c>
      <c r="M9591" s="59">
        <f t="shared" si="205"/>
        <v>35550</v>
      </c>
    </row>
    <row r="9592" spans="1:13" x14ac:dyDescent="0.25">
      <c r="A9592" s="56" t="s">
        <v>400</v>
      </c>
      <c r="B9592" s="57" t="s">
        <v>733</v>
      </c>
      <c r="C9592" s="58" t="s">
        <v>757</v>
      </c>
      <c r="D9592" s="58" t="s">
        <v>399</v>
      </c>
      <c r="E9592" s="58" t="s">
        <v>325</v>
      </c>
      <c r="F9592" s="58" t="s">
        <v>16</v>
      </c>
      <c r="G9592" s="58" t="s">
        <v>613</v>
      </c>
      <c r="H9592" s="58" t="s">
        <v>819</v>
      </c>
      <c r="I9592" s="58" t="s">
        <v>15</v>
      </c>
      <c r="J9592" s="58" t="s">
        <v>17</v>
      </c>
      <c r="K9592" s="59">
        <v>1110391</v>
      </c>
      <c r="L9592" s="60">
        <v>11103.91</v>
      </c>
      <c r="M9592" s="59">
        <f t="shared" si="205"/>
        <v>1110391</v>
      </c>
    </row>
    <row r="9593" spans="1:13" x14ac:dyDescent="0.25">
      <c r="A9593" s="56" t="s">
        <v>400</v>
      </c>
      <c r="B9593" s="57" t="s">
        <v>733</v>
      </c>
      <c r="C9593" s="58" t="s">
        <v>757</v>
      </c>
      <c r="D9593" s="58" t="s">
        <v>399</v>
      </c>
      <c r="E9593" s="58" t="s">
        <v>325</v>
      </c>
      <c r="F9593" s="58" t="s">
        <v>16</v>
      </c>
      <c r="G9593" s="58" t="s">
        <v>613</v>
      </c>
      <c r="H9593" s="58" t="s">
        <v>819</v>
      </c>
      <c r="I9593" s="58" t="s">
        <v>15</v>
      </c>
      <c r="J9593" s="58" t="s">
        <v>17</v>
      </c>
      <c r="K9593" s="62">
        <v>-88667</v>
      </c>
      <c r="L9593" s="60">
        <v>-886.67</v>
      </c>
      <c r="M9593" s="62">
        <f t="shared" si="205"/>
        <v>-88667</v>
      </c>
    </row>
    <row r="9594" spans="1:13" x14ac:dyDescent="0.25">
      <c r="A9594" s="56" t="s">
        <v>400</v>
      </c>
      <c r="B9594" s="57" t="s">
        <v>733</v>
      </c>
      <c r="C9594" s="58" t="s">
        <v>757</v>
      </c>
      <c r="D9594" s="58" t="s">
        <v>399</v>
      </c>
      <c r="E9594" s="58" t="s">
        <v>325</v>
      </c>
      <c r="F9594" s="58" t="s">
        <v>16</v>
      </c>
      <c r="G9594" s="58" t="s">
        <v>613</v>
      </c>
      <c r="H9594" s="58" t="s">
        <v>819</v>
      </c>
      <c r="I9594" s="58" t="s">
        <v>15</v>
      </c>
      <c r="J9594" s="58" t="s">
        <v>17</v>
      </c>
      <c r="K9594" s="59">
        <v>1170727</v>
      </c>
      <c r="L9594" s="60">
        <v>11707.27</v>
      </c>
      <c r="M9594" s="59">
        <f t="shared" si="205"/>
        <v>1170727</v>
      </c>
    </row>
    <row r="9595" spans="1:13" x14ac:dyDescent="0.25">
      <c r="A9595" s="56" t="s">
        <v>400</v>
      </c>
      <c r="B9595" s="57" t="s">
        <v>733</v>
      </c>
      <c r="C9595" s="58" t="s">
        <v>757</v>
      </c>
      <c r="D9595" s="58" t="s">
        <v>399</v>
      </c>
      <c r="E9595" s="58" t="s">
        <v>325</v>
      </c>
      <c r="F9595" s="58" t="s">
        <v>16</v>
      </c>
      <c r="G9595" s="58" t="s">
        <v>613</v>
      </c>
      <c r="H9595" s="58" t="s">
        <v>819</v>
      </c>
      <c r="I9595" s="58" t="s">
        <v>15</v>
      </c>
      <c r="J9595" s="58" t="s">
        <v>17</v>
      </c>
      <c r="K9595" s="59">
        <v>11906743</v>
      </c>
      <c r="L9595" s="60">
        <v>119067.43</v>
      </c>
      <c r="M9595" s="59">
        <f t="shared" si="205"/>
        <v>11906743</v>
      </c>
    </row>
    <row r="9596" spans="1:13" x14ac:dyDescent="0.25">
      <c r="A9596" s="56" t="s">
        <v>400</v>
      </c>
      <c r="B9596" s="57" t="s">
        <v>733</v>
      </c>
      <c r="C9596" s="58" t="s">
        <v>757</v>
      </c>
      <c r="D9596" s="58" t="s">
        <v>399</v>
      </c>
      <c r="E9596" s="58" t="s">
        <v>325</v>
      </c>
      <c r="F9596" s="58" t="s">
        <v>16</v>
      </c>
      <c r="G9596" s="58" t="s">
        <v>613</v>
      </c>
      <c r="H9596" s="58" t="s">
        <v>861</v>
      </c>
      <c r="I9596" s="58" t="s">
        <v>15</v>
      </c>
      <c r="J9596" s="58" t="s">
        <v>17</v>
      </c>
      <c r="K9596" s="59">
        <v>69350</v>
      </c>
      <c r="L9596" s="60">
        <v>693.5</v>
      </c>
      <c r="M9596" s="59">
        <f t="shared" si="205"/>
        <v>69350</v>
      </c>
    </row>
    <row r="9597" spans="1:13" x14ac:dyDescent="0.25">
      <c r="A9597" s="56" t="s">
        <v>400</v>
      </c>
      <c r="B9597" s="57" t="s">
        <v>733</v>
      </c>
      <c r="C9597" s="58" t="s">
        <v>757</v>
      </c>
      <c r="D9597" s="58" t="s">
        <v>399</v>
      </c>
      <c r="E9597" s="58" t="s">
        <v>325</v>
      </c>
      <c r="F9597" s="58" t="s">
        <v>16</v>
      </c>
      <c r="G9597" s="58" t="s">
        <v>859</v>
      </c>
      <c r="H9597" s="58" t="s">
        <v>468</v>
      </c>
      <c r="I9597" s="58" t="s">
        <v>15</v>
      </c>
      <c r="J9597" s="58" t="s">
        <v>17</v>
      </c>
      <c r="K9597" s="59">
        <v>390843</v>
      </c>
      <c r="L9597" s="60">
        <v>3908.43</v>
      </c>
      <c r="M9597" s="59">
        <f t="shared" si="205"/>
        <v>390843</v>
      </c>
    </row>
    <row r="9598" spans="1:13" x14ac:dyDescent="0.25">
      <c r="A9598" s="56" t="s">
        <v>400</v>
      </c>
      <c r="B9598" s="57" t="s">
        <v>733</v>
      </c>
      <c r="C9598" s="58" t="s">
        <v>757</v>
      </c>
      <c r="D9598" s="58" t="s">
        <v>399</v>
      </c>
      <c r="E9598" s="58" t="s">
        <v>325</v>
      </c>
      <c r="F9598" s="58" t="s">
        <v>16</v>
      </c>
      <c r="G9598" s="58" t="s">
        <v>859</v>
      </c>
      <c r="H9598" s="58" t="s">
        <v>473</v>
      </c>
      <c r="I9598" s="58" t="s">
        <v>15</v>
      </c>
      <c r="J9598" s="58" t="s">
        <v>17</v>
      </c>
      <c r="K9598" s="59">
        <v>5746095</v>
      </c>
      <c r="L9598" s="60">
        <v>57460.95</v>
      </c>
      <c r="M9598" s="59">
        <f t="shared" si="205"/>
        <v>5746095</v>
      </c>
    </row>
    <row r="9599" spans="1:13" x14ac:dyDescent="0.25">
      <c r="A9599" s="56" t="s">
        <v>400</v>
      </c>
      <c r="B9599" s="57" t="s">
        <v>733</v>
      </c>
      <c r="C9599" s="58" t="s">
        <v>757</v>
      </c>
      <c r="D9599" s="58" t="s">
        <v>399</v>
      </c>
      <c r="E9599" s="58" t="s">
        <v>325</v>
      </c>
      <c r="F9599" s="58" t="s">
        <v>16</v>
      </c>
      <c r="G9599" s="58" t="s">
        <v>859</v>
      </c>
      <c r="H9599" s="58" t="s">
        <v>473</v>
      </c>
      <c r="I9599" s="58" t="s">
        <v>15</v>
      </c>
      <c r="J9599" s="58" t="s">
        <v>17</v>
      </c>
      <c r="K9599" s="62">
        <v>-332000</v>
      </c>
      <c r="L9599" s="60">
        <v>-3320</v>
      </c>
      <c r="M9599" s="62">
        <f t="shared" si="205"/>
        <v>-332000</v>
      </c>
    </row>
    <row r="9600" spans="1:13" x14ac:dyDescent="0.25">
      <c r="A9600" s="56" t="s">
        <v>400</v>
      </c>
      <c r="B9600" s="57" t="s">
        <v>733</v>
      </c>
      <c r="C9600" s="58" t="s">
        <v>757</v>
      </c>
      <c r="D9600" s="58" t="s">
        <v>399</v>
      </c>
      <c r="E9600" s="58" t="s">
        <v>325</v>
      </c>
      <c r="F9600" s="58" t="s">
        <v>16</v>
      </c>
      <c r="G9600" s="58" t="s">
        <v>859</v>
      </c>
      <c r="H9600" s="58" t="s">
        <v>472</v>
      </c>
      <c r="I9600" s="58" t="s">
        <v>15</v>
      </c>
      <c r="J9600" s="58" t="s">
        <v>17</v>
      </c>
      <c r="K9600" s="59">
        <v>170583</v>
      </c>
      <c r="L9600" s="60">
        <v>1705.83</v>
      </c>
      <c r="M9600" s="59">
        <f t="shared" si="205"/>
        <v>170583</v>
      </c>
    </row>
    <row r="9601" spans="1:14" x14ac:dyDescent="0.25">
      <c r="A9601" s="56" t="s">
        <v>400</v>
      </c>
      <c r="B9601" s="57" t="s">
        <v>733</v>
      </c>
      <c r="C9601" s="58" t="s">
        <v>757</v>
      </c>
      <c r="D9601" s="58" t="s">
        <v>399</v>
      </c>
      <c r="E9601" s="58" t="s">
        <v>325</v>
      </c>
      <c r="F9601" s="58" t="s">
        <v>16</v>
      </c>
      <c r="G9601" s="58" t="s">
        <v>859</v>
      </c>
      <c r="H9601" s="58" t="s">
        <v>472</v>
      </c>
      <c r="I9601" s="58" t="s">
        <v>15</v>
      </c>
      <c r="J9601" s="58" t="s">
        <v>17</v>
      </c>
      <c r="K9601" s="62">
        <v>-3000</v>
      </c>
      <c r="L9601" s="60">
        <v>-30</v>
      </c>
      <c r="M9601" s="62">
        <f t="shared" si="205"/>
        <v>-3000</v>
      </c>
    </row>
    <row r="9602" spans="1:14" x14ac:dyDescent="0.25">
      <c r="A9602" s="56" t="s">
        <v>400</v>
      </c>
      <c r="B9602" s="57" t="s">
        <v>733</v>
      </c>
      <c r="C9602" s="58" t="s">
        <v>757</v>
      </c>
      <c r="D9602" s="58" t="s">
        <v>399</v>
      </c>
      <c r="E9602" s="58" t="s">
        <v>325</v>
      </c>
      <c r="F9602" s="58" t="s">
        <v>16</v>
      </c>
      <c r="G9602" s="58" t="s">
        <v>859</v>
      </c>
      <c r="H9602" s="58" t="s">
        <v>487</v>
      </c>
      <c r="I9602" s="58" t="s">
        <v>15</v>
      </c>
      <c r="J9602" s="58" t="s">
        <v>17</v>
      </c>
      <c r="K9602" s="59">
        <v>3760406</v>
      </c>
      <c r="L9602" s="60">
        <v>37604.06</v>
      </c>
      <c r="M9602" s="59">
        <f t="shared" si="205"/>
        <v>3760406</v>
      </c>
    </row>
    <row r="9603" spans="1:14" x14ac:dyDescent="0.25">
      <c r="A9603" s="56" t="s">
        <v>400</v>
      </c>
      <c r="B9603" s="57" t="s">
        <v>733</v>
      </c>
      <c r="C9603" s="58" t="s">
        <v>757</v>
      </c>
      <c r="D9603" s="58" t="s">
        <v>399</v>
      </c>
      <c r="E9603" s="58" t="s">
        <v>325</v>
      </c>
      <c r="F9603" s="58" t="s">
        <v>16</v>
      </c>
      <c r="G9603" s="58" t="s">
        <v>859</v>
      </c>
      <c r="H9603" s="58" t="s">
        <v>862</v>
      </c>
      <c r="I9603" s="58" t="s">
        <v>15</v>
      </c>
      <c r="J9603" s="58" t="s">
        <v>17</v>
      </c>
      <c r="K9603" s="59">
        <v>480820</v>
      </c>
      <c r="L9603" s="60">
        <v>4808.2</v>
      </c>
      <c r="M9603" s="59">
        <f t="shared" si="205"/>
        <v>480820</v>
      </c>
    </row>
    <row r="9604" spans="1:14" x14ac:dyDescent="0.25">
      <c r="A9604" s="56" t="s">
        <v>400</v>
      </c>
      <c r="B9604" s="57" t="s">
        <v>733</v>
      </c>
      <c r="C9604" s="58" t="s">
        <v>757</v>
      </c>
      <c r="D9604" s="58" t="s">
        <v>399</v>
      </c>
      <c r="E9604" s="58" t="s">
        <v>325</v>
      </c>
      <c r="F9604" s="58" t="s">
        <v>16</v>
      </c>
      <c r="G9604" s="58" t="s">
        <v>859</v>
      </c>
      <c r="H9604" s="58" t="s">
        <v>697</v>
      </c>
      <c r="I9604" s="58" t="s">
        <v>15</v>
      </c>
      <c r="J9604" s="58" t="s">
        <v>17</v>
      </c>
      <c r="K9604" s="59">
        <v>4232</v>
      </c>
      <c r="L9604" s="60">
        <v>42.32</v>
      </c>
      <c r="M9604" s="59">
        <f t="shared" si="205"/>
        <v>4232</v>
      </c>
    </row>
    <row r="9605" spans="1:14" x14ac:dyDescent="0.25">
      <c r="A9605" s="56" t="s">
        <v>400</v>
      </c>
      <c r="B9605" s="57" t="s">
        <v>733</v>
      </c>
      <c r="C9605" s="58" t="s">
        <v>757</v>
      </c>
      <c r="D9605" s="58" t="s">
        <v>399</v>
      </c>
      <c r="E9605" s="58" t="s">
        <v>325</v>
      </c>
      <c r="F9605" s="58" t="s">
        <v>16</v>
      </c>
      <c r="G9605" s="58" t="s">
        <v>613</v>
      </c>
      <c r="H9605" s="58" t="s">
        <v>656</v>
      </c>
      <c r="I9605" s="58" t="s">
        <v>15</v>
      </c>
      <c r="J9605" s="58" t="s">
        <v>359</v>
      </c>
      <c r="K9605" s="59">
        <v>20941635</v>
      </c>
      <c r="L9605" s="60">
        <v>209416.35</v>
      </c>
      <c r="M9605" s="59">
        <f t="shared" ref="M9605:M9665" si="206">L9605*100</f>
        <v>20941635</v>
      </c>
    </row>
    <row r="9606" spans="1:14" x14ac:dyDescent="0.25">
      <c r="A9606" s="56" t="s">
        <v>400</v>
      </c>
      <c r="B9606" s="57" t="s">
        <v>733</v>
      </c>
      <c r="C9606" s="58" t="s">
        <v>757</v>
      </c>
      <c r="D9606" s="58" t="s">
        <v>399</v>
      </c>
      <c r="E9606" s="58" t="s">
        <v>325</v>
      </c>
      <c r="F9606" s="58" t="s">
        <v>16</v>
      </c>
      <c r="G9606" s="58" t="s">
        <v>512</v>
      </c>
      <c r="H9606" s="58" t="s">
        <v>840</v>
      </c>
      <c r="I9606" s="58" t="s">
        <v>15</v>
      </c>
      <c r="J9606" s="58" t="s">
        <v>17</v>
      </c>
      <c r="K9606" s="59">
        <v>56301</v>
      </c>
      <c r="L9606" s="60">
        <v>563.01</v>
      </c>
      <c r="M9606" s="59">
        <f t="shared" si="206"/>
        <v>56301</v>
      </c>
    </row>
    <row r="9607" spans="1:14" x14ac:dyDescent="0.25">
      <c r="A9607" s="56" t="s">
        <v>400</v>
      </c>
      <c r="B9607" s="57" t="s">
        <v>733</v>
      </c>
      <c r="C9607" s="58" t="s">
        <v>757</v>
      </c>
      <c r="D9607" s="58" t="s">
        <v>399</v>
      </c>
      <c r="E9607" s="58" t="s">
        <v>325</v>
      </c>
      <c r="F9607" s="58" t="s">
        <v>16</v>
      </c>
      <c r="G9607" s="58" t="s">
        <v>512</v>
      </c>
      <c r="H9607" s="58" t="s">
        <v>863</v>
      </c>
      <c r="I9607" s="58" t="s">
        <v>15</v>
      </c>
      <c r="J9607" s="58" t="s">
        <v>17</v>
      </c>
      <c r="K9607" s="59">
        <v>6000</v>
      </c>
      <c r="L9607" s="60">
        <v>60</v>
      </c>
      <c r="M9607" s="59">
        <f t="shared" si="206"/>
        <v>6000</v>
      </c>
    </row>
    <row r="9608" spans="1:14" x14ac:dyDescent="0.25">
      <c r="A9608" s="56" t="s">
        <v>400</v>
      </c>
      <c r="B9608" s="57" t="s">
        <v>733</v>
      </c>
      <c r="C9608" s="58" t="s">
        <v>757</v>
      </c>
      <c r="D9608" s="58" t="s">
        <v>399</v>
      </c>
      <c r="E9608" s="58" t="s">
        <v>325</v>
      </c>
      <c r="F9608" s="58" t="s">
        <v>16</v>
      </c>
      <c r="G9608" s="58" t="s">
        <v>512</v>
      </c>
      <c r="H9608" s="58" t="s">
        <v>697</v>
      </c>
      <c r="I9608" s="58" t="s">
        <v>15</v>
      </c>
      <c r="J9608" s="58" t="s">
        <v>17</v>
      </c>
      <c r="K9608" s="59">
        <v>60398</v>
      </c>
      <c r="L9608" s="60">
        <v>603.98</v>
      </c>
      <c r="M9608" s="59">
        <f t="shared" si="206"/>
        <v>60398</v>
      </c>
    </row>
    <row r="9609" spans="1:14" x14ac:dyDescent="0.25">
      <c r="A9609" s="56" t="s">
        <v>400</v>
      </c>
      <c r="B9609" s="57" t="s">
        <v>733</v>
      </c>
      <c r="C9609" s="58" t="s">
        <v>757</v>
      </c>
      <c r="D9609" s="58" t="s">
        <v>399</v>
      </c>
      <c r="E9609" s="58" t="s">
        <v>325</v>
      </c>
      <c r="F9609" s="58" t="s">
        <v>16</v>
      </c>
      <c r="G9609" s="58" t="s">
        <v>512</v>
      </c>
      <c r="H9609" s="58" t="s">
        <v>697</v>
      </c>
      <c r="I9609" s="58" t="s">
        <v>15</v>
      </c>
      <c r="J9609" s="58" t="s">
        <v>17</v>
      </c>
      <c r="K9609" s="59">
        <v>13118</v>
      </c>
      <c r="L9609" s="60">
        <v>131.18</v>
      </c>
      <c r="M9609" s="59">
        <f t="shared" si="206"/>
        <v>13118</v>
      </c>
    </row>
    <row r="9610" spans="1:14" x14ac:dyDescent="0.25">
      <c r="A9610" s="56" t="s">
        <v>400</v>
      </c>
      <c r="B9610" s="57" t="s">
        <v>733</v>
      </c>
      <c r="C9610" s="58" t="s">
        <v>757</v>
      </c>
      <c r="D9610" s="58" t="s">
        <v>399</v>
      </c>
      <c r="E9610" s="58" t="s">
        <v>325</v>
      </c>
      <c r="F9610" s="58" t="s">
        <v>16</v>
      </c>
      <c r="G9610" s="58" t="s">
        <v>512</v>
      </c>
      <c r="H9610" s="58" t="s">
        <v>864</v>
      </c>
      <c r="I9610" s="58" t="s">
        <v>15</v>
      </c>
      <c r="J9610" s="58" t="s">
        <v>17</v>
      </c>
      <c r="K9610" s="59">
        <v>9300</v>
      </c>
      <c r="L9610" s="60">
        <v>93</v>
      </c>
      <c r="M9610" s="59">
        <f t="shared" si="206"/>
        <v>9300</v>
      </c>
    </row>
    <row r="9611" spans="1:14" x14ac:dyDescent="0.25">
      <c r="A9611" s="56" t="s">
        <v>400</v>
      </c>
      <c r="B9611" s="57" t="s">
        <v>733</v>
      </c>
      <c r="C9611" s="58" t="s">
        <v>757</v>
      </c>
      <c r="D9611" s="58" t="s">
        <v>399</v>
      </c>
      <c r="E9611" s="58" t="s">
        <v>325</v>
      </c>
      <c r="F9611" s="58" t="s">
        <v>16</v>
      </c>
      <c r="G9611" s="58" t="s">
        <v>512</v>
      </c>
      <c r="H9611" s="58" t="s">
        <v>861</v>
      </c>
      <c r="I9611" s="58" t="s">
        <v>15</v>
      </c>
      <c r="J9611" s="58" t="s">
        <v>17</v>
      </c>
      <c r="K9611" s="59">
        <v>21437</v>
      </c>
      <c r="L9611" s="60">
        <v>214.37</v>
      </c>
      <c r="M9611" s="59">
        <f t="shared" si="206"/>
        <v>21437</v>
      </c>
    </row>
    <row r="9612" spans="1:14" x14ac:dyDescent="0.25">
      <c r="A9612" s="56" t="s">
        <v>400</v>
      </c>
      <c r="B9612" s="57" t="s">
        <v>733</v>
      </c>
      <c r="C9612" s="58" t="s">
        <v>757</v>
      </c>
      <c r="D9612" s="58" t="s">
        <v>399</v>
      </c>
      <c r="E9612" s="58" t="s">
        <v>325</v>
      </c>
      <c r="F9612" s="58" t="s">
        <v>16</v>
      </c>
      <c r="G9612" s="58" t="s">
        <v>512</v>
      </c>
      <c r="H9612" s="58" t="s">
        <v>490</v>
      </c>
      <c r="I9612" s="58" t="s">
        <v>15</v>
      </c>
      <c r="J9612" s="58" t="s">
        <v>17</v>
      </c>
      <c r="K9612" s="59">
        <v>21608</v>
      </c>
      <c r="L9612" s="60">
        <v>216.08</v>
      </c>
      <c r="M9612" s="59">
        <f t="shared" si="206"/>
        <v>21608</v>
      </c>
    </row>
    <row r="9613" spans="1:14" x14ac:dyDescent="0.25">
      <c r="A9613" s="56" t="s">
        <v>400</v>
      </c>
      <c r="B9613" s="57" t="s">
        <v>733</v>
      </c>
      <c r="C9613" s="58" t="s">
        <v>757</v>
      </c>
      <c r="D9613" s="58" t="s">
        <v>399</v>
      </c>
      <c r="E9613" s="58" t="s">
        <v>325</v>
      </c>
      <c r="F9613" s="58" t="s">
        <v>16</v>
      </c>
      <c r="G9613" s="58" t="s">
        <v>789</v>
      </c>
      <c r="H9613" s="58" t="s">
        <v>795</v>
      </c>
      <c r="I9613" s="58" t="s">
        <v>15</v>
      </c>
      <c r="J9613" s="58" t="s">
        <v>17</v>
      </c>
      <c r="K9613" s="59">
        <v>67312</v>
      </c>
      <c r="L9613" s="60">
        <f>927-253.88</f>
        <v>673.12</v>
      </c>
      <c r="M9613" s="59">
        <f t="shared" si="206"/>
        <v>67312</v>
      </c>
      <c r="N9613" t="s">
        <v>877</v>
      </c>
    </row>
    <row r="9614" spans="1:14" x14ac:dyDescent="0.25">
      <c r="A9614" s="24" t="s">
        <v>400</v>
      </c>
      <c r="B9614" s="25" t="s">
        <v>733</v>
      </c>
      <c r="C9614" s="27" t="s">
        <v>757</v>
      </c>
      <c r="D9614" s="27" t="s">
        <v>399</v>
      </c>
      <c r="E9614" s="27" t="s">
        <v>325</v>
      </c>
      <c r="F9614" s="27" t="s">
        <v>16</v>
      </c>
      <c r="G9614" s="27" t="s">
        <v>789</v>
      </c>
      <c r="H9614" s="27" t="s">
        <v>621</v>
      </c>
      <c r="I9614" s="27" t="s">
        <v>15</v>
      </c>
      <c r="J9614" s="27" t="s">
        <v>17</v>
      </c>
      <c r="K9614" s="28">
        <v>490689.99999999994</v>
      </c>
      <c r="L9614" s="29">
        <v>4906.8999999999996</v>
      </c>
      <c r="M9614" s="28">
        <f t="shared" si="206"/>
        <v>490689.99999999994</v>
      </c>
    </row>
    <row r="9615" spans="1:14" x14ac:dyDescent="0.25">
      <c r="A9615" s="56" t="s">
        <v>400</v>
      </c>
      <c r="B9615" s="57" t="s">
        <v>733</v>
      </c>
      <c r="C9615" s="58" t="s">
        <v>757</v>
      </c>
      <c r="D9615" s="58" t="s">
        <v>399</v>
      </c>
      <c r="E9615" s="58" t="s">
        <v>325</v>
      </c>
      <c r="F9615" s="58" t="s">
        <v>16</v>
      </c>
      <c r="G9615" s="58" t="s">
        <v>855</v>
      </c>
      <c r="H9615" s="58" t="s">
        <v>821</v>
      </c>
      <c r="I9615" s="58" t="s">
        <v>15</v>
      </c>
      <c r="J9615" s="58" t="s">
        <v>17</v>
      </c>
      <c r="K9615" s="59">
        <v>590004</v>
      </c>
      <c r="L9615" s="60">
        <v>5900.04</v>
      </c>
      <c r="M9615" s="59">
        <f t="shared" si="206"/>
        <v>590004</v>
      </c>
    </row>
    <row r="9616" spans="1:14" x14ac:dyDescent="0.25">
      <c r="A9616" s="56" t="s">
        <v>400</v>
      </c>
      <c r="B9616" s="57" t="s">
        <v>733</v>
      </c>
      <c r="C9616" s="58" t="s">
        <v>757</v>
      </c>
      <c r="D9616" s="58" t="s">
        <v>399</v>
      </c>
      <c r="E9616" s="58" t="s">
        <v>325</v>
      </c>
      <c r="F9616" s="58" t="s">
        <v>16</v>
      </c>
      <c r="G9616" s="58" t="s">
        <v>567</v>
      </c>
      <c r="H9616" s="58" t="s">
        <v>846</v>
      </c>
      <c r="I9616" s="57" t="s">
        <v>368</v>
      </c>
      <c r="J9616" s="58" t="s">
        <v>17</v>
      </c>
      <c r="K9616" s="59">
        <v>50446.958210000004</v>
      </c>
      <c r="L9616" s="60">
        <v>504.46958210000003</v>
      </c>
      <c r="M9616" s="59">
        <f t="shared" si="206"/>
        <v>50446.958210000004</v>
      </c>
      <c r="N9616" s="75" t="s">
        <v>920</v>
      </c>
    </row>
    <row r="9617" spans="1:14" x14ac:dyDescent="0.25">
      <c r="A9617" s="56" t="s">
        <v>400</v>
      </c>
      <c r="B9617" s="57" t="s">
        <v>733</v>
      </c>
      <c r="C9617" s="58" t="s">
        <v>757</v>
      </c>
      <c r="D9617" s="58" t="s">
        <v>399</v>
      </c>
      <c r="E9617" s="58" t="s">
        <v>325</v>
      </c>
      <c r="F9617" s="58" t="s">
        <v>16</v>
      </c>
      <c r="G9617" s="58" t="s">
        <v>434</v>
      </c>
      <c r="H9617" s="58" t="s">
        <v>791</v>
      </c>
      <c r="I9617" s="58" t="s">
        <v>368</v>
      </c>
      <c r="J9617" s="58" t="s">
        <v>17</v>
      </c>
      <c r="K9617" s="59">
        <v>11798.041790000001</v>
      </c>
      <c r="L9617" s="60">
        <v>117.98041790000001</v>
      </c>
      <c r="M9617" s="59">
        <f t="shared" si="206"/>
        <v>11798.041790000001</v>
      </c>
    </row>
    <row r="9618" spans="1:14" x14ac:dyDescent="0.25">
      <c r="A9618" s="56" t="s">
        <v>400</v>
      </c>
      <c r="B9618" s="57" t="s">
        <v>733</v>
      </c>
      <c r="C9618" s="58" t="s">
        <v>757</v>
      </c>
      <c r="D9618" s="58" t="s">
        <v>399</v>
      </c>
      <c r="E9618" s="58" t="s">
        <v>325</v>
      </c>
      <c r="F9618" s="58" t="s">
        <v>16</v>
      </c>
      <c r="G9618" s="58" t="s">
        <v>567</v>
      </c>
      <c r="H9618" s="58" t="s">
        <v>847</v>
      </c>
      <c r="I9618" s="57" t="s">
        <v>368</v>
      </c>
      <c r="J9618" s="58" t="s">
        <v>17</v>
      </c>
      <c r="K9618" s="59">
        <v>148</v>
      </c>
      <c r="L9618" s="60">
        <v>1.48</v>
      </c>
      <c r="M9618" s="59">
        <f t="shared" si="206"/>
        <v>148</v>
      </c>
      <c r="N9618" s="75" t="s">
        <v>920</v>
      </c>
    </row>
    <row r="9619" spans="1:14" x14ac:dyDescent="0.25">
      <c r="A9619" s="56" t="s">
        <v>400</v>
      </c>
      <c r="B9619" s="57" t="s">
        <v>733</v>
      </c>
      <c r="C9619" s="58" t="s">
        <v>757</v>
      </c>
      <c r="D9619" s="58" t="s">
        <v>399</v>
      </c>
      <c r="E9619" s="58" t="s">
        <v>325</v>
      </c>
      <c r="F9619" s="58" t="s">
        <v>16</v>
      </c>
      <c r="G9619" s="58" t="s">
        <v>567</v>
      </c>
      <c r="H9619" s="58" t="s">
        <v>847</v>
      </c>
      <c r="I9619" s="57" t="s">
        <v>368</v>
      </c>
      <c r="J9619" s="58" t="s">
        <v>17</v>
      </c>
      <c r="K9619" s="59">
        <v>596</v>
      </c>
      <c r="L9619" s="60">
        <v>5.96</v>
      </c>
      <c r="M9619" s="59">
        <f t="shared" si="206"/>
        <v>596</v>
      </c>
      <c r="N9619" s="75" t="s">
        <v>920</v>
      </c>
    </row>
    <row r="9620" spans="1:14" x14ac:dyDescent="0.25">
      <c r="A9620" s="56" t="s">
        <v>400</v>
      </c>
      <c r="B9620" s="57" t="s">
        <v>733</v>
      </c>
      <c r="C9620" s="58" t="s">
        <v>757</v>
      </c>
      <c r="D9620" s="58" t="s">
        <v>399</v>
      </c>
      <c r="E9620" s="58" t="s">
        <v>325</v>
      </c>
      <c r="F9620" s="58" t="s">
        <v>16</v>
      </c>
      <c r="G9620" s="58" t="s">
        <v>567</v>
      </c>
      <c r="H9620" s="58" t="s">
        <v>849</v>
      </c>
      <c r="I9620" s="57" t="s">
        <v>368</v>
      </c>
      <c r="J9620" s="58" t="s">
        <v>17</v>
      </c>
      <c r="K9620" s="59">
        <v>94</v>
      </c>
      <c r="L9620" s="60">
        <v>0.94</v>
      </c>
      <c r="M9620" s="59">
        <f t="shared" si="206"/>
        <v>94</v>
      </c>
      <c r="N9620" s="75" t="s">
        <v>920</v>
      </c>
    </row>
    <row r="9621" spans="1:14" x14ac:dyDescent="0.25">
      <c r="A9621" s="56" t="s">
        <v>400</v>
      </c>
      <c r="B9621" s="57" t="s">
        <v>733</v>
      </c>
      <c r="C9621" s="58" t="s">
        <v>757</v>
      </c>
      <c r="D9621" s="58" t="s">
        <v>399</v>
      </c>
      <c r="E9621" s="58" t="s">
        <v>325</v>
      </c>
      <c r="F9621" s="58" t="s">
        <v>16</v>
      </c>
      <c r="G9621" s="58" t="s">
        <v>567</v>
      </c>
      <c r="H9621" s="58" t="s">
        <v>851</v>
      </c>
      <c r="I9621" s="57" t="s">
        <v>368</v>
      </c>
      <c r="J9621" s="58" t="s">
        <v>17</v>
      </c>
      <c r="K9621" s="59">
        <v>3426</v>
      </c>
      <c r="L9621" s="60">
        <v>34.26</v>
      </c>
      <c r="M9621" s="59">
        <f t="shared" si="206"/>
        <v>3426</v>
      </c>
      <c r="N9621" s="75" t="s">
        <v>920</v>
      </c>
    </row>
    <row r="9622" spans="1:14" x14ac:dyDescent="0.25">
      <c r="A9622" s="56" t="s">
        <v>400</v>
      </c>
      <c r="B9622" s="57" t="s">
        <v>733</v>
      </c>
      <c r="C9622" s="58" t="s">
        <v>757</v>
      </c>
      <c r="D9622" s="58" t="s">
        <v>399</v>
      </c>
      <c r="E9622" s="58" t="s">
        <v>325</v>
      </c>
      <c r="F9622" s="58" t="s">
        <v>16</v>
      </c>
      <c r="G9622" s="58" t="s">
        <v>567</v>
      </c>
      <c r="H9622" s="58" t="s">
        <v>852</v>
      </c>
      <c r="I9622" s="57" t="s">
        <v>368</v>
      </c>
      <c r="J9622" s="58" t="s">
        <v>17</v>
      </c>
      <c r="K9622" s="59">
        <v>19625</v>
      </c>
      <c r="L9622" s="60">
        <v>196.25</v>
      </c>
      <c r="M9622" s="59">
        <f t="shared" si="206"/>
        <v>19625</v>
      </c>
      <c r="N9622" s="75" t="s">
        <v>920</v>
      </c>
    </row>
    <row r="9623" spans="1:14" x14ac:dyDescent="0.25">
      <c r="A9623" s="56" t="s">
        <v>400</v>
      </c>
      <c r="B9623" s="57" t="s">
        <v>733</v>
      </c>
      <c r="C9623" s="58" t="s">
        <v>757</v>
      </c>
      <c r="D9623" s="58" t="s">
        <v>399</v>
      </c>
      <c r="E9623" s="58" t="s">
        <v>325</v>
      </c>
      <c r="F9623" s="58" t="s">
        <v>16</v>
      </c>
      <c r="G9623" s="58" t="s">
        <v>865</v>
      </c>
      <c r="H9623" s="58" t="s">
        <v>676</v>
      </c>
      <c r="I9623" s="58" t="s">
        <v>15</v>
      </c>
      <c r="J9623" s="58" t="s">
        <v>17</v>
      </c>
      <c r="K9623" s="59">
        <v>567600</v>
      </c>
      <c r="L9623" s="60">
        <v>5676</v>
      </c>
      <c r="M9623" s="59">
        <f t="shared" si="206"/>
        <v>567600</v>
      </c>
    </row>
    <row r="9624" spans="1:14" x14ac:dyDescent="0.25">
      <c r="A9624" s="56" t="s">
        <v>400</v>
      </c>
      <c r="B9624" s="57" t="s">
        <v>733</v>
      </c>
      <c r="C9624" s="58" t="s">
        <v>757</v>
      </c>
      <c r="D9624" s="58" t="s">
        <v>399</v>
      </c>
      <c r="E9624" s="58" t="s">
        <v>325</v>
      </c>
      <c r="F9624" s="58" t="s">
        <v>16</v>
      </c>
      <c r="G9624" s="58" t="s">
        <v>573</v>
      </c>
      <c r="H9624" s="58" t="s">
        <v>676</v>
      </c>
      <c r="I9624" s="58" t="s">
        <v>15</v>
      </c>
      <c r="J9624" s="58" t="s">
        <v>17</v>
      </c>
      <c r="K9624" s="59">
        <v>332200</v>
      </c>
      <c r="L9624" s="60">
        <v>3322</v>
      </c>
      <c r="M9624" s="59">
        <f t="shared" si="206"/>
        <v>332200</v>
      </c>
    </row>
    <row r="9625" spans="1:14" x14ac:dyDescent="0.25">
      <c r="A9625" s="56" t="s">
        <v>400</v>
      </c>
      <c r="B9625" s="57" t="s">
        <v>733</v>
      </c>
      <c r="C9625" s="58" t="s">
        <v>757</v>
      </c>
      <c r="D9625" s="58" t="s">
        <v>399</v>
      </c>
      <c r="E9625" s="58" t="s">
        <v>325</v>
      </c>
      <c r="F9625" s="58" t="s">
        <v>16</v>
      </c>
      <c r="G9625" s="58" t="s">
        <v>567</v>
      </c>
      <c r="H9625" s="58" t="s">
        <v>448</v>
      </c>
      <c r="I9625" s="58" t="s">
        <v>15</v>
      </c>
      <c r="J9625" s="58" t="s">
        <v>17</v>
      </c>
      <c r="K9625" s="59">
        <v>2720</v>
      </c>
      <c r="L9625" s="60">
        <v>27.2</v>
      </c>
      <c r="M9625" s="59">
        <f t="shared" si="206"/>
        <v>2720</v>
      </c>
    </row>
    <row r="9626" spans="1:14" x14ac:dyDescent="0.25">
      <c r="A9626" s="56" t="s">
        <v>400</v>
      </c>
      <c r="B9626" s="57" t="s">
        <v>733</v>
      </c>
      <c r="C9626" s="58" t="s">
        <v>757</v>
      </c>
      <c r="D9626" s="58" t="s">
        <v>399</v>
      </c>
      <c r="E9626" s="58" t="s">
        <v>325</v>
      </c>
      <c r="F9626" s="58" t="s">
        <v>16</v>
      </c>
      <c r="G9626" s="58" t="s">
        <v>567</v>
      </c>
      <c r="H9626" s="58" t="s">
        <v>694</v>
      </c>
      <c r="I9626" s="58" t="s">
        <v>15</v>
      </c>
      <c r="J9626" s="58" t="s">
        <v>17</v>
      </c>
      <c r="K9626" s="59">
        <v>1054193</v>
      </c>
      <c r="L9626" s="60">
        <v>10541.93</v>
      </c>
      <c r="M9626" s="59">
        <f t="shared" si="206"/>
        <v>1054193</v>
      </c>
    </row>
    <row r="9627" spans="1:14" x14ac:dyDescent="0.25">
      <c r="A9627" s="56" t="s">
        <v>400</v>
      </c>
      <c r="B9627" s="57" t="s">
        <v>733</v>
      </c>
      <c r="C9627" s="58" t="s">
        <v>757</v>
      </c>
      <c r="D9627" s="58" t="s">
        <v>399</v>
      </c>
      <c r="E9627" s="58" t="s">
        <v>325</v>
      </c>
      <c r="F9627" s="58" t="s">
        <v>16</v>
      </c>
      <c r="G9627" s="58" t="s">
        <v>789</v>
      </c>
      <c r="H9627" s="58" t="s">
        <v>464</v>
      </c>
      <c r="I9627" s="57" t="s">
        <v>368</v>
      </c>
      <c r="J9627" s="58" t="s">
        <v>17</v>
      </c>
      <c r="K9627" s="59">
        <v>550000</v>
      </c>
      <c r="L9627" s="60">
        <v>5500</v>
      </c>
      <c r="M9627" s="59">
        <f t="shared" si="206"/>
        <v>550000</v>
      </c>
      <c r="N9627" s="75" t="s">
        <v>920</v>
      </c>
    </row>
    <row r="9628" spans="1:14" x14ac:dyDescent="0.25">
      <c r="A9628" s="56" t="s">
        <v>400</v>
      </c>
      <c r="B9628" s="57" t="s">
        <v>733</v>
      </c>
      <c r="C9628" s="58" t="s">
        <v>757</v>
      </c>
      <c r="D9628" s="58" t="s">
        <v>399</v>
      </c>
      <c r="E9628" s="58" t="s">
        <v>325</v>
      </c>
      <c r="F9628" s="58" t="s">
        <v>16</v>
      </c>
      <c r="G9628" s="58" t="s">
        <v>789</v>
      </c>
      <c r="H9628" s="58" t="s">
        <v>480</v>
      </c>
      <c r="I9628" s="58" t="s">
        <v>15</v>
      </c>
      <c r="J9628" s="58" t="s">
        <v>17</v>
      </c>
      <c r="K9628" s="59">
        <v>71638</v>
      </c>
      <c r="L9628" s="60">
        <v>716.38</v>
      </c>
      <c r="M9628" s="59">
        <f t="shared" si="206"/>
        <v>71638</v>
      </c>
    </row>
    <row r="9629" spans="1:14" x14ac:dyDescent="0.25">
      <c r="A9629" s="56" t="s">
        <v>400</v>
      </c>
      <c r="B9629" s="57" t="s">
        <v>733</v>
      </c>
      <c r="C9629" s="58" t="s">
        <v>757</v>
      </c>
      <c r="D9629" s="58" t="s">
        <v>399</v>
      </c>
      <c r="E9629" s="58" t="s">
        <v>325</v>
      </c>
      <c r="F9629" s="58" t="s">
        <v>16</v>
      </c>
      <c r="G9629" s="58" t="s">
        <v>789</v>
      </c>
      <c r="H9629" s="58" t="s">
        <v>840</v>
      </c>
      <c r="I9629" s="58" t="s">
        <v>15</v>
      </c>
      <c r="J9629" s="58" t="s">
        <v>17</v>
      </c>
      <c r="K9629" s="59">
        <v>975000</v>
      </c>
      <c r="L9629" s="60">
        <v>9750</v>
      </c>
      <c r="M9629" s="59">
        <f t="shared" si="206"/>
        <v>975000</v>
      </c>
    </row>
    <row r="9630" spans="1:14" x14ac:dyDescent="0.25">
      <c r="A9630" s="56" t="s">
        <v>400</v>
      </c>
      <c r="B9630" s="57" t="s">
        <v>733</v>
      </c>
      <c r="C9630" s="58" t="s">
        <v>757</v>
      </c>
      <c r="D9630" s="58" t="s">
        <v>399</v>
      </c>
      <c r="E9630" s="58" t="s">
        <v>325</v>
      </c>
      <c r="F9630" s="58" t="s">
        <v>16</v>
      </c>
      <c r="G9630" s="58" t="s">
        <v>789</v>
      </c>
      <c r="H9630" s="58" t="s">
        <v>697</v>
      </c>
      <c r="I9630" s="58" t="s">
        <v>15</v>
      </c>
      <c r="J9630" s="58" t="s">
        <v>17</v>
      </c>
      <c r="K9630" s="59">
        <v>218600</v>
      </c>
      <c r="L9630" s="60">
        <v>2186</v>
      </c>
      <c r="M9630" s="59">
        <f t="shared" si="206"/>
        <v>218600</v>
      </c>
    </row>
    <row r="9631" spans="1:14" x14ac:dyDescent="0.25">
      <c r="A9631" s="56" t="s">
        <v>400</v>
      </c>
      <c r="B9631" s="57" t="s">
        <v>733</v>
      </c>
      <c r="C9631" s="58" t="s">
        <v>757</v>
      </c>
      <c r="D9631" s="58" t="s">
        <v>399</v>
      </c>
      <c r="E9631" s="58" t="s">
        <v>325</v>
      </c>
      <c r="F9631" s="58" t="s">
        <v>16</v>
      </c>
      <c r="G9631" s="58" t="s">
        <v>789</v>
      </c>
      <c r="H9631" s="58" t="s">
        <v>482</v>
      </c>
      <c r="I9631" s="58" t="s">
        <v>15</v>
      </c>
      <c r="J9631" s="58" t="s">
        <v>17</v>
      </c>
      <c r="K9631" s="59">
        <v>360000</v>
      </c>
      <c r="L9631" s="60">
        <v>3600</v>
      </c>
      <c r="M9631" s="59">
        <f t="shared" si="206"/>
        <v>360000</v>
      </c>
    </row>
    <row r="9632" spans="1:14" x14ac:dyDescent="0.25">
      <c r="A9632" s="56" t="s">
        <v>400</v>
      </c>
      <c r="B9632" s="57" t="s">
        <v>733</v>
      </c>
      <c r="C9632" s="58" t="s">
        <v>757</v>
      </c>
      <c r="D9632" s="58" t="s">
        <v>399</v>
      </c>
      <c r="E9632" s="58" t="s">
        <v>325</v>
      </c>
      <c r="F9632" s="58" t="s">
        <v>16</v>
      </c>
      <c r="G9632" s="58" t="s">
        <v>434</v>
      </c>
      <c r="H9632" s="58" t="s">
        <v>840</v>
      </c>
      <c r="I9632" s="58" t="s">
        <v>15</v>
      </c>
      <c r="J9632" s="58" t="s">
        <v>306</v>
      </c>
      <c r="K9632" s="59">
        <v>10630761</v>
      </c>
      <c r="L9632" s="60">
        <v>106307.61</v>
      </c>
      <c r="M9632" s="59">
        <f t="shared" si="206"/>
        <v>10630761</v>
      </c>
    </row>
    <row r="9633" spans="1:14" x14ac:dyDescent="0.25">
      <c r="A9633" s="56" t="s">
        <v>400</v>
      </c>
      <c r="B9633" s="57" t="s">
        <v>733</v>
      </c>
      <c r="C9633" s="58" t="s">
        <v>757</v>
      </c>
      <c r="D9633" s="58" t="s">
        <v>399</v>
      </c>
      <c r="E9633" s="58" t="s">
        <v>325</v>
      </c>
      <c r="F9633" s="58" t="s">
        <v>16</v>
      </c>
      <c r="G9633" s="58" t="s">
        <v>434</v>
      </c>
      <c r="H9633" s="58" t="s">
        <v>840</v>
      </c>
      <c r="I9633" s="58" t="s">
        <v>15</v>
      </c>
      <c r="J9633" s="58" t="s">
        <v>306</v>
      </c>
      <c r="K9633" s="59">
        <v>602902</v>
      </c>
      <c r="L9633" s="60">
        <v>6029.02</v>
      </c>
      <c r="M9633" s="59">
        <f t="shared" si="206"/>
        <v>602902</v>
      </c>
    </row>
    <row r="9634" spans="1:14" x14ac:dyDescent="0.25">
      <c r="A9634" s="56" t="s">
        <v>400</v>
      </c>
      <c r="B9634" s="57" t="s">
        <v>733</v>
      </c>
      <c r="C9634" s="58" t="s">
        <v>757</v>
      </c>
      <c r="D9634" s="58" t="s">
        <v>399</v>
      </c>
      <c r="E9634" s="58" t="s">
        <v>325</v>
      </c>
      <c r="F9634" s="58" t="s">
        <v>16</v>
      </c>
      <c r="G9634" s="58" t="s">
        <v>434</v>
      </c>
      <c r="H9634" s="58" t="s">
        <v>464</v>
      </c>
      <c r="I9634" s="58" t="s">
        <v>368</v>
      </c>
      <c r="J9634" s="58" t="s">
        <v>37</v>
      </c>
      <c r="K9634" s="59">
        <v>8407109</v>
      </c>
      <c r="L9634" s="60">
        <v>84071.09</v>
      </c>
      <c r="M9634" s="59">
        <f t="shared" si="206"/>
        <v>8407109</v>
      </c>
    </row>
    <row r="9635" spans="1:14" x14ac:dyDescent="0.25">
      <c r="A9635" s="56" t="s">
        <v>400</v>
      </c>
      <c r="B9635" s="57" t="s">
        <v>733</v>
      </c>
      <c r="C9635" s="58" t="s">
        <v>757</v>
      </c>
      <c r="D9635" s="58" t="s">
        <v>399</v>
      </c>
      <c r="E9635" s="58" t="s">
        <v>325</v>
      </c>
      <c r="F9635" s="58" t="s">
        <v>16</v>
      </c>
      <c r="G9635" s="58" t="s">
        <v>789</v>
      </c>
      <c r="H9635" s="58" t="s">
        <v>480</v>
      </c>
      <c r="I9635" s="58" t="s">
        <v>15</v>
      </c>
      <c r="J9635" s="58" t="s">
        <v>67</v>
      </c>
      <c r="K9635" s="59">
        <v>31638</v>
      </c>
      <c r="L9635" s="60">
        <v>316.38</v>
      </c>
      <c r="M9635" s="59">
        <f t="shared" si="206"/>
        <v>31638</v>
      </c>
    </row>
    <row r="9636" spans="1:14" x14ac:dyDescent="0.25">
      <c r="A9636" s="56" t="s">
        <v>400</v>
      </c>
      <c r="B9636" s="57" t="s">
        <v>733</v>
      </c>
      <c r="C9636" s="58" t="s">
        <v>757</v>
      </c>
      <c r="D9636" s="58" t="s">
        <v>399</v>
      </c>
      <c r="E9636" s="58" t="s">
        <v>325</v>
      </c>
      <c r="F9636" s="58" t="s">
        <v>16</v>
      </c>
      <c r="G9636" s="58" t="s">
        <v>789</v>
      </c>
      <c r="H9636" s="58" t="s">
        <v>485</v>
      </c>
      <c r="I9636" s="58" t="s">
        <v>15</v>
      </c>
      <c r="J9636" s="58" t="s">
        <v>67</v>
      </c>
      <c r="K9636" s="59">
        <v>80490</v>
      </c>
      <c r="L9636" s="60">
        <v>804.9</v>
      </c>
      <c r="M9636" s="59">
        <f t="shared" si="206"/>
        <v>80490</v>
      </c>
    </row>
    <row r="9637" spans="1:14" x14ac:dyDescent="0.25">
      <c r="A9637" s="56" t="s">
        <v>400</v>
      </c>
      <c r="B9637" s="57" t="s">
        <v>733</v>
      </c>
      <c r="C9637" s="58" t="s">
        <v>757</v>
      </c>
      <c r="D9637" s="58" t="s">
        <v>399</v>
      </c>
      <c r="E9637" s="58" t="s">
        <v>325</v>
      </c>
      <c r="F9637" s="58" t="s">
        <v>16</v>
      </c>
      <c r="G9637" s="58" t="s">
        <v>789</v>
      </c>
      <c r="H9637" s="58" t="s">
        <v>697</v>
      </c>
      <c r="I9637" s="58" t="s">
        <v>15</v>
      </c>
      <c r="J9637" s="58" t="s">
        <v>67</v>
      </c>
      <c r="K9637" s="59">
        <v>388562</v>
      </c>
      <c r="L9637" s="60">
        <v>3885.62</v>
      </c>
      <c r="M9637" s="59">
        <f t="shared" si="206"/>
        <v>388562</v>
      </c>
    </row>
    <row r="9638" spans="1:14" x14ac:dyDescent="0.25">
      <c r="A9638" s="56" t="s">
        <v>400</v>
      </c>
      <c r="B9638" s="57" t="s">
        <v>733</v>
      </c>
      <c r="C9638" s="58" t="s">
        <v>757</v>
      </c>
      <c r="D9638" s="58" t="s">
        <v>399</v>
      </c>
      <c r="E9638" s="58" t="s">
        <v>325</v>
      </c>
      <c r="F9638" s="58" t="s">
        <v>16</v>
      </c>
      <c r="G9638" s="58" t="s">
        <v>789</v>
      </c>
      <c r="H9638" s="58" t="s">
        <v>464</v>
      </c>
      <c r="I9638" s="57" t="s">
        <v>368</v>
      </c>
      <c r="J9638" s="58" t="s">
        <v>67</v>
      </c>
      <c r="K9638" s="59">
        <v>952200</v>
      </c>
      <c r="L9638" s="60">
        <v>9522</v>
      </c>
      <c r="M9638" s="59">
        <f t="shared" si="206"/>
        <v>952200</v>
      </c>
      <c r="N9638" s="75" t="s">
        <v>920</v>
      </c>
    </row>
    <row r="9639" spans="1:14" x14ac:dyDescent="0.25">
      <c r="A9639" s="56" t="s">
        <v>400</v>
      </c>
      <c r="B9639" s="57" t="s">
        <v>733</v>
      </c>
      <c r="C9639" s="58" t="s">
        <v>757</v>
      </c>
      <c r="D9639" s="58" t="s">
        <v>399</v>
      </c>
      <c r="E9639" s="58" t="s">
        <v>325</v>
      </c>
      <c r="F9639" s="58" t="s">
        <v>16</v>
      </c>
      <c r="G9639" s="58" t="s">
        <v>789</v>
      </c>
      <c r="H9639" s="58" t="s">
        <v>846</v>
      </c>
      <c r="I9639" s="57" t="s">
        <v>368</v>
      </c>
      <c r="J9639" s="58" t="s">
        <v>67</v>
      </c>
      <c r="K9639" s="59">
        <v>59028.087514000006</v>
      </c>
      <c r="L9639" s="60">
        <v>590.28087514000003</v>
      </c>
      <c r="M9639" s="59">
        <f t="shared" si="206"/>
        <v>59028.087514000006</v>
      </c>
      <c r="N9639" s="75" t="s">
        <v>920</v>
      </c>
    </row>
    <row r="9640" spans="1:14" x14ac:dyDescent="0.25">
      <c r="A9640" s="56" t="s">
        <v>400</v>
      </c>
      <c r="B9640" s="57" t="s">
        <v>733</v>
      </c>
      <c r="C9640" s="58" t="s">
        <v>757</v>
      </c>
      <c r="D9640" s="58" t="s">
        <v>399</v>
      </c>
      <c r="E9640" s="58" t="s">
        <v>325</v>
      </c>
      <c r="F9640" s="58" t="s">
        <v>16</v>
      </c>
      <c r="G9640" s="58" t="s">
        <v>789</v>
      </c>
      <c r="H9640" s="58" t="s">
        <v>791</v>
      </c>
      <c r="I9640" s="57" t="s">
        <v>368</v>
      </c>
      <c r="J9640" s="58" t="s">
        <v>67</v>
      </c>
      <c r="K9640" s="59">
        <v>13804.912486000001</v>
      </c>
      <c r="L9640" s="60">
        <v>138.04912486000001</v>
      </c>
      <c r="M9640" s="59">
        <f t="shared" si="206"/>
        <v>13804.912486000001</v>
      </c>
      <c r="N9640" s="75" t="s">
        <v>920</v>
      </c>
    </row>
    <row r="9641" spans="1:14" x14ac:dyDescent="0.25">
      <c r="A9641" s="56" t="s">
        <v>400</v>
      </c>
      <c r="B9641" s="57" t="s">
        <v>733</v>
      </c>
      <c r="C9641" s="58" t="s">
        <v>757</v>
      </c>
      <c r="D9641" s="58" t="s">
        <v>399</v>
      </c>
      <c r="E9641" s="58" t="s">
        <v>325</v>
      </c>
      <c r="F9641" s="58" t="s">
        <v>16</v>
      </c>
      <c r="G9641" s="58" t="s">
        <v>789</v>
      </c>
      <c r="H9641" s="58" t="s">
        <v>847</v>
      </c>
      <c r="I9641" s="57" t="s">
        <v>368</v>
      </c>
      <c r="J9641" s="58" t="s">
        <v>67</v>
      </c>
      <c r="K9641" s="59">
        <v>4184</v>
      </c>
      <c r="L9641" s="60">
        <v>41.84</v>
      </c>
      <c r="M9641" s="59">
        <f t="shared" si="206"/>
        <v>4184</v>
      </c>
      <c r="N9641" s="75" t="s">
        <v>920</v>
      </c>
    </row>
    <row r="9642" spans="1:14" x14ac:dyDescent="0.25">
      <c r="A9642" s="56" t="s">
        <v>400</v>
      </c>
      <c r="B9642" s="57" t="s">
        <v>733</v>
      </c>
      <c r="C9642" s="58" t="s">
        <v>757</v>
      </c>
      <c r="D9642" s="58" t="s">
        <v>399</v>
      </c>
      <c r="E9642" s="58" t="s">
        <v>325</v>
      </c>
      <c r="F9642" s="58" t="s">
        <v>16</v>
      </c>
      <c r="G9642" s="58" t="s">
        <v>789</v>
      </c>
      <c r="H9642" s="58" t="s">
        <v>847</v>
      </c>
      <c r="I9642" s="57" t="s">
        <v>368</v>
      </c>
      <c r="J9642" s="58" t="s">
        <v>67</v>
      </c>
      <c r="K9642" s="59">
        <v>8609</v>
      </c>
      <c r="L9642" s="60">
        <v>86.09</v>
      </c>
      <c r="M9642" s="59">
        <f t="shared" si="206"/>
        <v>8609</v>
      </c>
      <c r="N9642" s="75" t="s">
        <v>920</v>
      </c>
    </row>
    <row r="9643" spans="1:14" x14ac:dyDescent="0.25">
      <c r="A9643" s="56" t="s">
        <v>400</v>
      </c>
      <c r="B9643" s="57" t="s">
        <v>733</v>
      </c>
      <c r="C9643" s="58" t="s">
        <v>757</v>
      </c>
      <c r="D9643" s="58" t="s">
        <v>399</v>
      </c>
      <c r="E9643" s="58" t="s">
        <v>325</v>
      </c>
      <c r="F9643" s="58" t="s">
        <v>16</v>
      </c>
      <c r="G9643" s="58" t="s">
        <v>789</v>
      </c>
      <c r="H9643" s="58" t="s">
        <v>851</v>
      </c>
      <c r="I9643" s="57" t="s">
        <v>368</v>
      </c>
      <c r="J9643" s="58" t="s">
        <v>67</v>
      </c>
      <c r="K9643" s="59">
        <v>4194</v>
      </c>
      <c r="L9643" s="60">
        <v>41.94</v>
      </c>
      <c r="M9643" s="59">
        <f t="shared" si="206"/>
        <v>4194</v>
      </c>
      <c r="N9643" s="75" t="s">
        <v>920</v>
      </c>
    </row>
    <row r="9644" spans="1:14" x14ac:dyDescent="0.25">
      <c r="A9644" s="56" t="s">
        <v>400</v>
      </c>
      <c r="B9644" s="57" t="s">
        <v>733</v>
      </c>
      <c r="C9644" s="58" t="s">
        <v>757</v>
      </c>
      <c r="D9644" s="58" t="s">
        <v>399</v>
      </c>
      <c r="E9644" s="58" t="s">
        <v>325</v>
      </c>
      <c r="F9644" s="58" t="s">
        <v>16</v>
      </c>
      <c r="G9644" s="58" t="s">
        <v>789</v>
      </c>
      <c r="H9644" s="58" t="s">
        <v>852</v>
      </c>
      <c r="I9644" s="57" t="s">
        <v>368</v>
      </c>
      <c r="J9644" s="58" t="s">
        <v>67</v>
      </c>
      <c r="K9644" s="59">
        <v>14281</v>
      </c>
      <c r="L9644" s="60">
        <v>142.81</v>
      </c>
      <c r="M9644" s="59">
        <f t="shared" si="206"/>
        <v>14281</v>
      </c>
      <c r="N9644" s="75" t="s">
        <v>920</v>
      </c>
    </row>
    <row r="9645" spans="1:14" x14ac:dyDescent="0.25">
      <c r="A9645" s="56" t="s">
        <v>400</v>
      </c>
      <c r="B9645" s="57" t="s">
        <v>733</v>
      </c>
      <c r="C9645" s="58" t="s">
        <v>757</v>
      </c>
      <c r="D9645" s="58" t="s">
        <v>399</v>
      </c>
      <c r="E9645" s="58" t="s">
        <v>325</v>
      </c>
      <c r="F9645" s="58" t="s">
        <v>16</v>
      </c>
      <c r="G9645" s="58" t="s">
        <v>789</v>
      </c>
      <c r="H9645" s="58" t="s">
        <v>490</v>
      </c>
      <c r="I9645" s="58" t="s">
        <v>15</v>
      </c>
      <c r="J9645" s="58" t="s">
        <v>67</v>
      </c>
      <c r="K9645" s="59">
        <v>186271</v>
      </c>
      <c r="L9645" s="60">
        <v>1862.71</v>
      </c>
      <c r="M9645" s="59">
        <f t="shared" si="206"/>
        <v>186271</v>
      </c>
    </row>
    <row r="9646" spans="1:14" x14ac:dyDescent="0.25">
      <c r="A9646" s="56" t="s">
        <v>400</v>
      </c>
      <c r="B9646" s="57" t="s">
        <v>733</v>
      </c>
      <c r="C9646" s="58" t="s">
        <v>757</v>
      </c>
      <c r="D9646" s="58" t="s">
        <v>399</v>
      </c>
      <c r="E9646" s="58" t="s">
        <v>325</v>
      </c>
      <c r="F9646" s="58" t="s">
        <v>16</v>
      </c>
      <c r="G9646" s="58" t="s">
        <v>319</v>
      </c>
      <c r="H9646" s="58" t="s">
        <v>480</v>
      </c>
      <c r="I9646" s="58" t="s">
        <v>15</v>
      </c>
      <c r="J9646" s="58" t="s">
        <v>41</v>
      </c>
      <c r="K9646" s="59">
        <v>622740</v>
      </c>
      <c r="L9646" s="60">
        <v>6227.4</v>
      </c>
      <c r="M9646" s="59">
        <f t="shared" si="206"/>
        <v>622740</v>
      </c>
    </row>
    <row r="9647" spans="1:14" x14ac:dyDescent="0.25">
      <c r="A9647" s="56" t="s">
        <v>400</v>
      </c>
      <c r="B9647" s="57" t="s">
        <v>733</v>
      </c>
      <c r="C9647" s="58" t="s">
        <v>757</v>
      </c>
      <c r="D9647" s="58" t="s">
        <v>399</v>
      </c>
      <c r="E9647" s="58" t="s">
        <v>325</v>
      </c>
      <c r="F9647" s="58" t="s">
        <v>16</v>
      </c>
      <c r="G9647" s="58" t="s">
        <v>789</v>
      </c>
      <c r="H9647" s="58" t="s">
        <v>697</v>
      </c>
      <c r="I9647" s="58" t="s">
        <v>15</v>
      </c>
      <c r="J9647" s="58" t="s">
        <v>41</v>
      </c>
      <c r="K9647" s="59">
        <v>66700</v>
      </c>
      <c r="L9647" s="60">
        <v>667</v>
      </c>
      <c r="M9647" s="59">
        <f t="shared" si="206"/>
        <v>66700</v>
      </c>
    </row>
    <row r="9648" spans="1:14" x14ac:dyDescent="0.25">
      <c r="A9648" s="56" t="s">
        <v>400</v>
      </c>
      <c r="B9648" s="57" t="s">
        <v>733</v>
      </c>
      <c r="C9648" s="58" t="s">
        <v>757</v>
      </c>
      <c r="D9648" s="58" t="s">
        <v>399</v>
      </c>
      <c r="E9648" s="58" t="s">
        <v>325</v>
      </c>
      <c r="F9648" s="58" t="s">
        <v>16</v>
      </c>
      <c r="G9648" s="58" t="s">
        <v>789</v>
      </c>
      <c r="H9648" s="58" t="s">
        <v>485</v>
      </c>
      <c r="I9648" s="58" t="s">
        <v>15</v>
      </c>
      <c r="J9648" s="58" t="s">
        <v>69</v>
      </c>
      <c r="K9648" s="59">
        <v>123500</v>
      </c>
      <c r="L9648" s="60">
        <v>1235</v>
      </c>
      <c r="M9648" s="59">
        <f t="shared" si="206"/>
        <v>123500</v>
      </c>
    </row>
    <row r="9649" spans="1:14" x14ac:dyDescent="0.25">
      <c r="A9649" s="56" t="s">
        <v>400</v>
      </c>
      <c r="B9649" s="57" t="s">
        <v>733</v>
      </c>
      <c r="C9649" s="58" t="s">
        <v>757</v>
      </c>
      <c r="D9649" s="58" t="s">
        <v>399</v>
      </c>
      <c r="E9649" s="58" t="s">
        <v>325</v>
      </c>
      <c r="F9649" s="58" t="s">
        <v>16</v>
      </c>
      <c r="G9649" s="58" t="s">
        <v>789</v>
      </c>
      <c r="H9649" s="58" t="s">
        <v>697</v>
      </c>
      <c r="I9649" s="58" t="s">
        <v>15</v>
      </c>
      <c r="J9649" s="58" t="s">
        <v>69</v>
      </c>
      <c r="K9649" s="59">
        <v>1043534</v>
      </c>
      <c r="L9649" s="60">
        <v>10435.34</v>
      </c>
      <c r="M9649" s="59">
        <f t="shared" si="206"/>
        <v>1043534</v>
      </c>
    </row>
    <row r="9650" spans="1:14" x14ac:dyDescent="0.25">
      <c r="A9650" s="56" t="s">
        <v>400</v>
      </c>
      <c r="B9650" s="57" t="s">
        <v>733</v>
      </c>
      <c r="C9650" s="58" t="s">
        <v>757</v>
      </c>
      <c r="D9650" s="58" t="s">
        <v>399</v>
      </c>
      <c r="E9650" s="58" t="s">
        <v>325</v>
      </c>
      <c r="F9650" s="58" t="s">
        <v>16</v>
      </c>
      <c r="G9650" s="58" t="s">
        <v>789</v>
      </c>
      <c r="H9650" s="58" t="s">
        <v>464</v>
      </c>
      <c r="I9650" s="58" t="s">
        <v>439</v>
      </c>
      <c r="J9650" s="58" t="s">
        <v>69</v>
      </c>
      <c r="K9650" s="59">
        <v>3307310</v>
      </c>
      <c r="L9650" s="60">
        <v>33073.1</v>
      </c>
      <c r="M9650" s="59">
        <f t="shared" si="206"/>
        <v>3307310</v>
      </c>
    </row>
    <row r="9651" spans="1:14" x14ac:dyDescent="0.25">
      <c r="A9651" s="56" t="s">
        <v>400</v>
      </c>
      <c r="B9651" s="57" t="s">
        <v>733</v>
      </c>
      <c r="C9651" s="58" t="s">
        <v>757</v>
      </c>
      <c r="D9651" s="58" t="s">
        <v>399</v>
      </c>
      <c r="E9651" s="58" t="s">
        <v>325</v>
      </c>
      <c r="F9651" s="58" t="s">
        <v>16</v>
      </c>
      <c r="G9651" s="58" t="s">
        <v>789</v>
      </c>
      <c r="H9651" s="58" t="s">
        <v>464</v>
      </c>
      <c r="I9651" s="58" t="s">
        <v>439</v>
      </c>
      <c r="J9651" s="58" t="s">
        <v>69</v>
      </c>
      <c r="K9651" s="62">
        <v>-453382</v>
      </c>
      <c r="L9651" s="60">
        <v>-4533.82</v>
      </c>
      <c r="M9651" s="62">
        <f t="shared" si="206"/>
        <v>-453382</v>
      </c>
    </row>
    <row r="9652" spans="1:14" x14ac:dyDescent="0.25">
      <c r="A9652" s="56" t="s">
        <v>400</v>
      </c>
      <c r="B9652" s="57" t="s">
        <v>733</v>
      </c>
      <c r="C9652" s="58" t="s">
        <v>757</v>
      </c>
      <c r="D9652" s="58" t="s">
        <v>399</v>
      </c>
      <c r="E9652" s="58" t="s">
        <v>325</v>
      </c>
      <c r="F9652" s="58" t="s">
        <v>16</v>
      </c>
      <c r="G9652" s="58" t="s">
        <v>789</v>
      </c>
      <c r="H9652" s="58" t="s">
        <v>846</v>
      </c>
      <c r="I9652" s="58" t="s">
        <v>439</v>
      </c>
      <c r="J9652" s="58" t="s">
        <v>69</v>
      </c>
      <c r="K9652" s="59">
        <v>205340.07025400002</v>
      </c>
      <c r="L9652" s="60">
        <v>2053.4007025400001</v>
      </c>
      <c r="M9652" s="59">
        <f t="shared" si="206"/>
        <v>205340.07025400002</v>
      </c>
    </row>
    <row r="9653" spans="1:14" x14ac:dyDescent="0.25">
      <c r="A9653" s="56" t="s">
        <v>400</v>
      </c>
      <c r="B9653" s="57" t="s">
        <v>733</v>
      </c>
      <c r="C9653" s="58" t="s">
        <v>757</v>
      </c>
      <c r="D9653" s="58" t="s">
        <v>399</v>
      </c>
      <c r="E9653" s="58" t="s">
        <v>325</v>
      </c>
      <c r="F9653" s="58" t="s">
        <v>16</v>
      </c>
      <c r="G9653" s="58" t="s">
        <v>789</v>
      </c>
      <c r="H9653" s="58" t="s">
        <v>791</v>
      </c>
      <c r="I9653" s="58" t="s">
        <v>439</v>
      </c>
      <c r="J9653" s="58" t="s">
        <v>69</v>
      </c>
      <c r="K9653" s="59">
        <v>48022.929746000002</v>
      </c>
      <c r="L9653" s="60">
        <v>480.22929746</v>
      </c>
      <c r="M9653" s="59">
        <f t="shared" si="206"/>
        <v>48022.929746000002</v>
      </c>
    </row>
    <row r="9654" spans="1:14" x14ac:dyDescent="0.25">
      <c r="A9654" s="56" t="s">
        <v>400</v>
      </c>
      <c r="B9654" s="57" t="s">
        <v>733</v>
      </c>
      <c r="C9654" s="58" t="s">
        <v>757</v>
      </c>
      <c r="D9654" s="58" t="s">
        <v>399</v>
      </c>
      <c r="E9654" s="58" t="s">
        <v>325</v>
      </c>
      <c r="F9654" s="58" t="s">
        <v>16</v>
      </c>
      <c r="G9654" s="58" t="s">
        <v>789</v>
      </c>
      <c r="H9654" s="58" t="s">
        <v>846</v>
      </c>
      <c r="I9654" s="58" t="s">
        <v>439</v>
      </c>
      <c r="J9654" s="58" t="s">
        <v>69</v>
      </c>
      <c r="K9654" s="62">
        <v>-27054.708956000002</v>
      </c>
      <c r="L9654" s="60">
        <v>-270.54708956000002</v>
      </c>
      <c r="M9654" s="62">
        <f t="shared" si="206"/>
        <v>-27054.708956000002</v>
      </c>
    </row>
    <row r="9655" spans="1:14" x14ac:dyDescent="0.25">
      <c r="A9655" s="56" t="s">
        <v>400</v>
      </c>
      <c r="B9655" s="57" t="s">
        <v>733</v>
      </c>
      <c r="C9655" s="58" t="s">
        <v>757</v>
      </c>
      <c r="D9655" s="58" t="s">
        <v>399</v>
      </c>
      <c r="E9655" s="58" t="s">
        <v>325</v>
      </c>
      <c r="F9655" s="58" t="s">
        <v>16</v>
      </c>
      <c r="G9655" s="58" t="s">
        <v>789</v>
      </c>
      <c r="H9655" s="58" t="s">
        <v>791</v>
      </c>
      <c r="I9655" s="58" t="s">
        <v>439</v>
      </c>
      <c r="J9655" s="58" t="s">
        <v>69</v>
      </c>
      <c r="K9655" s="62">
        <v>-6327.2910439999996</v>
      </c>
      <c r="L9655" s="60">
        <v>-63.272910439999997</v>
      </c>
      <c r="M9655" s="62">
        <f t="shared" si="206"/>
        <v>-6327.2910439999996</v>
      </c>
    </row>
    <row r="9656" spans="1:14" x14ac:dyDescent="0.25">
      <c r="A9656" s="56" t="s">
        <v>400</v>
      </c>
      <c r="B9656" s="57" t="s">
        <v>733</v>
      </c>
      <c r="C9656" s="58" t="s">
        <v>757</v>
      </c>
      <c r="D9656" s="58" t="s">
        <v>399</v>
      </c>
      <c r="E9656" s="58" t="s">
        <v>325</v>
      </c>
      <c r="F9656" s="58" t="s">
        <v>16</v>
      </c>
      <c r="G9656" s="58" t="s">
        <v>789</v>
      </c>
      <c r="H9656" s="58" t="s">
        <v>847</v>
      </c>
      <c r="I9656" s="58" t="s">
        <v>368</v>
      </c>
      <c r="J9656" s="58" t="s">
        <v>69</v>
      </c>
      <c r="K9656" s="59">
        <v>12296</v>
      </c>
      <c r="L9656" s="60">
        <v>122.96</v>
      </c>
      <c r="M9656" s="59">
        <f t="shared" si="206"/>
        <v>12296</v>
      </c>
    </row>
    <row r="9657" spans="1:14" x14ac:dyDescent="0.25">
      <c r="A9657" s="56" t="s">
        <v>400</v>
      </c>
      <c r="B9657" s="57" t="s">
        <v>733</v>
      </c>
      <c r="C9657" s="58" t="s">
        <v>757</v>
      </c>
      <c r="D9657" s="58" t="s">
        <v>399</v>
      </c>
      <c r="E9657" s="58" t="s">
        <v>325</v>
      </c>
      <c r="F9657" s="58" t="s">
        <v>16</v>
      </c>
      <c r="G9657" s="58" t="s">
        <v>789</v>
      </c>
      <c r="H9657" s="58" t="s">
        <v>847</v>
      </c>
      <c r="I9657" s="58" t="s">
        <v>368</v>
      </c>
      <c r="J9657" s="58" t="s">
        <v>69</v>
      </c>
      <c r="K9657" s="59">
        <v>25988</v>
      </c>
      <c r="L9657" s="60">
        <v>259.88</v>
      </c>
      <c r="M9657" s="59">
        <f t="shared" si="206"/>
        <v>25988</v>
      </c>
    </row>
    <row r="9658" spans="1:14" x14ac:dyDescent="0.25">
      <c r="A9658" s="56" t="s">
        <v>400</v>
      </c>
      <c r="B9658" s="57" t="s">
        <v>733</v>
      </c>
      <c r="C9658" s="58" t="s">
        <v>757</v>
      </c>
      <c r="D9658" s="58" t="s">
        <v>399</v>
      </c>
      <c r="E9658" s="58" t="s">
        <v>325</v>
      </c>
      <c r="F9658" s="58" t="s">
        <v>16</v>
      </c>
      <c r="G9658" s="58" t="s">
        <v>789</v>
      </c>
      <c r="H9658" s="58" t="s">
        <v>849</v>
      </c>
      <c r="I9658" s="58" t="s">
        <v>368</v>
      </c>
      <c r="J9658" s="58" t="s">
        <v>69</v>
      </c>
      <c r="K9658" s="59">
        <v>264</v>
      </c>
      <c r="L9658" s="60">
        <v>2.64</v>
      </c>
      <c r="M9658" s="59">
        <f t="shared" si="206"/>
        <v>264</v>
      </c>
    </row>
    <row r="9659" spans="1:14" x14ac:dyDescent="0.25">
      <c r="A9659" s="56" t="s">
        <v>400</v>
      </c>
      <c r="B9659" s="57" t="s">
        <v>733</v>
      </c>
      <c r="C9659" s="58" t="s">
        <v>757</v>
      </c>
      <c r="D9659" s="58" t="s">
        <v>399</v>
      </c>
      <c r="E9659" s="58" t="s">
        <v>325</v>
      </c>
      <c r="F9659" s="58" t="s">
        <v>16</v>
      </c>
      <c r="G9659" s="58" t="s">
        <v>789</v>
      </c>
      <c r="H9659" s="58" t="s">
        <v>851</v>
      </c>
      <c r="I9659" s="58" t="s">
        <v>368</v>
      </c>
      <c r="J9659" s="58" t="s">
        <v>69</v>
      </c>
      <c r="K9659" s="59">
        <v>13578</v>
      </c>
      <c r="L9659" s="60">
        <v>135.78</v>
      </c>
      <c r="M9659" s="59">
        <f t="shared" si="206"/>
        <v>13578</v>
      </c>
    </row>
    <row r="9660" spans="1:14" x14ac:dyDescent="0.25">
      <c r="A9660" s="56" t="s">
        <v>400</v>
      </c>
      <c r="B9660" s="57" t="s">
        <v>733</v>
      </c>
      <c r="C9660" s="58" t="s">
        <v>757</v>
      </c>
      <c r="D9660" s="58" t="s">
        <v>399</v>
      </c>
      <c r="E9660" s="58" t="s">
        <v>325</v>
      </c>
      <c r="F9660" s="58" t="s">
        <v>16</v>
      </c>
      <c r="G9660" s="58" t="s">
        <v>789</v>
      </c>
      <c r="H9660" s="58" t="s">
        <v>852</v>
      </c>
      <c r="I9660" s="58" t="s">
        <v>368</v>
      </c>
      <c r="J9660" s="58" t="s">
        <v>69</v>
      </c>
      <c r="K9660" s="59">
        <v>45376</v>
      </c>
      <c r="L9660" s="60">
        <v>453.76</v>
      </c>
      <c r="M9660" s="59">
        <f t="shared" si="206"/>
        <v>45376</v>
      </c>
    </row>
    <row r="9661" spans="1:14" x14ac:dyDescent="0.25">
      <c r="A9661" s="56" t="s">
        <v>400</v>
      </c>
      <c r="B9661" s="57" t="s">
        <v>733</v>
      </c>
      <c r="C9661" s="58" t="s">
        <v>757</v>
      </c>
      <c r="D9661" s="58" t="s">
        <v>399</v>
      </c>
      <c r="E9661" s="58" t="s">
        <v>325</v>
      </c>
      <c r="F9661" s="58" t="s">
        <v>16</v>
      </c>
      <c r="G9661" s="58" t="s">
        <v>789</v>
      </c>
      <c r="H9661" s="58" t="s">
        <v>464</v>
      </c>
      <c r="I9661" s="58" t="s">
        <v>368</v>
      </c>
      <c r="J9661" s="58" t="s">
        <v>69</v>
      </c>
      <c r="K9661" s="59">
        <v>4500</v>
      </c>
      <c r="L9661" s="60">
        <v>45</v>
      </c>
      <c r="M9661" s="59">
        <f t="shared" si="206"/>
        <v>4500</v>
      </c>
    </row>
    <row r="9662" spans="1:14" x14ac:dyDescent="0.25">
      <c r="A9662" s="56" t="s">
        <v>400</v>
      </c>
      <c r="B9662" s="57" t="s">
        <v>733</v>
      </c>
      <c r="C9662" s="58" t="s">
        <v>757</v>
      </c>
      <c r="D9662" s="58" t="s">
        <v>399</v>
      </c>
      <c r="E9662" s="58" t="s">
        <v>325</v>
      </c>
      <c r="F9662" s="58" t="s">
        <v>16</v>
      </c>
      <c r="G9662" s="58" t="s">
        <v>789</v>
      </c>
      <c r="H9662" s="58" t="s">
        <v>485</v>
      </c>
      <c r="I9662" s="58" t="s">
        <v>15</v>
      </c>
      <c r="J9662" s="58" t="s">
        <v>73</v>
      </c>
      <c r="K9662" s="59">
        <v>168200</v>
      </c>
      <c r="L9662" s="60">
        <v>1682</v>
      </c>
      <c r="M9662" s="59">
        <f t="shared" si="206"/>
        <v>168200</v>
      </c>
    </row>
    <row r="9663" spans="1:14" x14ac:dyDescent="0.25">
      <c r="A9663" s="56" t="s">
        <v>400</v>
      </c>
      <c r="B9663" s="57" t="s">
        <v>733</v>
      </c>
      <c r="C9663" s="58" t="s">
        <v>757</v>
      </c>
      <c r="D9663" s="58" t="s">
        <v>399</v>
      </c>
      <c r="E9663" s="58" t="s">
        <v>325</v>
      </c>
      <c r="F9663" s="58" t="s">
        <v>16</v>
      </c>
      <c r="G9663" s="58" t="s">
        <v>789</v>
      </c>
      <c r="H9663" s="58" t="s">
        <v>697</v>
      </c>
      <c r="I9663" s="58" t="s">
        <v>15</v>
      </c>
      <c r="J9663" s="58" t="s">
        <v>75</v>
      </c>
      <c r="K9663" s="59">
        <v>24251</v>
      </c>
      <c r="L9663" s="60">
        <v>242.51</v>
      </c>
      <c r="M9663" s="59">
        <f t="shared" si="206"/>
        <v>24251</v>
      </c>
    </row>
    <row r="9664" spans="1:14" x14ac:dyDescent="0.25">
      <c r="A9664" s="56" t="s">
        <v>400</v>
      </c>
      <c r="B9664" s="57" t="s">
        <v>733</v>
      </c>
      <c r="C9664" s="58" t="s">
        <v>757</v>
      </c>
      <c r="D9664" s="58" t="s">
        <v>399</v>
      </c>
      <c r="E9664" s="58" t="s">
        <v>325</v>
      </c>
      <c r="F9664" s="58" t="s">
        <v>16</v>
      </c>
      <c r="G9664" s="58" t="s">
        <v>789</v>
      </c>
      <c r="H9664" s="58" t="s">
        <v>490</v>
      </c>
      <c r="I9664" s="58" t="s">
        <v>15</v>
      </c>
      <c r="J9664" s="58" t="s">
        <v>75</v>
      </c>
      <c r="K9664" s="59">
        <v>161250</v>
      </c>
      <c r="L9664" s="60">
        <v>1612.5</v>
      </c>
      <c r="M9664" s="59">
        <f t="shared" si="206"/>
        <v>161250</v>
      </c>
      <c r="N9664" s="61">
        <f>SUM(L9156:L9664,L9665)</f>
        <v>6709217.856245718</v>
      </c>
    </row>
    <row r="9665" spans="1:17" x14ac:dyDescent="0.25">
      <c r="A9665" s="24" t="s">
        <v>400</v>
      </c>
      <c r="B9665" s="25" t="s">
        <v>733</v>
      </c>
      <c r="C9665" s="27" t="s">
        <v>757</v>
      </c>
      <c r="D9665" s="27" t="s">
        <v>399</v>
      </c>
      <c r="E9665" s="27" t="s">
        <v>325</v>
      </c>
      <c r="F9665" s="27" t="s">
        <v>16</v>
      </c>
      <c r="G9665" s="27" t="s">
        <v>789</v>
      </c>
      <c r="H9665" s="27" t="s">
        <v>621</v>
      </c>
      <c r="I9665" s="27" t="s">
        <v>15</v>
      </c>
      <c r="J9665" s="27" t="s">
        <v>17</v>
      </c>
      <c r="K9665" s="28">
        <v>25388</v>
      </c>
      <c r="L9665" s="29">
        <v>253.88</v>
      </c>
      <c r="M9665" s="28">
        <f t="shared" si="206"/>
        <v>25388</v>
      </c>
      <c r="N9665" t="s">
        <v>878</v>
      </c>
    </row>
    <row r="9666" spans="1:17" x14ac:dyDescent="0.25">
      <c r="A9666" s="58" t="s">
        <v>400</v>
      </c>
      <c r="B9666" s="58" t="s">
        <v>733</v>
      </c>
      <c r="C9666" s="58" t="s">
        <v>757</v>
      </c>
      <c r="D9666" s="58" t="s">
        <v>399</v>
      </c>
      <c r="E9666" s="58" t="s">
        <v>325</v>
      </c>
      <c r="F9666" s="58" t="s">
        <v>16</v>
      </c>
      <c r="G9666" s="57" t="s">
        <v>17</v>
      </c>
      <c r="H9666" s="57" t="s">
        <v>307</v>
      </c>
      <c r="I9666" s="58" t="s">
        <v>15</v>
      </c>
      <c r="J9666" s="57" t="s">
        <v>309</v>
      </c>
      <c r="K9666" s="59">
        <v>1</v>
      </c>
      <c r="L9666" s="60">
        <v>-0.01</v>
      </c>
      <c r="M9666" s="59">
        <f>L9666*-100</f>
        <v>1</v>
      </c>
      <c r="N9666" t="s">
        <v>879</v>
      </c>
    </row>
    <row r="9667" spans="1:17" x14ac:dyDescent="0.25">
      <c r="A9667" s="58" t="s">
        <v>400</v>
      </c>
      <c r="B9667" s="58" t="s">
        <v>733</v>
      </c>
      <c r="C9667" s="58" t="s">
        <v>757</v>
      </c>
      <c r="D9667" s="58" t="s">
        <v>399</v>
      </c>
      <c r="E9667" s="58" t="s">
        <v>325</v>
      </c>
      <c r="F9667" s="58" t="s">
        <v>16</v>
      </c>
      <c r="G9667" s="57" t="s">
        <v>436</v>
      </c>
      <c r="H9667" s="57" t="s">
        <v>539</v>
      </c>
      <c r="I9667" s="57" t="s">
        <v>368</v>
      </c>
      <c r="J9667" s="57" t="s">
        <v>309</v>
      </c>
      <c r="K9667" s="59">
        <v>1</v>
      </c>
      <c r="L9667" s="60">
        <v>0.01</v>
      </c>
      <c r="M9667" s="59">
        <f>L9667*100</f>
        <v>1</v>
      </c>
      <c r="N9667" t="s">
        <v>879</v>
      </c>
    </row>
    <row r="9668" spans="1:17" x14ac:dyDescent="0.25">
      <c r="A9668" s="63" t="s">
        <v>400</v>
      </c>
      <c r="B9668" s="64" t="s">
        <v>733</v>
      </c>
      <c r="C9668" s="65" t="s">
        <v>758</v>
      </c>
      <c r="D9668" s="66" t="s">
        <v>399</v>
      </c>
      <c r="E9668" s="66" t="s">
        <v>326</v>
      </c>
      <c r="F9668" s="66" t="s">
        <v>16</v>
      </c>
      <c r="G9668" s="66" t="s">
        <v>17</v>
      </c>
      <c r="H9668" s="66" t="s">
        <v>23</v>
      </c>
      <c r="I9668" s="66" t="s">
        <v>15</v>
      </c>
      <c r="J9668" s="66" t="s">
        <v>17</v>
      </c>
      <c r="K9668" s="69">
        <v>293606242</v>
      </c>
      <c r="L9668" s="67">
        <v>2936062.42</v>
      </c>
      <c r="M9668" s="69">
        <f>L9668*100</f>
        <v>293606242</v>
      </c>
      <c r="N9668" t="s">
        <v>947</v>
      </c>
      <c r="O9668" s="12" t="e">
        <f>ROUND(#REF!,0)</f>
        <v>#REF!</v>
      </c>
      <c r="P9668" s="12">
        <f>L9673</f>
        <v>-55835.08</v>
      </c>
      <c r="Q9668" s="12">
        <f>ROUND(P9668,0)</f>
        <v>-55835</v>
      </c>
    </row>
    <row r="9669" spans="1:17" x14ac:dyDescent="0.25">
      <c r="A9669" s="63" t="s">
        <v>400</v>
      </c>
      <c r="B9669" s="64" t="s">
        <v>733</v>
      </c>
      <c r="C9669" s="65" t="s">
        <v>758</v>
      </c>
      <c r="D9669" s="66" t="s">
        <v>399</v>
      </c>
      <c r="E9669" s="66" t="s">
        <v>326</v>
      </c>
      <c r="F9669" s="66" t="s">
        <v>16</v>
      </c>
      <c r="G9669" s="66" t="s">
        <v>17</v>
      </c>
      <c r="H9669" s="66" t="s">
        <v>24</v>
      </c>
      <c r="I9669" s="66" t="s">
        <v>15</v>
      </c>
      <c r="J9669" s="66" t="s">
        <v>17</v>
      </c>
      <c r="K9669" s="69">
        <v>20000</v>
      </c>
      <c r="L9669" s="67">
        <v>200</v>
      </c>
      <c r="M9669" s="69">
        <f t="shared" ref="M9669:M9672" si="207">L9669*100</f>
        <v>20000</v>
      </c>
      <c r="O9669" s="91" t="e">
        <f>ROUND(#REF!,0)</f>
        <v>#REF!</v>
      </c>
      <c r="P9669" s="12">
        <f>L9674</f>
        <v>-66134.789999999994</v>
      </c>
      <c r="Q9669" s="12">
        <f t="shared" ref="Q9669:Q9678" si="208">ROUND(P9669,0)</f>
        <v>-66135</v>
      </c>
    </row>
    <row r="9670" spans="1:17" x14ac:dyDescent="0.25">
      <c r="A9670" s="63" t="s">
        <v>400</v>
      </c>
      <c r="B9670" s="64" t="s">
        <v>733</v>
      </c>
      <c r="C9670" s="65" t="s">
        <v>758</v>
      </c>
      <c r="D9670" s="66" t="s">
        <v>399</v>
      </c>
      <c r="E9670" s="66" t="s">
        <v>326</v>
      </c>
      <c r="F9670" s="66" t="s">
        <v>16</v>
      </c>
      <c r="G9670" s="66" t="s">
        <v>17</v>
      </c>
      <c r="H9670" s="66" t="s">
        <v>27</v>
      </c>
      <c r="I9670" s="66" t="s">
        <v>15</v>
      </c>
      <c r="J9670" s="66" t="s">
        <v>17</v>
      </c>
      <c r="K9670" s="69">
        <v>6388240</v>
      </c>
      <c r="L9670" s="67">
        <f>63882.49-0.09</f>
        <v>63882.400000000001</v>
      </c>
      <c r="M9670" s="69">
        <f t="shared" si="207"/>
        <v>6388240</v>
      </c>
      <c r="O9670" s="12" t="e">
        <f>ROUND(#REF!,0)</f>
        <v>#REF!</v>
      </c>
      <c r="P9670" s="91">
        <f>L9675</f>
        <v>-51618.490000000005</v>
      </c>
      <c r="Q9670" s="91">
        <f t="shared" si="208"/>
        <v>-51618</v>
      </c>
    </row>
    <row r="9671" spans="1:17" x14ac:dyDescent="0.25">
      <c r="A9671" s="63" t="s">
        <v>400</v>
      </c>
      <c r="B9671" s="64" t="s">
        <v>733</v>
      </c>
      <c r="C9671" s="65" t="s">
        <v>758</v>
      </c>
      <c r="D9671" s="66" t="s">
        <v>399</v>
      </c>
      <c r="E9671" s="66" t="s">
        <v>326</v>
      </c>
      <c r="F9671" s="66" t="s">
        <v>16</v>
      </c>
      <c r="G9671" s="66" t="s">
        <v>17</v>
      </c>
      <c r="H9671" s="66" t="s">
        <v>28</v>
      </c>
      <c r="I9671" s="66" t="s">
        <v>15</v>
      </c>
      <c r="J9671" s="66" t="s">
        <v>17</v>
      </c>
      <c r="K9671" s="69">
        <v>1246900</v>
      </c>
      <c r="L9671" s="67">
        <v>12469</v>
      </c>
      <c r="M9671" s="69">
        <f t="shared" si="207"/>
        <v>1246900</v>
      </c>
      <c r="O9671" s="93" t="e">
        <f>SUM(O9668:O9670)</f>
        <v>#REF!</v>
      </c>
      <c r="P9671" s="12">
        <f>L9676</f>
        <v>-273000.78000000003</v>
      </c>
      <c r="Q9671" s="12">
        <f t="shared" si="208"/>
        <v>-273001</v>
      </c>
    </row>
    <row r="9672" spans="1:17" x14ac:dyDescent="0.25">
      <c r="A9672" s="63" t="s">
        <v>400</v>
      </c>
      <c r="B9672" s="64" t="s">
        <v>733</v>
      </c>
      <c r="C9672" s="65" t="s">
        <v>758</v>
      </c>
      <c r="D9672" s="64" t="s">
        <v>399</v>
      </c>
      <c r="E9672" s="66" t="s">
        <v>326</v>
      </c>
      <c r="F9672" s="66" t="s">
        <v>16</v>
      </c>
      <c r="G9672" s="66" t="s">
        <v>17</v>
      </c>
      <c r="H9672" s="66" t="s">
        <v>23</v>
      </c>
      <c r="I9672" s="66" t="s">
        <v>15</v>
      </c>
      <c r="J9672" s="66" t="s">
        <v>451</v>
      </c>
      <c r="K9672" s="69">
        <v>113968900</v>
      </c>
      <c r="L9672" s="67">
        <v>1139689</v>
      </c>
      <c r="M9672" s="69">
        <f t="shared" si="207"/>
        <v>113968900</v>
      </c>
      <c r="N9672" s="68">
        <f>SUM(L9668:L9672)</f>
        <v>4152302.82</v>
      </c>
      <c r="P9672" s="12">
        <f>L9677</f>
        <v>-15185.28</v>
      </c>
      <c r="Q9672" s="12">
        <f t="shared" si="208"/>
        <v>-15185</v>
      </c>
    </row>
    <row r="9673" spans="1:17" x14ac:dyDescent="0.25">
      <c r="A9673" s="63" t="s">
        <v>400</v>
      </c>
      <c r="B9673" s="64" t="s">
        <v>733</v>
      </c>
      <c r="C9673" s="65" t="s">
        <v>758</v>
      </c>
      <c r="D9673" s="66" t="s">
        <v>399</v>
      </c>
      <c r="E9673" s="66" t="s">
        <v>326</v>
      </c>
      <c r="F9673" s="66" t="s">
        <v>16</v>
      </c>
      <c r="G9673" s="66" t="s">
        <v>17</v>
      </c>
      <c r="H9673" s="66" t="s">
        <v>58</v>
      </c>
      <c r="I9673" s="66" t="s">
        <v>15</v>
      </c>
      <c r="J9673" s="66" t="s">
        <v>17</v>
      </c>
      <c r="K9673" s="69">
        <v>5583508</v>
      </c>
      <c r="L9673" s="67">
        <v>-55835.08</v>
      </c>
      <c r="M9673" s="69">
        <f>L9673*-100</f>
        <v>5583508</v>
      </c>
      <c r="P9673" s="88">
        <f>SUM(P9668:P9672)</f>
        <v>-461774.42000000004</v>
      </c>
      <c r="Q9673" s="88">
        <f t="shared" si="208"/>
        <v>-461774</v>
      </c>
    </row>
    <row r="9674" spans="1:17" x14ac:dyDescent="0.25">
      <c r="A9674" s="63" t="s">
        <v>400</v>
      </c>
      <c r="B9674" s="64" t="s">
        <v>733</v>
      </c>
      <c r="C9674" s="65" t="s">
        <v>758</v>
      </c>
      <c r="D9674" s="66" t="s">
        <v>399</v>
      </c>
      <c r="E9674" s="66" t="s">
        <v>326</v>
      </c>
      <c r="F9674" s="66" t="s">
        <v>16</v>
      </c>
      <c r="G9674" s="66" t="s">
        <v>17</v>
      </c>
      <c r="H9674" s="66" t="s">
        <v>60</v>
      </c>
      <c r="I9674" s="66" t="s">
        <v>15</v>
      </c>
      <c r="J9674" s="66" t="s">
        <v>17</v>
      </c>
      <c r="K9674" s="69">
        <v>6613478.9999999991</v>
      </c>
      <c r="L9674" s="67">
        <v>-66134.789999999994</v>
      </c>
      <c r="M9674" s="69">
        <f t="shared" ref="M9674:M9681" si="209">L9674*-100</f>
        <v>6613478.9999999991</v>
      </c>
    </row>
    <row r="9675" spans="1:17" x14ac:dyDescent="0.25">
      <c r="A9675" s="63" t="s">
        <v>400</v>
      </c>
      <c r="B9675" s="64" t="s">
        <v>733</v>
      </c>
      <c r="C9675" s="65" t="s">
        <v>758</v>
      </c>
      <c r="D9675" s="66" t="s">
        <v>399</v>
      </c>
      <c r="E9675" s="66" t="s">
        <v>326</v>
      </c>
      <c r="F9675" s="66" t="s">
        <v>16</v>
      </c>
      <c r="G9675" s="66" t="s">
        <v>17</v>
      </c>
      <c r="H9675" s="66" t="s">
        <v>61</v>
      </c>
      <c r="I9675" s="66" t="s">
        <v>15</v>
      </c>
      <c r="J9675" s="66" t="s">
        <v>17</v>
      </c>
      <c r="K9675" s="69">
        <v>5161849.0000000009</v>
      </c>
      <c r="L9675" s="67">
        <f>-51618.58+0.09</f>
        <v>-51618.490000000005</v>
      </c>
      <c r="M9675" s="69">
        <f t="shared" si="209"/>
        <v>5161849.0000000009</v>
      </c>
      <c r="P9675" s="12">
        <f>L9681</f>
        <v>-1139689</v>
      </c>
      <c r="Q9675" s="12">
        <f t="shared" si="208"/>
        <v>-1139689</v>
      </c>
    </row>
    <row r="9676" spans="1:17" x14ac:dyDescent="0.25">
      <c r="A9676" s="63" t="s">
        <v>400</v>
      </c>
      <c r="B9676" s="64" t="s">
        <v>733</v>
      </c>
      <c r="C9676" s="65" t="s">
        <v>758</v>
      </c>
      <c r="D9676" s="66" t="s">
        <v>399</v>
      </c>
      <c r="E9676" s="66" t="s">
        <v>326</v>
      </c>
      <c r="F9676" s="66" t="s">
        <v>16</v>
      </c>
      <c r="G9676" s="66" t="s">
        <v>17</v>
      </c>
      <c r="H9676" s="64" t="s">
        <v>64</v>
      </c>
      <c r="I9676" s="66" t="s">
        <v>15</v>
      </c>
      <c r="J9676" s="64" t="s">
        <v>46</v>
      </c>
      <c r="K9676" s="69">
        <v>27300078.000000004</v>
      </c>
      <c r="L9676" s="67">
        <v>-273000.78000000003</v>
      </c>
      <c r="M9676" s="69">
        <f t="shared" si="209"/>
        <v>27300078.000000004</v>
      </c>
      <c r="N9676" t="s">
        <v>954</v>
      </c>
      <c r="P9676" s="12">
        <f>L9679</f>
        <v>-138987.4</v>
      </c>
      <c r="Q9676" s="12">
        <f t="shared" si="208"/>
        <v>-138987</v>
      </c>
    </row>
    <row r="9677" spans="1:17" x14ac:dyDescent="0.25">
      <c r="A9677" s="63" t="s">
        <v>400</v>
      </c>
      <c r="B9677" s="64" t="s">
        <v>733</v>
      </c>
      <c r="C9677" s="65" t="s">
        <v>758</v>
      </c>
      <c r="D9677" s="66" t="s">
        <v>399</v>
      </c>
      <c r="E9677" s="66" t="s">
        <v>326</v>
      </c>
      <c r="F9677" s="66" t="s">
        <v>16</v>
      </c>
      <c r="G9677" s="66" t="s">
        <v>17</v>
      </c>
      <c r="H9677" s="64" t="s">
        <v>763</v>
      </c>
      <c r="I9677" s="66" t="s">
        <v>15</v>
      </c>
      <c r="J9677" s="66" t="s">
        <v>17</v>
      </c>
      <c r="K9677" s="69">
        <v>1518528</v>
      </c>
      <c r="L9677" s="67">
        <v>-15185.28</v>
      </c>
      <c r="M9677" s="69">
        <f t="shared" si="209"/>
        <v>1518528</v>
      </c>
      <c r="N9677" s="68">
        <f>SUM(L9673:L9677)</f>
        <v>-461774.42000000004</v>
      </c>
      <c r="P9677" s="12">
        <f>L9678</f>
        <v>-12469</v>
      </c>
      <c r="Q9677" s="12">
        <f t="shared" si="208"/>
        <v>-12469</v>
      </c>
    </row>
    <row r="9678" spans="1:17" x14ac:dyDescent="0.25">
      <c r="A9678" s="63" t="s">
        <v>400</v>
      </c>
      <c r="B9678" s="64" t="s">
        <v>733</v>
      </c>
      <c r="C9678" s="65" t="s">
        <v>758</v>
      </c>
      <c r="D9678" s="66" t="s">
        <v>399</v>
      </c>
      <c r="E9678" s="66" t="s">
        <v>326</v>
      </c>
      <c r="F9678" s="66" t="s">
        <v>16</v>
      </c>
      <c r="G9678" s="66" t="s">
        <v>17</v>
      </c>
      <c r="H9678" s="66" t="s">
        <v>78</v>
      </c>
      <c r="I9678" s="66" t="s">
        <v>15</v>
      </c>
      <c r="J9678" s="66" t="s">
        <v>17</v>
      </c>
      <c r="K9678" s="69">
        <v>1246900</v>
      </c>
      <c r="L9678" s="67">
        <v>-12469</v>
      </c>
      <c r="M9678" s="69">
        <f t="shared" si="209"/>
        <v>1246900</v>
      </c>
      <c r="P9678" s="12">
        <f>L9680</f>
        <v>-2399383</v>
      </c>
      <c r="Q9678" s="12">
        <f t="shared" si="208"/>
        <v>-2399383</v>
      </c>
    </row>
    <row r="9679" spans="1:17" x14ac:dyDescent="0.25">
      <c r="A9679" s="63" t="s">
        <v>400</v>
      </c>
      <c r="B9679" s="64" t="s">
        <v>733</v>
      </c>
      <c r="C9679" s="65" t="s">
        <v>758</v>
      </c>
      <c r="D9679" s="66" t="s">
        <v>399</v>
      </c>
      <c r="E9679" s="66" t="s">
        <v>326</v>
      </c>
      <c r="F9679" s="66" t="s">
        <v>16</v>
      </c>
      <c r="G9679" s="66" t="s">
        <v>17</v>
      </c>
      <c r="H9679" s="66" t="s">
        <v>76</v>
      </c>
      <c r="I9679" s="66" t="s">
        <v>15</v>
      </c>
      <c r="J9679" s="66" t="s">
        <v>17</v>
      </c>
      <c r="K9679" s="69">
        <v>13898740</v>
      </c>
      <c r="L9679" s="67">
        <v>-138987.4</v>
      </c>
      <c r="M9679" s="69">
        <f t="shared" si="209"/>
        <v>13898740</v>
      </c>
      <c r="N9679" t="s">
        <v>948</v>
      </c>
      <c r="P9679" s="88">
        <f>SUM(P9675:P9678)</f>
        <v>-3690528.4</v>
      </c>
      <c r="Q9679" s="88">
        <f>SUM(Q9675:Q9678)</f>
        <v>-3690528</v>
      </c>
    </row>
    <row r="9680" spans="1:17" x14ac:dyDescent="0.25">
      <c r="A9680" s="63" t="s">
        <v>400</v>
      </c>
      <c r="B9680" s="64" t="s">
        <v>733</v>
      </c>
      <c r="C9680" s="65" t="s">
        <v>758</v>
      </c>
      <c r="D9680" s="66" t="s">
        <v>399</v>
      </c>
      <c r="E9680" s="66" t="s">
        <v>326</v>
      </c>
      <c r="F9680" s="66" t="s">
        <v>16</v>
      </c>
      <c r="G9680" s="66" t="s">
        <v>17</v>
      </c>
      <c r="H9680" s="66" t="s">
        <v>79</v>
      </c>
      <c r="I9680" s="66" t="s">
        <v>15</v>
      </c>
      <c r="J9680" s="66" t="s">
        <v>17</v>
      </c>
      <c r="K9680" s="69">
        <v>239938300</v>
      </c>
      <c r="L9680" s="67">
        <v>-2399383</v>
      </c>
      <c r="M9680" s="69">
        <f t="shared" si="209"/>
        <v>239938300</v>
      </c>
    </row>
    <row r="9681" spans="1:17" x14ac:dyDescent="0.25">
      <c r="A9681" s="63" t="s">
        <v>400</v>
      </c>
      <c r="B9681" s="64" t="s">
        <v>733</v>
      </c>
      <c r="C9681" s="65" t="s">
        <v>758</v>
      </c>
      <c r="D9681" s="66" t="s">
        <v>399</v>
      </c>
      <c r="E9681" s="66" t="s">
        <v>326</v>
      </c>
      <c r="F9681" s="66" t="s">
        <v>16</v>
      </c>
      <c r="G9681" s="66" t="s">
        <v>17</v>
      </c>
      <c r="H9681" s="66" t="s">
        <v>80</v>
      </c>
      <c r="I9681" s="66" t="s">
        <v>15</v>
      </c>
      <c r="J9681" s="66" t="s">
        <v>17</v>
      </c>
      <c r="K9681" s="69">
        <v>113968900</v>
      </c>
      <c r="L9681" s="67">
        <v>-1139689</v>
      </c>
      <c r="M9681" s="69">
        <f t="shared" si="209"/>
        <v>113968900</v>
      </c>
      <c r="N9681" s="68">
        <f>SUM(L9678:L9681)</f>
        <v>-3690528.4</v>
      </c>
      <c r="P9681" s="88">
        <f>SUM(P9673+P9679)</f>
        <v>-4152302.82</v>
      </c>
      <c r="Q9681" s="93">
        <f>SUM(Q9673+Q9679)</f>
        <v>-4152302</v>
      </c>
    </row>
    <row r="9682" spans="1:17" x14ac:dyDescent="0.25">
      <c r="A9682" s="63" t="s">
        <v>400</v>
      </c>
      <c r="B9682" s="64" t="s">
        <v>733</v>
      </c>
      <c r="C9682" s="65" t="s">
        <v>758</v>
      </c>
      <c r="D9682" s="66" t="s">
        <v>399</v>
      </c>
      <c r="E9682" s="66" t="s">
        <v>326</v>
      </c>
      <c r="F9682" s="66" t="s">
        <v>16</v>
      </c>
      <c r="G9682" s="66" t="s">
        <v>17</v>
      </c>
      <c r="H9682" s="66" t="s">
        <v>434</v>
      </c>
      <c r="I9682" s="66" t="s">
        <v>15</v>
      </c>
      <c r="J9682" s="66" t="s">
        <v>17</v>
      </c>
      <c r="K9682" s="69">
        <v>4939394</v>
      </c>
      <c r="L9682" s="67">
        <v>-49393.94</v>
      </c>
      <c r="M9682" s="69">
        <f>L9682*-100</f>
        <v>4939394</v>
      </c>
    </row>
    <row r="9683" spans="1:17" x14ac:dyDescent="0.25">
      <c r="A9683" s="63" t="s">
        <v>400</v>
      </c>
      <c r="B9683" s="64" t="s">
        <v>733</v>
      </c>
      <c r="C9683" s="65" t="s">
        <v>758</v>
      </c>
      <c r="D9683" s="66" t="s">
        <v>399</v>
      </c>
      <c r="E9683" s="66" t="s">
        <v>326</v>
      </c>
      <c r="F9683" s="66" t="s">
        <v>16</v>
      </c>
      <c r="G9683" s="66" t="s">
        <v>17</v>
      </c>
      <c r="H9683" s="66" t="s">
        <v>303</v>
      </c>
      <c r="I9683" s="66" t="s">
        <v>15</v>
      </c>
      <c r="J9683" s="66" t="s">
        <v>17</v>
      </c>
      <c r="K9683" s="69">
        <v>5107529</v>
      </c>
      <c r="L9683" s="67">
        <v>-51075.29</v>
      </c>
      <c r="M9683" s="69">
        <f t="shared" ref="M9683:M9695" si="210">L9683*-100</f>
        <v>5107529</v>
      </c>
    </row>
    <row r="9684" spans="1:17" x14ac:dyDescent="0.25">
      <c r="A9684" s="63" t="s">
        <v>400</v>
      </c>
      <c r="B9684" s="64" t="s">
        <v>733</v>
      </c>
      <c r="C9684" s="65" t="s">
        <v>758</v>
      </c>
      <c r="D9684" s="66" t="s">
        <v>399</v>
      </c>
      <c r="E9684" s="66" t="s">
        <v>326</v>
      </c>
      <c r="F9684" s="66" t="s">
        <v>16</v>
      </c>
      <c r="G9684" s="66" t="s">
        <v>17</v>
      </c>
      <c r="H9684" s="66" t="s">
        <v>776</v>
      </c>
      <c r="I9684" s="66" t="s">
        <v>15</v>
      </c>
      <c r="J9684" s="66" t="s">
        <v>17</v>
      </c>
      <c r="K9684" s="69">
        <v>54639</v>
      </c>
      <c r="L9684" s="67">
        <v>-546.39</v>
      </c>
      <c r="M9684" s="69">
        <f t="shared" si="210"/>
        <v>54639</v>
      </c>
    </row>
    <row r="9685" spans="1:17" x14ac:dyDescent="0.25">
      <c r="A9685" s="63" t="s">
        <v>400</v>
      </c>
      <c r="B9685" s="64" t="s">
        <v>733</v>
      </c>
      <c r="C9685" s="65" t="s">
        <v>758</v>
      </c>
      <c r="D9685" s="66" t="s">
        <v>399</v>
      </c>
      <c r="E9685" s="66" t="s">
        <v>326</v>
      </c>
      <c r="F9685" s="66" t="s">
        <v>16</v>
      </c>
      <c r="G9685" s="66" t="s">
        <v>17</v>
      </c>
      <c r="H9685" s="66" t="s">
        <v>90</v>
      </c>
      <c r="I9685" s="66" t="s">
        <v>15</v>
      </c>
      <c r="J9685" s="66" t="s">
        <v>17</v>
      </c>
      <c r="K9685" s="69">
        <v>13286110</v>
      </c>
      <c r="L9685" s="67">
        <v>-132861.1</v>
      </c>
      <c r="M9685" s="69">
        <f t="shared" si="210"/>
        <v>13286110</v>
      </c>
      <c r="N9685" t="s">
        <v>889</v>
      </c>
    </row>
    <row r="9686" spans="1:17" x14ac:dyDescent="0.25">
      <c r="A9686" s="39" t="s">
        <v>400</v>
      </c>
      <c r="B9686" s="40" t="s">
        <v>733</v>
      </c>
      <c r="C9686" s="41" t="s">
        <v>758</v>
      </c>
      <c r="D9686" s="42" t="s">
        <v>399</v>
      </c>
      <c r="E9686" s="42" t="s">
        <v>326</v>
      </c>
      <c r="F9686" s="42" t="s">
        <v>16</v>
      </c>
      <c r="G9686" s="42" t="s">
        <v>17</v>
      </c>
      <c r="H9686" s="40" t="s">
        <v>779</v>
      </c>
      <c r="I9686" s="42" t="s">
        <v>15</v>
      </c>
      <c r="J9686" s="42" t="s">
        <v>17</v>
      </c>
      <c r="K9686" s="45">
        <v>2112562</v>
      </c>
      <c r="L9686" s="44">
        <v>-21125.62</v>
      </c>
      <c r="M9686" s="45">
        <f t="shared" si="210"/>
        <v>2112562</v>
      </c>
      <c r="N9686" t="s">
        <v>782</v>
      </c>
    </row>
    <row r="9687" spans="1:17" x14ac:dyDescent="0.25">
      <c r="A9687" s="63" t="s">
        <v>400</v>
      </c>
      <c r="B9687" s="64" t="s">
        <v>733</v>
      </c>
      <c r="C9687" s="65" t="s">
        <v>758</v>
      </c>
      <c r="D9687" s="66" t="s">
        <v>399</v>
      </c>
      <c r="E9687" s="66" t="s">
        <v>326</v>
      </c>
      <c r="F9687" s="66" t="s">
        <v>16</v>
      </c>
      <c r="G9687" s="66" t="s">
        <v>17</v>
      </c>
      <c r="H9687" s="64" t="s">
        <v>307</v>
      </c>
      <c r="I9687" s="66" t="s">
        <v>15</v>
      </c>
      <c r="J9687" s="64" t="s">
        <v>309</v>
      </c>
      <c r="K9687" s="69">
        <v>4115800</v>
      </c>
      <c r="L9687" s="67">
        <v>-41158</v>
      </c>
      <c r="M9687" s="69">
        <f t="shared" si="210"/>
        <v>4115800</v>
      </c>
      <c r="N9687" t="s">
        <v>938</v>
      </c>
    </row>
    <row r="9688" spans="1:17" x14ac:dyDescent="0.25">
      <c r="A9688" s="63" t="s">
        <v>400</v>
      </c>
      <c r="B9688" s="64" t="s">
        <v>733</v>
      </c>
      <c r="C9688" s="65" t="s">
        <v>758</v>
      </c>
      <c r="D9688" s="66" t="s">
        <v>399</v>
      </c>
      <c r="E9688" s="66" t="s">
        <v>326</v>
      </c>
      <c r="F9688" s="66" t="s">
        <v>16</v>
      </c>
      <c r="G9688" s="66" t="s">
        <v>17</v>
      </c>
      <c r="H9688" s="66" t="s">
        <v>777</v>
      </c>
      <c r="I9688" s="66" t="s">
        <v>15</v>
      </c>
      <c r="J9688" s="66" t="s">
        <v>359</v>
      </c>
      <c r="K9688" s="69">
        <v>14555970.000000002</v>
      </c>
      <c r="L9688" s="67">
        <v>-145559.70000000001</v>
      </c>
      <c r="M9688" s="69">
        <f t="shared" si="210"/>
        <v>14555970.000000002</v>
      </c>
    </row>
    <row r="9689" spans="1:17" x14ac:dyDescent="0.25">
      <c r="A9689" s="63" t="s">
        <v>400</v>
      </c>
      <c r="B9689" s="64" t="s">
        <v>733</v>
      </c>
      <c r="C9689" s="65" t="s">
        <v>758</v>
      </c>
      <c r="D9689" s="66" t="s">
        <v>399</v>
      </c>
      <c r="E9689" s="66" t="s">
        <v>326</v>
      </c>
      <c r="F9689" s="66" t="s">
        <v>16</v>
      </c>
      <c r="G9689" s="66" t="s">
        <v>17</v>
      </c>
      <c r="H9689" s="66" t="s">
        <v>777</v>
      </c>
      <c r="I9689" s="66" t="s">
        <v>15</v>
      </c>
      <c r="J9689" s="66" t="s">
        <v>306</v>
      </c>
      <c r="K9689" s="69">
        <v>2355445</v>
      </c>
      <c r="L9689" s="67">
        <f>-25061.24+1506.79</f>
        <v>-23554.45</v>
      </c>
      <c r="M9689" s="69">
        <f t="shared" si="210"/>
        <v>2355445</v>
      </c>
      <c r="N9689" t="s">
        <v>886</v>
      </c>
    </row>
    <row r="9690" spans="1:17" x14ac:dyDescent="0.25">
      <c r="A9690" s="63" t="s">
        <v>400</v>
      </c>
      <c r="B9690" s="64" t="s">
        <v>733</v>
      </c>
      <c r="C9690" s="65" t="s">
        <v>758</v>
      </c>
      <c r="D9690" s="66" t="s">
        <v>399</v>
      </c>
      <c r="E9690" s="66" t="s">
        <v>326</v>
      </c>
      <c r="F9690" s="66" t="s">
        <v>16</v>
      </c>
      <c r="G9690" s="66" t="s">
        <v>17</v>
      </c>
      <c r="H9690" s="66" t="s">
        <v>777</v>
      </c>
      <c r="I9690" s="66" t="s">
        <v>15</v>
      </c>
      <c r="J9690" s="64" t="s">
        <v>73</v>
      </c>
      <c r="K9690" s="69">
        <v>150679</v>
      </c>
      <c r="L9690" s="67">
        <v>-1506.79</v>
      </c>
      <c r="M9690" s="69">
        <f t="shared" si="210"/>
        <v>150679</v>
      </c>
      <c r="N9690" t="s">
        <v>887</v>
      </c>
    </row>
    <row r="9691" spans="1:17" x14ac:dyDescent="0.25">
      <c r="A9691" s="63" t="s">
        <v>400</v>
      </c>
      <c r="B9691" s="64" t="s">
        <v>733</v>
      </c>
      <c r="C9691" s="65" t="s">
        <v>758</v>
      </c>
      <c r="D9691" s="66" t="s">
        <v>399</v>
      </c>
      <c r="E9691" s="66" t="s">
        <v>326</v>
      </c>
      <c r="F9691" s="66" t="s">
        <v>16</v>
      </c>
      <c r="G9691" s="66" t="s">
        <v>17</v>
      </c>
      <c r="H9691" s="66" t="s">
        <v>777</v>
      </c>
      <c r="I9691" s="66" t="s">
        <v>15</v>
      </c>
      <c r="J9691" s="66" t="s">
        <v>67</v>
      </c>
      <c r="K9691" s="69">
        <v>335555</v>
      </c>
      <c r="L9691" s="67">
        <v>-3355.55</v>
      </c>
      <c r="M9691" s="69">
        <f t="shared" si="210"/>
        <v>335555</v>
      </c>
    </row>
    <row r="9692" spans="1:17" x14ac:dyDescent="0.25">
      <c r="A9692" s="63" t="s">
        <v>400</v>
      </c>
      <c r="B9692" s="64" t="s">
        <v>733</v>
      </c>
      <c r="C9692" s="65" t="s">
        <v>758</v>
      </c>
      <c r="D9692" s="66" t="s">
        <v>399</v>
      </c>
      <c r="E9692" s="66" t="s">
        <v>326</v>
      </c>
      <c r="F9692" s="66" t="s">
        <v>16</v>
      </c>
      <c r="G9692" s="66" t="s">
        <v>17</v>
      </c>
      <c r="H9692" s="66" t="s">
        <v>778</v>
      </c>
      <c r="I9692" s="66" t="s">
        <v>15</v>
      </c>
      <c r="J9692" s="66" t="s">
        <v>41</v>
      </c>
      <c r="K9692" s="69">
        <v>823204.00000000012</v>
      </c>
      <c r="L9692" s="67">
        <v>-8232.0400000000009</v>
      </c>
      <c r="M9692" s="69">
        <f t="shared" si="210"/>
        <v>823204.00000000012</v>
      </c>
    </row>
    <row r="9693" spans="1:17" x14ac:dyDescent="0.25">
      <c r="A9693" s="63" t="s">
        <v>400</v>
      </c>
      <c r="B9693" s="64" t="s">
        <v>733</v>
      </c>
      <c r="C9693" s="65" t="s">
        <v>758</v>
      </c>
      <c r="D9693" s="66" t="s">
        <v>399</v>
      </c>
      <c r="E9693" s="66" t="s">
        <v>326</v>
      </c>
      <c r="F9693" s="66" t="s">
        <v>16</v>
      </c>
      <c r="G9693" s="66" t="s">
        <v>17</v>
      </c>
      <c r="H9693" s="66" t="s">
        <v>778</v>
      </c>
      <c r="I9693" s="66" t="s">
        <v>15</v>
      </c>
      <c r="J9693" s="66" t="s">
        <v>37</v>
      </c>
      <c r="K9693" s="69">
        <v>1910706.0000000002</v>
      </c>
      <c r="L9693" s="67">
        <v>-19107.060000000001</v>
      </c>
      <c r="M9693" s="69">
        <f t="shared" si="210"/>
        <v>1910706.0000000002</v>
      </c>
    </row>
    <row r="9694" spans="1:17" x14ac:dyDescent="0.25">
      <c r="A9694" s="39" t="s">
        <v>400</v>
      </c>
      <c r="B9694" s="40" t="s">
        <v>733</v>
      </c>
      <c r="C9694" s="41" t="s">
        <v>758</v>
      </c>
      <c r="D9694" s="42" t="s">
        <v>399</v>
      </c>
      <c r="E9694" s="42" t="s">
        <v>326</v>
      </c>
      <c r="F9694" s="42" t="s">
        <v>16</v>
      </c>
      <c r="G9694" s="42" t="s">
        <v>17</v>
      </c>
      <c r="H9694" s="42" t="s">
        <v>779</v>
      </c>
      <c r="I9694" s="42" t="s">
        <v>15</v>
      </c>
      <c r="J9694" s="42" t="s">
        <v>17</v>
      </c>
      <c r="K9694" s="45">
        <v>428919565.00000006</v>
      </c>
      <c r="L9694" s="44">
        <v>-4289195.6500000004</v>
      </c>
      <c r="M9694" s="45">
        <f t="shared" si="210"/>
        <v>428919565.00000006</v>
      </c>
      <c r="N9694" s="36" t="s">
        <v>888</v>
      </c>
    </row>
    <row r="9695" spans="1:17" x14ac:dyDescent="0.25">
      <c r="A9695" s="63" t="s">
        <v>400</v>
      </c>
      <c r="B9695" s="64" t="s">
        <v>733</v>
      </c>
      <c r="C9695" s="65" t="s">
        <v>758</v>
      </c>
      <c r="D9695" s="66" t="s">
        <v>399</v>
      </c>
      <c r="E9695" s="66" t="s">
        <v>326</v>
      </c>
      <c r="F9695" s="66" t="s">
        <v>16</v>
      </c>
      <c r="G9695" s="66" t="s">
        <v>17</v>
      </c>
      <c r="H9695" s="66" t="s">
        <v>432</v>
      </c>
      <c r="I9695" s="66" t="s">
        <v>15</v>
      </c>
      <c r="J9695" s="66" t="s">
        <v>17</v>
      </c>
      <c r="K9695" s="69">
        <v>1528700</v>
      </c>
      <c r="L9695" s="67">
        <v>-15287</v>
      </c>
      <c r="M9695" s="69">
        <f t="shared" si="210"/>
        <v>1528700</v>
      </c>
      <c r="N9695" s="68">
        <f>SUM(L9682:L9695)</f>
        <v>-4801958.58</v>
      </c>
    </row>
    <row r="9696" spans="1:17" x14ac:dyDescent="0.25">
      <c r="A9696" s="63" t="s">
        <v>400</v>
      </c>
      <c r="B9696" s="64" t="s">
        <v>733</v>
      </c>
      <c r="C9696" s="65" t="s">
        <v>758</v>
      </c>
      <c r="D9696" s="66" t="s">
        <v>399</v>
      </c>
      <c r="E9696" s="66" t="s">
        <v>326</v>
      </c>
      <c r="F9696" s="66" t="s">
        <v>16</v>
      </c>
      <c r="G9696" s="66" t="s">
        <v>519</v>
      </c>
      <c r="H9696" s="66" t="s">
        <v>424</v>
      </c>
      <c r="I9696" s="66" t="s">
        <v>368</v>
      </c>
      <c r="J9696" s="66" t="s">
        <v>17</v>
      </c>
      <c r="K9696" s="69">
        <v>124962575</v>
      </c>
      <c r="L9696" s="67">
        <v>1249625.75</v>
      </c>
      <c r="M9696" s="69">
        <f>L9696*100</f>
        <v>124962575</v>
      </c>
    </row>
    <row r="9697" spans="1:14" x14ac:dyDescent="0.25">
      <c r="A9697" s="63" t="s">
        <v>400</v>
      </c>
      <c r="B9697" s="64" t="s">
        <v>733</v>
      </c>
      <c r="C9697" s="65" t="s">
        <v>758</v>
      </c>
      <c r="D9697" s="66" t="s">
        <v>399</v>
      </c>
      <c r="E9697" s="66" t="s">
        <v>326</v>
      </c>
      <c r="F9697" s="66" t="s">
        <v>16</v>
      </c>
      <c r="G9697" s="66" t="s">
        <v>289</v>
      </c>
      <c r="H9697" s="66" t="s">
        <v>424</v>
      </c>
      <c r="I9697" s="66" t="s">
        <v>531</v>
      </c>
      <c r="J9697" s="66" t="s">
        <v>17</v>
      </c>
      <c r="K9697" s="69">
        <v>9621860</v>
      </c>
      <c r="L9697" s="67">
        <v>96218.6</v>
      </c>
      <c r="M9697" s="69">
        <f t="shared" ref="M9697:M9734" si="211">L9697*100</f>
        <v>9621860</v>
      </c>
    </row>
    <row r="9698" spans="1:14" x14ac:dyDescent="0.25">
      <c r="A9698" s="63" t="s">
        <v>400</v>
      </c>
      <c r="B9698" s="64" t="s">
        <v>733</v>
      </c>
      <c r="C9698" s="65" t="s">
        <v>758</v>
      </c>
      <c r="D9698" s="66" t="s">
        <v>399</v>
      </c>
      <c r="E9698" s="66" t="s">
        <v>326</v>
      </c>
      <c r="F9698" s="66" t="s">
        <v>16</v>
      </c>
      <c r="G9698" s="66" t="s">
        <v>560</v>
      </c>
      <c r="H9698" s="66" t="s">
        <v>424</v>
      </c>
      <c r="I9698" s="66" t="s">
        <v>368</v>
      </c>
      <c r="J9698" s="66" t="s">
        <v>17</v>
      </c>
      <c r="K9698" s="69">
        <v>4361169</v>
      </c>
      <c r="L9698" s="67">
        <v>43611.69</v>
      </c>
      <c r="M9698" s="69">
        <f t="shared" si="211"/>
        <v>4361169</v>
      </c>
    </row>
    <row r="9699" spans="1:14" x14ac:dyDescent="0.25">
      <c r="A9699" s="63" t="s">
        <v>400</v>
      </c>
      <c r="B9699" s="64" t="s">
        <v>733</v>
      </c>
      <c r="C9699" s="65" t="s">
        <v>758</v>
      </c>
      <c r="D9699" s="66" t="s">
        <v>399</v>
      </c>
      <c r="E9699" s="66" t="s">
        <v>326</v>
      </c>
      <c r="F9699" s="66" t="s">
        <v>16</v>
      </c>
      <c r="G9699" s="66" t="s">
        <v>560</v>
      </c>
      <c r="H9699" s="66" t="s">
        <v>424</v>
      </c>
      <c r="I9699" s="66" t="s">
        <v>368</v>
      </c>
      <c r="J9699" s="66" t="s">
        <v>37</v>
      </c>
      <c r="K9699" s="69">
        <v>1910706.0000000002</v>
      </c>
      <c r="L9699" s="67">
        <v>19107.060000000001</v>
      </c>
      <c r="M9699" s="69">
        <f t="shared" si="211"/>
        <v>1910706.0000000002</v>
      </c>
    </row>
    <row r="9700" spans="1:14" x14ac:dyDescent="0.25">
      <c r="A9700" s="63" t="s">
        <v>400</v>
      </c>
      <c r="B9700" s="64" t="s">
        <v>733</v>
      </c>
      <c r="C9700" s="65" t="s">
        <v>758</v>
      </c>
      <c r="D9700" s="66" t="s">
        <v>399</v>
      </c>
      <c r="E9700" s="66" t="s">
        <v>326</v>
      </c>
      <c r="F9700" s="66" t="s">
        <v>16</v>
      </c>
      <c r="G9700" s="66" t="s">
        <v>581</v>
      </c>
      <c r="H9700" s="66" t="s">
        <v>424</v>
      </c>
      <c r="I9700" s="66" t="s">
        <v>284</v>
      </c>
      <c r="J9700" s="66" t="s">
        <v>17</v>
      </c>
      <c r="K9700" s="69">
        <v>24138160</v>
      </c>
      <c r="L9700" s="67">
        <v>241381.6</v>
      </c>
      <c r="M9700" s="69">
        <f t="shared" si="211"/>
        <v>24138160</v>
      </c>
    </row>
    <row r="9701" spans="1:14" x14ac:dyDescent="0.25">
      <c r="A9701" s="63" t="s">
        <v>400</v>
      </c>
      <c r="B9701" s="64" t="s">
        <v>733</v>
      </c>
      <c r="C9701" s="65" t="s">
        <v>758</v>
      </c>
      <c r="D9701" s="66" t="s">
        <v>399</v>
      </c>
      <c r="E9701" s="66" t="s">
        <v>326</v>
      </c>
      <c r="F9701" s="66" t="s">
        <v>16</v>
      </c>
      <c r="G9701" s="66" t="s">
        <v>581</v>
      </c>
      <c r="H9701" s="66" t="s">
        <v>424</v>
      </c>
      <c r="I9701" s="66" t="s">
        <v>284</v>
      </c>
      <c r="J9701" s="66" t="s">
        <v>41</v>
      </c>
      <c r="K9701" s="69">
        <v>823204.00000000012</v>
      </c>
      <c r="L9701" s="67">
        <v>8232.0400000000009</v>
      </c>
      <c r="M9701" s="69">
        <f t="shared" si="211"/>
        <v>823204.00000000012</v>
      </c>
    </row>
    <row r="9702" spans="1:14" x14ac:dyDescent="0.25">
      <c r="A9702" s="63" t="s">
        <v>400</v>
      </c>
      <c r="B9702" s="64" t="s">
        <v>733</v>
      </c>
      <c r="C9702" s="65" t="s">
        <v>758</v>
      </c>
      <c r="D9702" s="66" t="s">
        <v>399</v>
      </c>
      <c r="E9702" s="66" t="s">
        <v>326</v>
      </c>
      <c r="F9702" s="66" t="s">
        <v>16</v>
      </c>
      <c r="G9702" s="66" t="s">
        <v>582</v>
      </c>
      <c r="H9702" s="66" t="s">
        <v>424</v>
      </c>
      <c r="I9702" s="66" t="s">
        <v>531</v>
      </c>
      <c r="J9702" s="66" t="s">
        <v>17</v>
      </c>
      <c r="K9702" s="69">
        <v>19622591</v>
      </c>
      <c r="L9702" s="67">
        <v>196225.91</v>
      </c>
      <c r="M9702" s="69">
        <f t="shared" si="211"/>
        <v>19622591</v>
      </c>
    </row>
    <row r="9703" spans="1:14" x14ac:dyDescent="0.25">
      <c r="A9703" s="63" t="s">
        <v>400</v>
      </c>
      <c r="B9703" s="64" t="s">
        <v>733</v>
      </c>
      <c r="C9703" s="65" t="s">
        <v>758</v>
      </c>
      <c r="D9703" s="66" t="s">
        <v>399</v>
      </c>
      <c r="E9703" s="66" t="s">
        <v>326</v>
      </c>
      <c r="F9703" s="66" t="s">
        <v>16</v>
      </c>
      <c r="G9703" s="66" t="s">
        <v>781</v>
      </c>
      <c r="H9703" s="66" t="s">
        <v>424</v>
      </c>
      <c r="I9703" s="66" t="s">
        <v>82</v>
      </c>
      <c r="J9703" s="66" t="s">
        <v>17</v>
      </c>
      <c r="K9703" s="69">
        <v>4748870</v>
      </c>
      <c r="L9703" s="67">
        <v>47488.7</v>
      </c>
      <c r="M9703" s="69">
        <f t="shared" si="211"/>
        <v>4748870</v>
      </c>
    </row>
    <row r="9704" spans="1:14" x14ac:dyDescent="0.25">
      <c r="A9704" s="63" t="s">
        <v>400</v>
      </c>
      <c r="B9704" s="64" t="s">
        <v>733</v>
      </c>
      <c r="C9704" s="65" t="s">
        <v>758</v>
      </c>
      <c r="D9704" s="66" t="s">
        <v>399</v>
      </c>
      <c r="E9704" s="66" t="s">
        <v>326</v>
      </c>
      <c r="F9704" s="66" t="s">
        <v>16</v>
      </c>
      <c r="G9704" s="66" t="s">
        <v>519</v>
      </c>
      <c r="H9704" s="66" t="s">
        <v>425</v>
      </c>
      <c r="I9704" s="66" t="s">
        <v>368</v>
      </c>
      <c r="J9704" s="66" t="s">
        <v>17</v>
      </c>
      <c r="K9704" s="69">
        <v>35851276</v>
      </c>
      <c r="L9704" s="67">
        <v>358512.76</v>
      </c>
      <c r="M9704" s="69">
        <f t="shared" si="211"/>
        <v>35851276</v>
      </c>
      <c r="N9704" t="s">
        <v>936</v>
      </c>
    </row>
    <row r="9705" spans="1:14" x14ac:dyDescent="0.25">
      <c r="A9705" s="63" t="s">
        <v>400</v>
      </c>
      <c r="B9705" s="64" t="s">
        <v>733</v>
      </c>
      <c r="C9705" s="65" t="s">
        <v>758</v>
      </c>
      <c r="D9705" s="66" t="s">
        <v>399</v>
      </c>
      <c r="E9705" s="66" t="s">
        <v>326</v>
      </c>
      <c r="F9705" s="66" t="s">
        <v>16</v>
      </c>
      <c r="G9705" s="66" t="s">
        <v>519</v>
      </c>
      <c r="H9705" s="64" t="s">
        <v>539</v>
      </c>
      <c r="I9705" s="66" t="s">
        <v>368</v>
      </c>
      <c r="J9705" s="64" t="s">
        <v>309</v>
      </c>
      <c r="K9705" s="69">
        <v>3086850</v>
      </c>
      <c r="L9705" s="67">
        <v>30868.5</v>
      </c>
      <c r="M9705" s="69">
        <f t="shared" si="211"/>
        <v>3086850</v>
      </c>
      <c r="N9705" t="s">
        <v>937</v>
      </c>
    </row>
    <row r="9706" spans="1:14" x14ac:dyDescent="0.25">
      <c r="A9706" s="63" t="s">
        <v>400</v>
      </c>
      <c r="B9706" s="64" t="s">
        <v>733</v>
      </c>
      <c r="C9706" s="65" t="s">
        <v>758</v>
      </c>
      <c r="D9706" s="66" t="s">
        <v>399</v>
      </c>
      <c r="E9706" s="66" t="s">
        <v>326</v>
      </c>
      <c r="F9706" s="66" t="s">
        <v>16</v>
      </c>
      <c r="G9706" s="64" t="s">
        <v>581</v>
      </c>
      <c r="H9706" s="64" t="s">
        <v>539</v>
      </c>
      <c r="I9706" s="66" t="s">
        <v>368</v>
      </c>
      <c r="J9706" s="64" t="s">
        <v>309</v>
      </c>
      <c r="K9706" s="69">
        <v>1028950</v>
      </c>
      <c r="L9706" s="67">
        <v>10289.5</v>
      </c>
      <c r="M9706" s="69">
        <f t="shared" si="211"/>
        <v>1028950</v>
      </c>
      <c r="N9706" t="s">
        <v>937</v>
      </c>
    </row>
    <row r="9707" spans="1:14" x14ac:dyDescent="0.25">
      <c r="A9707" s="63" t="s">
        <v>400</v>
      </c>
      <c r="B9707" s="64" t="s">
        <v>733</v>
      </c>
      <c r="C9707" s="65" t="s">
        <v>758</v>
      </c>
      <c r="D9707" s="66" t="s">
        <v>399</v>
      </c>
      <c r="E9707" s="66" t="s">
        <v>326</v>
      </c>
      <c r="F9707" s="66" t="s">
        <v>16</v>
      </c>
      <c r="G9707" s="66" t="s">
        <v>289</v>
      </c>
      <c r="H9707" s="66" t="s">
        <v>425</v>
      </c>
      <c r="I9707" s="66" t="s">
        <v>531</v>
      </c>
      <c r="J9707" s="66" t="s">
        <v>17</v>
      </c>
      <c r="K9707" s="69">
        <v>3077382</v>
      </c>
      <c r="L9707" s="67">
        <v>30773.82</v>
      </c>
      <c r="M9707" s="69">
        <f t="shared" si="211"/>
        <v>3077382</v>
      </c>
    </row>
    <row r="9708" spans="1:14" x14ac:dyDescent="0.25">
      <c r="A9708" s="63" t="s">
        <v>400</v>
      </c>
      <c r="B9708" s="64" t="s">
        <v>733</v>
      </c>
      <c r="C9708" s="65" t="s">
        <v>758</v>
      </c>
      <c r="D9708" s="66" t="s">
        <v>399</v>
      </c>
      <c r="E9708" s="66" t="s">
        <v>326</v>
      </c>
      <c r="F9708" s="66" t="s">
        <v>16</v>
      </c>
      <c r="G9708" s="66" t="s">
        <v>560</v>
      </c>
      <c r="H9708" s="66" t="s">
        <v>425</v>
      </c>
      <c r="I9708" s="66" t="s">
        <v>368</v>
      </c>
      <c r="J9708" s="66" t="s">
        <v>17</v>
      </c>
      <c r="K9708" s="69">
        <v>2005949.0000000002</v>
      </c>
      <c r="L9708" s="67">
        <v>20059.490000000002</v>
      </c>
      <c r="M9708" s="69">
        <f t="shared" si="211"/>
        <v>2005949.0000000002</v>
      </c>
    </row>
    <row r="9709" spans="1:14" x14ac:dyDescent="0.25">
      <c r="A9709" s="63" t="s">
        <v>400</v>
      </c>
      <c r="B9709" s="64" t="s">
        <v>733</v>
      </c>
      <c r="C9709" s="65" t="s">
        <v>758</v>
      </c>
      <c r="D9709" s="66" t="s">
        <v>399</v>
      </c>
      <c r="E9709" s="66" t="s">
        <v>326</v>
      </c>
      <c r="F9709" s="66" t="s">
        <v>16</v>
      </c>
      <c r="G9709" s="66" t="s">
        <v>581</v>
      </c>
      <c r="H9709" s="66" t="s">
        <v>425</v>
      </c>
      <c r="I9709" s="66" t="s">
        <v>284</v>
      </c>
      <c r="J9709" s="66" t="s">
        <v>17</v>
      </c>
      <c r="K9709" s="69">
        <v>7983452</v>
      </c>
      <c r="L9709" s="67">
        <v>79834.52</v>
      </c>
      <c r="M9709" s="69">
        <f t="shared" si="211"/>
        <v>7983452</v>
      </c>
    </row>
    <row r="9710" spans="1:14" x14ac:dyDescent="0.25">
      <c r="A9710" s="63" t="s">
        <v>400</v>
      </c>
      <c r="B9710" s="64" t="s">
        <v>733</v>
      </c>
      <c r="C9710" s="65" t="s">
        <v>758</v>
      </c>
      <c r="D9710" s="66" t="s">
        <v>399</v>
      </c>
      <c r="E9710" s="66" t="s">
        <v>326</v>
      </c>
      <c r="F9710" s="66" t="s">
        <v>16</v>
      </c>
      <c r="G9710" s="66" t="s">
        <v>582</v>
      </c>
      <c r="H9710" s="66" t="s">
        <v>425</v>
      </c>
      <c r="I9710" s="66" t="s">
        <v>531</v>
      </c>
      <c r="J9710" s="66" t="s">
        <v>17</v>
      </c>
      <c r="K9710" s="69">
        <v>6275941</v>
      </c>
      <c r="L9710" s="67">
        <v>62759.41</v>
      </c>
      <c r="M9710" s="69">
        <f t="shared" si="211"/>
        <v>6275941</v>
      </c>
    </row>
    <row r="9711" spans="1:14" x14ac:dyDescent="0.25">
      <c r="A9711" s="63" t="s">
        <v>400</v>
      </c>
      <c r="B9711" s="64" t="s">
        <v>733</v>
      </c>
      <c r="C9711" s="65" t="s">
        <v>758</v>
      </c>
      <c r="D9711" s="66" t="s">
        <v>399</v>
      </c>
      <c r="E9711" s="66" t="s">
        <v>326</v>
      </c>
      <c r="F9711" s="66" t="s">
        <v>16</v>
      </c>
      <c r="G9711" s="66" t="s">
        <v>781</v>
      </c>
      <c r="H9711" s="66" t="s">
        <v>425</v>
      </c>
      <c r="I9711" s="66" t="s">
        <v>82</v>
      </c>
      <c r="J9711" s="66" t="s">
        <v>17</v>
      </c>
      <c r="K9711" s="69">
        <v>1518842</v>
      </c>
      <c r="L9711" s="67">
        <v>15188.42</v>
      </c>
      <c r="M9711" s="69">
        <f t="shared" si="211"/>
        <v>1518842</v>
      </c>
    </row>
    <row r="9712" spans="1:14" x14ac:dyDescent="0.25">
      <c r="A9712" s="63" t="s">
        <v>400</v>
      </c>
      <c r="B9712" s="64" t="s">
        <v>733</v>
      </c>
      <c r="C9712" s="65" t="s">
        <v>758</v>
      </c>
      <c r="D9712" s="66" t="s">
        <v>399</v>
      </c>
      <c r="E9712" s="66" t="s">
        <v>326</v>
      </c>
      <c r="F9712" s="66" t="s">
        <v>16</v>
      </c>
      <c r="G9712" s="66" t="s">
        <v>519</v>
      </c>
      <c r="H9712" s="66" t="s">
        <v>426</v>
      </c>
      <c r="I9712" s="66" t="s">
        <v>15</v>
      </c>
      <c r="J9712" s="66" t="s">
        <v>17</v>
      </c>
      <c r="K9712" s="69">
        <v>60085</v>
      </c>
      <c r="L9712" s="67">
        <v>600.85</v>
      </c>
      <c r="M9712" s="69">
        <f t="shared" si="211"/>
        <v>60085</v>
      </c>
    </row>
    <row r="9713" spans="1:14" x14ac:dyDescent="0.25">
      <c r="A9713" s="63" t="s">
        <v>400</v>
      </c>
      <c r="B9713" s="64" t="s">
        <v>733</v>
      </c>
      <c r="C9713" s="65" t="s">
        <v>758</v>
      </c>
      <c r="D9713" s="66" t="s">
        <v>399</v>
      </c>
      <c r="E9713" s="66" t="s">
        <v>326</v>
      </c>
      <c r="F9713" s="66" t="s">
        <v>16</v>
      </c>
      <c r="G9713" s="66" t="s">
        <v>289</v>
      </c>
      <c r="H9713" s="66" t="s">
        <v>426</v>
      </c>
      <c r="I9713" s="66" t="s">
        <v>15</v>
      </c>
      <c r="J9713" s="66" t="s">
        <v>17</v>
      </c>
      <c r="K9713" s="69">
        <v>1167560</v>
      </c>
      <c r="L9713" s="67">
        <v>11675.6</v>
      </c>
      <c r="M9713" s="69">
        <f t="shared" si="211"/>
        <v>1167560</v>
      </c>
    </row>
    <row r="9714" spans="1:14" x14ac:dyDescent="0.25">
      <c r="A9714" s="63" t="s">
        <v>400</v>
      </c>
      <c r="B9714" s="64" t="s">
        <v>733</v>
      </c>
      <c r="C9714" s="65" t="s">
        <v>758</v>
      </c>
      <c r="D9714" s="66" t="s">
        <v>399</v>
      </c>
      <c r="E9714" s="66" t="s">
        <v>326</v>
      </c>
      <c r="F9714" s="66" t="s">
        <v>16</v>
      </c>
      <c r="G9714" s="66" t="s">
        <v>560</v>
      </c>
      <c r="H9714" s="66" t="s">
        <v>426</v>
      </c>
      <c r="I9714" s="66" t="s">
        <v>15</v>
      </c>
      <c r="J9714" s="66" t="s">
        <v>17</v>
      </c>
      <c r="K9714" s="69">
        <v>6095121</v>
      </c>
      <c r="L9714" s="67">
        <v>60951.21</v>
      </c>
      <c r="M9714" s="69">
        <f t="shared" si="211"/>
        <v>6095121</v>
      </c>
    </row>
    <row r="9715" spans="1:14" x14ac:dyDescent="0.25">
      <c r="A9715" s="63" t="s">
        <v>400</v>
      </c>
      <c r="B9715" s="64" t="s">
        <v>733</v>
      </c>
      <c r="C9715" s="65" t="s">
        <v>758</v>
      </c>
      <c r="D9715" s="66" t="s">
        <v>399</v>
      </c>
      <c r="E9715" s="66" t="s">
        <v>326</v>
      </c>
      <c r="F9715" s="66" t="s">
        <v>16</v>
      </c>
      <c r="G9715" s="66" t="s">
        <v>566</v>
      </c>
      <c r="H9715" s="66" t="s">
        <v>426</v>
      </c>
      <c r="I9715" s="66" t="s">
        <v>15</v>
      </c>
      <c r="J9715" s="66" t="s">
        <v>17</v>
      </c>
      <c r="K9715" s="69">
        <v>1634000</v>
      </c>
      <c r="L9715" s="67">
        <v>16340</v>
      </c>
      <c r="M9715" s="69">
        <f t="shared" si="211"/>
        <v>1634000</v>
      </c>
    </row>
    <row r="9716" spans="1:14" x14ac:dyDescent="0.25">
      <c r="A9716" s="63" t="s">
        <v>400</v>
      </c>
      <c r="B9716" s="64" t="s">
        <v>733</v>
      </c>
      <c r="C9716" s="65" t="s">
        <v>758</v>
      </c>
      <c r="D9716" s="66" t="s">
        <v>399</v>
      </c>
      <c r="E9716" s="66" t="s">
        <v>326</v>
      </c>
      <c r="F9716" s="66" t="s">
        <v>16</v>
      </c>
      <c r="G9716" s="66" t="s">
        <v>582</v>
      </c>
      <c r="H9716" s="66" t="s">
        <v>426</v>
      </c>
      <c r="I9716" s="66" t="s">
        <v>15</v>
      </c>
      <c r="J9716" s="66" t="s">
        <v>17</v>
      </c>
      <c r="K9716" s="69">
        <v>1093509</v>
      </c>
      <c r="L9716" s="67">
        <v>10935.09</v>
      </c>
      <c r="M9716" s="69">
        <f t="shared" si="211"/>
        <v>1093509</v>
      </c>
    </row>
    <row r="9717" spans="1:14" x14ac:dyDescent="0.25">
      <c r="A9717" s="63" t="s">
        <v>400</v>
      </c>
      <c r="B9717" s="64" t="s">
        <v>733</v>
      </c>
      <c r="C9717" s="65" t="s">
        <v>758</v>
      </c>
      <c r="D9717" s="66" t="s">
        <v>399</v>
      </c>
      <c r="E9717" s="66" t="s">
        <v>326</v>
      </c>
      <c r="F9717" s="66" t="s">
        <v>16</v>
      </c>
      <c r="G9717" s="66" t="s">
        <v>415</v>
      </c>
      <c r="H9717" s="66" t="s">
        <v>426</v>
      </c>
      <c r="I9717" s="66" t="s">
        <v>15</v>
      </c>
      <c r="J9717" s="66" t="s">
        <v>17</v>
      </c>
      <c r="K9717" s="69">
        <v>5969942</v>
      </c>
      <c r="L9717" s="67">
        <v>59699.42</v>
      </c>
      <c r="M9717" s="69">
        <f t="shared" si="211"/>
        <v>5969942</v>
      </c>
    </row>
    <row r="9718" spans="1:14" x14ac:dyDescent="0.25">
      <c r="A9718" s="63" t="s">
        <v>400</v>
      </c>
      <c r="B9718" s="64" t="s">
        <v>733</v>
      </c>
      <c r="C9718" s="65" t="s">
        <v>758</v>
      </c>
      <c r="D9718" s="66" t="s">
        <v>399</v>
      </c>
      <c r="E9718" s="66" t="s">
        <v>326</v>
      </c>
      <c r="F9718" s="66" t="s">
        <v>16</v>
      </c>
      <c r="G9718" s="66" t="s">
        <v>781</v>
      </c>
      <c r="H9718" s="66" t="s">
        <v>427</v>
      </c>
      <c r="I9718" s="66" t="s">
        <v>15</v>
      </c>
      <c r="J9718" s="66" t="s">
        <v>17</v>
      </c>
      <c r="K9718" s="69">
        <v>12208875</v>
      </c>
      <c r="L9718" s="67">
        <v>122088.75</v>
      </c>
      <c r="M9718" s="69">
        <f t="shared" si="211"/>
        <v>12208875</v>
      </c>
    </row>
    <row r="9719" spans="1:14" x14ac:dyDescent="0.25">
      <c r="A9719" s="63" t="s">
        <v>400</v>
      </c>
      <c r="B9719" s="64" t="s">
        <v>733</v>
      </c>
      <c r="C9719" s="65" t="s">
        <v>758</v>
      </c>
      <c r="D9719" s="66" t="s">
        <v>399</v>
      </c>
      <c r="E9719" s="66" t="s">
        <v>326</v>
      </c>
      <c r="F9719" s="66" t="s">
        <v>16</v>
      </c>
      <c r="G9719" s="66" t="s">
        <v>519</v>
      </c>
      <c r="H9719" s="66" t="s">
        <v>446</v>
      </c>
      <c r="I9719" s="66" t="s">
        <v>15</v>
      </c>
      <c r="J9719" s="66" t="s">
        <v>17</v>
      </c>
      <c r="K9719" s="69">
        <v>2292543</v>
      </c>
      <c r="L9719" s="67">
        <f>30430-7504.57</f>
        <v>22925.43</v>
      </c>
      <c r="M9719" s="69">
        <f t="shared" si="211"/>
        <v>2292543</v>
      </c>
      <c r="N9719" t="s">
        <v>884</v>
      </c>
    </row>
    <row r="9720" spans="1:14" x14ac:dyDescent="0.25">
      <c r="A9720" s="63" t="s">
        <v>400</v>
      </c>
      <c r="B9720" s="64" t="s">
        <v>733</v>
      </c>
      <c r="C9720" s="65" t="s">
        <v>758</v>
      </c>
      <c r="D9720" s="66" t="s">
        <v>399</v>
      </c>
      <c r="E9720" s="66" t="s">
        <v>326</v>
      </c>
      <c r="F9720" s="66" t="s">
        <v>16</v>
      </c>
      <c r="G9720" s="66" t="s">
        <v>560</v>
      </c>
      <c r="H9720" s="66" t="s">
        <v>446</v>
      </c>
      <c r="I9720" s="66" t="s">
        <v>15</v>
      </c>
      <c r="J9720" s="66" t="s">
        <v>17</v>
      </c>
      <c r="K9720" s="69">
        <v>3689206</v>
      </c>
      <c r="L9720" s="67">
        <v>36892.06</v>
      </c>
      <c r="M9720" s="69">
        <f t="shared" si="211"/>
        <v>3689206</v>
      </c>
    </row>
    <row r="9721" spans="1:14" x14ac:dyDescent="0.25">
      <c r="A9721" s="63" t="s">
        <v>400</v>
      </c>
      <c r="B9721" s="64" t="s">
        <v>733</v>
      </c>
      <c r="C9721" s="65" t="s">
        <v>758</v>
      </c>
      <c r="D9721" s="66" t="s">
        <v>399</v>
      </c>
      <c r="E9721" s="66" t="s">
        <v>326</v>
      </c>
      <c r="F9721" s="66" t="s">
        <v>16</v>
      </c>
      <c r="G9721" s="66" t="s">
        <v>582</v>
      </c>
      <c r="H9721" s="66" t="s">
        <v>446</v>
      </c>
      <c r="I9721" s="66" t="s">
        <v>15</v>
      </c>
      <c r="J9721" s="66" t="s">
        <v>17</v>
      </c>
      <c r="K9721" s="69">
        <v>2655677</v>
      </c>
      <c r="L9721" s="67">
        <v>26556.77</v>
      </c>
      <c r="M9721" s="69">
        <f t="shared" si="211"/>
        <v>2655677</v>
      </c>
    </row>
    <row r="9722" spans="1:14" x14ac:dyDescent="0.25">
      <c r="A9722" s="63" t="s">
        <v>400</v>
      </c>
      <c r="B9722" s="64" t="s">
        <v>733</v>
      </c>
      <c r="C9722" s="65" t="s">
        <v>758</v>
      </c>
      <c r="D9722" s="66" t="s">
        <v>399</v>
      </c>
      <c r="E9722" s="66" t="s">
        <v>326</v>
      </c>
      <c r="F9722" s="66" t="s">
        <v>16</v>
      </c>
      <c r="G9722" s="66" t="s">
        <v>781</v>
      </c>
      <c r="H9722" s="66" t="s">
        <v>446</v>
      </c>
      <c r="I9722" s="66" t="s">
        <v>15</v>
      </c>
      <c r="J9722" s="66" t="s">
        <v>17</v>
      </c>
      <c r="K9722" s="69">
        <v>2820000</v>
      </c>
      <c r="L9722" s="67">
        <v>28200</v>
      </c>
      <c r="M9722" s="69">
        <f t="shared" si="211"/>
        <v>2820000</v>
      </c>
    </row>
    <row r="9723" spans="1:14" x14ac:dyDescent="0.25">
      <c r="A9723" s="24" t="s">
        <v>400</v>
      </c>
      <c r="B9723" s="25" t="s">
        <v>733</v>
      </c>
      <c r="C9723" s="26" t="s">
        <v>758</v>
      </c>
      <c r="D9723" s="27" t="s">
        <v>399</v>
      </c>
      <c r="E9723" s="27" t="s">
        <v>326</v>
      </c>
      <c r="F9723" s="27" t="s">
        <v>16</v>
      </c>
      <c r="G9723" s="27" t="s">
        <v>582</v>
      </c>
      <c r="H9723" s="27" t="s">
        <v>621</v>
      </c>
      <c r="I9723" s="27" t="s">
        <v>15</v>
      </c>
      <c r="J9723" s="27" t="s">
        <v>17</v>
      </c>
      <c r="K9723" s="28">
        <v>12536875</v>
      </c>
      <c r="L9723" s="29">
        <v>125368.75</v>
      </c>
      <c r="M9723" s="28">
        <f t="shared" si="211"/>
        <v>12536875</v>
      </c>
    </row>
    <row r="9724" spans="1:14" x14ac:dyDescent="0.25">
      <c r="A9724" s="63" t="s">
        <v>400</v>
      </c>
      <c r="B9724" s="64" t="s">
        <v>733</v>
      </c>
      <c r="C9724" s="65" t="s">
        <v>758</v>
      </c>
      <c r="D9724" s="66" t="s">
        <v>399</v>
      </c>
      <c r="E9724" s="66" t="s">
        <v>326</v>
      </c>
      <c r="F9724" s="66" t="s">
        <v>16</v>
      </c>
      <c r="G9724" s="66" t="s">
        <v>519</v>
      </c>
      <c r="H9724" s="66" t="s">
        <v>428</v>
      </c>
      <c r="I9724" s="66" t="s">
        <v>15</v>
      </c>
      <c r="J9724" s="66" t="s">
        <v>17</v>
      </c>
      <c r="K9724" s="69">
        <v>13641773.000000002</v>
      </c>
      <c r="L9724" s="67">
        <v>136417.73000000001</v>
      </c>
      <c r="M9724" s="69">
        <f t="shared" si="211"/>
        <v>13641773.000000002</v>
      </c>
    </row>
    <row r="9725" spans="1:14" x14ac:dyDescent="0.25">
      <c r="A9725" s="63" t="s">
        <v>400</v>
      </c>
      <c r="B9725" s="64" t="s">
        <v>733</v>
      </c>
      <c r="C9725" s="65" t="s">
        <v>758</v>
      </c>
      <c r="D9725" s="66" t="s">
        <v>399</v>
      </c>
      <c r="E9725" s="66" t="s">
        <v>326</v>
      </c>
      <c r="F9725" s="66" t="s">
        <v>16</v>
      </c>
      <c r="G9725" s="66" t="s">
        <v>519</v>
      </c>
      <c r="H9725" s="66" t="s">
        <v>428</v>
      </c>
      <c r="I9725" s="66" t="s">
        <v>15</v>
      </c>
      <c r="J9725" s="66" t="s">
        <v>306</v>
      </c>
      <c r="K9725" s="69">
        <v>2506124</v>
      </c>
      <c r="L9725" s="67">
        <v>25061.24</v>
      </c>
      <c r="M9725" s="69">
        <f t="shared" si="211"/>
        <v>2506124</v>
      </c>
    </row>
    <row r="9726" spans="1:14" x14ac:dyDescent="0.25">
      <c r="A9726" s="63" t="s">
        <v>400</v>
      </c>
      <c r="B9726" s="64" t="s">
        <v>733</v>
      </c>
      <c r="C9726" s="65" t="s">
        <v>758</v>
      </c>
      <c r="D9726" s="66" t="s">
        <v>399</v>
      </c>
      <c r="E9726" s="66" t="s">
        <v>326</v>
      </c>
      <c r="F9726" s="66" t="s">
        <v>16</v>
      </c>
      <c r="G9726" s="66" t="s">
        <v>519</v>
      </c>
      <c r="H9726" s="66" t="s">
        <v>428</v>
      </c>
      <c r="I9726" s="66" t="s">
        <v>15</v>
      </c>
      <c r="J9726" s="66" t="s">
        <v>67</v>
      </c>
      <c r="K9726" s="69">
        <v>335555</v>
      </c>
      <c r="L9726" s="67">
        <v>3355.55</v>
      </c>
      <c r="M9726" s="69">
        <f t="shared" si="211"/>
        <v>335555</v>
      </c>
    </row>
    <row r="9727" spans="1:14" x14ac:dyDescent="0.25">
      <c r="A9727" s="63" t="s">
        <v>400</v>
      </c>
      <c r="B9727" s="64" t="s">
        <v>733</v>
      </c>
      <c r="C9727" s="65" t="s">
        <v>758</v>
      </c>
      <c r="D9727" s="66" t="s">
        <v>399</v>
      </c>
      <c r="E9727" s="66" t="s">
        <v>326</v>
      </c>
      <c r="F9727" s="66" t="s">
        <v>16</v>
      </c>
      <c r="G9727" s="66" t="s">
        <v>289</v>
      </c>
      <c r="H9727" s="66" t="s">
        <v>428</v>
      </c>
      <c r="I9727" s="66" t="s">
        <v>15</v>
      </c>
      <c r="J9727" s="66" t="s">
        <v>17</v>
      </c>
      <c r="K9727" s="69">
        <v>89608</v>
      </c>
      <c r="L9727" s="67">
        <v>896.08</v>
      </c>
      <c r="M9727" s="69">
        <f t="shared" si="211"/>
        <v>89608</v>
      </c>
    </row>
    <row r="9728" spans="1:14" x14ac:dyDescent="0.25">
      <c r="A9728" s="63" t="s">
        <v>400</v>
      </c>
      <c r="B9728" s="64" t="s">
        <v>733</v>
      </c>
      <c r="C9728" s="65" t="s">
        <v>758</v>
      </c>
      <c r="D9728" s="66" t="s">
        <v>399</v>
      </c>
      <c r="E9728" s="66" t="s">
        <v>326</v>
      </c>
      <c r="F9728" s="66" t="s">
        <v>16</v>
      </c>
      <c r="G9728" s="66" t="s">
        <v>560</v>
      </c>
      <c r="H9728" s="66" t="s">
        <v>428</v>
      </c>
      <c r="I9728" s="66" t="s">
        <v>15</v>
      </c>
      <c r="J9728" s="66" t="s">
        <v>17</v>
      </c>
      <c r="K9728" s="69">
        <v>4870819</v>
      </c>
      <c r="L9728" s="67">
        <v>48708.19</v>
      </c>
      <c r="M9728" s="69">
        <f t="shared" si="211"/>
        <v>4870819</v>
      </c>
    </row>
    <row r="9729" spans="1:14" x14ac:dyDescent="0.25">
      <c r="A9729" s="63" t="s">
        <v>400</v>
      </c>
      <c r="B9729" s="64" t="s">
        <v>733</v>
      </c>
      <c r="C9729" s="65" t="s">
        <v>758</v>
      </c>
      <c r="D9729" s="66" t="s">
        <v>399</v>
      </c>
      <c r="E9729" s="66" t="s">
        <v>326</v>
      </c>
      <c r="F9729" s="66" t="s">
        <v>16</v>
      </c>
      <c r="G9729" s="66" t="s">
        <v>581</v>
      </c>
      <c r="H9729" s="66" t="s">
        <v>428</v>
      </c>
      <c r="I9729" s="66" t="s">
        <v>15</v>
      </c>
      <c r="J9729" s="66" t="s">
        <v>17</v>
      </c>
      <c r="K9729" s="69">
        <v>411988</v>
      </c>
      <c r="L9729" s="67">
        <v>4119.88</v>
      </c>
      <c r="M9729" s="69">
        <f t="shared" si="211"/>
        <v>411988</v>
      </c>
    </row>
    <row r="9730" spans="1:14" x14ac:dyDescent="0.25">
      <c r="A9730" s="63" t="s">
        <v>400</v>
      </c>
      <c r="B9730" s="64" t="s">
        <v>733</v>
      </c>
      <c r="C9730" s="65" t="s">
        <v>758</v>
      </c>
      <c r="D9730" s="66" t="s">
        <v>399</v>
      </c>
      <c r="E9730" s="66" t="s">
        <v>326</v>
      </c>
      <c r="F9730" s="66" t="s">
        <v>16</v>
      </c>
      <c r="G9730" s="66" t="s">
        <v>781</v>
      </c>
      <c r="H9730" s="66" t="s">
        <v>428</v>
      </c>
      <c r="I9730" s="66" t="s">
        <v>15</v>
      </c>
      <c r="J9730" s="66" t="s">
        <v>17</v>
      </c>
      <c r="K9730" s="69">
        <v>9741109</v>
      </c>
      <c r="L9730" s="67">
        <v>97411.09</v>
      </c>
      <c r="M9730" s="69">
        <f t="shared" si="211"/>
        <v>9741109</v>
      </c>
    </row>
    <row r="9731" spans="1:14" x14ac:dyDescent="0.25">
      <c r="A9731" s="63" t="s">
        <v>400</v>
      </c>
      <c r="B9731" s="64" t="s">
        <v>733</v>
      </c>
      <c r="C9731" s="65" t="s">
        <v>758</v>
      </c>
      <c r="D9731" s="66" t="s">
        <v>399</v>
      </c>
      <c r="E9731" s="66" t="s">
        <v>326</v>
      </c>
      <c r="F9731" s="66" t="s">
        <v>16</v>
      </c>
      <c r="G9731" s="64" t="s">
        <v>682</v>
      </c>
      <c r="H9731" s="66" t="s">
        <v>524</v>
      </c>
      <c r="I9731" s="66" t="s">
        <v>15</v>
      </c>
      <c r="J9731" s="66" t="s">
        <v>17</v>
      </c>
      <c r="K9731" s="69">
        <v>22337495</v>
      </c>
      <c r="L9731" s="67">
        <v>223374.95</v>
      </c>
      <c r="M9731" s="69">
        <f t="shared" si="211"/>
        <v>22337495</v>
      </c>
      <c r="N9731" s="75" t="s">
        <v>930</v>
      </c>
    </row>
    <row r="9732" spans="1:14" x14ac:dyDescent="0.25">
      <c r="A9732" s="63" t="s">
        <v>400</v>
      </c>
      <c r="B9732" s="64" t="s">
        <v>733</v>
      </c>
      <c r="C9732" s="65" t="s">
        <v>758</v>
      </c>
      <c r="D9732" s="66" t="s">
        <v>399</v>
      </c>
      <c r="E9732" s="66" t="s">
        <v>326</v>
      </c>
      <c r="F9732" s="66" t="s">
        <v>16</v>
      </c>
      <c r="G9732" s="66" t="s">
        <v>566</v>
      </c>
      <c r="H9732" s="66" t="s">
        <v>517</v>
      </c>
      <c r="I9732" s="66" t="s">
        <v>15</v>
      </c>
      <c r="J9732" s="66" t="s">
        <v>17</v>
      </c>
      <c r="K9732" s="69">
        <v>3267226</v>
      </c>
      <c r="L9732" s="67">
        <v>32672.26</v>
      </c>
      <c r="M9732" s="69">
        <f t="shared" si="211"/>
        <v>3267226</v>
      </c>
    </row>
    <row r="9733" spans="1:14" x14ac:dyDescent="0.25">
      <c r="A9733" s="63" t="s">
        <v>400</v>
      </c>
      <c r="B9733" s="64" t="s">
        <v>733</v>
      </c>
      <c r="C9733" s="65" t="s">
        <v>758</v>
      </c>
      <c r="D9733" s="66" t="s">
        <v>399</v>
      </c>
      <c r="E9733" s="66" t="s">
        <v>326</v>
      </c>
      <c r="F9733" s="66" t="s">
        <v>16</v>
      </c>
      <c r="G9733" s="64" t="s">
        <v>673</v>
      </c>
      <c r="H9733" s="66" t="s">
        <v>880</v>
      </c>
      <c r="I9733" s="66" t="s">
        <v>15</v>
      </c>
      <c r="J9733" s="66" t="s">
        <v>17</v>
      </c>
      <c r="K9733" s="69">
        <v>43171500</v>
      </c>
      <c r="L9733" s="67">
        <v>431715</v>
      </c>
      <c r="M9733" s="69">
        <f t="shared" si="211"/>
        <v>43171500</v>
      </c>
      <c r="N9733" s="75" t="s">
        <v>935</v>
      </c>
    </row>
    <row r="9734" spans="1:14" x14ac:dyDescent="0.25">
      <c r="A9734" s="63" t="s">
        <v>400</v>
      </c>
      <c r="B9734" s="64" t="s">
        <v>733</v>
      </c>
      <c r="C9734" s="65" t="s">
        <v>758</v>
      </c>
      <c r="D9734" s="66" t="s">
        <v>399</v>
      </c>
      <c r="E9734" s="66" t="s">
        <v>326</v>
      </c>
      <c r="F9734" s="66" t="s">
        <v>16</v>
      </c>
      <c r="G9734" s="64" t="s">
        <v>673</v>
      </c>
      <c r="H9734" s="66" t="s">
        <v>881</v>
      </c>
      <c r="I9734" s="66" t="s">
        <v>15</v>
      </c>
      <c r="J9734" s="66" t="s">
        <v>17</v>
      </c>
      <c r="K9734" s="69">
        <v>32500000</v>
      </c>
      <c r="L9734" s="67">
        <v>325000</v>
      </c>
      <c r="M9734" s="69">
        <f t="shared" si="211"/>
        <v>32500000</v>
      </c>
      <c r="N9734" s="68">
        <f>SUM(L9696:L9734,L9738)</f>
        <v>4368648.24</v>
      </c>
    </row>
    <row r="9735" spans="1:14" x14ac:dyDescent="0.25">
      <c r="A9735" s="63" t="s">
        <v>400</v>
      </c>
      <c r="B9735" s="64" t="s">
        <v>733</v>
      </c>
      <c r="C9735" s="65" t="s">
        <v>758</v>
      </c>
      <c r="D9735" s="66" t="s">
        <v>399</v>
      </c>
      <c r="E9735" s="66" t="s">
        <v>326</v>
      </c>
      <c r="F9735" s="66" t="s">
        <v>16</v>
      </c>
      <c r="G9735" s="66" t="s">
        <v>17</v>
      </c>
      <c r="H9735" s="66" t="s">
        <v>882</v>
      </c>
      <c r="I9735" s="66" t="s">
        <v>15</v>
      </c>
      <c r="J9735" s="66" t="s">
        <v>359</v>
      </c>
      <c r="K9735" s="70">
        <v>-14555970.000000002</v>
      </c>
      <c r="L9735" s="67">
        <v>145559.70000000001</v>
      </c>
      <c r="M9735" s="70">
        <f>L9735*-100</f>
        <v>-14555970.000000002</v>
      </c>
    </row>
    <row r="9736" spans="1:14" x14ac:dyDescent="0.25">
      <c r="A9736" s="63" t="s">
        <v>400</v>
      </c>
      <c r="B9736" s="64" t="s">
        <v>733</v>
      </c>
      <c r="C9736" s="65" t="s">
        <v>758</v>
      </c>
      <c r="D9736" s="66" t="s">
        <v>399</v>
      </c>
      <c r="E9736" s="66" t="s">
        <v>326</v>
      </c>
      <c r="F9736" s="66" t="s">
        <v>16</v>
      </c>
      <c r="G9736" s="66" t="s">
        <v>17</v>
      </c>
      <c r="H9736" s="66" t="s">
        <v>882</v>
      </c>
      <c r="I9736" s="66" t="s">
        <v>15</v>
      </c>
      <c r="J9736" s="66" t="s">
        <v>17</v>
      </c>
      <c r="K9736" s="70">
        <v>-59325930.000000007</v>
      </c>
      <c r="L9736" s="67">
        <v>593259.30000000005</v>
      </c>
      <c r="M9736" s="70">
        <f>L9736*-100</f>
        <v>-59325930.000000007</v>
      </c>
    </row>
    <row r="9737" spans="1:14" x14ac:dyDescent="0.25">
      <c r="A9737" s="63" t="s">
        <v>400</v>
      </c>
      <c r="B9737" s="64" t="s">
        <v>733</v>
      </c>
      <c r="C9737" s="65" t="s">
        <v>758</v>
      </c>
      <c r="D9737" s="66" t="s">
        <v>399</v>
      </c>
      <c r="E9737" s="66" t="s">
        <v>326</v>
      </c>
      <c r="F9737" s="66" t="s">
        <v>16</v>
      </c>
      <c r="G9737" s="66" t="s">
        <v>336</v>
      </c>
      <c r="H9737" s="66" t="s">
        <v>883</v>
      </c>
      <c r="I9737" s="66" t="s">
        <v>15</v>
      </c>
      <c r="J9737" s="66" t="s">
        <v>17</v>
      </c>
      <c r="K9737" s="69">
        <v>73881900</v>
      </c>
      <c r="L9737" s="67">
        <v>-738819</v>
      </c>
      <c r="M9737" s="69">
        <f>L9737*-100</f>
        <v>73881900</v>
      </c>
    </row>
    <row r="9738" spans="1:14" x14ac:dyDescent="0.25">
      <c r="A9738" s="24" t="s">
        <v>400</v>
      </c>
      <c r="B9738" s="25" t="s">
        <v>733</v>
      </c>
      <c r="C9738" s="26" t="s">
        <v>758</v>
      </c>
      <c r="D9738" s="27" t="s">
        <v>399</v>
      </c>
      <c r="E9738" s="27" t="s">
        <v>326</v>
      </c>
      <c r="F9738" s="27" t="s">
        <v>16</v>
      </c>
      <c r="G9738" s="27" t="s">
        <v>519</v>
      </c>
      <c r="H9738" s="25" t="s">
        <v>621</v>
      </c>
      <c r="I9738" s="27" t="s">
        <v>15</v>
      </c>
      <c r="J9738" s="27" t="s">
        <v>17</v>
      </c>
      <c r="K9738" s="28">
        <v>750457</v>
      </c>
      <c r="L9738" s="29">
        <v>7504.57</v>
      </c>
      <c r="M9738" s="28">
        <f t="shared" ref="M9738" si="212">L9738*100</f>
        <v>750457</v>
      </c>
      <c r="N9738" t="s">
        <v>885</v>
      </c>
    </row>
    <row r="9739" spans="1:14" x14ac:dyDescent="0.25">
      <c r="A9739" s="71" t="s">
        <v>400</v>
      </c>
      <c r="B9739" s="71" t="s">
        <v>17</v>
      </c>
      <c r="C9739" s="71" t="s">
        <v>17</v>
      </c>
      <c r="D9739" s="71" t="s">
        <v>22</v>
      </c>
      <c r="E9739" s="71" t="s">
        <v>15</v>
      </c>
      <c r="F9739" s="71" t="s">
        <v>16</v>
      </c>
      <c r="G9739" s="71" t="s">
        <v>17</v>
      </c>
      <c r="H9739" s="71" t="s">
        <v>76</v>
      </c>
      <c r="I9739" s="71" t="s">
        <v>15</v>
      </c>
      <c r="J9739" s="71" t="s">
        <v>17</v>
      </c>
      <c r="K9739" s="72">
        <v>347101900</v>
      </c>
      <c r="L9739" s="73">
        <v>-3471019</v>
      </c>
      <c r="M9739" s="72">
        <v>347101900</v>
      </c>
    </row>
    <row r="9740" spans="1:14" x14ac:dyDescent="0.25">
      <c r="A9740" s="71" t="s">
        <v>400</v>
      </c>
      <c r="B9740" s="71" t="s">
        <v>17</v>
      </c>
      <c r="C9740" s="71" t="s">
        <v>17</v>
      </c>
      <c r="D9740" s="71" t="s">
        <v>22</v>
      </c>
      <c r="E9740" s="71" t="s">
        <v>15</v>
      </c>
      <c r="F9740" s="71" t="s">
        <v>16</v>
      </c>
      <c r="G9740" s="71" t="s">
        <v>17</v>
      </c>
      <c r="H9740" s="71" t="s">
        <v>77</v>
      </c>
      <c r="I9740" s="71" t="s">
        <v>15</v>
      </c>
      <c r="J9740" s="71" t="s">
        <v>17</v>
      </c>
      <c r="K9740" s="72">
        <v>327292200</v>
      </c>
      <c r="L9740" s="73">
        <v>-3272922</v>
      </c>
      <c r="M9740" s="72">
        <v>327292200</v>
      </c>
    </row>
    <row r="9741" spans="1:14" x14ac:dyDescent="0.25">
      <c r="A9741" s="71" t="s">
        <v>400</v>
      </c>
      <c r="B9741" s="71" t="s">
        <v>17</v>
      </c>
      <c r="C9741" s="71" t="s">
        <v>17</v>
      </c>
      <c r="D9741" s="71" t="s">
        <v>22</v>
      </c>
      <c r="E9741" s="71" t="s">
        <v>15</v>
      </c>
      <c r="F9741" s="71" t="s">
        <v>16</v>
      </c>
      <c r="G9741" s="71" t="s">
        <v>17</v>
      </c>
      <c r="H9741" s="71" t="s">
        <v>78</v>
      </c>
      <c r="I9741" s="71" t="s">
        <v>15</v>
      </c>
      <c r="J9741" s="71" t="s">
        <v>17</v>
      </c>
      <c r="K9741" s="72">
        <v>1860850723.9999998</v>
      </c>
      <c r="L9741" s="73">
        <v>-18608507.239999998</v>
      </c>
      <c r="M9741" s="72">
        <v>1860850723.9999998</v>
      </c>
    </row>
    <row r="9742" spans="1:14" x14ac:dyDescent="0.25">
      <c r="A9742" s="71" t="s">
        <v>400</v>
      </c>
      <c r="B9742" s="71" t="s">
        <v>17</v>
      </c>
      <c r="C9742" s="71" t="s">
        <v>17</v>
      </c>
      <c r="D9742" s="71" t="s">
        <v>22</v>
      </c>
      <c r="E9742" s="71" t="s">
        <v>15</v>
      </c>
      <c r="F9742" s="71" t="s">
        <v>16</v>
      </c>
      <c r="G9742" s="71" t="s">
        <v>17</v>
      </c>
      <c r="H9742" s="71" t="s">
        <v>79</v>
      </c>
      <c r="I9742" s="71" t="s">
        <v>15</v>
      </c>
      <c r="J9742" s="71" t="s">
        <v>17</v>
      </c>
      <c r="K9742" s="72">
        <v>301093300</v>
      </c>
      <c r="L9742" s="73">
        <v>-3010933</v>
      </c>
      <c r="M9742" s="72">
        <v>301093300</v>
      </c>
    </row>
    <row r="9743" spans="1:14" x14ac:dyDescent="0.25">
      <c r="A9743" s="71" t="s">
        <v>400</v>
      </c>
      <c r="B9743" s="71" t="s">
        <v>17</v>
      </c>
      <c r="C9743" s="71" t="s">
        <v>17</v>
      </c>
      <c r="D9743" s="71" t="s">
        <v>29</v>
      </c>
      <c r="E9743" s="71" t="s">
        <v>15</v>
      </c>
      <c r="F9743" s="71" t="s">
        <v>16</v>
      </c>
      <c r="G9743" s="71" t="s">
        <v>17</v>
      </c>
      <c r="H9743" s="71" t="s">
        <v>80</v>
      </c>
      <c r="I9743" s="71" t="s">
        <v>15</v>
      </c>
      <c r="J9743" s="71" t="s">
        <v>81</v>
      </c>
      <c r="K9743" s="72">
        <v>88857800</v>
      </c>
      <c r="L9743" s="73">
        <v>-888578</v>
      </c>
      <c r="M9743" s="72">
        <v>88857800</v>
      </c>
    </row>
    <row r="9744" spans="1:14" x14ac:dyDescent="0.25">
      <c r="A9744" s="71" t="s">
        <v>400</v>
      </c>
      <c r="B9744" s="71" t="s">
        <v>17</v>
      </c>
      <c r="C9744" s="71" t="s">
        <v>17</v>
      </c>
      <c r="D9744" s="71" t="s">
        <v>29</v>
      </c>
      <c r="E9744" s="71" t="s">
        <v>82</v>
      </c>
      <c r="F9744" s="71" t="s">
        <v>16</v>
      </c>
      <c r="G9744" s="71" t="s">
        <v>17</v>
      </c>
      <c r="H9744" s="71" t="s">
        <v>77</v>
      </c>
      <c r="I9744" s="71" t="s">
        <v>15</v>
      </c>
      <c r="J9744" s="71" t="s">
        <v>17</v>
      </c>
      <c r="K9744" s="72">
        <v>80268771</v>
      </c>
      <c r="L9744" s="73">
        <v>-802687.71</v>
      </c>
      <c r="M9744" s="72">
        <v>80268771</v>
      </c>
    </row>
    <row r="9745" spans="1:14" x14ac:dyDescent="0.25">
      <c r="A9745" s="71" t="s">
        <v>400</v>
      </c>
      <c r="B9745" s="71" t="s">
        <v>17</v>
      </c>
      <c r="C9745" s="71" t="s">
        <v>17</v>
      </c>
      <c r="D9745" s="71" t="s">
        <v>30</v>
      </c>
      <c r="E9745" s="71" t="s">
        <v>15</v>
      </c>
      <c r="F9745" s="71" t="s">
        <v>16</v>
      </c>
      <c r="G9745" s="71" t="s">
        <v>17</v>
      </c>
      <c r="H9745" s="71" t="s">
        <v>77</v>
      </c>
      <c r="I9745" s="71" t="s">
        <v>15</v>
      </c>
      <c r="J9745" s="71" t="s">
        <v>17</v>
      </c>
      <c r="K9745" s="72">
        <v>136103066</v>
      </c>
      <c r="L9745" s="73">
        <v>-1361030.66</v>
      </c>
      <c r="M9745" s="72">
        <v>136103066</v>
      </c>
    </row>
    <row r="9746" spans="1:14" x14ac:dyDescent="0.25">
      <c r="A9746" s="71" t="s">
        <v>400</v>
      </c>
      <c r="B9746" s="71" t="s">
        <v>17</v>
      </c>
      <c r="C9746" s="71" t="s">
        <v>17</v>
      </c>
      <c r="D9746" s="71" t="s">
        <v>56</v>
      </c>
      <c r="E9746" s="71" t="s">
        <v>15</v>
      </c>
      <c r="F9746" s="71" t="s">
        <v>16</v>
      </c>
      <c r="G9746" s="71" t="s">
        <v>17</v>
      </c>
      <c r="H9746" s="71" t="s">
        <v>79</v>
      </c>
      <c r="I9746" s="71" t="s">
        <v>15</v>
      </c>
      <c r="J9746" s="71" t="s">
        <v>83</v>
      </c>
      <c r="K9746" s="72">
        <v>30832998</v>
      </c>
      <c r="L9746" s="73">
        <v>-308329.98</v>
      </c>
      <c r="M9746" s="72">
        <v>30832998</v>
      </c>
    </row>
    <row r="9747" spans="1:14" x14ac:dyDescent="0.25">
      <c r="A9747" s="71" t="s">
        <v>400</v>
      </c>
      <c r="B9747" s="71" t="s">
        <v>17</v>
      </c>
      <c r="C9747" s="71" t="s">
        <v>17</v>
      </c>
      <c r="D9747" s="71" t="s">
        <v>32</v>
      </c>
      <c r="E9747" s="71" t="s">
        <v>15</v>
      </c>
      <c r="F9747" s="71" t="s">
        <v>16</v>
      </c>
      <c r="G9747" s="71" t="s">
        <v>17</v>
      </c>
      <c r="H9747" s="71" t="s">
        <v>77</v>
      </c>
      <c r="I9747" s="71" t="s">
        <v>15</v>
      </c>
      <c r="J9747" s="83" t="s">
        <v>338</v>
      </c>
      <c r="K9747" s="72">
        <v>162727646</v>
      </c>
      <c r="L9747" s="73">
        <v>-1627276.46</v>
      </c>
      <c r="M9747" s="72">
        <v>162727646</v>
      </c>
      <c r="N9747" s="75" t="s">
        <v>924</v>
      </c>
    </row>
    <row r="9748" spans="1:14" x14ac:dyDescent="0.25">
      <c r="A9748" s="71" t="s">
        <v>400</v>
      </c>
      <c r="B9748" s="71" t="s">
        <v>17</v>
      </c>
      <c r="C9748" s="71" t="s">
        <v>17</v>
      </c>
      <c r="D9748" s="71" t="s">
        <v>14</v>
      </c>
      <c r="E9748" s="71" t="s">
        <v>15</v>
      </c>
      <c r="F9748" s="71" t="s">
        <v>16</v>
      </c>
      <c r="G9748" s="71" t="s">
        <v>17</v>
      </c>
      <c r="H9748" s="71" t="s">
        <v>80</v>
      </c>
      <c r="I9748" s="71" t="s">
        <v>15</v>
      </c>
      <c r="J9748" s="71" t="s">
        <v>17</v>
      </c>
      <c r="K9748" s="74">
        <v>-28.000000000000004</v>
      </c>
      <c r="L9748" s="73">
        <v>0.28000000000000003</v>
      </c>
      <c r="M9748" s="74">
        <v>-28.000000000000004</v>
      </c>
    </row>
    <row r="9749" spans="1:14" x14ac:dyDescent="0.25">
      <c r="A9749" s="71" t="s">
        <v>400</v>
      </c>
      <c r="B9749" s="71" t="s">
        <v>17</v>
      </c>
      <c r="C9749" s="71" t="s">
        <v>17</v>
      </c>
      <c r="D9749" s="71" t="s">
        <v>14</v>
      </c>
      <c r="E9749" s="71" t="s">
        <v>15</v>
      </c>
      <c r="F9749" s="71" t="s">
        <v>16</v>
      </c>
      <c r="G9749" s="71" t="s">
        <v>17</v>
      </c>
      <c r="H9749" s="71" t="s">
        <v>80</v>
      </c>
      <c r="I9749" s="71" t="s">
        <v>15</v>
      </c>
      <c r="J9749" s="71" t="s">
        <v>84</v>
      </c>
      <c r="K9749" s="72">
        <v>2293552</v>
      </c>
      <c r="L9749" s="73">
        <v>-22935.52</v>
      </c>
      <c r="M9749" s="72">
        <v>2293552</v>
      </c>
    </row>
    <row r="9750" spans="1:14" x14ac:dyDescent="0.25">
      <c r="A9750" s="71" t="s">
        <v>400</v>
      </c>
      <c r="B9750" s="71" t="s">
        <v>17</v>
      </c>
      <c r="C9750" s="71" t="s">
        <v>17</v>
      </c>
      <c r="D9750" s="71" t="s">
        <v>14</v>
      </c>
      <c r="E9750" s="71" t="s">
        <v>15</v>
      </c>
      <c r="F9750" s="71" t="s">
        <v>16</v>
      </c>
      <c r="G9750" s="71" t="s">
        <v>17</v>
      </c>
      <c r="H9750" s="71" t="s">
        <v>80</v>
      </c>
      <c r="I9750" s="71" t="s">
        <v>15</v>
      </c>
      <c r="J9750" s="71" t="s">
        <v>85</v>
      </c>
      <c r="K9750" s="72">
        <v>3000</v>
      </c>
      <c r="L9750" s="73">
        <v>-30</v>
      </c>
      <c r="M9750" s="72">
        <v>3000</v>
      </c>
    </row>
    <row r="9751" spans="1:14" x14ac:dyDescent="0.25">
      <c r="A9751" s="71" t="s">
        <v>400</v>
      </c>
      <c r="B9751" s="71" t="s">
        <v>17</v>
      </c>
      <c r="C9751" s="71" t="s">
        <v>17</v>
      </c>
      <c r="D9751" s="71" t="s">
        <v>14</v>
      </c>
      <c r="E9751" s="71" t="s">
        <v>15</v>
      </c>
      <c r="F9751" s="71" t="s">
        <v>16</v>
      </c>
      <c r="G9751" s="71" t="s">
        <v>17</v>
      </c>
      <c r="H9751" s="71" t="s">
        <v>80</v>
      </c>
      <c r="I9751" s="71" t="s">
        <v>15</v>
      </c>
      <c r="J9751" s="71" t="s">
        <v>74</v>
      </c>
      <c r="K9751" s="72">
        <v>2398978</v>
      </c>
      <c r="L9751" s="73">
        <v>-23989.78</v>
      </c>
      <c r="M9751" s="72">
        <v>2398978</v>
      </c>
    </row>
    <row r="9752" spans="1:14" x14ac:dyDescent="0.25">
      <c r="A9752" s="71" t="s">
        <v>400</v>
      </c>
      <c r="B9752" s="71" t="s">
        <v>17</v>
      </c>
      <c r="C9752" s="71" t="s">
        <v>17</v>
      </c>
      <c r="D9752" s="71" t="s">
        <v>14</v>
      </c>
      <c r="E9752" s="71" t="s">
        <v>15</v>
      </c>
      <c r="F9752" s="71" t="s">
        <v>16</v>
      </c>
      <c r="G9752" s="71" t="s">
        <v>17</v>
      </c>
      <c r="H9752" s="71" t="s">
        <v>80</v>
      </c>
      <c r="I9752" s="71" t="s">
        <v>15</v>
      </c>
      <c r="J9752" s="71" t="s">
        <v>46</v>
      </c>
      <c r="K9752" s="72">
        <v>316175</v>
      </c>
      <c r="L9752" s="73">
        <v>-3161.75</v>
      </c>
      <c r="M9752" s="72">
        <v>316175</v>
      </c>
    </row>
    <row r="9753" spans="1:14" x14ac:dyDescent="0.25">
      <c r="A9753" s="71" t="s">
        <v>400</v>
      </c>
      <c r="B9753" s="71" t="s">
        <v>17</v>
      </c>
      <c r="C9753" s="71" t="s">
        <v>17</v>
      </c>
      <c r="D9753" s="71" t="s">
        <v>14</v>
      </c>
      <c r="E9753" s="71" t="s">
        <v>15</v>
      </c>
      <c r="F9753" s="71" t="s">
        <v>16</v>
      </c>
      <c r="G9753" s="71" t="s">
        <v>17</v>
      </c>
      <c r="H9753" s="71" t="s">
        <v>80</v>
      </c>
      <c r="I9753" s="71" t="s">
        <v>15</v>
      </c>
      <c r="J9753" s="71" t="s">
        <v>37</v>
      </c>
      <c r="K9753" s="74">
        <v>-29055801</v>
      </c>
      <c r="L9753" s="73">
        <v>290558.01</v>
      </c>
      <c r="M9753" s="74">
        <v>-29055801</v>
      </c>
    </row>
    <row r="9754" spans="1:14" x14ac:dyDescent="0.25">
      <c r="A9754" s="71" t="s">
        <v>400</v>
      </c>
      <c r="B9754" s="71" t="s">
        <v>17</v>
      </c>
      <c r="C9754" s="71" t="s">
        <v>17</v>
      </c>
      <c r="D9754" s="71" t="s">
        <v>14</v>
      </c>
      <c r="E9754" s="71" t="s">
        <v>15</v>
      </c>
      <c r="F9754" s="71" t="s">
        <v>16</v>
      </c>
      <c r="G9754" s="71" t="s">
        <v>17</v>
      </c>
      <c r="H9754" s="71" t="s">
        <v>80</v>
      </c>
      <c r="I9754" s="71" t="s">
        <v>15</v>
      </c>
      <c r="J9754" s="71" t="s">
        <v>45</v>
      </c>
      <c r="K9754" s="72">
        <v>140309906</v>
      </c>
      <c r="L9754" s="73">
        <v>-1403099.06</v>
      </c>
      <c r="M9754" s="72">
        <v>140309906</v>
      </c>
    </row>
    <row r="9755" spans="1:14" x14ac:dyDescent="0.25">
      <c r="A9755" s="71" t="s">
        <v>400</v>
      </c>
      <c r="B9755" s="71" t="s">
        <v>17</v>
      </c>
      <c r="C9755" s="71" t="s">
        <v>17</v>
      </c>
      <c r="D9755" s="71" t="s">
        <v>47</v>
      </c>
      <c r="E9755" s="71" t="s">
        <v>15</v>
      </c>
      <c r="F9755" s="71" t="s">
        <v>89</v>
      </c>
      <c r="G9755" s="71" t="s">
        <v>90</v>
      </c>
      <c r="H9755" s="71" t="s">
        <v>77</v>
      </c>
      <c r="I9755" s="71" t="s">
        <v>15</v>
      </c>
      <c r="J9755" s="71" t="s">
        <v>17</v>
      </c>
      <c r="K9755" s="72">
        <v>272820</v>
      </c>
      <c r="L9755" s="73">
        <v>-2728.2</v>
      </c>
      <c r="M9755" s="72">
        <v>272820</v>
      </c>
    </row>
    <row r="9756" spans="1:14" x14ac:dyDescent="0.25">
      <c r="A9756" s="71" t="s">
        <v>400</v>
      </c>
      <c r="B9756" s="71" t="s">
        <v>17</v>
      </c>
      <c r="C9756" s="71" t="s">
        <v>17</v>
      </c>
      <c r="D9756" s="71" t="s">
        <v>47</v>
      </c>
      <c r="E9756" s="71" t="s">
        <v>15</v>
      </c>
      <c r="F9756" s="71" t="s">
        <v>89</v>
      </c>
      <c r="G9756" s="71" t="s">
        <v>91</v>
      </c>
      <c r="H9756" s="71" t="s">
        <v>77</v>
      </c>
      <c r="I9756" s="71" t="s">
        <v>15</v>
      </c>
      <c r="J9756" s="71" t="s">
        <v>17</v>
      </c>
      <c r="K9756" s="72">
        <v>1939039</v>
      </c>
      <c r="L9756" s="73">
        <v>-19390.39</v>
      </c>
      <c r="M9756" s="72">
        <v>1939039</v>
      </c>
    </row>
    <row r="9757" spans="1:14" x14ac:dyDescent="0.25">
      <c r="A9757" s="71" t="s">
        <v>400</v>
      </c>
      <c r="B9757" s="71" t="s">
        <v>17</v>
      </c>
      <c r="C9757" s="71" t="s">
        <v>734</v>
      </c>
      <c r="D9757" s="71" t="s">
        <v>47</v>
      </c>
      <c r="E9757" s="71" t="s">
        <v>92</v>
      </c>
      <c r="F9757" s="71" t="s">
        <v>89</v>
      </c>
      <c r="G9757" s="71" t="s">
        <v>102</v>
      </c>
      <c r="H9757" s="71" t="s">
        <v>77</v>
      </c>
      <c r="I9757" s="71" t="s">
        <v>15</v>
      </c>
      <c r="J9757" s="71" t="s">
        <v>17</v>
      </c>
      <c r="K9757" s="74">
        <v>-21636</v>
      </c>
      <c r="L9757" s="73">
        <v>216.36</v>
      </c>
      <c r="M9757" s="74">
        <v>-21636</v>
      </c>
    </row>
    <row r="9758" spans="1:14" x14ac:dyDescent="0.25">
      <c r="A9758" s="71" t="s">
        <v>400</v>
      </c>
      <c r="B9758" s="71" t="s">
        <v>17</v>
      </c>
      <c r="C9758" s="71" t="s">
        <v>734</v>
      </c>
      <c r="D9758" s="71" t="s">
        <v>47</v>
      </c>
      <c r="E9758" s="71" t="s">
        <v>92</v>
      </c>
      <c r="F9758" s="71" t="s">
        <v>89</v>
      </c>
      <c r="G9758" s="71" t="s">
        <v>93</v>
      </c>
      <c r="H9758" s="71" t="s">
        <v>77</v>
      </c>
      <c r="I9758" s="71" t="s">
        <v>15</v>
      </c>
      <c r="J9758" s="71" t="s">
        <v>17</v>
      </c>
      <c r="K9758" s="72">
        <v>197358</v>
      </c>
      <c r="L9758" s="73">
        <v>-1973.58</v>
      </c>
      <c r="M9758" s="72">
        <v>197358</v>
      </c>
    </row>
    <row r="9759" spans="1:14" x14ac:dyDescent="0.25">
      <c r="A9759" s="71" t="s">
        <v>400</v>
      </c>
      <c r="B9759" s="71" t="s">
        <v>17</v>
      </c>
      <c r="C9759" s="71" t="s">
        <v>734</v>
      </c>
      <c r="D9759" s="71" t="s">
        <v>47</v>
      </c>
      <c r="E9759" s="71" t="s">
        <v>92</v>
      </c>
      <c r="F9759" s="71" t="s">
        <v>89</v>
      </c>
      <c r="G9759" s="71" t="s">
        <v>94</v>
      </c>
      <c r="H9759" s="71" t="s">
        <v>77</v>
      </c>
      <c r="I9759" s="71" t="s">
        <v>15</v>
      </c>
      <c r="J9759" s="71" t="s">
        <v>17</v>
      </c>
      <c r="K9759" s="72">
        <v>136908</v>
      </c>
      <c r="L9759" s="73">
        <v>-1369.08</v>
      </c>
      <c r="M9759" s="72">
        <v>136908</v>
      </c>
    </row>
    <row r="9760" spans="1:14" x14ac:dyDescent="0.25">
      <c r="A9760" s="71" t="s">
        <v>400</v>
      </c>
      <c r="B9760" s="71" t="s">
        <v>17</v>
      </c>
      <c r="C9760" s="71" t="s">
        <v>734</v>
      </c>
      <c r="D9760" s="71" t="s">
        <v>47</v>
      </c>
      <c r="E9760" s="71" t="s">
        <v>92</v>
      </c>
      <c r="F9760" s="71" t="s">
        <v>89</v>
      </c>
      <c r="G9760" s="71" t="s">
        <v>95</v>
      </c>
      <c r="H9760" s="71" t="s">
        <v>77</v>
      </c>
      <c r="I9760" s="71" t="s">
        <v>15</v>
      </c>
      <c r="J9760" s="71" t="s">
        <v>17</v>
      </c>
      <c r="K9760" s="72">
        <v>209444.99999999997</v>
      </c>
      <c r="L9760" s="73">
        <v>-2094.4499999999998</v>
      </c>
      <c r="M9760" s="72">
        <v>209444.99999999997</v>
      </c>
    </row>
    <row r="9761" spans="1:13" x14ac:dyDescent="0.25">
      <c r="A9761" s="71" t="s">
        <v>400</v>
      </c>
      <c r="B9761" s="71" t="s">
        <v>17</v>
      </c>
      <c r="C9761" s="71" t="s">
        <v>734</v>
      </c>
      <c r="D9761" s="71" t="s">
        <v>47</v>
      </c>
      <c r="E9761" s="71" t="s">
        <v>92</v>
      </c>
      <c r="F9761" s="71" t="s">
        <v>89</v>
      </c>
      <c r="G9761" s="71" t="s">
        <v>96</v>
      </c>
      <c r="H9761" s="71" t="s">
        <v>77</v>
      </c>
      <c r="I9761" s="71" t="s">
        <v>15</v>
      </c>
      <c r="J9761" s="71" t="s">
        <v>17</v>
      </c>
      <c r="K9761" s="72">
        <v>19473</v>
      </c>
      <c r="L9761" s="73">
        <v>-194.73</v>
      </c>
      <c r="M9761" s="72">
        <v>19473</v>
      </c>
    </row>
    <row r="9762" spans="1:13" x14ac:dyDescent="0.25">
      <c r="A9762" s="71" t="s">
        <v>400</v>
      </c>
      <c r="B9762" s="71" t="s">
        <v>17</v>
      </c>
      <c r="C9762" s="71" t="s">
        <v>734</v>
      </c>
      <c r="D9762" s="71" t="s">
        <v>47</v>
      </c>
      <c r="E9762" s="71" t="s">
        <v>92</v>
      </c>
      <c r="F9762" s="71" t="s">
        <v>89</v>
      </c>
      <c r="G9762" s="71" t="s">
        <v>97</v>
      </c>
      <c r="H9762" s="71" t="s">
        <v>77</v>
      </c>
      <c r="I9762" s="71" t="s">
        <v>15</v>
      </c>
      <c r="J9762" s="71" t="s">
        <v>17</v>
      </c>
      <c r="K9762" s="72">
        <v>62215</v>
      </c>
      <c r="L9762" s="73">
        <v>-622.15</v>
      </c>
      <c r="M9762" s="72">
        <v>62215</v>
      </c>
    </row>
    <row r="9763" spans="1:13" x14ac:dyDescent="0.25">
      <c r="A9763" s="71" t="s">
        <v>400</v>
      </c>
      <c r="B9763" s="71" t="s">
        <v>17</v>
      </c>
      <c r="C9763" s="71" t="s">
        <v>734</v>
      </c>
      <c r="D9763" s="71" t="s">
        <v>47</v>
      </c>
      <c r="E9763" s="71" t="s">
        <v>92</v>
      </c>
      <c r="F9763" s="71" t="s">
        <v>89</v>
      </c>
      <c r="G9763" s="71" t="s">
        <v>98</v>
      </c>
      <c r="H9763" s="71" t="s">
        <v>77</v>
      </c>
      <c r="I9763" s="71" t="s">
        <v>15</v>
      </c>
      <c r="J9763" s="71" t="s">
        <v>17</v>
      </c>
      <c r="K9763" s="72">
        <v>112385.99999999999</v>
      </c>
      <c r="L9763" s="73">
        <v>-1123.8599999999999</v>
      </c>
      <c r="M9763" s="72">
        <v>112385.99999999999</v>
      </c>
    </row>
    <row r="9764" spans="1:13" x14ac:dyDescent="0.25">
      <c r="A9764" s="71" t="s">
        <v>400</v>
      </c>
      <c r="B9764" s="71" t="s">
        <v>17</v>
      </c>
      <c r="C9764" s="71" t="s">
        <v>734</v>
      </c>
      <c r="D9764" s="71" t="s">
        <v>47</v>
      </c>
      <c r="E9764" s="71" t="s">
        <v>92</v>
      </c>
      <c r="F9764" s="71" t="s">
        <v>89</v>
      </c>
      <c r="G9764" s="71" t="s">
        <v>99</v>
      </c>
      <c r="H9764" s="71" t="s">
        <v>77</v>
      </c>
      <c r="I9764" s="71" t="s">
        <v>15</v>
      </c>
      <c r="J9764" s="71" t="s">
        <v>17</v>
      </c>
      <c r="K9764" s="72">
        <v>36293</v>
      </c>
      <c r="L9764" s="73">
        <v>-362.93</v>
      </c>
      <c r="M9764" s="72">
        <v>36293</v>
      </c>
    </row>
    <row r="9765" spans="1:13" x14ac:dyDescent="0.25">
      <c r="A9765" s="71" t="s">
        <v>400</v>
      </c>
      <c r="B9765" s="71" t="s">
        <v>17</v>
      </c>
      <c r="C9765" s="71" t="s">
        <v>735</v>
      </c>
      <c r="D9765" s="71" t="s">
        <v>47</v>
      </c>
      <c r="E9765" s="71" t="s">
        <v>100</v>
      </c>
      <c r="F9765" s="71" t="s">
        <v>89</v>
      </c>
      <c r="G9765" s="71" t="s">
        <v>101</v>
      </c>
      <c r="H9765" s="71" t="s">
        <v>77</v>
      </c>
      <c r="I9765" s="71" t="s">
        <v>15</v>
      </c>
      <c r="J9765" s="71" t="s">
        <v>17</v>
      </c>
      <c r="K9765" s="74">
        <v>-43599.999999999993</v>
      </c>
      <c r="L9765" s="73">
        <v>435.99999999999994</v>
      </c>
      <c r="M9765" s="74">
        <v>-43599.999999999993</v>
      </c>
    </row>
    <row r="9766" spans="1:13" x14ac:dyDescent="0.25">
      <c r="A9766" s="71" t="s">
        <v>400</v>
      </c>
      <c r="B9766" s="71" t="s">
        <v>17</v>
      </c>
      <c r="C9766" s="71" t="s">
        <v>735</v>
      </c>
      <c r="D9766" s="71" t="s">
        <v>47</v>
      </c>
      <c r="E9766" s="71" t="s">
        <v>100</v>
      </c>
      <c r="F9766" s="71" t="s">
        <v>89</v>
      </c>
      <c r="G9766" s="71" t="s">
        <v>102</v>
      </c>
      <c r="H9766" s="71" t="s">
        <v>77</v>
      </c>
      <c r="I9766" s="71" t="s">
        <v>15</v>
      </c>
      <c r="J9766" s="71" t="s">
        <v>17</v>
      </c>
      <c r="K9766" s="72">
        <v>605008</v>
      </c>
      <c r="L9766" s="73">
        <v>-6050.08</v>
      </c>
      <c r="M9766" s="72">
        <v>605008</v>
      </c>
    </row>
    <row r="9767" spans="1:13" x14ac:dyDescent="0.25">
      <c r="A9767" s="71" t="s">
        <v>400</v>
      </c>
      <c r="B9767" s="71" t="s">
        <v>17</v>
      </c>
      <c r="C9767" s="71" t="s">
        <v>735</v>
      </c>
      <c r="D9767" s="71" t="s">
        <v>47</v>
      </c>
      <c r="E9767" s="71" t="s">
        <v>100</v>
      </c>
      <c r="F9767" s="71" t="s">
        <v>89</v>
      </c>
      <c r="G9767" s="71" t="s">
        <v>103</v>
      </c>
      <c r="H9767" s="71" t="s">
        <v>77</v>
      </c>
      <c r="I9767" s="71" t="s">
        <v>15</v>
      </c>
      <c r="J9767" s="71" t="s">
        <v>17</v>
      </c>
      <c r="K9767" s="72">
        <v>10819</v>
      </c>
      <c r="L9767" s="73">
        <v>-108.19</v>
      </c>
      <c r="M9767" s="72">
        <v>10819</v>
      </c>
    </row>
    <row r="9768" spans="1:13" x14ac:dyDescent="0.25">
      <c r="A9768" s="71" t="s">
        <v>400</v>
      </c>
      <c r="B9768" s="71" t="s">
        <v>17</v>
      </c>
      <c r="C9768" s="71" t="s">
        <v>735</v>
      </c>
      <c r="D9768" s="71" t="s">
        <v>47</v>
      </c>
      <c r="E9768" s="71" t="s">
        <v>100</v>
      </c>
      <c r="F9768" s="71" t="s">
        <v>89</v>
      </c>
      <c r="G9768" s="71" t="s">
        <v>93</v>
      </c>
      <c r="H9768" s="71" t="s">
        <v>77</v>
      </c>
      <c r="I9768" s="71" t="s">
        <v>15</v>
      </c>
      <c r="J9768" s="71" t="s">
        <v>17</v>
      </c>
      <c r="K9768" s="72">
        <v>73112.999999999971</v>
      </c>
      <c r="L9768" s="73">
        <v>-731.12999999999965</v>
      </c>
      <c r="M9768" s="72">
        <v>73112.999999999971</v>
      </c>
    </row>
    <row r="9769" spans="1:13" x14ac:dyDescent="0.25">
      <c r="A9769" s="71" t="s">
        <v>400</v>
      </c>
      <c r="B9769" s="71" t="s">
        <v>17</v>
      </c>
      <c r="C9769" s="71" t="s">
        <v>735</v>
      </c>
      <c r="D9769" s="71" t="s">
        <v>47</v>
      </c>
      <c r="E9769" s="71" t="s">
        <v>100</v>
      </c>
      <c r="F9769" s="71" t="s">
        <v>89</v>
      </c>
      <c r="G9769" s="71" t="s">
        <v>94</v>
      </c>
      <c r="H9769" s="71" t="s">
        <v>77</v>
      </c>
      <c r="I9769" s="71" t="s">
        <v>15</v>
      </c>
      <c r="J9769" s="71" t="s">
        <v>17</v>
      </c>
      <c r="K9769" s="72">
        <v>733900</v>
      </c>
      <c r="L9769" s="73">
        <v>-7339</v>
      </c>
      <c r="M9769" s="72">
        <v>733900</v>
      </c>
    </row>
    <row r="9770" spans="1:13" x14ac:dyDescent="0.25">
      <c r="A9770" s="71" t="s">
        <v>400</v>
      </c>
      <c r="B9770" s="71" t="s">
        <v>17</v>
      </c>
      <c r="C9770" s="71" t="s">
        <v>735</v>
      </c>
      <c r="D9770" s="71" t="s">
        <v>47</v>
      </c>
      <c r="E9770" s="71" t="s">
        <v>100</v>
      </c>
      <c r="F9770" s="71" t="s">
        <v>89</v>
      </c>
      <c r="G9770" s="71" t="s">
        <v>95</v>
      </c>
      <c r="H9770" s="71" t="s">
        <v>77</v>
      </c>
      <c r="I9770" s="71" t="s">
        <v>15</v>
      </c>
      <c r="J9770" s="71" t="s">
        <v>17</v>
      </c>
      <c r="K9770" s="72">
        <v>391567.99999999988</v>
      </c>
      <c r="L9770" s="73">
        <v>-3915.6799999999989</v>
      </c>
      <c r="M9770" s="72">
        <v>391567.99999999988</v>
      </c>
    </row>
    <row r="9771" spans="1:13" x14ac:dyDescent="0.25">
      <c r="A9771" s="71" t="s">
        <v>400</v>
      </c>
      <c r="B9771" s="71" t="s">
        <v>17</v>
      </c>
      <c r="C9771" s="71" t="s">
        <v>735</v>
      </c>
      <c r="D9771" s="71" t="s">
        <v>47</v>
      </c>
      <c r="E9771" s="71" t="s">
        <v>100</v>
      </c>
      <c r="F9771" s="71" t="s">
        <v>89</v>
      </c>
      <c r="G9771" s="71" t="s">
        <v>96</v>
      </c>
      <c r="H9771" s="71" t="s">
        <v>77</v>
      </c>
      <c r="I9771" s="71" t="s">
        <v>15</v>
      </c>
      <c r="J9771" s="71" t="s">
        <v>17</v>
      </c>
      <c r="K9771" s="72">
        <v>57705.999999999993</v>
      </c>
      <c r="L9771" s="73">
        <v>-577.05999999999995</v>
      </c>
      <c r="M9771" s="72">
        <v>57705.999999999993</v>
      </c>
    </row>
    <row r="9772" spans="1:13" x14ac:dyDescent="0.25">
      <c r="A9772" s="71" t="s">
        <v>400</v>
      </c>
      <c r="B9772" s="71" t="s">
        <v>17</v>
      </c>
      <c r="C9772" s="71" t="s">
        <v>735</v>
      </c>
      <c r="D9772" s="71" t="s">
        <v>47</v>
      </c>
      <c r="E9772" s="71" t="s">
        <v>100</v>
      </c>
      <c r="F9772" s="71" t="s">
        <v>89</v>
      </c>
      <c r="G9772" s="71" t="s">
        <v>104</v>
      </c>
      <c r="H9772" s="71" t="s">
        <v>77</v>
      </c>
      <c r="I9772" s="71" t="s">
        <v>15</v>
      </c>
      <c r="J9772" s="71" t="s">
        <v>17</v>
      </c>
      <c r="K9772" s="72">
        <v>2154</v>
      </c>
      <c r="L9772" s="73">
        <v>-21.54</v>
      </c>
      <c r="M9772" s="72">
        <v>2154</v>
      </c>
    </row>
    <row r="9773" spans="1:13" x14ac:dyDescent="0.25">
      <c r="A9773" s="71" t="s">
        <v>400</v>
      </c>
      <c r="B9773" s="71" t="s">
        <v>17</v>
      </c>
      <c r="C9773" s="71" t="s">
        <v>735</v>
      </c>
      <c r="D9773" s="71" t="s">
        <v>47</v>
      </c>
      <c r="E9773" s="71" t="s">
        <v>100</v>
      </c>
      <c r="F9773" s="71" t="s">
        <v>89</v>
      </c>
      <c r="G9773" s="71" t="s">
        <v>127</v>
      </c>
      <c r="H9773" s="71" t="s">
        <v>77</v>
      </c>
      <c r="I9773" s="71" t="s">
        <v>15</v>
      </c>
      <c r="J9773" s="71" t="s">
        <v>17</v>
      </c>
      <c r="K9773" s="74">
        <v>-4099</v>
      </c>
      <c r="L9773" s="73">
        <v>40.99</v>
      </c>
      <c r="M9773" s="74">
        <v>-4099</v>
      </c>
    </row>
    <row r="9774" spans="1:13" x14ac:dyDescent="0.25">
      <c r="A9774" s="71" t="s">
        <v>400</v>
      </c>
      <c r="B9774" s="71" t="s">
        <v>17</v>
      </c>
      <c r="C9774" s="71" t="s">
        <v>735</v>
      </c>
      <c r="D9774" s="71" t="s">
        <v>47</v>
      </c>
      <c r="E9774" s="71" t="s">
        <v>100</v>
      </c>
      <c r="F9774" s="71" t="s">
        <v>89</v>
      </c>
      <c r="G9774" s="71" t="s">
        <v>105</v>
      </c>
      <c r="H9774" s="71" t="s">
        <v>77</v>
      </c>
      <c r="I9774" s="71" t="s">
        <v>15</v>
      </c>
      <c r="J9774" s="71" t="s">
        <v>17</v>
      </c>
      <c r="K9774" s="72">
        <v>400</v>
      </c>
      <c r="L9774" s="73">
        <v>-4</v>
      </c>
      <c r="M9774" s="72">
        <v>400</v>
      </c>
    </row>
    <row r="9775" spans="1:13" x14ac:dyDescent="0.25">
      <c r="A9775" s="71" t="s">
        <v>400</v>
      </c>
      <c r="B9775" s="71" t="s">
        <v>17</v>
      </c>
      <c r="C9775" s="71" t="s">
        <v>735</v>
      </c>
      <c r="D9775" s="71" t="s">
        <v>47</v>
      </c>
      <c r="E9775" s="71" t="s">
        <v>100</v>
      </c>
      <c r="F9775" s="71" t="s">
        <v>89</v>
      </c>
      <c r="G9775" s="71" t="s">
        <v>106</v>
      </c>
      <c r="H9775" s="71" t="s">
        <v>77</v>
      </c>
      <c r="I9775" s="71" t="s">
        <v>15</v>
      </c>
      <c r="J9775" s="71" t="s">
        <v>17</v>
      </c>
      <c r="K9775" s="72">
        <v>8048</v>
      </c>
      <c r="L9775" s="73">
        <v>-80.48</v>
      </c>
      <c r="M9775" s="72">
        <v>8048</v>
      </c>
    </row>
    <row r="9776" spans="1:13" x14ac:dyDescent="0.25">
      <c r="A9776" s="71" t="s">
        <v>400</v>
      </c>
      <c r="B9776" s="71" t="s">
        <v>17</v>
      </c>
      <c r="C9776" s="71" t="s">
        <v>735</v>
      </c>
      <c r="D9776" s="71" t="s">
        <v>47</v>
      </c>
      <c r="E9776" s="71" t="s">
        <v>100</v>
      </c>
      <c r="F9776" s="71" t="s">
        <v>89</v>
      </c>
      <c r="G9776" s="71" t="s">
        <v>107</v>
      </c>
      <c r="H9776" s="71" t="s">
        <v>77</v>
      </c>
      <c r="I9776" s="71" t="s">
        <v>15</v>
      </c>
      <c r="J9776" s="71" t="s">
        <v>17</v>
      </c>
      <c r="K9776" s="72">
        <v>17114.999999999996</v>
      </c>
      <c r="L9776" s="73">
        <v>-171.14999999999998</v>
      </c>
      <c r="M9776" s="72">
        <v>17114.999999999996</v>
      </c>
    </row>
    <row r="9777" spans="1:13" x14ac:dyDescent="0.25">
      <c r="A9777" s="71" t="s">
        <v>400</v>
      </c>
      <c r="B9777" s="71" t="s">
        <v>17</v>
      </c>
      <c r="C9777" s="71" t="s">
        <v>735</v>
      </c>
      <c r="D9777" s="71" t="s">
        <v>47</v>
      </c>
      <c r="E9777" s="71" t="s">
        <v>100</v>
      </c>
      <c r="F9777" s="71" t="s">
        <v>89</v>
      </c>
      <c r="G9777" s="71" t="s">
        <v>108</v>
      </c>
      <c r="H9777" s="71" t="s">
        <v>77</v>
      </c>
      <c r="I9777" s="71" t="s">
        <v>15</v>
      </c>
      <c r="J9777" s="71" t="s">
        <v>17</v>
      </c>
      <c r="K9777" s="72">
        <v>97402</v>
      </c>
      <c r="L9777" s="73">
        <v>-974.02</v>
      </c>
      <c r="M9777" s="72">
        <v>97402</v>
      </c>
    </row>
    <row r="9778" spans="1:13" x14ac:dyDescent="0.25">
      <c r="A9778" s="71" t="s">
        <v>400</v>
      </c>
      <c r="B9778" s="71" t="s">
        <v>17</v>
      </c>
      <c r="C9778" s="71" t="s">
        <v>735</v>
      </c>
      <c r="D9778" s="71" t="s">
        <v>47</v>
      </c>
      <c r="E9778" s="71" t="s">
        <v>100</v>
      </c>
      <c r="F9778" s="71" t="s">
        <v>89</v>
      </c>
      <c r="G9778" s="71" t="s">
        <v>109</v>
      </c>
      <c r="H9778" s="71" t="s">
        <v>77</v>
      </c>
      <c r="I9778" s="71" t="s">
        <v>15</v>
      </c>
      <c r="J9778" s="71" t="s">
        <v>17</v>
      </c>
      <c r="K9778" s="72">
        <v>143958</v>
      </c>
      <c r="L9778" s="73">
        <v>-1439.58</v>
      </c>
      <c r="M9778" s="72">
        <v>143958</v>
      </c>
    </row>
    <row r="9779" spans="1:13" x14ac:dyDescent="0.25">
      <c r="A9779" s="71" t="s">
        <v>400</v>
      </c>
      <c r="B9779" s="71" t="s">
        <v>17</v>
      </c>
      <c r="C9779" s="71" t="s">
        <v>735</v>
      </c>
      <c r="D9779" s="71" t="s">
        <v>47</v>
      </c>
      <c r="E9779" s="71" t="s">
        <v>100</v>
      </c>
      <c r="F9779" s="71" t="s">
        <v>89</v>
      </c>
      <c r="G9779" s="71" t="s">
        <v>110</v>
      </c>
      <c r="H9779" s="71" t="s">
        <v>77</v>
      </c>
      <c r="I9779" s="71" t="s">
        <v>15</v>
      </c>
      <c r="J9779" s="71" t="s">
        <v>17</v>
      </c>
      <c r="K9779" s="74">
        <v>-21718.000000000007</v>
      </c>
      <c r="L9779" s="73">
        <v>217.18000000000006</v>
      </c>
      <c r="M9779" s="74">
        <v>-21718.000000000007</v>
      </c>
    </row>
    <row r="9780" spans="1:13" x14ac:dyDescent="0.25">
      <c r="A9780" s="71" t="s">
        <v>400</v>
      </c>
      <c r="B9780" s="71" t="s">
        <v>17</v>
      </c>
      <c r="C9780" s="71" t="s">
        <v>735</v>
      </c>
      <c r="D9780" s="71" t="s">
        <v>47</v>
      </c>
      <c r="E9780" s="71" t="s">
        <v>100</v>
      </c>
      <c r="F9780" s="71" t="s">
        <v>89</v>
      </c>
      <c r="G9780" s="71" t="s">
        <v>97</v>
      </c>
      <c r="H9780" s="71" t="s">
        <v>77</v>
      </c>
      <c r="I9780" s="71" t="s">
        <v>15</v>
      </c>
      <c r="J9780" s="71" t="s">
        <v>17</v>
      </c>
      <c r="K9780" s="72">
        <v>64055.999999999993</v>
      </c>
      <c r="L9780" s="73">
        <v>-640.55999999999995</v>
      </c>
      <c r="M9780" s="72">
        <v>64055.999999999993</v>
      </c>
    </row>
    <row r="9781" spans="1:13" x14ac:dyDescent="0.25">
      <c r="A9781" s="71" t="s">
        <v>400</v>
      </c>
      <c r="B9781" s="71" t="s">
        <v>17</v>
      </c>
      <c r="C9781" s="71" t="s">
        <v>735</v>
      </c>
      <c r="D9781" s="71" t="s">
        <v>47</v>
      </c>
      <c r="E9781" s="71" t="s">
        <v>100</v>
      </c>
      <c r="F9781" s="71" t="s">
        <v>89</v>
      </c>
      <c r="G9781" s="71" t="s">
        <v>98</v>
      </c>
      <c r="H9781" s="71" t="s">
        <v>77</v>
      </c>
      <c r="I9781" s="71" t="s">
        <v>15</v>
      </c>
      <c r="J9781" s="71" t="s">
        <v>17</v>
      </c>
      <c r="K9781" s="72">
        <v>17117</v>
      </c>
      <c r="L9781" s="73">
        <v>-171.17</v>
      </c>
      <c r="M9781" s="72">
        <v>17117</v>
      </c>
    </row>
    <row r="9782" spans="1:13" x14ac:dyDescent="0.25">
      <c r="A9782" s="71" t="s">
        <v>400</v>
      </c>
      <c r="B9782" s="71" t="s">
        <v>17</v>
      </c>
      <c r="C9782" s="71" t="s">
        <v>735</v>
      </c>
      <c r="D9782" s="71" t="s">
        <v>47</v>
      </c>
      <c r="E9782" s="71" t="s">
        <v>100</v>
      </c>
      <c r="F9782" s="71" t="s">
        <v>89</v>
      </c>
      <c r="G9782" s="71" t="s">
        <v>99</v>
      </c>
      <c r="H9782" s="71" t="s">
        <v>77</v>
      </c>
      <c r="I9782" s="71" t="s">
        <v>15</v>
      </c>
      <c r="J9782" s="71" t="s">
        <v>17</v>
      </c>
      <c r="K9782" s="72">
        <v>1235</v>
      </c>
      <c r="L9782" s="73">
        <v>-12.35</v>
      </c>
      <c r="M9782" s="72">
        <v>1235</v>
      </c>
    </row>
    <row r="9783" spans="1:13" x14ac:dyDescent="0.25">
      <c r="A9783" s="71" t="s">
        <v>400</v>
      </c>
      <c r="B9783" s="71" t="s">
        <v>17</v>
      </c>
      <c r="C9783" s="71" t="s">
        <v>735</v>
      </c>
      <c r="D9783" s="71" t="s">
        <v>47</v>
      </c>
      <c r="E9783" s="71" t="s">
        <v>100</v>
      </c>
      <c r="F9783" s="71" t="s">
        <v>89</v>
      </c>
      <c r="G9783" s="71" t="s">
        <v>111</v>
      </c>
      <c r="H9783" s="71" t="s">
        <v>77</v>
      </c>
      <c r="I9783" s="71" t="s">
        <v>15</v>
      </c>
      <c r="J9783" s="71" t="s">
        <v>17</v>
      </c>
      <c r="K9783" s="72">
        <v>198775</v>
      </c>
      <c r="L9783" s="73">
        <v>-1987.75</v>
      </c>
      <c r="M9783" s="72">
        <v>198775</v>
      </c>
    </row>
    <row r="9784" spans="1:13" x14ac:dyDescent="0.25">
      <c r="A9784" s="71" t="s">
        <v>400</v>
      </c>
      <c r="B9784" s="71" t="s">
        <v>17</v>
      </c>
      <c r="C9784" s="71" t="s">
        <v>735</v>
      </c>
      <c r="D9784" s="71" t="s">
        <v>47</v>
      </c>
      <c r="E9784" s="71" t="s">
        <v>100</v>
      </c>
      <c r="F9784" s="71" t="s">
        <v>89</v>
      </c>
      <c r="G9784" s="71" t="s">
        <v>112</v>
      </c>
      <c r="H9784" s="71" t="s">
        <v>77</v>
      </c>
      <c r="I9784" s="71" t="s">
        <v>15</v>
      </c>
      <c r="J9784" s="71" t="s">
        <v>17</v>
      </c>
      <c r="K9784" s="72">
        <v>139978.00000000003</v>
      </c>
      <c r="L9784" s="73">
        <v>-1399.7800000000002</v>
      </c>
      <c r="M9784" s="72">
        <v>139978.00000000003</v>
      </c>
    </row>
    <row r="9785" spans="1:13" x14ac:dyDescent="0.25">
      <c r="A9785" s="71" t="s">
        <v>400</v>
      </c>
      <c r="B9785" s="71" t="s">
        <v>17</v>
      </c>
      <c r="C9785" s="71" t="s">
        <v>735</v>
      </c>
      <c r="D9785" s="71" t="s">
        <v>47</v>
      </c>
      <c r="E9785" s="71" t="s">
        <v>100</v>
      </c>
      <c r="F9785" s="71" t="s">
        <v>89</v>
      </c>
      <c r="G9785" s="71" t="s">
        <v>113</v>
      </c>
      <c r="H9785" s="71" t="s">
        <v>77</v>
      </c>
      <c r="I9785" s="71" t="s">
        <v>15</v>
      </c>
      <c r="J9785" s="71" t="s">
        <v>17</v>
      </c>
      <c r="K9785" s="72">
        <v>30000</v>
      </c>
      <c r="L9785" s="73">
        <v>-300</v>
      </c>
      <c r="M9785" s="72">
        <v>30000</v>
      </c>
    </row>
    <row r="9786" spans="1:13" x14ac:dyDescent="0.25">
      <c r="A9786" s="71" t="s">
        <v>400</v>
      </c>
      <c r="B9786" s="71" t="s">
        <v>17</v>
      </c>
      <c r="C9786" s="71" t="s">
        <v>735</v>
      </c>
      <c r="D9786" s="71" t="s">
        <v>47</v>
      </c>
      <c r="E9786" s="71" t="s">
        <v>100</v>
      </c>
      <c r="F9786" s="71" t="s">
        <v>89</v>
      </c>
      <c r="G9786" s="71" t="s">
        <v>91</v>
      </c>
      <c r="H9786" s="71" t="s">
        <v>77</v>
      </c>
      <c r="I9786" s="71" t="s">
        <v>15</v>
      </c>
      <c r="J9786" s="71" t="s">
        <v>17</v>
      </c>
      <c r="K9786" s="72">
        <v>1618533.0000000005</v>
      </c>
      <c r="L9786" s="73">
        <v>-16185.330000000004</v>
      </c>
      <c r="M9786" s="72">
        <v>1618533.0000000005</v>
      </c>
    </row>
    <row r="9787" spans="1:13" x14ac:dyDescent="0.25">
      <c r="A9787" s="71" t="s">
        <v>400</v>
      </c>
      <c r="B9787" s="71" t="s">
        <v>17</v>
      </c>
      <c r="C9787" s="71" t="s">
        <v>736</v>
      </c>
      <c r="D9787" s="71" t="s">
        <v>47</v>
      </c>
      <c r="E9787" s="71" t="s">
        <v>114</v>
      </c>
      <c r="F9787" s="71" t="s">
        <v>89</v>
      </c>
      <c r="G9787" s="71" t="s">
        <v>115</v>
      </c>
      <c r="H9787" s="71" t="s">
        <v>77</v>
      </c>
      <c r="I9787" s="71" t="s">
        <v>15</v>
      </c>
      <c r="J9787" s="71" t="s">
        <v>17</v>
      </c>
      <c r="K9787" s="72">
        <v>57940.999999999985</v>
      </c>
      <c r="L9787" s="73">
        <v>-579.40999999999985</v>
      </c>
      <c r="M9787" s="72">
        <v>57940.999999999985</v>
      </c>
    </row>
    <row r="9788" spans="1:13" x14ac:dyDescent="0.25">
      <c r="A9788" s="71" t="s">
        <v>400</v>
      </c>
      <c r="B9788" s="71" t="s">
        <v>17</v>
      </c>
      <c r="C9788" s="71" t="s">
        <v>736</v>
      </c>
      <c r="D9788" s="71" t="s">
        <v>47</v>
      </c>
      <c r="E9788" s="71" t="s">
        <v>114</v>
      </c>
      <c r="F9788" s="71" t="s">
        <v>89</v>
      </c>
      <c r="G9788" s="71" t="s">
        <v>93</v>
      </c>
      <c r="H9788" s="71" t="s">
        <v>77</v>
      </c>
      <c r="I9788" s="71" t="s">
        <v>15</v>
      </c>
      <c r="J9788" s="71" t="s">
        <v>17</v>
      </c>
      <c r="K9788" s="72">
        <v>1122440</v>
      </c>
      <c r="L9788" s="73">
        <v>-11224.4</v>
      </c>
      <c r="M9788" s="72">
        <v>1122440</v>
      </c>
    </row>
    <row r="9789" spans="1:13" x14ac:dyDescent="0.25">
      <c r="A9789" s="71" t="s">
        <v>400</v>
      </c>
      <c r="B9789" s="71" t="s">
        <v>17</v>
      </c>
      <c r="C9789" s="71" t="s">
        <v>736</v>
      </c>
      <c r="D9789" s="71" t="s">
        <v>47</v>
      </c>
      <c r="E9789" s="71" t="s">
        <v>114</v>
      </c>
      <c r="F9789" s="71" t="s">
        <v>89</v>
      </c>
      <c r="G9789" s="71" t="s">
        <v>116</v>
      </c>
      <c r="H9789" s="71" t="s">
        <v>77</v>
      </c>
      <c r="I9789" s="71" t="s">
        <v>15</v>
      </c>
      <c r="J9789" s="71" t="s">
        <v>17</v>
      </c>
      <c r="K9789" s="72">
        <v>86363.999999999985</v>
      </c>
      <c r="L9789" s="73">
        <v>-863.63999999999987</v>
      </c>
      <c r="M9789" s="72">
        <v>86363.999999999985</v>
      </c>
    </row>
    <row r="9790" spans="1:13" x14ac:dyDescent="0.25">
      <c r="A9790" s="71" t="s">
        <v>400</v>
      </c>
      <c r="B9790" s="71" t="s">
        <v>17</v>
      </c>
      <c r="C9790" s="71" t="s">
        <v>736</v>
      </c>
      <c r="D9790" s="71" t="s">
        <v>47</v>
      </c>
      <c r="E9790" s="71" t="s">
        <v>114</v>
      </c>
      <c r="F9790" s="71" t="s">
        <v>89</v>
      </c>
      <c r="G9790" s="71" t="s">
        <v>94</v>
      </c>
      <c r="H9790" s="71" t="s">
        <v>77</v>
      </c>
      <c r="I9790" s="71" t="s">
        <v>15</v>
      </c>
      <c r="J9790" s="71" t="s">
        <v>17</v>
      </c>
      <c r="K9790" s="72">
        <v>925385</v>
      </c>
      <c r="L9790" s="73">
        <v>-9253.85</v>
      </c>
      <c r="M9790" s="72">
        <v>925385</v>
      </c>
    </row>
    <row r="9791" spans="1:13" x14ac:dyDescent="0.25">
      <c r="A9791" s="71" t="s">
        <v>400</v>
      </c>
      <c r="B9791" s="71" t="s">
        <v>17</v>
      </c>
      <c r="C9791" s="71" t="s">
        <v>736</v>
      </c>
      <c r="D9791" s="71" t="s">
        <v>47</v>
      </c>
      <c r="E9791" s="71" t="s">
        <v>114</v>
      </c>
      <c r="F9791" s="71" t="s">
        <v>89</v>
      </c>
      <c r="G9791" s="71" t="s">
        <v>95</v>
      </c>
      <c r="H9791" s="71" t="s">
        <v>77</v>
      </c>
      <c r="I9791" s="71" t="s">
        <v>15</v>
      </c>
      <c r="J9791" s="71" t="s">
        <v>17</v>
      </c>
      <c r="K9791" s="72">
        <v>300454</v>
      </c>
      <c r="L9791" s="73">
        <v>-3004.54</v>
      </c>
      <c r="M9791" s="72">
        <v>300454</v>
      </c>
    </row>
    <row r="9792" spans="1:13" x14ac:dyDescent="0.25">
      <c r="A9792" s="71" t="s">
        <v>400</v>
      </c>
      <c r="B9792" s="71" t="s">
        <v>17</v>
      </c>
      <c r="C9792" s="71" t="s">
        <v>736</v>
      </c>
      <c r="D9792" s="71" t="s">
        <v>47</v>
      </c>
      <c r="E9792" s="71" t="s">
        <v>114</v>
      </c>
      <c r="F9792" s="71" t="s">
        <v>89</v>
      </c>
      <c r="G9792" s="71" t="s">
        <v>112</v>
      </c>
      <c r="H9792" s="71" t="s">
        <v>77</v>
      </c>
      <c r="I9792" s="71" t="s">
        <v>15</v>
      </c>
      <c r="J9792" s="71" t="s">
        <v>17</v>
      </c>
      <c r="K9792" s="72">
        <v>150840</v>
      </c>
      <c r="L9792" s="73">
        <v>-1508.4</v>
      </c>
      <c r="M9792" s="72">
        <v>150840</v>
      </c>
    </row>
    <row r="9793" spans="1:13" x14ac:dyDescent="0.25">
      <c r="A9793" s="71" t="s">
        <v>400</v>
      </c>
      <c r="B9793" s="71" t="s">
        <v>17</v>
      </c>
      <c r="C9793" s="71" t="s">
        <v>736</v>
      </c>
      <c r="D9793" s="71" t="s">
        <v>47</v>
      </c>
      <c r="E9793" s="71" t="s">
        <v>114</v>
      </c>
      <c r="F9793" s="71" t="s">
        <v>89</v>
      </c>
      <c r="G9793" s="71" t="s">
        <v>91</v>
      </c>
      <c r="H9793" s="71" t="s">
        <v>77</v>
      </c>
      <c r="I9793" s="71" t="s">
        <v>15</v>
      </c>
      <c r="J9793" s="71" t="s">
        <v>17</v>
      </c>
      <c r="K9793" s="72">
        <v>2486965.9999999995</v>
      </c>
      <c r="L9793" s="73">
        <v>-24869.659999999996</v>
      </c>
      <c r="M9793" s="72">
        <v>2486965.9999999995</v>
      </c>
    </row>
    <row r="9794" spans="1:13" x14ac:dyDescent="0.25">
      <c r="A9794" s="71" t="s">
        <v>400</v>
      </c>
      <c r="B9794" s="71" t="s">
        <v>17</v>
      </c>
      <c r="C9794" s="71" t="s">
        <v>737</v>
      </c>
      <c r="D9794" s="71" t="s">
        <v>47</v>
      </c>
      <c r="E9794" s="71" t="s">
        <v>117</v>
      </c>
      <c r="F9794" s="71" t="s">
        <v>89</v>
      </c>
      <c r="G9794" s="71" t="s">
        <v>118</v>
      </c>
      <c r="H9794" s="71" t="s">
        <v>77</v>
      </c>
      <c r="I9794" s="71" t="s">
        <v>15</v>
      </c>
      <c r="J9794" s="71" t="s">
        <v>17</v>
      </c>
      <c r="K9794" s="72">
        <v>241028.00000000003</v>
      </c>
      <c r="L9794" s="73">
        <v>-2410.2800000000002</v>
      </c>
      <c r="M9794" s="72">
        <v>241028.00000000003</v>
      </c>
    </row>
    <row r="9795" spans="1:13" x14ac:dyDescent="0.25">
      <c r="A9795" s="71" t="s">
        <v>400</v>
      </c>
      <c r="B9795" s="71" t="s">
        <v>17</v>
      </c>
      <c r="C9795" s="71" t="s">
        <v>737</v>
      </c>
      <c r="D9795" s="71" t="s">
        <v>47</v>
      </c>
      <c r="E9795" s="71" t="s">
        <v>117</v>
      </c>
      <c r="F9795" s="71" t="s">
        <v>89</v>
      </c>
      <c r="G9795" s="71" t="s">
        <v>119</v>
      </c>
      <c r="H9795" s="71" t="s">
        <v>77</v>
      </c>
      <c r="I9795" s="71" t="s">
        <v>15</v>
      </c>
      <c r="J9795" s="71" t="s">
        <v>17</v>
      </c>
      <c r="K9795" s="72">
        <v>463830</v>
      </c>
      <c r="L9795" s="73">
        <v>-4638.3</v>
      </c>
      <c r="M9795" s="72">
        <v>463830</v>
      </c>
    </row>
    <row r="9796" spans="1:13" x14ac:dyDescent="0.25">
      <c r="A9796" s="71" t="s">
        <v>400</v>
      </c>
      <c r="B9796" s="71" t="s">
        <v>17</v>
      </c>
      <c r="C9796" s="71" t="s">
        <v>737</v>
      </c>
      <c r="D9796" s="71" t="s">
        <v>47</v>
      </c>
      <c r="E9796" s="71" t="s">
        <v>117</v>
      </c>
      <c r="F9796" s="71" t="s">
        <v>89</v>
      </c>
      <c r="G9796" s="71" t="s">
        <v>93</v>
      </c>
      <c r="H9796" s="71" t="s">
        <v>77</v>
      </c>
      <c r="I9796" s="71" t="s">
        <v>15</v>
      </c>
      <c r="J9796" s="71" t="s">
        <v>17</v>
      </c>
      <c r="K9796" s="72">
        <v>2142392</v>
      </c>
      <c r="L9796" s="73">
        <v>-21423.920000000002</v>
      </c>
      <c r="M9796" s="72">
        <v>2142392</v>
      </c>
    </row>
    <row r="9797" spans="1:13" x14ac:dyDescent="0.25">
      <c r="A9797" s="71" t="s">
        <v>400</v>
      </c>
      <c r="B9797" s="71" t="s">
        <v>17</v>
      </c>
      <c r="C9797" s="71" t="s">
        <v>737</v>
      </c>
      <c r="D9797" s="71" t="s">
        <v>47</v>
      </c>
      <c r="E9797" s="71" t="s">
        <v>117</v>
      </c>
      <c r="F9797" s="71" t="s">
        <v>89</v>
      </c>
      <c r="G9797" s="71" t="s">
        <v>120</v>
      </c>
      <c r="H9797" s="71" t="s">
        <v>77</v>
      </c>
      <c r="I9797" s="71" t="s">
        <v>15</v>
      </c>
      <c r="J9797" s="71" t="s">
        <v>17</v>
      </c>
      <c r="K9797" s="72">
        <v>227356</v>
      </c>
      <c r="L9797" s="73">
        <v>-2273.56</v>
      </c>
      <c r="M9797" s="72">
        <v>227356</v>
      </c>
    </row>
    <row r="9798" spans="1:13" x14ac:dyDescent="0.25">
      <c r="A9798" s="71" t="s">
        <v>400</v>
      </c>
      <c r="B9798" s="71" t="s">
        <v>17</v>
      </c>
      <c r="C9798" s="71" t="s">
        <v>737</v>
      </c>
      <c r="D9798" s="71" t="s">
        <v>47</v>
      </c>
      <c r="E9798" s="71" t="s">
        <v>117</v>
      </c>
      <c r="F9798" s="71" t="s">
        <v>89</v>
      </c>
      <c r="G9798" s="71" t="s">
        <v>158</v>
      </c>
      <c r="H9798" s="71" t="s">
        <v>77</v>
      </c>
      <c r="I9798" s="71" t="s">
        <v>15</v>
      </c>
      <c r="J9798" s="71" t="s">
        <v>17</v>
      </c>
      <c r="K9798" s="72">
        <v>1000</v>
      </c>
      <c r="L9798" s="73">
        <v>-10</v>
      </c>
      <c r="M9798" s="72">
        <v>1000</v>
      </c>
    </row>
    <row r="9799" spans="1:13" x14ac:dyDescent="0.25">
      <c r="A9799" s="71" t="s">
        <v>400</v>
      </c>
      <c r="B9799" s="71" t="s">
        <v>17</v>
      </c>
      <c r="C9799" s="71" t="s">
        <v>737</v>
      </c>
      <c r="D9799" s="71" t="s">
        <v>47</v>
      </c>
      <c r="E9799" s="71" t="s">
        <v>117</v>
      </c>
      <c r="F9799" s="71" t="s">
        <v>89</v>
      </c>
      <c r="G9799" s="71" t="s">
        <v>94</v>
      </c>
      <c r="H9799" s="71" t="s">
        <v>77</v>
      </c>
      <c r="I9799" s="71" t="s">
        <v>15</v>
      </c>
      <c r="J9799" s="71" t="s">
        <v>17</v>
      </c>
      <c r="K9799" s="72">
        <v>1099424</v>
      </c>
      <c r="L9799" s="73">
        <v>-10994.24</v>
      </c>
      <c r="M9799" s="72">
        <v>1099424</v>
      </c>
    </row>
    <row r="9800" spans="1:13" x14ac:dyDescent="0.25">
      <c r="A9800" s="71" t="s">
        <v>400</v>
      </c>
      <c r="B9800" s="71" t="s">
        <v>17</v>
      </c>
      <c r="C9800" s="71" t="s">
        <v>737</v>
      </c>
      <c r="D9800" s="71" t="s">
        <v>47</v>
      </c>
      <c r="E9800" s="71" t="s">
        <v>117</v>
      </c>
      <c r="F9800" s="71" t="s">
        <v>89</v>
      </c>
      <c r="G9800" s="71" t="s">
        <v>95</v>
      </c>
      <c r="H9800" s="71" t="s">
        <v>77</v>
      </c>
      <c r="I9800" s="71" t="s">
        <v>15</v>
      </c>
      <c r="J9800" s="71" t="s">
        <v>17</v>
      </c>
      <c r="K9800" s="72">
        <v>408912</v>
      </c>
      <c r="L9800" s="73">
        <v>-4089.12</v>
      </c>
      <c r="M9800" s="72">
        <v>408912</v>
      </c>
    </row>
    <row r="9801" spans="1:13" x14ac:dyDescent="0.25">
      <c r="A9801" s="71" t="s">
        <v>400</v>
      </c>
      <c r="B9801" s="71" t="s">
        <v>17</v>
      </c>
      <c r="C9801" s="71" t="s">
        <v>737</v>
      </c>
      <c r="D9801" s="71" t="s">
        <v>47</v>
      </c>
      <c r="E9801" s="71" t="s">
        <v>117</v>
      </c>
      <c r="F9801" s="71" t="s">
        <v>89</v>
      </c>
      <c r="G9801" s="71" t="s">
        <v>96</v>
      </c>
      <c r="H9801" s="71" t="s">
        <v>77</v>
      </c>
      <c r="I9801" s="71" t="s">
        <v>15</v>
      </c>
      <c r="J9801" s="71" t="s">
        <v>17</v>
      </c>
      <c r="K9801" s="72">
        <v>16125</v>
      </c>
      <c r="L9801" s="73">
        <v>-161.25</v>
      </c>
      <c r="M9801" s="72">
        <v>16125</v>
      </c>
    </row>
    <row r="9802" spans="1:13" x14ac:dyDescent="0.25">
      <c r="A9802" s="71" t="s">
        <v>400</v>
      </c>
      <c r="B9802" s="71" t="s">
        <v>17</v>
      </c>
      <c r="C9802" s="71" t="s">
        <v>737</v>
      </c>
      <c r="D9802" s="71" t="s">
        <v>47</v>
      </c>
      <c r="E9802" s="71" t="s">
        <v>117</v>
      </c>
      <c r="F9802" s="71" t="s">
        <v>89</v>
      </c>
      <c r="G9802" s="71" t="s">
        <v>121</v>
      </c>
      <c r="H9802" s="71" t="s">
        <v>77</v>
      </c>
      <c r="I9802" s="71" t="s">
        <v>15</v>
      </c>
      <c r="J9802" s="71" t="s">
        <v>17</v>
      </c>
      <c r="K9802" s="72">
        <v>511765.00000000006</v>
      </c>
      <c r="L9802" s="73">
        <v>-5117.6500000000005</v>
      </c>
      <c r="M9802" s="72">
        <v>511765.00000000006</v>
      </c>
    </row>
    <row r="9803" spans="1:13" x14ac:dyDescent="0.25">
      <c r="A9803" s="71" t="s">
        <v>400</v>
      </c>
      <c r="B9803" s="71" t="s">
        <v>17</v>
      </c>
      <c r="C9803" s="71" t="s">
        <v>737</v>
      </c>
      <c r="D9803" s="71" t="s">
        <v>47</v>
      </c>
      <c r="E9803" s="71" t="s">
        <v>117</v>
      </c>
      <c r="F9803" s="71" t="s">
        <v>89</v>
      </c>
      <c r="G9803" s="71" t="s">
        <v>97</v>
      </c>
      <c r="H9803" s="71" t="s">
        <v>77</v>
      </c>
      <c r="I9803" s="71" t="s">
        <v>15</v>
      </c>
      <c r="J9803" s="71" t="s">
        <v>17</v>
      </c>
      <c r="K9803" s="72">
        <v>111021</v>
      </c>
      <c r="L9803" s="73">
        <v>-1110.21</v>
      </c>
      <c r="M9803" s="72">
        <v>111021</v>
      </c>
    </row>
    <row r="9804" spans="1:13" x14ac:dyDescent="0.25">
      <c r="A9804" s="71" t="s">
        <v>400</v>
      </c>
      <c r="B9804" s="71" t="s">
        <v>17</v>
      </c>
      <c r="C9804" s="71" t="s">
        <v>737</v>
      </c>
      <c r="D9804" s="71" t="s">
        <v>47</v>
      </c>
      <c r="E9804" s="71" t="s">
        <v>117</v>
      </c>
      <c r="F9804" s="71" t="s">
        <v>89</v>
      </c>
      <c r="G9804" s="71" t="s">
        <v>122</v>
      </c>
      <c r="H9804" s="71" t="s">
        <v>77</v>
      </c>
      <c r="I9804" s="71" t="s">
        <v>15</v>
      </c>
      <c r="J9804" s="71" t="s">
        <v>17</v>
      </c>
      <c r="K9804" s="72">
        <v>1000944</v>
      </c>
      <c r="L9804" s="73">
        <v>-10009.44</v>
      </c>
      <c r="M9804" s="72">
        <v>1000944</v>
      </c>
    </row>
    <row r="9805" spans="1:13" x14ac:dyDescent="0.25">
      <c r="A9805" s="71" t="s">
        <v>400</v>
      </c>
      <c r="B9805" s="71" t="s">
        <v>17</v>
      </c>
      <c r="C9805" s="71" t="s">
        <v>737</v>
      </c>
      <c r="D9805" s="71" t="s">
        <v>47</v>
      </c>
      <c r="E9805" s="71" t="s">
        <v>117</v>
      </c>
      <c r="F9805" s="71" t="s">
        <v>89</v>
      </c>
      <c r="G9805" s="71" t="s">
        <v>123</v>
      </c>
      <c r="H9805" s="71" t="s">
        <v>77</v>
      </c>
      <c r="I9805" s="71" t="s">
        <v>15</v>
      </c>
      <c r="J9805" s="71" t="s">
        <v>17</v>
      </c>
      <c r="K9805" s="72">
        <v>314822</v>
      </c>
      <c r="L9805" s="73">
        <v>-3148.22</v>
      </c>
      <c r="M9805" s="72">
        <v>314822</v>
      </c>
    </row>
    <row r="9806" spans="1:13" x14ac:dyDescent="0.25">
      <c r="A9806" s="71" t="s">
        <v>400</v>
      </c>
      <c r="B9806" s="71" t="s">
        <v>17</v>
      </c>
      <c r="C9806" s="71" t="s">
        <v>737</v>
      </c>
      <c r="D9806" s="71" t="s">
        <v>47</v>
      </c>
      <c r="E9806" s="71" t="s">
        <v>117</v>
      </c>
      <c r="F9806" s="71" t="s">
        <v>89</v>
      </c>
      <c r="G9806" s="71" t="s">
        <v>112</v>
      </c>
      <c r="H9806" s="71" t="s">
        <v>77</v>
      </c>
      <c r="I9806" s="71" t="s">
        <v>15</v>
      </c>
      <c r="J9806" s="71" t="s">
        <v>17</v>
      </c>
      <c r="K9806" s="72">
        <v>90462</v>
      </c>
      <c r="L9806" s="73">
        <v>-904.62</v>
      </c>
      <c r="M9806" s="72">
        <v>90462</v>
      </c>
    </row>
    <row r="9807" spans="1:13" x14ac:dyDescent="0.25">
      <c r="A9807" s="71" t="s">
        <v>400</v>
      </c>
      <c r="B9807" s="71" t="s">
        <v>17</v>
      </c>
      <c r="C9807" s="71" t="s">
        <v>737</v>
      </c>
      <c r="D9807" s="71" t="s">
        <v>47</v>
      </c>
      <c r="E9807" s="71" t="s">
        <v>117</v>
      </c>
      <c r="F9807" s="71" t="s">
        <v>89</v>
      </c>
      <c r="G9807" s="71" t="s">
        <v>91</v>
      </c>
      <c r="H9807" s="71" t="s">
        <v>77</v>
      </c>
      <c r="I9807" s="71" t="s">
        <v>15</v>
      </c>
      <c r="J9807" s="71" t="s">
        <v>17</v>
      </c>
      <c r="K9807" s="72">
        <v>998353.99999999988</v>
      </c>
      <c r="L9807" s="73">
        <v>-9983.5399999999991</v>
      </c>
      <c r="M9807" s="72">
        <v>998353.99999999988</v>
      </c>
    </row>
    <row r="9808" spans="1:13" x14ac:dyDescent="0.25">
      <c r="A9808" s="71" t="s">
        <v>400</v>
      </c>
      <c r="B9808" s="71" t="s">
        <v>17</v>
      </c>
      <c r="C9808" s="71" t="s">
        <v>738</v>
      </c>
      <c r="D9808" s="71" t="s">
        <v>47</v>
      </c>
      <c r="E9808" s="71" t="s">
        <v>125</v>
      </c>
      <c r="F9808" s="71" t="s">
        <v>89</v>
      </c>
      <c r="G9808" s="71" t="s">
        <v>103</v>
      </c>
      <c r="H9808" s="71" t="s">
        <v>77</v>
      </c>
      <c r="I9808" s="71" t="s">
        <v>15</v>
      </c>
      <c r="J9808" s="71" t="s">
        <v>17</v>
      </c>
      <c r="K9808" s="72">
        <v>13000</v>
      </c>
      <c r="L9808" s="73">
        <v>-130</v>
      </c>
      <c r="M9808" s="72">
        <v>13000</v>
      </c>
    </row>
    <row r="9809" spans="1:13" x14ac:dyDescent="0.25">
      <c r="A9809" s="71" t="s">
        <v>400</v>
      </c>
      <c r="B9809" s="71" t="s">
        <v>17</v>
      </c>
      <c r="C9809" s="71" t="s">
        <v>738</v>
      </c>
      <c r="D9809" s="71" t="s">
        <v>47</v>
      </c>
      <c r="E9809" s="71" t="s">
        <v>125</v>
      </c>
      <c r="F9809" s="71" t="s">
        <v>89</v>
      </c>
      <c r="G9809" s="71" t="s">
        <v>93</v>
      </c>
      <c r="H9809" s="71" t="s">
        <v>77</v>
      </c>
      <c r="I9809" s="71" t="s">
        <v>15</v>
      </c>
      <c r="J9809" s="71" t="s">
        <v>17</v>
      </c>
      <c r="K9809" s="72">
        <v>849386.00000000023</v>
      </c>
      <c r="L9809" s="73">
        <v>-8493.8600000000024</v>
      </c>
      <c r="M9809" s="72">
        <v>849386.00000000023</v>
      </c>
    </row>
    <row r="9810" spans="1:13" x14ac:dyDescent="0.25">
      <c r="A9810" s="71" t="s">
        <v>400</v>
      </c>
      <c r="B9810" s="71" t="s">
        <v>17</v>
      </c>
      <c r="C9810" s="71" t="s">
        <v>738</v>
      </c>
      <c r="D9810" s="71" t="s">
        <v>47</v>
      </c>
      <c r="E9810" s="71" t="s">
        <v>125</v>
      </c>
      <c r="F9810" s="71" t="s">
        <v>89</v>
      </c>
      <c r="G9810" s="71" t="s">
        <v>120</v>
      </c>
      <c r="H9810" s="71" t="s">
        <v>77</v>
      </c>
      <c r="I9810" s="71" t="s">
        <v>15</v>
      </c>
      <c r="J9810" s="71" t="s">
        <v>17</v>
      </c>
      <c r="K9810" s="72">
        <v>78677</v>
      </c>
      <c r="L9810" s="73">
        <v>-786.77</v>
      </c>
      <c r="M9810" s="72">
        <v>78677</v>
      </c>
    </row>
    <row r="9811" spans="1:13" x14ac:dyDescent="0.25">
      <c r="A9811" s="71" t="s">
        <v>400</v>
      </c>
      <c r="B9811" s="71" t="s">
        <v>17</v>
      </c>
      <c r="C9811" s="71" t="s">
        <v>738</v>
      </c>
      <c r="D9811" s="71" t="s">
        <v>47</v>
      </c>
      <c r="E9811" s="71" t="s">
        <v>125</v>
      </c>
      <c r="F9811" s="71" t="s">
        <v>89</v>
      </c>
      <c r="G9811" s="71" t="s">
        <v>116</v>
      </c>
      <c r="H9811" s="71" t="s">
        <v>77</v>
      </c>
      <c r="I9811" s="71" t="s">
        <v>15</v>
      </c>
      <c r="J9811" s="71" t="s">
        <v>17</v>
      </c>
      <c r="K9811" s="72">
        <v>169044</v>
      </c>
      <c r="L9811" s="73">
        <v>-1690.44</v>
      </c>
      <c r="M9811" s="72">
        <v>169044</v>
      </c>
    </row>
    <row r="9812" spans="1:13" x14ac:dyDescent="0.25">
      <c r="A9812" s="71" t="s">
        <v>400</v>
      </c>
      <c r="B9812" s="71" t="s">
        <v>17</v>
      </c>
      <c r="C9812" s="71" t="s">
        <v>738</v>
      </c>
      <c r="D9812" s="71" t="s">
        <v>47</v>
      </c>
      <c r="E9812" s="71" t="s">
        <v>125</v>
      </c>
      <c r="F9812" s="71" t="s">
        <v>89</v>
      </c>
      <c r="G9812" s="71" t="s">
        <v>94</v>
      </c>
      <c r="H9812" s="71" t="s">
        <v>77</v>
      </c>
      <c r="I9812" s="71" t="s">
        <v>15</v>
      </c>
      <c r="J9812" s="71" t="s">
        <v>17</v>
      </c>
      <c r="K9812" s="72">
        <v>425980.99999999994</v>
      </c>
      <c r="L9812" s="73">
        <v>-4259.8099999999995</v>
      </c>
      <c r="M9812" s="72">
        <v>425980.99999999994</v>
      </c>
    </row>
    <row r="9813" spans="1:13" x14ac:dyDescent="0.25">
      <c r="A9813" s="71" t="s">
        <v>400</v>
      </c>
      <c r="B9813" s="71" t="s">
        <v>17</v>
      </c>
      <c r="C9813" s="71" t="s">
        <v>738</v>
      </c>
      <c r="D9813" s="71" t="s">
        <v>47</v>
      </c>
      <c r="E9813" s="71" t="s">
        <v>125</v>
      </c>
      <c r="F9813" s="71" t="s">
        <v>89</v>
      </c>
      <c r="G9813" s="71" t="s">
        <v>95</v>
      </c>
      <c r="H9813" s="71" t="s">
        <v>77</v>
      </c>
      <c r="I9813" s="71" t="s">
        <v>15</v>
      </c>
      <c r="J9813" s="71" t="s">
        <v>17</v>
      </c>
      <c r="K9813" s="72">
        <v>168716.99999999997</v>
      </c>
      <c r="L9813" s="73">
        <v>-1687.1699999999998</v>
      </c>
      <c r="M9813" s="72">
        <v>168716.99999999997</v>
      </c>
    </row>
    <row r="9814" spans="1:13" x14ac:dyDescent="0.25">
      <c r="A9814" s="71" t="s">
        <v>400</v>
      </c>
      <c r="B9814" s="71" t="s">
        <v>17</v>
      </c>
      <c r="C9814" s="71" t="s">
        <v>738</v>
      </c>
      <c r="D9814" s="71" t="s">
        <v>47</v>
      </c>
      <c r="E9814" s="71" t="s">
        <v>125</v>
      </c>
      <c r="F9814" s="71" t="s">
        <v>89</v>
      </c>
      <c r="G9814" s="71" t="s">
        <v>96</v>
      </c>
      <c r="H9814" s="71" t="s">
        <v>77</v>
      </c>
      <c r="I9814" s="71" t="s">
        <v>15</v>
      </c>
      <c r="J9814" s="71" t="s">
        <v>17</v>
      </c>
      <c r="K9814" s="72">
        <v>327217.99999999994</v>
      </c>
      <c r="L9814" s="73">
        <v>-3272.1799999999994</v>
      </c>
      <c r="M9814" s="72">
        <v>327217.99999999994</v>
      </c>
    </row>
    <row r="9815" spans="1:13" x14ac:dyDescent="0.25">
      <c r="A9815" s="71" t="s">
        <v>400</v>
      </c>
      <c r="B9815" s="71" t="s">
        <v>17</v>
      </c>
      <c r="C9815" s="71" t="s">
        <v>738</v>
      </c>
      <c r="D9815" s="71" t="s">
        <v>47</v>
      </c>
      <c r="E9815" s="71" t="s">
        <v>125</v>
      </c>
      <c r="F9815" s="71" t="s">
        <v>89</v>
      </c>
      <c r="G9815" s="71" t="s">
        <v>126</v>
      </c>
      <c r="H9815" s="71" t="s">
        <v>77</v>
      </c>
      <c r="I9815" s="71" t="s">
        <v>15</v>
      </c>
      <c r="J9815" s="71" t="s">
        <v>17</v>
      </c>
      <c r="K9815" s="72">
        <v>75465</v>
      </c>
      <c r="L9815" s="73">
        <v>-754.65</v>
      </c>
      <c r="M9815" s="72">
        <v>75465</v>
      </c>
    </row>
    <row r="9816" spans="1:13" x14ac:dyDescent="0.25">
      <c r="A9816" s="71" t="s">
        <v>400</v>
      </c>
      <c r="B9816" s="71" t="s">
        <v>17</v>
      </c>
      <c r="C9816" s="71" t="s">
        <v>738</v>
      </c>
      <c r="D9816" s="71" t="s">
        <v>47</v>
      </c>
      <c r="E9816" s="71" t="s">
        <v>125</v>
      </c>
      <c r="F9816" s="71" t="s">
        <v>89</v>
      </c>
      <c r="G9816" s="71" t="s">
        <v>127</v>
      </c>
      <c r="H9816" s="71" t="s">
        <v>77</v>
      </c>
      <c r="I9816" s="71" t="s">
        <v>15</v>
      </c>
      <c r="J9816" s="71" t="s">
        <v>17</v>
      </c>
      <c r="K9816" s="72">
        <v>131857.00000000003</v>
      </c>
      <c r="L9816" s="73">
        <v>-1318.5700000000002</v>
      </c>
      <c r="M9816" s="72">
        <v>131857.00000000003</v>
      </c>
    </row>
    <row r="9817" spans="1:13" x14ac:dyDescent="0.25">
      <c r="A9817" s="71" t="s">
        <v>400</v>
      </c>
      <c r="B9817" s="71" t="s">
        <v>17</v>
      </c>
      <c r="C9817" s="71" t="s">
        <v>738</v>
      </c>
      <c r="D9817" s="71" t="s">
        <v>47</v>
      </c>
      <c r="E9817" s="71" t="s">
        <v>125</v>
      </c>
      <c r="F9817" s="71" t="s">
        <v>89</v>
      </c>
      <c r="G9817" s="71" t="s">
        <v>97</v>
      </c>
      <c r="H9817" s="71" t="s">
        <v>77</v>
      </c>
      <c r="I9817" s="71" t="s">
        <v>15</v>
      </c>
      <c r="J9817" s="71" t="s">
        <v>17</v>
      </c>
      <c r="K9817" s="72">
        <v>22270.000000000004</v>
      </c>
      <c r="L9817" s="73">
        <v>-222.70000000000005</v>
      </c>
      <c r="M9817" s="72">
        <v>22270.000000000004</v>
      </c>
    </row>
    <row r="9818" spans="1:13" x14ac:dyDescent="0.25">
      <c r="A9818" s="71" t="s">
        <v>400</v>
      </c>
      <c r="B9818" s="71" t="s">
        <v>17</v>
      </c>
      <c r="C9818" s="71" t="s">
        <v>738</v>
      </c>
      <c r="D9818" s="71" t="s">
        <v>47</v>
      </c>
      <c r="E9818" s="71" t="s">
        <v>125</v>
      </c>
      <c r="F9818" s="71" t="s">
        <v>89</v>
      </c>
      <c r="G9818" s="71" t="s">
        <v>98</v>
      </c>
      <c r="H9818" s="71" t="s">
        <v>77</v>
      </c>
      <c r="I9818" s="71" t="s">
        <v>15</v>
      </c>
      <c r="J9818" s="71" t="s">
        <v>17</v>
      </c>
      <c r="K9818" s="72">
        <v>17318</v>
      </c>
      <c r="L9818" s="73">
        <v>-173.18</v>
      </c>
      <c r="M9818" s="72">
        <v>17318</v>
      </c>
    </row>
    <row r="9819" spans="1:13" x14ac:dyDescent="0.25">
      <c r="A9819" s="71" t="s">
        <v>400</v>
      </c>
      <c r="B9819" s="71" t="s">
        <v>17</v>
      </c>
      <c r="C9819" s="71" t="s">
        <v>738</v>
      </c>
      <c r="D9819" s="71" t="s">
        <v>47</v>
      </c>
      <c r="E9819" s="71" t="s">
        <v>125</v>
      </c>
      <c r="F9819" s="71" t="s">
        <v>89</v>
      </c>
      <c r="G9819" s="71" t="s">
        <v>99</v>
      </c>
      <c r="H9819" s="71" t="s">
        <v>77</v>
      </c>
      <c r="I9819" s="71" t="s">
        <v>15</v>
      </c>
      <c r="J9819" s="71" t="s">
        <v>17</v>
      </c>
      <c r="K9819" s="72">
        <v>105054</v>
      </c>
      <c r="L9819" s="73">
        <v>-1050.54</v>
      </c>
      <c r="M9819" s="72">
        <v>105054</v>
      </c>
    </row>
    <row r="9820" spans="1:13" x14ac:dyDescent="0.25">
      <c r="A9820" s="71" t="s">
        <v>400</v>
      </c>
      <c r="B9820" s="71" t="s">
        <v>17</v>
      </c>
      <c r="C9820" s="71" t="s">
        <v>738</v>
      </c>
      <c r="D9820" s="71" t="s">
        <v>47</v>
      </c>
      <c r="E9820" s="71" t="s">
        <v>125</v>
      </c>
      <c r="F9820" s="71" t="s">
        <v>89</v>
      </c>
      <c r="G9820" s="71" t="s">
        <v>112</v>
      </c>
      <c r="H9820" s="71" t="s">
        <v>77</v>
      </c>
      <c r="I9820" s="71" t="s">
        <v>15</v>
      </c>
      <c r="J9820" s="71" t="s">
        <v>17</v>
      </c>
      <c r="K9820" s="72">
        <v>64344.000000000007</v>
      </c>
      <c r="L9820" s="73">
        <v>-643.44000000000005</v>
      </c>
      <c r="M9820" s="72">
        <v>64344.000000000007</v>
      </c>
    </row>
    <row r="9821" spans="1:13" x14ac:dyDescent="0.25">
      <c r="A9821" s="71" t="s">
        <v>400</v>
      </c>
      <c r="B9821" s="71" t="s">
        <v>17</v>
      </c>
      <c r="C9821" s="71" t="s">
        <v>738</v>
      </c>
      <c r="D9821" s="71" t="s">
        <v>47</v>
      </c>
      <c r="E9821" s="71" t="s">
        <v>125</v>
      </c>
      <c r="F9821" s="71" t="s">
        <v>89</v>
      </c>
      <c r="G9821" s="71" t="s">
        <v>91</v>
      </c>
      <c r="H9821" s="71" t="s">
        <v>77</v>
      </c>
      <c r="I9821" s="71" t="s">
        <v>15</v>
      </c>
      <c r="J9821" s="71" t="s">
        <v>17</v>
      </c>
      <c r="K9821" s="72">
        <v>571132.00000000012</v>
      </c>
      <c r="L9821" s="73">
        <v>-5711.3200000000015</v>
      </c>
      <c r="M9821" s="72">
        <v>571132.00000000012</v>
      </c>
    </row>
    <row r="9822" spans="1:13" x14ac:dyDescent="0.25">
      <c r="A9822" s="71" t="s">
        <v>400</v>
      </c>
      <c r="B9822" s="71" t="s">
        <v>17</v>
      </c>
      <c r="C9822" s="71" t="s">
        <v>739</v>
      </c>
      <c r="D9822" s="71" t="s">
        <v>47</v>
      </c>
      <c r="E9822" s="71" t="s">
        <v>128</v>
      </c>
      <c r="F9822" s="71" t="s">
        <v>89</v>
      </c>
      <c r="G9822" s="71" t="s">
        <v>129</v>
      </c>
      <c r="H9822" s="71" t="s">
        <v>77</v>
      </c>
      <c r="I9822" s="71" t="s">
        <v>15</v>
      </c>
      <c r="J9822" s="71" t="s">
        <v>17</v>
      </c>
      <c r="K9822" s="72">
        <v>108749</v>
      </c>
      <c r="L9822" s="73">
        <v>-1087.49</v>
      </c>
      <c r="M9822" s="72">
        <v>108749</v>
      </c>
    </row>
    <row r="9823" spans="1:13" x14ac:dyDescent="0.25">
      <c r="A9823" s="71" t="s">
        <v>400</v>
      </c>
      <c r="B9823" s="71" t="s">
        <v>17</v>
      </c>
      <c r="C9823" s="71" t="s">
        <v>739</v>
      </c>
      <c r="D9823" s="71" t="s">
        <v>47</v>
      </c>
      <c r="E9823" s="71" t="s">
        <v>128</v>
      </c>
      <c r="F9823" s="71" t="s">
        <v>89</v>
      </c>
      <c r="G9823" s="71" t="s">
        <v>115</v>
      </c>
      <c r="H9823" s="71" t="s">
        <v>77</v>
      </c>
      <c r="I9823" s="71" t="s">
        <v>15</v>
      </c>
      <c r="J9823" s="71" t="s">
        <v>17</v>
      </c>
      <c r="K9823" s="72">
        <v>9700</v>
      </c>
      <c r="L9823" s="73">
        <v>-97</v>
      </c>
      <c r="M9823" s="72">
        <v>9700</v>
      </c>
    </row>
    <row r="9824" spans="1:13" x14ac:dyDescent="0.25">
      <c r="A9824" s="71" t="s">
        <v>400</v>
      </c>
      <c r="B9824" s="71" t="s">
        <v>17</v>
      </c>
      <c r="C9824" s="71" t="s">
        <v>739</v>
      </c>
      <c r="D9824" s="71" t="s">
        <v>47</v>
      </c>
      <c r="E9824" s="71" t="s">
        <v>128</v>
      </c>
      <c r="F9824" s="71" t="s">
        <v>89</v>
      </c>
      <c r="G9824" s="71" t="s">
        <v>93</v>
      </c>
      <c r="H9824" s="71" t="s">
        <v>77</v>
      </c>
      <c r="I9824" s="71" t="s">
        <v>15</v>
      </c>
      <c r="J9824" s="71" t="s">
        <v>17</v>
      </c>
      <c r="K9824" s="74">
        <v>-740037.99999999988</v>
      </c>
      <c r="L9824" s="73">
        <v>7400.3799999999992</v>
      </c>
      <c r="M9824" s="74">
        <v>-740037.99999999988</v>
      </c>
    </row>
    <row r="9825" spans="1:13" x14ac:dyDescent="0.25">
      <c r="A9825" s="71" t="s">
        <v>400</v>
      </c>
      <c r="B9825" s="71" t="s">
        <v>17</v>
      </c>
      <c r="C9825" s="71" t="s">
        <v>739</v>
      </c>
      <c r="D9825" s="71" t="s">
        <v>47</v>
      </c>
      <c r="E9825" s="71" t="s">
        <v>128</v>
      </c>
      <c r="F9825" s="71" t="s">
        <v>89</v>
      </c>
      <c r="G9825" s="71" t="s">
        <v>120</v>
      </c>
      <c r="H9825" s="71" t="s">
        <v>77</v>
      </c>
      <c r="I9825" s="71" t="s">
        <v>15</v>
      </c>
      <c r="J9825" s="71" t="s">
        <v>17</v>
      </c>
      <c r="K9825" s="72">
        <v>317413</v>
      </c>
      <c r="L9825" s="73">
        <v>-3174.13</v>
      </c>
      <c r="M9825" s="72">
        <v>317413</v>
      </c>
    </row>
    <row r="9826" spans="1:13" x14ac:dyDescent="0.25">
      <c r="A9826" s="71" t="s">
        <v>400</v>
      </c>
      <c r="B9826" s="71" t="s">
        <v>17</v>
      </c>
      <c r="C9826" s="71" t="s">
        <v>739</v>
      </c>
      <c r="D9826" s="71" t="s">
        <v>47</v>
      </c>
      <c r="E9826" s="71" t="s">
        <v>128</v>
      </c>
      <c r="F9826" s="71" t="s">
        <v>89</v>
      </c>
      <c r="G9826" s="71" t="s">
        <v>130</v>
      </c>
      <c r="H9826" s="71" t="s">
        <v>77</v>
      </c>
      <c r="I9826" s="71" t="s">
        <v>15</v>
      </c>
      <c r="J9826" s="71" t="s">
        <v>17</v>
      </c>
      <c r="K9826" s="72">
        <v>233629</v>
      </c>
      <c r="L9826" s="73">
        <v>-2336.29</v>
      </c>
      <c r="M9826" s="72">
        <v>233629</v>
      </c>
    </row>
    <row r="9827" spans="1:13" x14ac:dyDescent="0.25">
      <c r="A9827" s="71" t="s">
        <v>400</v>
      </c>
      <c r="B9827" s="71" t="s">
        <v>17</v>
      </c>
      <c r="C9827" s="71" t="s">
        <v>739</v>
      </c>
      <c r="D9827" s="71" t="s">
        <v>47</v>
      </c>
      <c r="E9827" s="71" t="s">
        <v>128</v>
      </c>
      <c r="F9827" s="71" t="s">
        <v>89</v>
      </c>
      <c r="G9827" s="71" t="s">
        <v>131</v>
      </c>
      <c r="H9827" s="71" t="s">
        <v>77</v>
      </c>
      <c r="I9827" s="71" t="s">
        <v>15</v>
      </c>
      <c r="J9827" s="71" t="s">
        <v>17</v>
      </c>
      <c r="K9827" s="74">
        <v>-218544.99999999988</v>
      </c>
      <c r="L9827" s="73">
        <v>2185.4499999999989</v>
      </c>
      <c r="M9827" s="74">
        <v>-218544.99999999988</v>
      </c>
    </row>
    <row r="9828" spans="1:13" x14ac:dyDescent="0.25">
      <c r="A9828" s="71" t="s">
        <v>400</v>
      </c>
      <c r="B9828" s="71" t="s">
        <v>17</v>
      </c>
      <c r="C9828" s="71" t="s">
        <v>739</v>
      </c>
      <c r="D9828" s="71" t="s">
        <v>47</v>
      </c>
      <c r="E9828" s="71" t="s">
        <v>128</v>
      </c>
      <c r="F9828" s="71" t="s">
        <v>89</v>
      </c>
      <c r="G9828" s="71" t="s">
        <v>116</v>
      </c>
      <c r="H9828" s="71" t="s">
        <v>77</v>
      </c>
      <c r="I9828" s="71" t="s">
        <v>15</v>
      </c>
      <c r="J9828" s="71" t="s">
        <v>17</v>
      </c>
      <c r="K9828" s="72">
        <v>119423.99999999997</v>
      </c>
      <c r="L9828" s="73">
        <v>-1194.2399999999998</v>
      </c>
      <c r="M9828" s="72">
        <v>119423.99999999997</v>
      </c>
    </row>
    <row r="9829" spans="1:13" x14ac:dyDescent="0.25">
      <c r="A9829" s="71" t="s">
        <v>400</v>
      </c>
      <c r="B9829" s="71" t="s">
        <v>17</v>
      </c>
      <c r="C9829" s="71" t="s">
        <v>739</v>
      </c>
      <c r="D9829" s="71" t="s">
        <v>47</v>
      </c>
      <c r="E9829" s="71" t="s">
        <v>128</v>
      </c>
      <c r="F9829" s="71" t="s">
        <v>89</v>
      </c>
      <c r="G9829" s="71" t="s">
        <v>132</v>
      </c>
      <c r="H9829" s="71" t="s">
        <v>77</v>
      </c>
      <c r="I9829" s="71" t="s">
        <v>15</v>
      </c>
      <c r="J9829" s="71" t="s">
        <v>17</v>
      </c>
      <c r="K9829" s="72">
        <v>13662</v>
      </c>
      <c r="L9829" s="73">
        <v>-136.62</v>
      </c>
      <c r="M9829" s="72">
        <v>13662</v>
      </c>
    </row>
    <row r="9830" spans="1:13" x14ac:dyDescent="0.25">
      <c r="A9830" s="71" t="s">
        <v>400</v>
      </c>
      <c r="B9830" s="71" t="s">
        <v>17</v>
      </c>
      <c r="C9830" s="71" t="s">
        <v>739</v>
      </c>
      <c r="D9830" s="71" t="s">
        <v>47</v>
      </c>
      <c r="E9830" s="71" t="s">
        <v>128</v>
      </c>
      <c r="F9830" s="71" t="s">
        <v>89</v>
      </c>
      <c r="G9830" s="71" t="s">
        <v>94</v>
      </c>
      <c r="H9830" s="71" t="s">
        <v>77</v>
      </c>
      <c r="I9830" s="71" t="s">
        <v>15</v>
      </c>
      <c r="J9830" s="71" t="s">
        <v>17</v>
      </c>
      <c r="K9830" s="72">
        <v>179044.99999999997</v>
      </c>
      <c r="L9830" s="73">
        <v>-1790.4499999999998</v>
      </c>
      <c r="M9830" s="72">
        <v>179044.99999999997</v>
      </c>
    </row>
    <row r="9831" spans="1:13" x14ac:dyDescent="0.25">
      <c r="A9831" s="71" t="s">
        <v>400</v>
      </c>
      <c r="B9831" s="71" t="s">
        <v>17</v>
      </c>
      <c r="C9831" s="71" t="s">
        <v>739</v>
      </c>
      <c r="D9831" s="71" t="s">
        <v>47</v>
      </c>
      <c r="E9831" s="71" t="s">
        <v>128</v>
      </c>
      <c r="F9831" s="71" t="s">
        <v>89</v>
      </c>
      <c r="G9831" s="71" t="s">
        <v>95</v>
      </c>
      <c r="H9831" s="71" t="s">
        <v>77</v>
      </c>
      <c r="I9831" s="71" t="s">
        <v>15</v>
      </c>
      <c r="J9831" s="71" t="s">
        <v>17</v>
      </c>
      <c r="K9831" s="72">
        <v>272437</v>
      </c>
      <c r="L9831" s="73">
        <v>-2724.37</v>
      </c>
      <c r="M9831" s="72">
        <v>272437</v>
      </c>
    </row>
    <row r="9832" spans="1:13" x14ac:dyDescent="0.25">
      <c r="A9832" s="71" t="s">
        <v>400</v>
      </c>
      <c r="B9832" s="71" t="s">
        <v>17</v>
      </c>
      <c r="C9832" s="71" t="s">
        <v>739</v>
      </c>
      <c r="D9832" s="71" t="s">
        <v>47</v>
      </c>
      <c r="E9832" s="71" t="s">
        <v>128</v>
      </c>
      <c r="F9832" s="71" t="s">
        <v>89</v>
      </c>
      <c r="G9832" s="71" t="s">
        <v>133</v>
      </c>
      <c r="H9832" s="71" t="s">
        <v>77</v>
      </c>
      <c r="I9832" s="71" t="s">
        <v>15</v>
      </c>
      <c r="J9832" s="71" t="s">
        <v>17</v>
      </c>
      <c r="K9832" s="72">
        <v>882</v>
      </c>
      <c r="L9832" s="73">
        <v>-8.82</v>
      </c>
      <c r="M9832" s="72">
        <v>882</v>
      </c>
    </row>
    <row r="9833" spans="1:13" x14ac:dyDescent="0.25">
      <c r="A9833" s="71" t="s">
        <v>400</v>
      </c>
      <c r="B9833" s="71" t="s">
        <v>17</v>
      </c>
      <c r="C9833" s="71" t="s">
        <v>739</v>
      </c>
      <c r="D9833" s="71" t="s">
        <v>47</v>
      </c>
      <c r="E9833" s="71" t="s">
        <v>128</v>
      </c>
      <c r="F9833" s="71" t="s">
        <v>89</v>
      </c>
      <c r="G9833" s="71" t="s">
        <v>97</v>
      </c>
      <c r="H9833" s="71" t="s">
        <v>77</v>
      </c>
      <c r="I9833" s="71" t="s">
        <v>15</v>
      </c>
      <c r="J9833" s="71" t="s">
        <v>17</v>
      </c>
      <c r="K9833" s="72">
        <v>18671</v>
      </c>
      <c r="L9833" s="73">
        <v>-186.71</v>
      </c>
      <c r="M9833" s="72">
        <v>18671</v>
      </c>
    </row>
    <row r="9834" spans="1:13" x14ac:dyDescent="0.25">
      <c r="A9834" s="71" t="s">
        <v>400</v>
      </c>
      <c r="B9834" s="71" t="s">
        <v>17</v>
      </c>
      <c r="C9834" s="71" t="s">
        <v>739</v>
      </c>
      <c r="D9834" s="71" t="s">
        <v>47</v>
      </c>
      <c r="E9834" s="71" t="s">
        <v>128</v>
      </c>
      <c r="F9834" s="71" t="s">
        <v>89</v>
      </c>
      <c r="G9834" s="71" t="s">
        <v>134</v>
      </c>
      <c r="H9834" s="71" t="s">
        <v>77</v>
      </c>
      <c r="I9834" s="71" t="s">
        <v>15</v>
      </c>
      <c r="J9834" s="71" t="s">
        <v>17</v>
      </c>
      <c r="K9834" s="72">
        <v>1882</v>
      </c>
      <c r="L9834" s="73">
        <v>-18.82</v>
      </c>
      <c r="M9834" s="72">
        <v>1882</v>
      </c>
    </row>
    <row r="9835" spans="1:13" x14ac:dyDescent="0.25">
      <c r="A9835" s="71" t="s">
        <v>400</v>
      </c>
      <c r="B9835" s="71" t="s">
        <v>17</v>
      </c>
      <c r="C9835" s="71" t="s">
        <v>739</v>
      </c>
      <c r="D9835" s="71" t="s">
        <v>47</v>
      </c>
      <c r="E9835" s="71" t="s">
        <v>128</v>
      </c>
      <c r="F9835" s="71" t="s">
        <v>89</v>
      </c>
      <c r="G9835" s="71" t="s">
        <v>98</v>
      </c>
      <c r="H9835" s="71" t="s">
        <v>77</v>
      </c>
      <c r="I9835" s="71" t="s">
        <v>15</v>
      </c>
      <c r="J9835" s="71" t="s">
        <v>17</v>
      </c>
      <c r="K9835" s="72">
        <v>21432</v>
      </c>
      <c r="L9835" s="73">
        <v>-214.32</v>
      </c>
      <c r="M9835" s="72">
        <v>21432</v>
      </c>
    </row>
    <row r="9836" spans="1:13" x14ac:dyDescent="0.25">
      <c r="A9836" s="71" t="s">
        <v>400</v>
      </c>
      <c r="B9836" s="71" t="s">
        <v>17</v>
      </c>
      <c r="C9836" s="71" t="s">
        <v>739</v>
      </c>
      <c r="D9836" s="71" t="s">
        <v>47</v>
      </c>
      <c r="E9836" s="71" t="s">
        <v>128</v>
      </c>
      <c r="F9836" s="71" t="s">
        <v>89</v>
      </c>
      <c r="G9836" s="71" t="s">
        <v>123</v>
      </c>
      <c r="H9836" s="71" t="s">
        <v>77</v>
      </c>
      <c r="I9836" s="71" t="s">
        <v>15</v>
      </c>
      <c r="J9836" s="71" t="s">
        <v>17</v>
      </c>
      <c r="K9836" s="72">
        <v>772949</v>
      </c>
      <c r="L9836" s="73">
        <v>-7729.49</v>
      </c>
      <c r="M9836" s="72">
        <v>772949</v>
      </c>
    </row>
    <row r="9837" spans="1:13" x14ac:dyDescent="0.25">
      <c r="A9837" s="71" t="s">
        <v>400</v>
      </c>
      <c r="B9837" s="71" t="s">
        <v>17</v>
      </c>
      <c r="C9837" s="71" t="s">
        <v>739</v>
      </c>
      <c r="D9837" s="71" t="s">
        <v>47</v>
      </c>
      <c r="E9837" s="71" t="s">
        <v>128</v>
      </c>
      <c r="F9837" s="71" t="s">
        <v>89</v>
      </c>
      <c r="G9837" s="71" t="s">
        <v>112</v>
      </c>
      <c r="H9837" s="71" t="s">
        <v>77</v>
      </c>
      <c r="I9837" s="71" t="s">
        <v>15</v>
      </c>
      <c r="J9837" s="71" t="s">
        <v>17</v>
      </c>
      <c r="K9837" s="72">
        <v>74085</v>
      </c>
      <c r="L9837" s="73">
        <v>-740.85</v>
      </c>
      <c r="M9837" s="72">
        <v>74085</v>
      </c>
    </row>
    <row r="9838" spans="1:13" x14ac:dyDescent="0.25">
      <c r="A9838" s="71" t="s">
        <v>400</v>
      </c>
      <c r="B9838" s="71" t="s">
        <v>17</v>
      </c>
      <c r="C9838" s="71" t="s">
        <v>739</v>
      </c>
      <c r="D9838" s="71" t="s">
        <v>47</v>
      </c>
      <c r="E9838" s="71" t="s">
        <v>128</v>
      </c>
      <c r="F9838" s="71" t="s">
        <v>89</v>
      </c>
      <c r="G9838" s="71" t="s">
        <v>91</v>
      </c>
      <c r="H9838" s="71" t="s">
        <v>77</v>
      </c>
      <c r="I9838" s="71" t="s">
        <v>15</v>
      </c>
      <c r="J9838" s="71" t="s">
        <v>17</v>
      </c>
      <c r="K9838" s="72">
        <v>4880644</v>
      </c>
      <c r="L9838" s="73">
        <v>-48806.44</v>
      </c>
      <c r="M9838" s="72">
        <v>4880644</v>
      </c>
    </row>
    <row r="9839" spans="1:13" x14ac:dyDescent="0.25">
      <c r="A9839" s="71" t="s">
        <v>400</v>
      </c>
      <c r="B9839" s="71" t="s">
        <v>17</v>
      </c>
      <c r="C9839" s="71" t="s">
        <v>740</v>
      </c>
      <c r="D9839" s="71" t="s">
        <v>47</v>
      </c>
      <c r="E9839" s="71" t="s">
        <v>135</v>
      </c>
      <c r="F9839" s="71" t="s">
        <v>89</v>
      </c>
      <c r="G9839" s="71" t="s">
        <v>118</v>
      </c>
      <c r="H9839" s="71" t="s">
        <v>77</v>
      </c>
      <c r="I9839" s="71" t="s">
        <v>15</v>
      </c>
      <c r="J9839" s="71" t="s">
        <v>17</v>
      </c>
      <c r="K9839" s="72">
        <v>156219</v>
      </c>
      <c r="L9839" s="73">
        <v>-1562.19</v>
      </c>
      <c r="M9839" s="72">
        <v>156219</v>
      </c>
    </row>
    <row r="9840" spans="1:13" x14ac:dyDescent="0.25">
      <c r="A9840" s="71" t="s">
        <v>400</v>
      </c>
      <c r="B9840" s="71" t="s">
        <v>17</v>
      </c>
      <c r="C9840" s="71" t="s">
        <v>740</v>
      </c>
      <c r="D9840" s="71" t="s">
        <v>47</v>
      </c>
      <c r="E9840" s="71" t="s">
        <v>135</v>
      </c>
      <c r="F9840" s="71" t="s">
        <v>89</v>
      </c>
      <c r="G9840" s="71" t="s">
        <v>93</v>
      </c>
      <c r="H9840" s="71" t="s">
        <v>77</v>
      </c>
      <c r="I9840" s="71" t="s">
        <v>15</v>
      </c>
      <c r="J9840" s="71" t="s">
        <v>17</v>
      </c>
      <c r="K9840" s="72">
        <v>3764976</v>
      </c>
      <c r="L9840" s="73">
        <v>-37649.760000000002</v>
      </c>
      <c r="M9840" s="72">
        <v>3764976</v>
      </c>
    </row>
    <row r="9841" spans="1:13" x14ac:dyDescent="0.25">
      <c r="A9841" s="71" t="s">
        <v>400</v>
      </c>
      <c r="B9841" s="71" t="s">
        <v>17</v>
      </c>
      <c r="C9841" s="71" t="s">
        <v>740</v>
      </c>
      <c r="D9841" s="71" t="s">
        <v>47</v>
      </c>
      <c r="E9841" s="71" t="s">
        <v>135</v>
      </c>
      <c r="F9841" s="71" t="s">
        <v>89</v>
      </c>
      <c r="G9841" s="71" t="s">
        <v>94</v>
      </c>
      <c r="H9841" s="71" t="s">
        <v>77</v>
      </c>
      <c r="I9841" s="71" t="s">
        <v>15</v>
      </c>
      <c r="J9841" s="71" t="s">
        <v>17</v>
      </c>
      <c r="K9841" s="72">
        <v>388379</v>
      </c>
      <c r="L9841" s="73">
        <v>-3883.79</v>
      </c>
      <c r="M9841" s="72">
        <v>388379</v>
      </c>
    </row>
    <row r="9842" spans="1:13" x14ac:dyDescent="0.25">
      <c r="A9842" s="71" t="s">
        <v>400</v>
      </c>
      <c r="B9842" s="71" t="s">
        <v>17</v>
      </c>
      <c r="C9842" s="71" t="s">
        <v>740</v>
      </c>
      <c r="D9842" s="71" t="s">
        <v>47</v>
      </c>
      <c r="E9842" s="71" t="s">
        <v>135</v>
      </c>
      <c r="F9842" s="71" t="s">
        <v>89</v>
      </c>
      <c r="G9842" s="71" t="s">
        <v>95</v>
      </c>
      <c r="H9842" s="71" t="s">
        <v>77</v>
      </c>
      <c r="I9842" s="71" t="s">
        <v>15</v>
      </c>
      <c r="J9842" s="71" t="s">
        <v>17</v>
      </c>
      <c r="K9842" s="72">
        <v>129868.99999999999</v>
      </c>
      <c r="L9842" s="73">
        <v>-1298.6899999999998</v>
      </c>
      <c r="M9842" s="72">
        <v>129868.99999999999</v>
      </c>
    </row>
    <row r="9843" spans="1:13" x14ac:dyDescent="0.25">
      <c r="A9843" s="71" t="s">
        <v>400</v>
      </c>
      <c r="B9843" s="71" t="s">
        <v>17</v>
      </c>
      <c r="C9843" s="71" t="s">
        <v>740</v>
      </c>
      <c r="D9843" s="71" t="s">
        <v>47</v>
      </c>
      <c r="E9843" s="71" t="s">
        <v>135</v>
      </c>
      <c r="F9843" s="71" t="s">
        <v>89</v>
      </c>
      <c r="G9843" s="71" t="s">
        <v>96</v>
      </c>
      <c r="H9843" s="71" t="s">
        <v>77</v>
      </c>
      <c r="I9843" s="71" t="s">
        <v>15</v>
      </c>
      <c r="J9843" s="71" t="s">
        <v>17</v>
      </c>
      <c r="K9843" s="72">
        <v>61422.999999999993</v>
      </c>
      <c r="L9843" s="73">
        <v>-614.2299999999999</v>
      </c>
      <c r="M9843" s="72">
        <v>61422.999999999993</v>
      </c>
    </row>
    <row r="9844" spans="1:13" x14ac:dyDescent="0.25">
      <c r="A9844" s="71" t="s">
        <v>400</v>
      </c>
      <c r="B9844" s="71" t="s">
        <v>17</v>
      </c>
      <c r="C9844" s="71" t="s">
        <v>740</v>
      </c>
      <c r="D9844" s="71" t="s">
        <v>47</v>
      </c>
      <c r="E9844" s="71" t="s">
        <v>135</v>
      </c>
      <c r="F9844" s="71" t="s">
        <v>89</v>
      </c>
      <c r="G9844" s="71" t="s">
        <v>127</v>
      </c>
      <c r="H9844" s="71" t="s">
        <v>77</v>
      </c>
      <c r="I9844" s="71" t="s">
        <v>15</v>
      </c>
      <c r="J9844" s="71" t="s">
        <v>17</v>
      </c>
      <c r="K9844" s="72">
        <v>50138</v>
      </c>
      <c r="L9844" s="73">
        <v>-501.38</v>
      </c>
      <c r="M9844" s="72">
        <v>50138</v>
      </c>
    </row>
    <row r="9845" spans="1:13" x14ac:dyDescent="0.25">
      <c r="A9845" s="71" t="s">
        <v>400</v>
      </c>
      <c r="B9845" s="71" t="s">
        <v>17</v>
      </c>
      <c r="C9845" s="71" t="s">
        <v>740</v>
      </c>
      <c r="D9845" s="71" t="s">
        <v>47</v>
      </c>
      <c r="E9845" s="71" t="s">
        <v>135</v>
      </c>
      <c r="F9845" s="71" t="s">
        <v>89</v>
      </c>
      <c r="G9845" s="71" t="s">
        <v>136</v>
      </c>
      <c r="H9845" s="71" t="s">
        <v>77</v>
      </c>
      <c r="I9845" s="71" t="s">
        <v>15</v>
      </c>
      <c r="J9845" s="71" t="s">
        <v>17</v>
      </c>
      <c r="K9845" s="72">
        <v>21090</v>
      </c>
      <c r="L9845" s="73">
        <v>-210.9</v>
      </c>
      <c r="M9845" s="72">
        <v>21090</v>
      </c>
    </row>
    <row r="9846" spans="1:13" x14ac:dyDescent="0.25">
      <c r="A9846" s="71" t="s">
        <v>400</v>
      </c>
      <c r="B9846" s="71" t="s">
        <v>17</v>
      </c>
      <c r="C9846" s="71" t="s">
        <v>740</v>
      </c>
      <c r="D9846" s="71" t="s">
        <v>47</v>
      </c>
      <c r="E9846" s="71" t="s">
        <v>135</v>
      </c>
      <c r="F9846" s="71" t="s">
        <v>89</v>
      </c>
      <c r="G9846" s="71" t="s">
        <v>97</v>
      </c>
      <c r="H9846" s="71" t="s">
        <v>77</v>
      </c>
      <c r="I9846" s="71" t="s">
        <v>15</v>
      </c>
      <c r="J9846" s="71" t="s">
        <v>17</v>
      </c>
      <c r="K9846" s="72">
        <v>367208</v>
      </c>
      <c r="L9846" s="73">
        <v>-3672.08</v>
      </c>
      <c r="M9846" s="72">
        <v>367208</v>
      </c>
    </row>
    <row r="9847" spans="1:13" x14ac:dyDescent="0.25">
      <c r="A9847" s="71" t="s">
        <v>400</v>
      </c>
      <c r="B9847" s="71" t="s">
        <v>17</v>
      </c>
      <c r="C9847" s="71" t="s">
        <v>740</v>
      </c>
      <c r="D9847" s="71" t="s">
        <v>47</v>
      </c>
      <c r="E9847" s="71" t="s">
        <v>135</v>
      </c>
      <c r="F9847" s="71" t="s">
        <v>89</v>
      </c>
      <c r="G9847" s="71" t="s">
        <v>123</v>
      </c>
      <c r="H9847" s="71" t="s">
        <v>77</v>
      </c>
      <c r="I9847" s="71" t="s">
        <v>15</v>
      </c>
      <c r="J9847" s="71" t="s">
        <v>17</v>
      </c>
      <c r="K9847" s="72">
        <v>127200</v>
      </c>
      <c r="L9847" s="73">
        <v>-1272</v>
      </c>
      <c r="M9847" s="72">
        <v>127200</v>
      </c>
    </row>
    <row r="9848" spans="1:13" x14ac:dyDescent="0.25">
      <c r="A9848" s="71" t="s">
        <v>400</v>
      </c>
      <c r="B9848" s="71" t="s">
        <v>17</v>
      </c>
      <c r="C9848" s="71" t="s">
        <v>740</v>
      </c>
      <c r="D9848" s="71" t="s">
        <v>47</v>
      </c>
      <c r="E9848" s="71" t="s">
        <v>135</v>
      </c>
      <c r="F9848" s="71" t="s">
        <v>89</v>
      </c>
      <c r="G9848" s="71" t="s">
        <v>112</v>
      </c>
      <c r="H9848" s="71" t="s">
        <v>77</v>
      </c>
      <c r="I9848" s="71" t="s">
        <v>15</v>
      </c>
      <c r="J9848" s="71" t="s">
        <v>17</v>
      </c>
      <c r="K9848" s="72">
        <v>129488.99999999999</v>
      </c>
      <c r="L9848" s="73">
        <v>-1294.8899999999999</v>
      </c>
      <c r="M9848" s="72">
        <v>129488.99999999999</v>
      </c>
    </row>
    <row r="9849" spans="1:13" x14ac:dyDescent="0.25">
      <c r="A9849" s="71" t="s">
        <v>400</v>
      </c>
      <c r="B9849" s="71" t="s">
        <v>17</v>
      </c>
      <c r="C9849" s="71" t="s">
        <v>740</v>
      </c>
      <c r="D9849" s="71" t="s">
        <v>47</v>
      </c>
      <c r="E9849" s="71" t="s">
        <v>135</v>
      </c>
      <c r="F9849" s="71" t="s">
        <v>89</v>
      </c>
      <c r="G9849" s="71" t="s">
        <v>91</v>
      </c>
      <c r="H9849" s="71" t="s">
        <v>77</v>
      </c>
      <c r="I9849" s="71" t="s">
        <v>15</v>
      </c>
      <c r="J9849" s="71" t="s">
        <v>17</v>
      </c>
      <c r="K9849" s="72">
        <v>400000</v>
      </c>
      <c r="L9849" s="73">
        <v>-4000</v>
      </c>
      <c r="M9849" s="72">
        <v>400000</v>
      </c>
    </row>
    <row r="9850" spans="1:13" x14ac:dyDescent="0.25">
      <c r="A9850" s="71" t="s">
        <v>400</v>
      </c>
      <c r="B9850" s="71" t="s">
        <v>17</v>
      </c>
      <c r="C9850" s="71" t="s">
        <v>741</v>
      </c>
      <c r="D9850" s="71" t="s">
        <v>47</v>
      </c>
      <c r="E9850" s="71" t="s">
        <v>137</v>
      </c>
      <c r="F9850" s="71" t="s">
        <v>89</v>
      </c>
      <c r="G9850" s="71" t="s">
        <v>118</v>
      </c>
      <c r="H9850" s="71" t="s">
        <v>77</v>
      </c>
      <c r="I9850" s="71" t="s">
        <v>15</v>
      </c>
      <c r="J9850" s="71" t="s">
        <v>17</v>
      </c>
      <c r="K9850" s="72">
        <v>340992.99999999994</v>
      </c>
      <c r="L9850" s="73">
        <v>-3409.9299999999994</v>
      </c>
      <c r="M9850" s="72">
        <v>340992.99999999994</v>
      </c>
    </row>
    <row r="9851" spans="1:13" x14ac:dyDescent="0.25">
      <c r="A9851" s="71" t="s">
        <v>400</v>
      </c>
      <c r="B9851" s="71" t="s">
        <v>17</v>
      </c>
      <c r="C9851" s="71" t="s">
        <v>741</v>
      </c>
      <c r="D9851" s="71" t="s">
        <v>47</v>
      </c>
      <c r="E9851" s="71" t="s">
        <v>137</v>
      </c>
      <c r="F9851" s="71" t="s">
        <v>89</v>
      </c>
      <c r="G9851" s="71" t="s">
        <v>138</v>
      </c>
      <c r="H9851" s="71" t="s">
        <v>77</v>
      </c>
      <c r="I9851" s="71" t="s">
        <v>15</v>
      </c>
      <c r="J9851" s="71" t="s">
        <v>17</v>
      </c>
      <c r="K9851" s="72">
        <v>104305</v>
      </c>
      <c r="L9851" s="73">
        <v>-1043.05</v>
      </c>
      <c r="M9851" s="72">
        <v>104305</v>
      </c>
    </row>
    <row r="9852" spans="1:13" x14ac:dyDescent="0.25">
      <c r="A9852" s="71" t="s">
        <v>400</v>
      </c>
      <c r="B9852" s="71" t="s">
        <v>17</v>
      </c>
      <c r="C9852" s="71" t="s">
        <v>741</v>
      </c>
      <c r="D9852" s="71" t="s">
        <v>47</v>
      </c>
      <c r="E9852" s="71" t="s">
        <v>137</v>
      </c>
      <c r="F9852" s="71" t="s">
        <v>89</v>
      </c>
      <c r="G9852" s="71" t="s">
        <v>115</v>
      </c>
      <c r="H9852" s="71" t="s">
        <v>77</v>
      </c>
      <c r="I9852" s="71" t="s">
        <v>15</v>
      </c>
      <c r="J9852" s="71" t="s">
        <v>17</v>
      </c>
      <c r="K9852" s="72">
        <v>266091</v>
      </c>
      <c r="L9852" s="73">
        <v>-2660.91</v>
      </c>
      <c r="M9852" s="72">
        <v>266091</v>
      </c>
    </row>
    <row r="9853" spans="1:13" x14ac:dyDescent="0.25">
      <c r="A9853" s="71" t="s">
        <v>400</v>
      </c>
      <c r="B9853" s="71" t="s">
        <v>17</v>
      </c>
      <c r="C9853" s="71" t="s">
        <v>741</v>
      </c>
      <c r="D9853" s="71" t="s">
        <v>47</v>
      </c>
      <c r="E9853" s="71" t="s">
        <v>137</v>
      </c>
      <c r="F9853" s="71" t="s">
        <v>89</v>
      </c>
      <c r="G9853" s="71" t="s">
        <v>93</v>
      </c>
      <c r="H9853" s="71" t="s">
        <v>77</v>
      </c>
      <c r="I9853" s="71" t="s">
        <v>15</v>
      </c>
      <c r="J9853" s="71" t="s">
        <v>17</v>
      </c>
      <c r="K9853" s="72">
        <v>837427</v>
      </c>
      <c r="L9853" s="73">
        <v>-8374.27</v>
      </c>
      <c r="M9853" s="72">
        <v>837427</v>
      </c>
    </row>
    <row r="9854" spans="1:13" x14ac:dyDescent="0.25">
      <c r="A9854" s="71" t="s">
        <v>400</v>
      </c>
      <c r="B9854" s="71" t="s">
        <v>17</v>
      </c>
      <c r="C9854" s="71" t="s">
        <v>741</v>
      </c>
      <c r="D9854" s="71" t="s">
        <v>47</v>
      </c>
      <c r="E9854" s="71" t="s">
        <v>137</v>
      </c>
      <c r="F9854" s="71" t="s">
        <v>89</v>
      </c>
      <c r="G9854" s="71" t="s">
        <v>130</v>
      </c>
      <c r="H9854" s="71" t="s">
        <v>77</v>
      </c>
      <c r="I9854" s="71" t="s">
        <v>15</v>
      </c>
      <c r="J9854" s="71" t="s">
        <v>17</v>
      </c>
      <c r="K9854" s="72">
        <v>513419.00000000006</v>
      </c>
      <c r="L9854" s="73">
        <v>-5134.1900000000005</v>
      </c>
      <c r="M9854" s="72">
        <v>513419.00000000006</v>
      </c>
    </row>
    <row r="9855" spans="1:13" x14ac:dyDescent="0.25">
      <c r="A9855" s="71" t="s">
        <v>400</v>
      </c>
      <c r="B9855" s="71" t="s">
        <v>17</v>
      </c>
      <c r="C9855" s="71" t="s">
        <v>741</v>
      </c>
      <c r="D9855" s="71" t="s">
        <v>47</v>
      </c>
      <c r="E9855" s="71" t="s">
        <v>137</v>
      </c>
      <c r="F9855" s="71" t="s">
        <v>89</v>
      </c>
      <c r="G9855" s="71" t="s">
        <v>116</v>
      </c>
      <c r="H9855" s="71" t="s">
        <v>77</v>
      </c>
      <c r="I9855" s="71" t="s">
        <v>15</v>
      </c>
      <c r="J9855" s="71" t="s">
        <v>17</v>
      </c>
      <c r="K9855" s="72">
        <v>775939</v>
      </c>
      <c r="L9855" s="73">
        <v>-7759.39</v>
      </c>
      <c r="M9855" s="72">
        <v>775939</v>
      </c>
    </row>
    <row r="9856" spans="1:13" x14ac:dyDescent="0.25">
      <c r="A9856" s="71" t="s">
        <v>400</v>
      </c>
      <c r="B9856" s="71" t="s">
        <v>17</v>
      </c>
      <c r="C9856" s="71" t="s">
        <v>741</v>
      </c>
      <c r="D9856" s="71" t="s">
        <v>47</v>
      </c>
      <c r="E9856" s="71" t="s">
        <v>137</v>
      </c>
      <c r="F9856" s="71" t="s">
        <v>89</v>
      </c>
      <c r="G9856" s="71" t="s">
        <v>94</v>
      </c>
      <c r="H9856" s="71" t="s">
        <v>77</v>
      </c>
      <c r="I9856" s="71" t="s">
        <v>15</v>
      </c>
      <c r="J9856" s="71" t="s">
        <v>17</v>
      </c>
      <c r="K9856" s="72">
        <v>1123537</v>
      </c>
      <c r="L9856" s="73">
        <v>-11235.37</v>
      </c>
      <c r="M9856" s="72">
        <v>1123537</v>
      </c>
    </row>
    <row r="9857" spans="1:13" x14ac:dyDescent="0.25">
      <c r="A9857" s="71" t="s">
        <v>400</v>
      </c>
      <c r="B9857" s="71" t="s">
        <v>17</v>
      </c>
      <c r="C9857" s="71" t="s">
        <v>741</v>
      </c>
      <c r="D9857" s="71" t="s">
        <v>47</v>
      </c>
      <c r="E9857" s="71" t="s">
        <v>137</v>
      </c>
      <c r="F9857" s="71" t="s">
        <v>89</v>
      </c>
      <c r="G9857" s="71" t="s">
        <v>95</v>
      </c>
      <c r="H9857" s="71" t="s">
        <v>77</v>
      </c>
      <c r="I9857" s="71" t="s">
        <v>15</v>
      </c>
      <c r="J9857" s="71" t="s">
        <v>17</v>
      </c>
      <c r="K9857" s="72">
        <v>196027</v>
      </c>
      <c r="L9857" s="73">
        <v>-1960.27</v>
      </c>
      <c r="M9857" s="72">
        <v>196027</v>
      </c>
    </row>
    <row r="9858" spans="1:13" x14ac:dyDescent="0.25">
      <c r="A9858" s="71" t="s">
        <v>400</v>
      </c>
      <c r="B9858" s="71" t="s">
        <v>17</v>
      </c>
      <c r="C9858" s="71" t="s">
        <v>741</v>
      </c>
      <c r="D9858" s="71" t="s">
        <v>47</v>
      </c>
      <c r="E9858" s="71" t="s">
        <v>137</v>
      </c>
      <c r="F9858" s="71" t="s">
        <v>89</v>
      </c>
      <c r="G9858" s="71" t="s">
        <v>96</v>
      </c>
      <c r="H9858" s="71" t="s">
        <v>77</v>
      </c>
      <c r="I9858" s="71" t="s">
        <v>15</v>
      </c>
      <c r="J9858" s="71" t="s">
        <v>17</v>
      </c>
      <c r="K9858" s="72">
        <v>8916.0000000000018</v>
      </c>
      <c r="L9858" s="73">
        <v>-89.160000000000025</v>
      </c>
      <c r="M9858" s="72">
        <v>8916.0000000000018</v>
      </c>
    </row>
    <row r="9859" spans="1:13" x14ac:dyDescent="0.25">
      <c r="A9859" s="71" t="s">
        <v>400</v>
      </c>
      <c r="B9859" s="71" t="s">
        <v>17</v>
      </c>
      <c r="C9859" s="71" t="s">
        <v>741</v>
      </c>
      <c r="D9859" s="71" t="s">
        <v>47</v>
      </c>
      <c r="E9859" s="71" t="s">
        <v>137</v>
      </c>
      <c r="F9859" s="71" t="s">
        <v>89</v>
      </c>
      <c r="G9859" s="71" t="s">
        <v>139</v>
      </c>
      <c r="H9859" s="71" t="s">
        <v>77</v>
      </c>
      <c r="I9859" s="71" t="s">
        <v>15</v>
      </c>
      <c r="J9859" s="71" t="s">
        <v>17</v>
      </c>
      <c r="K9859" s="72">
        <v>20514</v>
      </c>
      <c r="L9859" s="73">
        <v>-205.14</v>
      </c>
      <c r="M9859" s="72">
        <v>20514</v>
      </c>
    </row>
    <row r="9860" spans="1:13" x14ac:dyDescent="0.25">
      <c r="A9860" s="71" t="s">
        <v>400</v>
      </c>
      <c r="B9860" s="71" t="s">
        <v>17</v>
      </c>
      <c r="C9860" s="71" t="s">
        <v>741</v>
      </c>
      <c r="D9860" s="71" t="s">
        <v>47</v>
      </c>
      <c r="E9860" s="71" t="s">
        <v>137</v>
      </c>
      <c r="F9860" s="71" t="s">
        <v>89</v>
      </c>
      <c r="G9860" s="71" t="s">
        <v>140</v>
      </c>
      <c r="H9860" s="71" t="s">
        <v>77</v>
      </c>
      <c r="I9860" s="71" t="s">
        <v>15</v>
      </c>
      <c r="J9860" s="71" t="s">
        <v>17</v>
      </c>
      <c r="K9860" s="72">
        <v>60933.000000000007</v>
      </c>
      <c r="L9860" s="73">
        <v>-609.33000000000004</v>
      </c>
      <c r="M9860" s="72">
        <v>60933.000000000007</v>
      </c>
    </row>
    <row r="9861" spans="1:13" x14ac:dyDescent="0.25">
      <c r="A9861" s="71" t="s">
        <v>400</v>
      </c>
      <c r="B9861" s="71" t="s">
        <v>17</v>
      </c>
      <c r="C9861" s="71" t="s">
        <v>741</v>
      </c>
      <c r="D9861" s="71" t="s">
        <v>47</v>
      </c>
      <c r="E9861" s="71" t="s">
        <v>137</v>
      </c>
      <c r="F9861" s="71" t="s">
        <v>89</v>
      </c>
      <c r="G9861" s="71" t="s">
        <v>127</v>
      </c>
      <c r="H9861" s="71" t="s">
        <v>77</v>
      </c>
      <c r="I9861" s="71" t="s">
        <v>15</v>
      </c>
      <c r="J9861" s="71" t="s">
        <v>17</v>
      </c>
      <c r="K9861" s="72">
        <v>312270</v>
      </c>
      <c r="L9861" s="73">
        <v>-3122.7000000000003</v>
      </c>
      <c r="M9861" s="72">
        <v>312270</v>
      </c>
    </row>
    <row r="9862" spans="1:13" x14ac:dyDescent="0.25">
      <c r="A9862" s="71" t="s">
        <v>400</v>
      </c>
      <c r="B9862" s="71" t="s">
        <v>17</v>
      </c>
      <c r="C9862" s="71" t="s">
        <v>741</v>
      </c>
      <c r="D9862" s="71" t="s">
        <v>47</v>
      </c>
      <c r="E9862" s="71" t="s">
        <v>137</v>
      </c>
      <c r="F9862" s="71" t="s">
        <v>89</v>
      </c>
      <c r="G9862" s="71" t="s">
        <v>97</v>
      </c>
      <c r="H9862" s="71" t="s">
        <v>77</v>
      </c>
      <c r="I9862" s="71" t="s">
        <v>15</v>
      </c>
      <c r="J9862" s="71" t="s">
        <v>17</v>
      </c>
      <c r="K9862" s="72">
        <v>487325.00000000012</v>
      </c>
      <c r="L9862" s="73">
        <v>-4873.2500000000009</v>
      </c>
      <c r="M9862" s="72">
        <v>487325.00000000012</v>
      </c>
    </row>
    <row r="9863" spans="1:13" x14ac:dyDescent="0.25">
      <c r="A9863" s="71" t="s">
        <v>400</v>
      </c>
      <c r="B9863" s="71" t="s">
        <v>17</v>
      </c>
      <c r="C9863" s="71" t="s">
        <v>741</v>
      </c>
      <c r="D9863" s="71" t="s">
        <v>47</v>
      </c>
      <c r="E9863" s="71" t="s">
        <v>137</v>
      </c>
      <c r="F9863" s="71" t="s">
        <v>89</v>
      </c>
      <c r="G9863" s="71" t="s">
        <v>141</v>
      </c>
      <c r="H9863" s="71" t="s">
        <v>77</v>
      </c>
      <c r="I9863" s="71" t="s">
        <v>15</v>
      </c>
      <c r="J9863" s="71" t="s">
        <v>17</v>
      </c>
      <c r="K9863" s="72">
        <v>58079.999999999993</v>
      </c>
      <c r="L9863" s="73">
        <v>-580.79999999999995</v>
      </c>
      <c r="M9863" s="72">
        <v>58079.999999999993</v>
      </c>
    </row>
    <row r="9864" spans="1:13" x14ac:dyDescent="0.25">
      <c r="A9864" s="71" t="s">
        <v>400</v>
      </c>
      <c r="B9864" s="71" t="s">
        <v>17</v>
      </c>
      <c r="C9864" s="71" t="s">
        <v>741</v>
      </c>
      <c r="D9864" s="71" t="s">
        <v>47</v>
      </c>
      <c r="E9864" s="71" t="s">
        <v>137</v>
      </c>
      <c r="F9864" s="71" t="s">
        <v>89</v>
      </c>
      <c r="G9864" s="71" t="s">
        <v>123</v>
      </c>
      <c r="H9864" s="71" t="s">
        <v>77</v>
      </c>
      <c r="I9864" s="71" t="s">
        <v>15</v>
      </c>
      <c r="J9864" s="71" t="s">
        <v>17</v>
      </c>
      <c r="K9864" s="72">
        <v>681332.00000000012</v>
      </c>
      <c r="L9864" s="73">
        <v>-6813.3200000000006</v>
      </c>
      <c r="M9864" s="72">
        <v>681332.00000000012</v>
      </c>
    </row>
    <row r="9865" spans="1:13" x14ac:dyDescent="0.25">
      <c r="A9865" s="71" t="s">
        <v>400</v>
      </c>
      <c r="B9865" s="71" t="s">
        <v>17</v>
      </c>
      <c r="C9865" s="71" t="s">
        <v>741</v>
      </c>
      <c r="D9865" s="71" t="s">
        <v>47</v>
      </c>
      <c r="E9865" s="71" t="s">
        <v>137</v>
      </c>
      <c r="F9865" s="71" t="s">
        <v>89</v>
      </c>
      <c r="G9865" s="71" t="s">
        <v>112</v>
      </c>
      <c r="H9865" s="71" t="s">
        <v>77</v>
      </c>
      <c r="I9865" s="71" t="s">
        <v>15</v>
      </c>
      <c r="J9865" s="71" t="s">
        <v>17</v>
      </c>
      <c r="K9865" s="72">
        <v>199579</v>
      </c>
      <c r="L9865" s="73">
        <v>-1995.79</v>
      </c>
      <c r="M9865" s="72">
        <v>199579</v>
      </c>
    </row>
    <row r="9866" spans="1:13" x14ac:dyDescent="0.25">
      <c r="A9866" s="71" t="s">
        <v>400</v>
      </c>
      <c r="B9866" s="71" t="s">
        <v>17</v>
      </c>
      <c r="C9866" s="71" t="s">
        <v>741</v>
      </c>
      <c r="D9866" s="71" t="s">
        <v>47</v>
      </c>
      <c r="E9866" s="71" t="s">
        <v>137</v>
      </c>
      <c r="F9866" s="71" t="s">
        <v>89</v>
      </c>
      <c r="G9866" s="71" t="s">
        <v>91</v>
      </c>
      <c r="H9866" s="71" t="s">
        <v>77</v>
      </c>
      <c r="I9866" s="71" t="s">
        <v>15</v>
      </c>
      <c r="J9866" s="71" t="s">
        <v>17</v>
      </c>
      <c r="K9866" s="72">
        <v>4144300.9999999995</v>
      </c>
      <c r="L9866" s="73">
        <v>-41443.009999999995</v>
      </c>
      <c r="M9866" s="72">
        <v>4144300.9999999995</v>
      </c>
    </row>
    <row r="9867" spans="1:13" x14ac:dyDescent="0.25">
      <c r="A9867" s="71" t="s">
        <v>400</v>
      </c>
      <c r="B9867" s="71" t="s">
        <v>17</v>
      </c>
      <c r="C9867" s="71" t="s">
        <v>742</v>
      </c>
      <c r="D9867" s="71" t="s">
        <v>47</v>
      </c>
      <c r="E9867" s="71" t="s">
        <v>142</v>
      </c>
      <c r="F9867" s="71" t="s">
        <v>89</v>
      </c>
      <c r="G9867" s="71" t="s">
        <v>90</v>
      </c>
      <c r="H9867" s="71" t="s">
        <v>77</v>
      </c>
      <c r="I9867" s="71" t="s">
        <v>15</v>
      </c>
      <c r="J9867" s="71" t="s">
        <v>17</v>
      </c>
      <c r="K9867" s="72">
        <v>31904.000000000004</v>
      </c>
      <c r="L9867" s="73">
        <v>-319.04000000000002</v>
      </c>
      <c r="M9867" s="72">
        <v>31904.000000000004</v>
      </c>
    </row>
    <row r="9868" spans="1:13" x14ac:dyDescent="0.25">
      <c r="A9868" s="71" t="s">
        <v>400</v>
      </c>
      <c r="B9868" s="71" t="s">
        <v>17</v>
      </c>
      <c r="C9868" s="71" t="s">
        <v>742</v>
      </c>
      <c r="D9868" s="71" t="s">
        <v>47</v>
      </c>
      <c r="E9868" s="71" t="s">
        <v>142</v>
      </c>
      <c r="F9868" s="71" t="s">
        <v>89</v>
      </c>
      <c r="G9868" s="71" t="s">
        <v>118</v>
      </c>
      <c r="H9868" s="71" t="s">
        <v>77</v>
      </c>
      <c r="I9868" s="71" t="s">
        <v>15</v>
      </c>
      <c r="J9868" s="71" t="s">
        <v>17</v>
      </c>
      <c r="K9868" s="72">
        <v>124904</v>
      </c>
      <c r="L9868" s="73">
        <v>-1249.04</v>
      </c>
      <c r="M9868" s="72">
        <v>124904</v>
      </c>
    </row>
    <row r="9869" spans="1:13" x14ac:dyDescent="0.25">
      <c r="A9869" s="71" t="s">
        <v>400</v>
      </c>
      <c r="B9869" s="71" t="s">
        <v>17</v>
      </c>
      <c r="C9869" s="71" t="s">
        <v>742</v>
      </c>
      <c r="D9869" s="71" t="s">
        <v>47</v>
      </c>
      <c r="E9869" s="71" t="s">
        <v>142</v>
      </c>
      <c r="F9869" s="71" t="s">
        <v>89</v>
      </c>
      <c r="G9869" s="71" t="s">
        <v>101</v>
      </c>
      <c r="H9869" s="71" t="s">
        <v>77</v>
      </c>
      <c r="I9869" s="71" t="s">
        <v>15</v>
      </c>
      <c r="J9869" s="71" t="s">
        <v>17</v>
      </c>
      <c r="K9869" s="72">
        <v>99284</v>
      </c>
      <c r="L9869" s="73">
        <v>-992.84</v>
      </c>
      <c r="M9869" s="72">
        <v>99284</v>
      </c>
    </row>
    <row r="9870" spans="1:13" x14ac:dyDescent="0.25">
      <c r="A9870" s="71" t="s">
        <v>400</v>
      </c>
      <c r="B9870" s="71" t="s">
        <v>17</v>
      </c>
      <c r="C9870" s="71" t="s">
        <v>742</v>
      </c>
      <c r="D9870" s="71" t="s">
        <v>47</v>
      </c>
      <c r="E9870" s="71" t="s">
        <v>142</v>
      </c>
      <c r="F9870" s="71" t="s">
        <v>89</v>
      </c>
      <c r="G9870" s="71" t="s">
        <v>102</v>
      </c>
      <c r="H9870" s="71" t="s">
        <v>77</v>
      </c>
      <c r="I9870" s="71" t="s">
        <v>15</v>
      </c>
      <c r="J9870" s="71" t="s">
        <v>17</v>
      </c>
      <c r="K9870" s="72">
        <v>290643.00000000006</v>
      </c>
      <c r="L9870" s="73">
        <v>-2906.4300000000007</v>
      </c>
      <c r="M9870" s="72">
        <v>290643.00000000006</v>
      </c>
    </row>
    <row r="9871" spans="1:13" x14ac:dyDescent="0.25">
      <c r="A9871" s="71" t="s">
        <v>400</v>
      </c>
      <c r="B9871" s="71" t="s">
        <v>17</v>
      </c>
      <c r="C9871" s="71" t="s">
        <v>742</v>
      </c>
      <c r="D9871" s="71" t="s">
        <v>47</v>
      </c>
      <c r="E9871" s="71" t="s">
        <v>142</v>
      </c>
      <c r="F9871" s="71" t="s">
        <v>89</v>
      </c>
      <c r="G9871" s="71" t="s">
        <v>93</v>
      </c>
      <c r="H9871" s="71" t="s">
        <v>77</v>
      </c>
      <c r="I9871" s="71" t="s">
        <v>15</v>
      </c>
      <c r="J9871" s="71" t="s">
        <v>17</v>
      </c>
      <c r="K9871" s="72">
        <v>386551</v>
      </c>
      <c r="L9871" s="73">
        <v>-3865.51</v>
      </c>
      <c r="M9871" s="72">
        <v>386551</v>
      </c>
    </row>
    <row r="9872" spans="1:13" x14ac:dyDescent="0.25">
      <c r="A9872" s="71" t="s">
        <v>400</v>
      </c>
      <c r="B9872" s="71" t="s">
        <v>17</v>
      </c>
      <c r="C9872" s="71" t="s">
        <v>742</v>
      </c>
      <c r="D9872" s="71" t="s">
        <v>47</v>
      </c>
      <c r="E9872" s="71" t="s">
        <v>142</v>
      </c>
      <c r="F9872" s="71" t="s">
        <v>89</v>
      </c>
      <c r="G9872" s="71" t="s">
        <v>143</v>
      </c>
      <c r="H9872" s="71" t="s">
        <v>77</v>
      </c>
      <c r="I9872" s="71" t="s">
        <v>15</v>
      </c>
      <c r="J9872" s="71" t="s">
        <v>17</v>
      </c>
      <c r="K9872" s="72">
        <v>19493</v>
      </c>
      <c r="L9872" s="73">
        <v>-194.93</v>
      </c>
      <c r="M9872" s="72">
        <v>19493</v>
      </c>
    </row>
    <row r="9873" spans="1:13" x14ac:dyDescent="0.25">
      <c r="A9873" s="71" t="s">
        <v>400</v>
      </c>
      <c r="B9873" s="71" t="s">
        <v>17</v>
      </c>
      <c r="C9873" s="71" t="s">
        <v>742</v>
      </c>
      <c r="D9873" s="71" t="s">
        <v>47</v>
      </c>
      <c r="E9873" s="71" t="s">
        <v>142</v>
      </c>
      <c r="F9873" s="71" t="s">
        <v>89</v>
      </c>
      <c r="G9873" s="71" t="s">
        <v>94</v>
      </c>
      <c r="H9873" s="71" t="s">
        <v>77</v>
      </c>
      <c r="I9873" s="71" t="s">
        <v>15</v>
      </c>
      <c r="J9873" s="71" t="s">
        <v>17</v>
      </c>
      <c r="K9873" s="72">
        <v>102304</v>
      </c>
      <c r="L9873" s="73">
        <v>-1023.04</v>
      </c>
      <c r="M9873" s="72">
        <v>102304</v>
      </c>
    </row>
    <row r="9874" spans="1:13" x14ac:dyDescent="0.25">
      <c r="A9874" s="71" t="s">
        <v>400</v>
      </c>
      <c r="B9874" s="71" t="s">
        <v>17</v>
      </c>
      <c r="C9874" s="71" t="s">
        <v>742</v>
      </c>
      <c r="D9874" s="71" t="s">
        <v>47</v>
      </c>
      <c r="E9874" s="71" t="s">
        <v>142</v>
      </c>
      <c r="F9874" s="71" t="s">
        <v>89</v>
      </c>
      <c r="G9874" s="71" t="s">
        <v>95</v>
      </c>
      <c r="H9874" s="71" t="s">
        <v>77</v>
      </c>
      <c r="I9874" s="71" t="s">
        <v>15</v>
      </c>
      <c r="J9874" s="71" t="s">
        <v>17</v>
      </c>
      <c r="K9874" s="72">
        <v>756521.00000000012</v>
      </c>
      <c r="L9874" s="73">
        <v>-7565.2100000000009</v>
      </c>
      <c r="M9874" s="72">
        <v>756521.00000000012</v>
      </c>
    </row>
    <row r="9875" spans="1:13" x14ac:dyDescent="0.25">
      <c r="A9875" s="71" t="s">
        <v>400</v>
      </c>
      <c r="B9875" s="71" t="s">
        <v>17</v>
      </c>
      <c r="C9875" s="71" t="s">
        <v>742</v>
      </c>
      <c r="D9875" s="71" t="s">
        <v>47</v>
      </c>
      <c r="E9875" s="71" t="s">
        <v>142</v>
      </c>
      <c r="F9875" s="71" t="s">
        <v>89</v>
      </c>
      <c r="G9875" s="71" t="s">
        <v>96</v>
      </c>
      <c r="H9875" s="71" t="s">
        <v>77</v>
      </c>
      <c r="I9875" s="71" t="s">
        <v>15</v>
      </c>
      <c r="J9875" s="71" t="s">
        <v>17</v>
      </c>
      <c r="K9875" s="72">
        <v>69625</v>
      </c>
      <c r="L9875" s="73">
        <v>-696.25</v>
      </c>
      <c r="M9875" s="72">
        <v>69625</v>
      </c>
    </row>
    <row r="9876" spans="1:13" x14ac:dyDescent="0.25">
      <c r="A9876" s="71" t="s">
        <v>400</v>
      </c>
      <c r="B9876" s="71" t="s">
        <v>17</v>
      </c>
      <c r="C9876" s="71" t="s">
        <v>742</v>
      </c>
      <c r="D9876" s="71" t="s">
        <v>47</v>
      </c>
      <c r="E9876" s="71" t="s">
        <v>142</v>
      </c>
      <c r="F9876" s="71" t="s">
        <v>89</v>
      </c>
      <c r="G9876" s="71" t="s">
        <v>126</v>
      </c>
      <c r="H9876" s="71" t="s">
        <v>77</v>
      </c>
      <c r="I9876" s="71" t="s">
        <v>15</v>
      </c>
      <c r="J9876" s="71" t="s">
        <v>17</v>
      </c>
      <c r="K9876" s="72">
        <v>95.000000000004547</v>
      </c>
      <c r="L9876" s="73">
        <v>-0.95000000000004547</v>
      </c>
      <c r="M9876" s="72">
        <v>95.000000000004547</v>
      </c>
    </row>
    <row r="9877" spans="1:13" x14ac:dyDescent="0.25">
      <c r="A9877" s="71" t="s">
        <v>400</v>
      </c>
      <c r="B9877" s="71" t="s">
        <v>17</v>
      </c>
      <c r="C9877" s="71" t="s">
        <v>742</v>
      </c>
      <c r="D9877" s="71" t="s">
        <v>47</v>
      </c>
      <c r="E9877" s="71" t="s">
        <v>142</v>
      </c>
      <c r="F9877" s="71" t="s">
        <v>89</v>
      </c>
      <c r="G9877" s="71" t="s">
        <v>107</v>
      </c>
      <c r="H9877" s="71" t="s">
        <v>77</v>
      </c>
      <c r="I9877" s="71" t="s">
        <v>15</v>
      </c>
      <c r="J9877" s="71" t="s">
        <v>17</v>
      </c>
      <c r="K9877" s="72">
        <v>61923</v>
      </c>
      <c r="L9877" s="73">
        <v>-619.23</v>
      </c>
      <c r="M9877" s="72">
        <v>61923</v>
      </c>
    </row>
    <row r="9878" spans="1:13" x14ac:dyDescent="0.25">
      <c r="A9878" s="71" t="s">
        <v>400</v>
      </c>
      <c r="B9878" s="71" t="s">
        <v>17</v>
      </c>
      <c r="C9878" s="71" t="s">
        <v>742</v>
      </c>
      <c r="D9878" s="71" t="s">
        <v>47</v>
      </c>
      <c r="E9878" s="71" t="s">
        <v>142</v>
      </c>
      <c r="F9878" s="71" t="s">
        <v>89</v>
      </c>
      <c r="G9878" s="71" t="s">
        <v>108</v>
      </c>
      <c r="H9878" s="71" t="s">
        <v>77</v>
      </c>
      <c r="I9878" s="71" t="s">
        <v>15</v>
      </c>
      <c r="J9878" s="71" t="s">
        <v>17</v>
      </c>
      <c r="K9878" s="72">
        <v>12503.000000000005</v>
      </c>
      <c r="L9878" s="73">
        <v>-125.03000000000006</v>
      </c>
      <c r="M9878" s="72">
        <v>12503.000000000005</v>
      </c>
    </row>
    <row r="9879" spans="1:13" x14ac:dyDescent="0.25">
      <c r="A9879" s="71" t="s">
        <v>400</v>
      </c>
      <c r="B9879" s="71" t="s">
        <v>17</v>
      </c>
      <c r="C9879" s="71" t="s">
        <v>742</v>
      </c>
      <c r="D9879" s="71" t="s">
        <v>47</v>
      </c>
      <c r="E9879" s="71" t="s">
        <v>142</v>
      </c>
      <c r="F9879" s="71" t="s">
        <v>89</v>
      </c>
      <c r="G9879" s="71" t="s">
        <v>109</v>
      </c>
      <c r="H9879" s="71" t="s">
        <v>77</v>
      </c>
      <c r="I9879" s="71" t="s">
        <v>15</v>
      </c>
      <c r="J9879" s="71" t="s">
        <v>17</v>
      </c>
      <c r="K9879" s="72">
        <v>44143</v>
      </c>
      <c r="L9879" s="73">
        <v>-441.43</v>
      </c>
      <c r="M9879" s="72">
        <v>44143</v>
      </c>
    </row>
    <row r="9880" spans="1:13" x14ac:dyDescent="0.25">
      <c r="A9880" s="71" t="s">
        <v>400</v>
      </c>
      <c r="B9880" s="71" t="s">
        <v>17</v>
      </c>
      <c r="C9880" s="71" t="s">
        <v>742</v>
      </c>
      <c r="D9880" s="71" t="s">
        <v>47</v>
      </c>
      <c r="E9880" s="71" t="s">
        <v>142</v>
      </c>
      <c r="F9880" s="71" t="s">
        <v>89</v>
      </c>
      <c r="G9880" s="71" t="s">
        <v>110</v>
      </c>
      <c r="H9880" s="71" t="s">
        <v>77</v>
      </c>
      <c r="I9880" s="71" t="s">
        <v>15</v>
      </c>
      <c r="J9880" s="71" t="s">
        <v>17</v>
      </c>
      <c r="K9880" s="72">
        <v>22438</v>
      </c>
      <c r="L9880" s="73">
        <v>-224.38</v>
      </c>
      <c r="M9880" s="72">
        <v>22438</v>
      </c>
    </row>
    <row r="9881" spans="1:13" x14ac:dyDescent="0.25">
      <c r="A9881" s="71" t="s">
        <v>400</v>
      </c>
      <c r="B9881" s="71" t="s">
        <v>17</v>
      </c>
      <c r="C9881" s="71" t="s">
        <v>742</v>
      </c>
      <c r="D9881" s="71" t="s">
        <v>47</v>
      </c>
      <c r="E9881" s="71" t="s">
        <v>142</v>
      </c>
      <c r="F9881" s="71" t="s">
        <v>89</v>
      </c>
      <c r="G9881" s="71" t="s">
        <v>97</v>
      </c>
      <c r="H9881" s="71" t="s">
        <v>77</v>
      </c>
      <c r="I9881" s="71" t="s">
        <v>15</v>
      </c>
      <c r="J9881" s="71" t="s">
        <v>17</v>
      </c>
      <c r="K9881" s="72">
        <v>119307</v>
      </c>
      <c r="L9881" s="73">
        <v>-1193.07</v>
      </c>
      <c r="M9881" s="72">
        <v>119307</v>
      </c>
    </row>
    <row r="9882" spans="1:13" x14ac:dyDescent="0.25">
      <c r="A9882" s="71" t="s">
        <v>400</v>
      </c>
      <c r="B9882" s="71" t="s">
        <v>17</v>
      </c>
      <c r="C9882" s="71" t="s">
        <v>742</v>
      </c>
      <c r="D9882" s="71" t="s">
        <v>47</v>
      </c>
      <c r="E9882" s="71" t="s">
        <v>142</v>
      </c>
      <c r="F9882" s="71" t="s">
        <v>89</v>
      </c>
      <c r="G9882" s="71" t="s">
        <v>99</v>
      </c>
      <c r="H9882" s="71" t="s">
        <v>77</v>
      </c>
      <c r="I9882" s="71" t="s">
        <v>15</v>
      </c>
      <c r="J9882" s="71" t="s">
        <v>17</v>
      </c>
      <c r="K9882" s="72">
        <v>44697.999999999993</v>
      </c>
      <c r="L9882" s="73">
        <v>-446.9799999999999</v>
      </c>
      <c r="M9882" s="72">
        <v>44697.999999999993</v>
      </c>
    </row>
    <row r="9883" spans="1:13" x14ac:dyDescent="0.25">
      <c r="A9883" s="71" t="s">
        <v>400</v>
      </c>
      <c r="B9883" s="71" t="s">
        <v>17</v>
      </c>
      <c r="C9883" s="71" t="s">
        <v>742</v>
      </c>
      <c r="D9883" s="71" t="s">
        <v>47</v>
      </c>
      <c r="E9883" s="71" t="s">
        <v>142</v>
      </c>
      <c r="F9883" s="71" t="s">
        <v>89</v>
      </c>
      <c r="G9883" s="71" t="s">
        <v>123</v>
      </c>
      <c r="H9883" s="71" t="s">
        <v>77</v>
      </c>
      <c r="I9883" s="71" t="s">
        <v>15</v>
      </c>
      <c r="J9883" s="71" t="s">
        <v>17</v>
      </c>
      <c r="K9883" s="72">
        <v>97100</v>
      </c>
      <c r="L9883" s="73">
        <v>-971</v>
      </c>
      <c r="M9883" s="72">
        <v>97100</v>
      </c>
    </row>
    <row r="9884" spans="1:13" x14ac:dyDescent="0.25">
      <c r="A9884" s="71" t="s">
        <v>400</v>
      </c>
      <c r="B9884" s="71" t="s">
        <v>17</v>
      </c>
      <c r="C9884" s="71" t="s">
        <v>742</v>
      </c>
      <c r="D9884" s="71" t="s">
        <v>47</v>
      </c>
      <c r="E9884" s="71" t="s">
        <v>142</v>
      </c>
      <c r="F9884" s="71" t="s">
        <v>89</v>
      </c>
      <c r="G9884" s="71" t="s">
        <v>112</v>
      </c>
      <c r="H9884" s="71" t="s">
        <v>77</v>
      </c>
      <c r="I9884" s="71" t="s">
        <v>15</v>
      </c>
      <c r="J9884" s="71" t="s">
        <v>17</v>
      </c>
      <c r="K9884" s="72">
        <v>587516</v>
      </c>
      <c r="L9884" s="73">
        <v>-5875.16</v>
      </c>
      <c r="M9884" s="72">
        <v>587516</v>
      </c>
    </row>
    <row r="9885" spans="1:13" x14ac:dyDescent="0.25">
      <c r="A9885" s="71" t="s">
        <v>400</v>
      </c>
      <c r="B9885" s="71" t="s">
        <v>17</v>
      </c>
      <c r="C9885" s="71" t="s">
        <v>742</v>
      </c>
      <c r="D9885" s="71" t="s">
        <v>47</v>
      </c>
      <c r="E9885" s="71" t="s">
        <v>142</v>
      </c>
      <c r="F9885" s="71" t="s">
        <v>89</v>
      </c>
      <c r="G9885" s="71" t="s">
        <v>144</v>
      </c>
      <c r="H9885" s="71" t="s">
        <v>77</v>
      </c>
      <c r="I9885" s="71" t="s">
        <v>15</v>
      </c>
      <c r="J9885" s="71" t="s">
        <v>17</v>
      </c>
      <c r="K9885" s="72">
        <v>130516.00000000001</v>
      </c>
      <c r="L9885" s="73">
        <v>-1305.1600000000001</v>
      </c>
      <c r="M9885" s="72">
        <v>130516.00000000001</v>
      </c>
    </row>
    <row r="9886" spans="1:13" x14ac:dyDescent="0.25">
      <c r="A9886" s="71" t="s">
        <v>400</v>
      </c>
      <c r="B9886" s="71" t="s">
        <v>17</v>
      </c>
      <c r="C9886" s="71" t="s">
        <v>742</v>
      </c>
      <c r="D9886" s="71" t="s">
        <v>47</v>
      </c>
      <c r="E9886" s="71" t="s">
        <v>142</v>
      </c>
      <c r="F9886" s="71" t="s">
        <v>89</v>
      </c>
      <c r="G9886" s="71" t="s">
        <v>91</v>
      </c>
      <c r="H9886" s="71" t="s">
        <v>77</v>
      </c>
      <c r="I9886" s="71" t="s">
        <v>15</v>
      </c>
      <c r="J9886" s="71" t="s">
        <v>17</v>
      </c>
      <c r="K9886" s="72">
        <v>5974952.0000000009</v>
      </c>
      <c r="L9886" s="73">
        <v>-59749.520000000011</v>
      </c>
      <c r="M9886" s="72">
        <v>5974952.0000000009</v>
      </c>
    </row>
    <row r="9887" spans="1:13" x14ac:dyDescent="0.25">
      <c r="A9887" s="71" t="s">
        <v>400</v>
      </c>
      <c r="B9887" s="71" t="s">
        <v>17</v>
      </c>
      <c r="C9887" s="71" t="s">
        <v>743</v>
      </c>
      <c r="D9887" s="71" t="s">
        <v>47</v>
      </c>
      <c r="E9887" s="71" t="s">
        <v>145</v>
      </c>
      <c r="F9887" s="71" t="s">
        <v>89</v>
      </c>
      <c r="G9887" s="71" t="s">
        <v>118</v>
      </c>
      <c r="H9887" s="71" t="s">
        <v>77</v>
      </c>
      <c r="I9887" s="71" t="s">
        <v>15</v>
      </c>
      <c r="J9887" s="71" t="s">
        <v>17</v>
      </c>
      <c r="K9887" s="72">
        <v>465829.99999999994</v>
      </c>
      <c r="L9887" s="73">
        <v>-4658.2999999999993</v>
      </c>
      <c r="M9887" s="72">
        <v>465829.99999999994</v>
      </c>
    </row>
    <row r="9888" spans="1:13" x14ac:dyDescent="0.25">
      <c r="A9888" s="71" t="s">
        <v>400</v>
      </c>
      <c r="B9888" s="71" t="s">
        <v>17</v>
      </c>
      <c r="C9888" s="71" t="s">
        <v>743</v>
      </c>
      <c r="D9888" s="71" t="s">
        <v>47</v>
      </c>
      <c r="E9888" s="71" t="s">
        <v>145</v>
      </c>
      <c r="F9888" s="71" t="s">
        <v>89</v>
      </c>
      <c r="G9888" s="71" t="s">
        <v>101</v>
      </c>
      <c r="H9888" s="71" t="s">
        <v>77</v>
      </c>
      <c r="I9888" s="71" t="s">
        <v>15</v>
      </c>
      <c r="J9888" s="71" t="s">
        <v>17</v>
      </c>
      <c r="K9888" s="72">
        <v>162692.99999999997</v>
      </c>
      <c r="L9888" s="73">
        <v>-1626.9299999999998</v>
      </c>
      <c r="M9888" s="72">
        <v>162692.99999999997</v>
      </c>
    </row>
    <row r="9889" spans="1:13" x14ac:dyDescent="0.25">
      <c r="A9889" s="71" t="s">
        <v>400</v>
      </c>
      <c r="B9889" s="71" t="s">
        <v>17</v>
      </c>
      <c r="C9889" s="71" t="s">
        <v>743</v>
      </c>
      <c r="D9889" s="71" t="s">
        <v>47</v>
      </c>
      <c r="E9889" s="71" t="s">
        <v>145</v>
      </c>
      <c r="F9889" s="71" t="s">
        <v>89</v>
      </c>
      <c r="G9889" s="71" t="s">
        <v>102</v>
      </c>
      <c r="H9889" s="71" t="s">
        <v>77</v>
      </c>
      <c r="I9889" s="71" t="s">
        <v>15</v>
      </c>
      <c r="J9889" s="71" t="s">
        <v>17</v>
      </c>
      <c r="K9889" s="72">
        <v>113508.99999999999</v>
      </c>
      <c r="L9889" s="73">
        <v>-1135.0899999999999</v>
      </c>
      <c r="M9889" s="72">
        <v>113508.99999999999</v>
      </c>
    </row>
    <row r="9890" spans="1:13" x14ac:dyDescent="0.25">
      <c r="A9890" s="71" t="s">
        <v>400</v>
      </c>
      <c r="B9890" s="71" t="s">
        <v>17</v>
      </c>
      <c r="C9890" s="71" t="s">
        <v>743</v>
      </c>
      <c r="D9890" s="71" t="s">
        <v>47</v>
      </c>
      <c r="E9890" s="71" t="s">
        <v>145</v>
      </c>
      <c r="F9890" s="71" t="s">
        <v>89</v>
      </c>
      <c r="G9890" s="71" t="s">
        <v>103</v>
      </c>
      <c r="H9890" s="71" t="s">
        <v>77</v>
      </c>
      <c r="I9890" s="71" t="s">
        <v>15</v>
      </c>
      <c r="J9890" s="71" t="s">
        <v>17</v>
      </c>
      <c r="K9890" s="72">
        <v>49253</v>
      </c>
      <c r="L9890" s="73">
        <v>-492.53</v>
      </c>
      <c r="M9890" s="72">
        <v>49253</v>
      </c>
    </row>
    <row r="9891" spans="1:13" x14ac:dyDescent="0.25">
      <c r="A9891" s="71" t="s">
        <v>400</v>
      </c>
      <c r="B9891" s="71" t="s">
        <v>17</v>
      </c>
      <c r="C9891" s="71" t="s">
        <v>743</v>
      </c>
      <c r="D9891" s="71" t="s">
        <v>47</v>
      </c>
      <c r="E9891" s="71" t="s">
        <v>145</v>
      </c>
      <c r="F9891" s="71" t="s">
        <v>89</v>
      </c>
      <c r="G9891" s="71" t="s">
        <v>93</v>
      </c>
      <c r="H9891" s="71" t="s">
        <v>77</v>
      </c>
      <c r="I9891" s="71" t="s">
        <v>15</v>
      </c>
      <c r="J9891" s="71" t="s">
        <v>17</v>
      </c>
      <c r="K9891" s="72">
        <v>1535318</v>
      </c>
      <c r="L9891" s="73">
        <v>-15353.18</v>
      </c>
      <c r="M9891" s="72">
        <v>1535318</v>
      </c>
    </row>
    <row r="9892" spans="1:13" x14ac:dyDescent="0.25">
      <c r="A9892" s="71" t="s">
        <v>400</v>
      </c>
      <c r="B9892" s="71" t="s">
        <v>17</v>
      </c>
      <c r="C9892" s="71" t="s">
        <v>743</v>
      </c>
      <c r="D9892" s="71" t="s">
        <v>47</v>
      </c>
      <c r="E9892" s="71" t="s">
        <v>145</v>
      </c>
      <c r="F9892" s="71" t="s">
        <v>89</v>
      </c>
      <c r="G9892" s="71" t="s">
        <v>94</v>
      </c>
      <c r="H9892" s="71" t="s">
        <v>77</v>
      </c>
      <c r="I9892" s="71" t="s">
        <v>15</v>
      </c>
      <c r="J9892" s="71" t="s">
        <v>17</v>
      </c>
      <c r="K9892" s="72">
        <v>724720</v>
      </c>
      <c r="L9892" s="73">
        <v>-7247.2</v>
      </c>
      <c r="M9892" s="72">
        <v>724720</v>
      </c>
    </row>
    <row r="9893" spans="1:13" x14ac:dyDescent="0.25">
      <c r="A9893" s="71" t="s">
        <v>400</v>
      </c>
      <c r="B9893" s="71" t="s">
        <v>17</v>
      </c>
      <c r="C9893" s="71" t="s">
        <v>743</v>
      </c>
      <c r="D9893" s="71" t="s">
        <v>47</v>
      </c>
      <c r="E9893" s="71" t="s">
        <v>145</v>
      </c>
      <c r="F9893" s="71" t="s">
        <v>89</v>
      </c>
      <c r="G9893" s="71" t="s">
        <v>95</v>
      </c>
      <c r="H9893" s="71" t="s">
        <v>77</v>
      </c>
      <c r="I9893" s="71" t="s">
        <v>15</v>
      </c>
      <c r="J9893" s="71" t="s">
        <v>17</v>
      </c>
      <c r="K9893" s="72">
        <v>73404.999999999927</v>
      </c>
      <c r="L9893" s="73">
        <v>-734.04999999999927</v>
      </c>
      <c r="M9893" s="72">
        <v>73404.999999999927</v>
      </c>
    </row>
    <row r="9894" spans="1:13" x14ac:dyDescent="0.25">
      <c r="A9894" s="71" t="s">
        <v>400</v>
      </c>
      <c r="B9894" s="71" t="s">
        <v>17</v>
      </c>
      <c r="C9894" s="71" t="s">
        <v>743</v>
      </c>
      <c r="D9894" s="71" t="s">
        <v>47</v>
      </c>
      <c r="E9894" s="71" t="s">
        <v>145</v>
      </c>
      <c r="F9894" s="71" t="s">
        <v>89</v>
      </c>
      <c r="G9894" s="71" t="s">
        <v>127</v>
      </c>
      <c r="H9894" s="71" t="s">
        <v>77</v>
      </c>
      <c r="I9894" s="71" t="s">
        <v>15</v>
      </c>
      <c r="J9894" s="71" t="s">
        <v>17</v>
      </c>
      <c r="K9894" s="72">
        <v>34539</v>
      </c>
      <c r="L9894" s="73">
        <v>-345.39</v>
      </c>
      <c r="M9894" s="72">
        <v>34539</v>
      </c>
    </row>
    <row r="9895" spans="1:13" x14ac:dyDescent="0.25">
      <c r="A9895" s="71" t="s">
        <v>400</v>
      </c>
      <c r="B9895" s="71" t="s">
        <v>17</v>
      </c>
      <c r="C9895" s="71" t="s">
        <v>743</v>
      </c>
      <c r="D9895" s="71" t="s">
        <v>47</v>
      </c>
      <c r="E9895" s="71" t="s">
        <v>145</v>
      </c>
      <c r="F9895" s="71" t="s">
        <v>89</v>
      </c>
      <c r="G9895" s="71" t="s">
        <v>107</v>
      </c>
      <c r="H9895" s="71" t="s">
        <v>77</v>
      </c>
      <c r="I9895" s="71" t="s">
        <v>15</v>
      </c>
      <c r="J9895" s="71" t="s">
        <v>17</v>
      </c>
      <c r="K9895" s="72">
        <v>121033.99999999999</v>
      </c>
      <c r="L9895" s="73">
        <v>-1210.3399999999999</v>
      </c>
      <c r="M9895" s="72">
        <v>121033.99999999999</v>
      </c>
    </row>
    <row r="9896" spans="1:13" x14ac:dyDescent="0.25">
      <c r="A9896" s="71" t="s">
        <v>400</v>
      </c>
      <c r="B9896" s="71" t="s">
        <v>17</v>
      </c>
      <c r="C9896" s="71" t="s">
        <v>743</v>
      </c>
      <c r="D9896" s="71" t="s">
        <v>47</v>
      </c>
      <c r="E9896" s="71" t="s">
        <v>145</v>
      </c>
      <c r="F9896" s="71" t="s">
        <v>89</v>
      </c>
      <c r="G9896" s="71" t="s">
        <v>108</v>
      </c>
      <c r="H9896" s="71" t="s">
        <v>77</v>
      </c>
      <c r="I9896" s="71" t="s">
        <v>15</v>
      </c>
      <c r="J9896" s="71" t="s">
        <v>17</v>
      </c>
      <c r="K9896" s="72">
        <v>138832.99999999997</v>
      </c>
      <c r="L9896" s="73">
        <v>-1388.3299999999997</v>
      </c>
      <c r="M9896" s="72">
        <v>138832.99999999997</v>
      </c>
    </row>
    <row r="9897" spans="1:13" x14ac:dyDescent="0.25">
      <c r="A9897" s="71" t="s">
        <v>400</v>
      </c>
      <c r="B9897" s="71" t="s">
        <v>17</v>
      </c>
      <c r="C9897" s="71" t="s">
        <v>743</v>
      </c>
      <c r="D9897" s="71" t="s">
        <v>47</v>
      </c>
      <c r="E9897" s="71" t="s">
        <v>145</v>
      </c>
      <c r="F9897" s="71" t="s">
        <v>89</v>
      </c>
      <c r="G9897" s="71" t="s">
        <v>109</v>
      </c>
      <c r="H9897" s="71" t="s">
        <v>77</v>
      </c>
      <c r="I9897" s="71" t="s">
        <v>15</v>
      </c>
      <c r="J9897" s="71" t="s">
        <v>17</v>
      </c>
      <c r="K9897" s="72">
        <v>139687</v>
      </c>
      <c r="L9897" s="73">
        <v>-1396.87</v>
      </c>
      <c r="M9897" s="72">
        <v>139687</v>
      </c>
    </row>
    <row r="9898" spans="1:13" x14ac:dyDescent="0.25">
      <c r="A9898" s="71" t="s">
        <v>400</v>
      </c>
      <c r="B9898" s="71" t="s">
        <v>17</v>
      </c>
      <c r="C9898" s="71" t="s">
        <v>743</v>
      </c>
      <c r="D9898" s="71" t="s">
        <v>47</v>
      </c>
      <c r="E9898" s="71" t="s">
        <v>145</v>
      </c>
      <c r="F9898" s="71" t="s">
        <v>89</v>
      </c>
      <c r="G9898" s="71" t="s">
        <v>110</v>
      </c>
      <c r="H9898" s="71" t="s">
        <v>77</v>
      </c>
      <c r="I9898" s="71" t="s">
        <v>15</v>
      </c>
      <c r="J9898" s="71" t="s">
        <v>17</v>
      </c>
      <c r="K9898" s="72">
        <v>55766.999999999971</v>
      </c>
      <c r="L9898" s="73">
        <v>-557.66999999999973</v>
      </c>
      <c r="M9898" s="72">
        <v>55766.999999999971</v>
      </c>
    </row>
    <row r="9899" spans="1:13" x14ac:dyDescent="0.25">
      <c r="A9899" s="71" t="s">
        <v>400</v>
      </c>
      <c r="B9899" s="71" t="s">
        <v>17</v>
      </c>
      <c r="C9899" s="71" t="s">
        <v>743</v>
      </c>
      <c r="D9899" s="71" t="s">
        <v>47</v>
      </c>
      <c r="E9899" s="71" t="s">
        <v>145</v>
      </c>
      <c r="F9899" s="71" t="s">
        <v>89</v>
      </c>
      <c r="G9899" s="71" t="s">
        <v>97</v>
      </c>
      <c r="H9899" s="71" t="s">
        <v>77</v>
      </c>
      <c r="I9899" s="71" t="s">
        <v>15</v>
      </c>
      <c r="J9899" s="71" t="s">
        <v>17</v>
      </c>
      <c r="K9899" s="72">
        <v>55588</v>
      </c>
      <c r="L9899" s="73">
        <v>-555.88</v>
      </c>
      <c r="M9899" s="72">
        <v>55588</v>
      </c>
    </row>
    <row r="9900" spans="1:13" x14ac:dyDescent="0.25">
      <c r="A9900" s="71" t="s">
        <v>400</v>
      </c>
      <c r="B9900" s="71" t="s">
        <v>17</v>
      </c>
      <c r="C9900" s="71" t="s">
        <v>743</v>
      </c>
      <c r="D9900" s="71" t="s">
        <v>47</v>
      </c>
      <c r="E9900" s="71" t="s">
        <v>145</v>
      </c>
      <c r="F9900" s="71" t="s">
        <v>89</v>
      </c>
      <c r="G9900" s="71" t="s">
        <v>98</v>
      </c>
      <c r="H9900" s="71" t="s">
        <v>77</v>
      </c>
      <c r="I9900" s="71" t="s">
        <v>15</v>
      </c>
      <c r="J9900" s="71" t="s">
        <v>17</v>
      </c>
      <c r="K9900" s="72">
        <v>17058</v>
      </c>
      <c r="L9900" s="73">
        <v>-170.58</v>
      </c>
      <c r="M9900" s="72">
        <v>17058</v>
      </c>
    </row>
    <row r="9901" spans="1:13" x14ac:dyDescent="0.25">
      <c r="A9901" s="71" t="s">
        <v>400</v>
      </c>
      <c r="B9901" s="71" t="s">
        <v>17</v>
      </c>
      <c r="C9901" s="71" t="s">
        <v>743</v>
      </c>
      <c r="D9901" s="71" t="s">
        <v>47</v>
      </c>
      <c r="E9901" s="71" t="s">
        <v>145</v>
      </c>
      <c r="F9901" s="71" t="s">
        <v>89</v>
      </c>
      <c r="G9901" s="71" t="s">
        <v>123</v>
      </c>
      <c r="H9901" s="71" t="s">
        <v>77</v>
      </c>
      <c r="I9901" s="71" t="s">
        <v>15</v>
      </c>
      <c r="J9901" s="71" t="s">
        <v>17</v>
      </c>
      <c r="K9901" s="72">
        <v>191826.00000000003</v>
      </c>
      <c r="L9901" s="73">
        <v>-1918.2600000000002</v>
      </c>
      <c r="M9901" s="72">
        <v>191826.00000000003</v>
      </c>
    </row>
    <row r="9902" spans="1:13" x14ac:dyDescent="0.25">
      <c r="A9902" s="71" t="s">
        <v>400</v>
      </c>
      <c r="B9902" s="71" t="s">
        <v>17</v>
      </c>
      <c r="C9902" s="71" t="s">
        <v>743</v>
      </c>
      <c r="D9902" s="71" t="s">
        <v>47</v>
      </c>
      <c r="E9902" s="71" t="s">
        <v>145</v>
      </c>
      <c r="F9902" s="71" t="s">
        <v>89</v>
      </c>
      <c r="G9902" s="71" t="s">
        <v>112</v>
      </c>
      <c r="H9902" s="71" t="s">
        <v>77</v>
      </c>
      <c r="I9902" s="71" t="s">
        <v>15</v>
      </c>
      <c r="J9902" s="71" t="s">
        <v>17</v>
      </c>
      <c r="K9902" s="72">
        <v>422303</v>
      </c>
      <c r="L9902" s="73">
        <v>-4223.03</v>
      </c>
      <c r="M9902" s="72">
        <v>422303</v>
      </c>
    </row>
    <row r="9903" spans="1:13" x14ac:dyDescent="0.25">
      <c r="A9903" s="71" t="s">
        <v>400</v>
      </c>
      <c r="B9903" s="71" t="s">
        <v>17</v>
      </c>
      <c r="C9903" s="71" t="s">
        <v>743</v>
      </c>
      <c r="D9903" s="71" t="s">
        <v>47</v>
      </c>
      <c r="E9903" s="71" t="s">
        <v>145</v>
      </c>
      <c r="F9903" s="71" t="s">
        <v>89</v>
      </c>
      <c r="G9903" s="71" t="s">
        <v>91</v>
      </c>
      <c r="H9903" s="71" t="s">
        <v>77</v>
      </c>
      <c r="I9903" s="71" t="s">
        <v>15</v>
      </c>
      <c r="J9903" s="71" t="s">
        <v>17</v>
      </c>
      <c r="K9903" s="72">
        <v>252330.00000000003</v>
      </c>
      <c r="L9903" s="73">
        <v>-2523.3000000000002</v>
      </c>
      <c r="M9903" s="72">
        <v>252330.00000000003</v>
      </c>
    </row>
    <row r="9904" spans="1:13" x14ac:dyDescent="0.25">
      <c r="A9904" s="71" t="s">
        <v>400</v>
      </c>
      <c r="B9904" s="71" t="s">
        <v>17</v>
      </c>
      <c r="C9904" s="71" t="s">
        <v>744</v>
      </c>
      <c r="D9904" s="71" t="s">
        <v>47</v>
      </c>
      <c r="E9904" s="71" t="s">
        <v>147</v>
      </c>
      <c r="F9904" s="71" t="s">
        <v>89</v>
      </c>
      <c r="G9904" s="71" t="s">
        <v>118</v>
      </c>
      <c r="H9904" s="71" t="s">
        <v>77</v>
      </c>
      <c r="I9904" s="71" t="s">
        <v>15</v>
      </c>
      <c r="J9904" s="71" t="s">
        <v>17</v>
      </c>
      <c r="K9904" s="72">
        <v>112679</v>
      </c>
      <c r="L9904" s="73">
        <v>-1126.79</v>
      </c>
      <c r="M9904" s="72">
        <v>112679</v>
      </c>
    </row>
    <row r="9905" spans="1:13" x14ac:dyDescent="0.25">
      <c r="A9905" s="71" t="s">
        <v>400</v>
      </c>
      <c r="B9905" s="71" t="s">
        <v>17</v>
      </c>
      <c r="C9905" s="71" t="s">
        <v>744</v>
      </c>
      <c r="D9905" s="71" t="s">
        <v>47</v>
      </c>
      <c r="E9905" s="71" t="s">
        <v>147</v>
      </c>
      <c r="F9905" s="71" t="s">
        <v>89</v>
      </c>
      <c r="G9905" s="71" t="s">
        <v>129</v>
      </c>
      <c r="H9905" s="71" t="s">
        <v>77</v>
      </c>
      <c r="I9905" s="71" t="s">
        <v>15</v>
      </c>
      <c r="J9905" s="71" t="s">
        <v>17</v>
      </c>
      <c r="K9905" s="72">
        <v>147549.00000000003</v>
      </c>
      <c r="L9905" s="73">
        <v>-1475.4900000000002</v>
      </c>
      <c r="M9905" s="72">
        <v>147549.00000000003</v>
      </c>
    </row>
    <row r="9906" spans="1:13" x14ac:dyDescent="0.25">
      <c r="A9906" s="71" t="s">
        <v>400</v>
      </c>
      <c r="B9906" s="71" t="s">
        <v>17</v>
      </c>
      <c r="C9906" s="71" t="s">
        <v>744</v>
      </c>
      <c r="D9906" s="71" t="s">
        <v>47</v>
      </c>
      <c r="E9906" s="71" t="s">
        <v>147</v>
      </c>
      <c r="F9906" s="71" t="s">
        <v>89</v>
      </c>
      <c r="G9906" s="71" t="s">
        <v>93</v>
      </c>
      <c r="H9906" s="71" t="s">
        <v>77</v>
      </c>
      <c r="I9906" s="71" t="s">
        <v>15</v>
      </c>
      <c r="J9906" s="71" t="s">
        <v>17</v>
      </c>
      <c r="K9906" s="72">
        <v>438884</v>
      </c>
      <c r="L9906" s="73">
        <v>-4388.84</v>
      </c>
      <c r="M9906" s="72">
        <v>438884</v>
      </c>
    </row>
    <row r="9907" spans="1:13" x14ac:dyDescent="0.25">
      <c r="A9907" s="71" t="s">
        <v>400</v>
      </c>
      <c r="B9907" s="71" t="s">
        <v>17</v>
      </c>
      <c r="C9907" s="71" t="s">
        <v>744</v>
      </c>
      <c r="D9907" s="71" t="s">
        <v>47</v>
      </c>
      <c r="E9907" s="71" t="s">
        <v>147</v>
      </c>
      <c r="F9907" s="71" t="s">
        <v>89</v>
      </c>
      <c r="G9907" s="71" t="s">
        <v>120</v>
      </c>
      <c r="H9907" s="71" t="s">
        <v>77</v>
      </c>
      <c r="I9907" s="71" t="s">
        <v>15</v>
      </c>
      <c r="J9907" s="71" t="s">
        <v>17</v>
      </c>
      <c r="K9907" s="72">
        <v>511182.00000000006</v>
      </c>
      <c r="L9907" s="73">
        <v>-5111.8200000000006</v>
      </c>
      <c r="M9907" s="72">
        <v>511182.00000000006</v>
      </c>
    </row>
    <row r="9908" spans="1:13" x14ac:dyDescent="0.25">
      <c r="A9908" s="71" t="s">
        <v>400</v>
      </c>
      <c r="B9908" s="71" t="s">
        <v>17</v>
      </c>
      <c r="C9908" s="71" t="s">
        <v>744</v>
      </c>
      <c r="D9908" s="71" t="s">
        <v>47</v>
      </c>
      <c r="E9908" s="71" t="s">
        <v>147</v>
      </c>
      <c r="F9908" s="71" t="s">
        <v>89</v>
      </c>
      <c r="G9908" s="71" t="s">
        <v>131</v>
      </c>
      <c r="H9908" s="71" t="s">
        <v>77</v>
      </c>
      <c r="I9908" s="71" t="s">
        <v>15</v>
      </c>
      <c r="J9908" s="71" t="s">
        <v>17</v>
      </c>
      <c r="K9908" s="72">
        <v>222594</v>
      </c>
      <c r="L9908" s="73">
        <v>-2225.94</v>
      </c>
      <c r="M9908" s="72">
        <v>222594</v>
      </c>
    </row>
    <row r="9909" spans="1:13" x14ac:dyDescent="0.25">
      <c r="A9909" s="71" t="s">
        <v>400</v>
      </c>
      <c r="B9909" s="71" t="s">
        <v>17</v>
      </c>
      <c r="C9909" s="71" t="s">
        <v>744</v>
      </c>
      <c r="D9909" s="71" t="s">
        <v>47</v>
      </c>
      <c r="E9909" s="71" t="s">
        <v>147</v>
      </c>
      <c r="F9909" s="71" t="s">
        <v>89</v>
      </c>
      <c r="G9909" s="71" t="s">
        <v>116</v>
      </c>
      <c r="H9909" s="71" t="s">
        <v>77</v>
      </c>
      <c r="I9909" s="71" t="s">
        <v>15</v>
      </c>
      <c r="J9909" s="71" t="s">
        <v>17</v>
      </c>
      <c r="K9909" s="72">
        <v>820123</v>
      </c>
      <c r="L9909" s="73">
        <v>-8201.23</v>
      </c>
      <c r="M9909" s="72">
        <v>820123</v>
      </c>
    </row>
    <row r="9910" spans="1:13" x14ac:dyDescent="0.25">
      <c r="A9910" s="71" t="s">
        <v>400</v>
      </c>
      <c r="B9910" s="71" t="s">
        <v>17</v>
      </c>
      <c r="C9910" s="71" t="s">
        <v>744</v>
      </c>
      <c r="D9910" s="71" t="s">
        <v>47</v>
      </c>
      <c r="E9910" s="71" t="s">
        <v>147</v>
      </c>
      <c r="F9910" s="71" t="s">
        <v>89</v>
      </c>
      <c r="G9910" s="71" t="s">
        <v>94</v>
      </c>
      <c r="H9910" s="71" t="s">
        <v>77</v>
      </c>
      <c r="I9910" s="71" t="s">
        <v>15</v>
      </c>
      <c r="J9910" s="71" t="s">
        <v>17</v>
      </c>
      <c r="K9910" s="72">
        <v>143489.99999999988</v>
      </c>
      <c r="L9910" s="73">
        <v>-1434.8999999999987</v>
      </c>
      <c r="M9910" s="72">
        <v>143489.99999999988</v>
      </c>
    </row>
    <row r="9911" spans="1:13" x14ac:dyDescent="0.25">
      <c r="A9911" s="71" t="s">
        <v>400</v>
      </c>
      <c r="B9911" s="71" t="s">
        <v>17</v>
      </c>
      <c r="C9911" s="71" t="s">
        <v>744</v>
      </c>
      <c r="D9911" s="71" t="s">
        <v>47</v>
      </c>
      <c r="E9911" s="71" t="s">
        <v>147</v>
      </c>
      <c r="F9911" s="71" t="s">
        <v>89</v>
      </c>
      <c r="G9911" s="71" t="s">
        <v>95</v>
      </c>
      <c r="H9911" s="71" t="s">
        <v>77</v>
      </c>
      <c r="I9911" s="71" t="s">
        <v>15</v>
      </c>
      <c r="J9911" s="71" t="s">
        <v>17</v>
      </c>
      <c r="K9911" s="72">
        <v>270805</v>
      </c>
      <c r="L9911" s="73">
        <v>-2708.05</v>
      </c>
      <c r="M9911" s="72">
        <v>270805</v>
      </c>
    </row>
    <row r="9912" spans="1:13" x14ac:dyDescent="0.25">
      <c r="A9912" s="71" t="s">
        <v>400</v>
      </c>
      <c r="B9912" s="71" t="s">
        <v>17</v>
      </c>
      <c r="C9912" s="71" t="s">
        <v>744</v>
      </c>
      <c r="D9912" s="71" t="s">
        <v>47</v>
      </c>
      <c r="E9912" s="71" t="s">
        <v>147</v>
      </c>
      <c r="F9912" s="71" t="s">
        <v>89</v>
      </c>
      <c r="G9912" s="71" t="s">
        <v>127</v>
      </c>
      <c r="H9912" s="71" t="s">
        <v>77</v>
      </c>
      <c r="I9912" s="71" t="s">
        <v>15</v>
      </c>
      <c r="J9912" s="71" t="s">
        <v>17</v>
      </c>
      <c r="K9912" s="72">
        <v>457977.00000000006</v>
      </c>
      <c r="L9912" s="73">
        <v>-4579.7700000000004</v>
      </c>
      <c r="M9912" s="72">
        <v>457977.00000000006</v>
      </c>
    </row>
    <row r="9913" spans="1:13" x14ac:dyDescent="0.25">
      <c r="A9913" s="71" t="s">
        <v>400</v>
      </c>
      <c r="B9913" s="71" t="s">
        <v>17</v>
      </c>
      <c r="C9913" s="71" t="s">
        <v>744</v>
      </c>
      <c r="D9913" s="71" t="s">
        <v>47</v>
      </c>
      <c r="E9913" s="71" t="s">
        <v>147</v>
      </c>
      <c r="F9913" s="71" t="s">
        <v>89</v>
      </c>
      <c r="G9913" s="71" t="s">
        <v>97</v>
      </c>
      <c r="H9913" s="71" t="s">
        <v>77</v>
      </c>
      <c r="I9913" s="71" t="s">
        <v>15</v>
      </c>
      <c r="J9913" s="71" t="s">
        <v>17</v>
      </c>
      <c r="K9913" s="72">
        <v>135786</v>
      </c>
      <c r="L9913" s="73">
        <v>-1357.86</v>
      </c>
      <c r="M9913" s="72">
        <v>135786</v>
      </c>
    </row>
    <row r="9914" spans="1:13" x14ac:dyDescent="0.25">
      <c r="A9914" s="71" t="s">
        <v>400</v>
      </c>
      <c r="B9914" s="71" t="s">
        <v>17</v>
      </c>
      <c r="C9914" s="71" t="s">
        <v>744</v>
      </c>
      <c r="D9914" s="71" t="s">
        <v>47</v>
      </c>
      <c r="E9914" s="71" t="s">
        <v>147</v>
      </c>
      <c r="F9914" s="71" t="s">
        <v>89</v>
      </c>
      <c r="G9914" s="71" t="s">
        <v>141</v>
      </c>
      <c r="H9914" s="71" t="s">
        <v>77</v>
      </c>
      <c r="I9914" s="71" t="s">
        <v>15</v>
      </c>
      <c r="J9914" s="71" t="s">
        <v>17</v>
      </c>
      <c r="K9914" s="72">
        <v>277526</v>
      </c>
      <c r="L9914" s="73">
        <v>-2775.26</v>
      </c>
      <c r="M9914" s="72">
        <v>277526</v>
      </c>
    </row>
    <row r="9915" spans="1:13" x14ac:dyDescent="0.25">
      <c r="A9915" s="71" t="s">
        <v>400</v>
      </c>
      <c r="B9915" s="71" t="s">
        <v>17</v>
      </c>
      <c r="C9915" s="71" t="s">
        <v>744</v>
      </c>
      <c r="D9915" s="71" t="s">
        <v>47</v>
      </c>
      <c r="E9915" s="71" t="s">
        <v>147</v>
      </c>
      <c r="F9915" s="71" t="s">
        <v>89</v>
      </c>
      <c r="G9915" s="71" t="s">
        <v>112</v>
      </c>
      <c r="H9915" s="71" t="s">
        <v>77</v>
      </c>
      <c r="I9915" s="71" t="s">
        <v>15</v>
      </c>
      <c r="J9915" s="71" t="s">
        <v>17</v>
      </c>
      <c r="K9915" s="72">
        <v>179161</v>
      </c>
      <c r="L9915" s="73">
        <v>-1791.6100000000001</v>
      </c>
      <c r="M9915" s="72">
        <v>179161</v>
      </c>
    </row>
    <row r="9916" spans="1:13" x14ac:dyDescent="0.25">
      <c r="A9916" s="71" t="s">
        <v>400</v>
      </c>
      <c r="B9916" s="71" t="s">
        <v>17</v>
      </c>
      <c r="C9916" s="71" t="s">
        <v>745</v>
      </c>
      <c r="D9916" s="71" t="s">
        <v>47</v>
      </c>
      <c r="E9916" s="71" t="s">
        <v>148</v>
      </c>
      <c r="F9916" s="71" t="s">
        <v>89</v>
      </c>
      <c r="G9916" s="71" t="s">
        <v>93</v>
      </c>
      <c r="H9916" s="71" t="s">
        <v>77</v>
      </c>
      <c r="I9916" s="71" t="s">
        <v>15</v>
      </c>
      <c r="J9916" s="71" t="s">
        <v>17</v>
      </c>
      <c r="K9916" s="72">
        <v>2487777</v>
      </c>
      <c r="L9916" s="73">
        <v>-24877.77</v>
      </c>
      <c r="M9916" s="72">
        <v>2487777</v>
      </c>
    </row>
    <row r="9917" spans="1:13" x14ac:dyDescent="0.25">
      <c r="A9917" s="71" t="s">
        <v>400</v>
      </c>
      <c r="B9917" s="71" t="s">
        <v>17</v>
      </c>
      <c r="C9917" s="71" t="s">
        <v>745</v>
      </c>
      <c r="D9917" s="71" t="s">
        <v>47</v>
      </c>
      <c r="E9917" s="71" t="s">
        <v>148</v>
      </c>
      <c r="F9917" s="71" t="s">
        <v>89</v>
      </c>
      <c r="G9917" s="71" t="s">
        <v>116</v>
      </c>
      <c r="H9917" s="71" t="s">
        <v>77</v>
      </c>
      <c r="I9917" s="71" t="s">
        <v>15</v>
      </c>
      <c r="J9917" s="71" t="s">
        <v>17</v>
      </c>
      <c r="K9917" s="72">
        <v>155673</v>
      </c>
      <c r="L9917" s="73">
        <v>-1556.73</v>
      </c>
      <c r="M9917" s="72">
        <v>155673</v>
      </c>
    </row>
    <row r="9918" spans="1:13" x14ac:dyDescent="0.25">
      <c r="A9918" s="71" t="s">
        <v>400</v>
      </c>
      <c r="B9918" s="71" t="s">
        <v>17</v>
      </c>
      <c r="C9918" s="71" t="s">
        <v>745</v>
      </c>
      <c r="D9918" s="71" t="s">
        <v>47</v>
      </c>
      <c r="E9918" s="71" t="s">
        <v>148</v>
      </c>
      <c r="F9918" s="71" t="s">
        <v>89</v>
      </c>
      <c r="G9918" s="71" t="s">
        <v>94</v>
      </c>
      <c r="H9918" s="71" t="s">
        <v>77</v>
      </c>
      <c r="I9918" s="71" t="s">
        <v>15</v>
      </c>
      <c r="J9918" s="71" t="s">
        <v>17</v>
      </c>
      <c r="K9918" s="72">
        <v>415529.00000000012</v>
      </c>
      <c r="L9918" s="73">
        <v>-4155.2900000000009</v>
      </c>
      <c r="M9918" s="72">
        <v>415529.00000000012</v>
      </c>
    </row>
    <row r="9919" spans="1:13" x14ac:dyDescent="0.25">
      <c r="A9919" s="71" t="s">
        <v>400</v>
      </c>
      <c r="B9919" s="71" t="s">
        <v>17</v>
      </c>
      <c r="C9919" s="71" t="s">
        <v>745</v>
      </c>
      <c r="D9919" s="71" t="s">
        <v>47</v>
      </c>
      <c r="E9919" s="71" t="s">
        <v>148</v>
      </c>
      <c r="F9919" s="71" t="s">
        <v>89</v>
      </c>
      <c r="G9919" s="71" t="s">
        <v>95</v>
      </c>
      <c r="H9919" s="71" t="s">
        <v>77</v>
      </c>
      <c r="I9919" s="71" t="s">
        <v>15</v>
      </c>
      <c r="J9919" s="71" t="s">
        <v>17</v>
      </c>
      <c r="K9919" s="72">
        <v>650937</v>
      </c>
      <c r="L9919" s="73">
        <v>-6509.37</v>
      </c>
      <c r="M9919" s="72">
        <v>650937</v>
      </c>
    </row>
    <row r="9920" spans="1:13" x14ac:dyDescent="0.25">
      <c r="A9920" s="71" t="s">
        <v>400</v>
      </c>
      <c r="B9920" s="71" t="s">
        <v>17</v>
      </c>
      <c r="C9920" s="71" t="s">
        <v>745</v>
      </c>
      <c r="D9920" s="71" t="s">
        <v>47</v>
      </c>
      <c r="E9920" s="71" t="s">
        <v>148</v>
      </c>
      <c r="F9920" s="71" t="s">
        <v>89</v>
      </c>
      <c r="G9920" s="71" t="s">
        <v>96</v>
      </c>
      <c r="H9920" s="71" t="s">
        <v>77</v>
      </c>
      <c r="I9920" s="71" t="s">
        <v>15</v>
      </c>
      <c r="J9920" s="71" t="s">
        <v>17</v>
      </c>
      <c r="K9920" s="72">
        <v>64289.999999999964</v>
      </c>
      <c r="L9920" s="73">
        <v>-642.89999999999964</v>
      </c>
      <c r="M9920" s="72">
        <v>64289.999999999964</v>
      </c>
    </row>
    <row r="9921" spans="1:13" x14ac:dyDescent="0.25">
      <c r="A9921" s="71" t="s">
        <v>400</v>
      </c>
      <c r="B9921" s="71" t="s">
        <v>17</v>
      </c>
      <c r="C9921" s="71" t="s">
        <v>745</v>
      </c>
      <c r="D9921" s="71" t="s">
        <v>47</v>
      </c>
      <c r="E9921" s="71" t="s">
        <v>148</v>
      </c>
      <c r="F9921" s="71" t="s">
        <v>89</v>
      </c>
      <c r="G9921" s="71" t="s">
        <v>127</v>
      </c>
      <c r="H9921" s="71" t="s">
        <v>77</v>
      </c>
      <c r="I9921" s="71" t="s">
        <v>15</v>
      </c>
      <c r="J9921" s="71" t="s">
        <v>17</v>
      </c>
      <c r="K9921" s="72">
        <v>480067</v>
      </c>
      <c r="L9921" s="73">
        <v>-4800.67</v>
      </c>
      <c r="M9921" s="72">
        <v>480067</v>
      </c>
    </row>
    <row r="9922" spans="1:13" x14ac:dyDescent="0.25">
      <c r="A9922" s="71" t="s">
        <v>400</v>
      </c>
      <c r="B9922" s="71" t="s">
        <v>17</v>
      </c>
      <c r="C9922" s="71" t="s">
        <v>745</v>
      </c>
      <c r="D9922" s="71" t="s">
        <v>47</v>
      </c>
      <c r="E9922" s="71" t="s">
        <v>148</v>
      </c>
      <c r="F9922" s="71" t="s">
        <v>89</v>
      </c>
      <c r="G9922" s="71" t="s">
        <v>97</v>
      </c>
      <c r="H9922" s="71" t="s">
        <v>77</v>
      </c>
      <c r="I9922" s="71" t="s">
        <v>15</v>
      </c>
      <c r="J9922" s="71" t="s">
        <v>17</v>
      </c>
      <c r="K9922" s="72">
        <v>246414.00000000003</v>
      </c>
      <c r="L9922" s="73">
        <v>-2464.1400000000003</v>
      </c>
      <c r="M9922" s="72">
        <v>246414.00000000003</v>
      </c>
    </row>
    <row r="9923" spans="1:13" x14ac:dyDescent="0.25">
      <c r="A9923" s="71" t="s">
        <v>400</v>
      </c>
      <c r="B9923" s="71" t="s">
        <v>17</v>
      </c>
      <c r="C9923" s="71" t="s">
        <v>745</v>
      </c>
      <c r="D9923" s="71" t="s">
        <v>47</v>
      </c>
      <c r="E9923" s="71" t="s">
        <v>148</v>
      </c>
      <c r="F9923" s="71" t="s">
        <v>89</v>
      </c>
      <c r="G9923" s="71" t="s">
        <v>141</v>
      </c>
      <c r="H9923" s="71" t="s">
        <v>77</v>
      </c>
      <c r="I9923" s="71" t="s">
        <v>15</v>
      </c>
      <c r="J9923" s="71" t="s">
        <v>17</v>
      </c>
      <c r="K9923" s="72">
        <v>66933</v>
      </c>
      <c r="L9923" s="73">
        <v>-669.33</v>
      </c>
      <c r="M9923" s="72">
        <v>66933</v>
      </c>
    </row>
    <row r="9924" spans="1:13" x14ac:dyDescent="0.25">
      <c r="A9924" s="71" t="s">
        <v>400</v>
      </c>
      <c r="B9924" s="71" t="s">
        <v>17</v>
      </c>
      <c r="C9924" s="71" t="s">
        <v>745</v>
      </c>
      <c r="D9924" s="71" t="s">
        <v>47</v>
      </c>
      <c r="E9924" s="71" t="s">
        <v>148</v>
      </c>
      <c r="F9924" s="71" t="s">
        <v>89</v>
      </c>
      <c r="G9924" s="71" t="s">
        <v>99</v>
      </c>
      <c r="H9924" s="71" t="s">
        <v>77</v>
      </c>
      <c r="I9924" s="71" t="s">
        <v>15</v>
      </c>
      <c r="J9924" s="71" t="s">
        <v>17</v>
      </c>
      <c r="K9924" s="72">
        <v>25683</v>
      </c>
      <c r="L9924" s="73">
        <v>-256.83</v>
      </c>
      <c r="M9924" s="72">
        <v>25683</v>
      </c>
    </row>
    <row r="9925" spans="1:13" x14ac:dyDescent="0.25">
      <c r="A9925" s="71" t="s">
        <v>400</v>
      </c>
      <c r="B9925" s="71" t="s">
        <v>17</v>
      </c>
      <c r="C9925" s="71" t="s">
        <v>745</v>
      </c>
      <c r="D9925" s="71" t="s">
        <v>47</v>
      </c>
      <c r="E9925" s="71" t="s">
        <v>148</v>
      </c>
      <c r="F9925" s="71" t="s">
        <v>89</v>
      </c>
      <c r="G9925" s="71" t="s">
        <v>123</v>
      </c>
      <c r="H9925" s="71" t="s">
        <v>77</v>
      </c>
      <c r="I9925" s="71" t="s">
        <v>15</v>
      </c>
      <c r="J9925" s="71" t="s">
        <v>17</v>
      </c>
      <c r="K9925" s="72">
        <v>175395</v>
      </c>
      <c r="L9925" s="73">
        <v>-1753.95</v>
      </c>
      <c r="M9925" s="72">
        <v>175395</v>
      </c>
    </row>
    <row r="9926" spans="1:13" x14ac:dyDescent="0.25">
      <c r="A9926" s="71" t="s">
        <v>400</v>
      </c>
      <c r="B9926" s="71" t="s">
        <v>17</v>
      </c>
      <c r="C9926" s="71" t="s">
        <v>745</v>
      </c>
      <c r="D9926" s="71" t="s">
        <v>47</v>
      </c>
      <c r="E9926" s="71" t="s">
        <v>148</v>
      </c>
      <c r="F9926" s="71" t="s">
        <v>89</v>
      </c>
      <c r="G9926" s="71" t="s">
        <v>112</v>
      </c>
      <c r="H9926" s="71" t="s">
        <v>77</v>
      </c>
      <c r="I9926" s="71" t="s">
        <v>15</v>
      </c>
      <c r="J9926" s="71" t="s">
        <v>17</v>
      </c>
      <c r="K9926" s="72">
        <v>104919</v>
      </c>
      <c r="L9926" s="73">
        <v>-1049.19</v>
      </c>
      <c r="M9926" s="72">
        <v>104919</v>
      </c>
    </row>
    <row r="9927" spans="1:13" x14ac:dyDescent="0.25">
      <c r="A9927" s="71" t="s">
        <v>400</v>
      </c>
      <c r="B9927" s="71" t="s">
        <v>17</v>
      </c>
      <c r="C9927" s="71" t="s">
        <v>745</v>
      </c>
      <c r="D9927" s="71" t="s">
        <v>47</v>
      </c>
      <c r="E9927" s="71" t="s">
        <v>148</v>
      </c>
      <c r="F9927" s="71" t="s">
        <v>89</v>
      </c>
      <c r="G9927" s="71" t="s">
        <v>91</v>
      </c>
      <c r="H9927" s="71" t="s">
        <v>77</v>
      </c>
      <c r="I9927" s="71" t="s">
        <v>15</v>
      </c>
      <c r="J9927" s="71" t="s">
        <v>17</v>
      </c>
      <c r="K9927" s="72">
        <v>6477939</v>
      </c>
      <c r="L9927" s="73">
        <v>-64779.39</v>
      </c>
      <c r="M9927" s="72">
        <v>6477939</v>
      </c>
    </row>
    <row r="9928" spans="1:13" x14ac:dyDescent="0.25">
      <c r="A9928" s="71" t="s">
        <v>400</v>
      </c>
      <c r="B9928" s="71" t="s">
        <v>17</v>
      </c>
      <c r="C9928" s="71" t="s">
        <v>17</v>
      </c>
      <c r="D9928" s="71" t="s">
        <v>47</v>
      </c>
      <c r="E9928" s="71" t="s">
        <v>368</v>
      </c>
      <c r="F9928" s="71" t="s">
        <v>89</v>
      </c>
      <c r="G9928" s="71" t="s">
        <v>150</v>
      </c>
      <c r="H9928" s="71" t="s">
        <v>77</v>
      </c>
      <c r="I9928" s="71" t="s">
        <v>15</v>
      </c>
      <c r="J9928" s="71" t="s">
        <v>17</v>
      </c>
      <c r="K9928" s="72">
        <v>6259385</v>
      </c>
      <c r="L9928" s="73">
        <v>-62593.85</v>
      </c>
      <c r="M9928" s="72">
        <v>6259385</v>
      </c>
    </row>
    <row r="9929" spans="1:13" x14ac:dyDescent="0.25">
      <c r="A9929" s="71" t="s">
        <v>400</v>
      </c>
      <c r="B9929" s="71" t="s">
        <v>17</v>
      </c>
      <c r="C9929" s="71" t="s">
        <v>746</v>
      </c>
      <c r="D9929" s="71" t="s">
        <v>47</v>
      </c>
      <c r="E9929" s="71" t="s">
        <v>149</v>
      </c>
      <c r="F9929" s="71" t="s">
        <v>89</v>
      </c>
      <c r="G9929" s="71" t="s">
        <v>150</v>
      </c>
      <c r="H9929" s="71" t="s">
        <v>77</v>
      </c>
      <c r="I9929" s="71" t="s">
        <v>15</v>
      </c>
      <c r="J9929" s="71" t="s">
        <v>17</v>
      </c>
      <c r="K9929" s="72">
        <v>1606817</v>
      </c>
      <c r="L9929" s="73">
        <v>-16068.17</v>
      </c>
      <c r="M9929" s="72">
        <v>1606817</v>
      </c>
    </row>
    <row r="9930" spans="1:13" x14ac:dyDescent="0.25">
      <c r="A9930" s="71" t="s">
        <v>400</v>
      </c>
      <c r="B9930" s="71" t="s">
        <v>17</v>
      </c>
      <c r="C9930" s="71" t="s">
        <v>746</v>
      </c>
      <c r="D9930" s="71" t="s">
        <v>47</v>
      </c>
      <c r="E9930" s="71" t="s">
        <v>149</v>
      </c>
      <c r="F9930" s="71" t="s">
        <v>89</v>
      </c>
      <c r="G9930" s="71" t="s">
        <v>90</v>
      </c>
      <c r="H9930" s="71" t="s">
        <v>77</v>
      </c>
      <c r="I9930" s="71" t="s">
        <v>15</v>
      </c>
      <c r="J9930" s="71" t="s">
        <v>17</v>
      </c>
      <c r="K9930" s="72">
        <v>2740</v>
      </c>
      <c r="L9930" s="73">
        <v>-27.4</v>
      </c>
      <c r="M9930" s="72">
        <v>2740</v>
      </c>
    </row>
    <row r="9931" spans="1:13" x14ac:dyDescent="0.25">
      <c r="A9931" s="71" t="s">
        <v>400</v>
      </c>
      <c r="B9931" s="71" t="s">
        <v>17</v>
      </c>
      <c r="C9931" s="71" t="s">
        <v>746</v>
      </c>
      <c r="D9931" s="71" t="s">
        <v>47</v>
      </c>
      <c r="E9931" s="71" t="s">
        <v>149</v>
      </c>
      <c r="F9931" s="71" t="s">
        <v>89</v>
      </c>
      <c r="G9931" s="71" t="s">
        <v>151</v>
      </c>
      <c r="H9931" s="71" t="s">
        <v>77</v>
      </c>
      <c r="I9931" s="71" t="s">
        <v>15</v>
      </c>
      <c r="J9931" s="71" t="s">
        <v>17</v>
      </c>
      <c r="K9931" s="72">
        <v>5200</v>
      </c>
      <c r="L9931" s="73">
        <v>-52</v>
      </c>
      <c r="M9931" s="72">
        <v>5200</v>
      </c>
    </row>
    <row r="9932" spans="1:13" x14ac:dyDescent="0.25">
      <c r="A9932" s="71" t="s">
        <v>400</v>
      </c>
      <c r="B9932" s="71" t="s">
        <v>17</v>
      </c>
      <c r="C9932" s="71" t="s">
        <v>746</v>
      </c>
      <c r="D9932" s="71" t="s">
        <v>47</v>
      </c>
      <c r="E9932" s="71" t="s">
        <v>149</v>
      </c>
      <c r="F9932" s="71" t="s">
        <v>89</v>
      </c>
      <c r="G9932" s="71" t="s">
        <v>118</v>
      </c>
      <c r="H9932" s="71" t="s">
        <v>77</v>
      </c>
      <c r="I9932" s="71" t="s">
        <v>15</v>
      </c>
      <c r="J9932" s="71" t="s">
        <v>17</v>
      </c>
      <c r="K9932" s="72">
        <v>11943</v>
      </c>
      <c r="L9932" s="73">
        <v>-119.43</v>
      </c>
      <c r="M9932" s="72">
        <v>11943</v>
      </c>
    </row>
    <row r="9933" spans="1:13" x14ac:dyDescent="0.25">
      <c r="A9933" s="71" t="s">
        <v>400</v>
      </c>
      <c r="B9933" s="71" t="s">
        <v>17</v>
      </c>
      <c r="C9933" s="71" t="s">
        <v>746</v>
      </c>
      <c r="D9933" s="71" t="s">
        <v>47</v>
      </c>
      <c r="E9933" s="71" t="s">
        <v>149</v>
      </c>
      <c r="F9933" s="71" t="s">
        <v>89</v>
      </c>
      <c r="G9933" s="71" t="s">
        <v>169</v>
      </c>
      <c r="H9933" s="71" t="s">
        <v>77</v>
      </c>
      <c r="I9933" s="71" t="s">
        <v>15</v>
      </c>
      <c r="J9933" s="71" t="s">
        <v>17</v>
      </c>
      <c r="K9933" s="72">
        <v>9499.9999999999964</v>
      </c>
      <c r="L9933" s="73">
        <v>-94.999999999999972</v>
      </c>
      <c r="M9933" s="72">
        <v>9499.9999999999964</v>
      </c>
    </row>
    <row r="9934" spans="1:13" x14ac:dyDescent="0.25">
      <c r="A9934" s="71" t="s">
        <v>400</v>
      </c>
      <c r="B9934" s="71" t="s">
        <v>17</v>
      </c>
      <c r="C9934" s="71" t="s">
        <v>746</v>
      </c>
      <c r="D9934" s="71" t="s">
        <v>47</v>
      </c>
      <c r="E9934" s="71" t="s">
        <v>149</v>
      </c>
      <c r="F9934" s="71" t="s">
        <v>89</v>
      </c>
      <c r="G9934" s="71" t="s">
        <v>138</v>
      </c>
      <c r="H9934" s="71" t="s">
        <v>77</v>
      </c>
      <c r="I9934" s="71" t="s">
        <v>15</v>
      </c>
      <c r="J9934" s="71" t="s">
        <v>17</v>
      </c>
      <c r="K9934" s="72">
        <v>6523.9999999999991</v>
      </c>
      <c r="L9934" s="73">
        <v>-65.239999999999995</v>
      </c>
      <c r="M9934" s="72">
        <v>6523.9999999999991</v>
      </c>
    </row>
    <row r="9935" spans="1:13" x14ac:dyDescent="0.25">
      <c r="A9935" s="71" t="s">
        <v>400</v>
      </c>
      <c r="B9935" s="71" t="s">
        <v>17</v>
      </c>
      <c r="C9935" s="71" t="s">
        <v>746</v>
      </c>
      <c r="D9935" s="71" t="s">
        <v>47</v>
      </c>
      <c r="E9935" s="71" t="s">
        <v>149</v>
      </c>
      <c r="F9935" s="71" t="s">
        <v>89</v>
      </c>
      <c r="G9935" s="71" t="s">
        <v>152</v>
      </c>
      <c r="H9935" s="71" t="s">
        <v>77</v>
      </c>
      <c r="I9935" s="71" t="s">
        <v>15</v>
      </c>
      <c r="J9935" s="71" t="s">
        <v>17</v>
      </c>
      <c r="K9935" s="72">
        <v>801.00000000002183</v>
      </c>
      <c r="L9935" s="73">
        <v>-8.0100000000002183</v>
      </c>
      <c r="M9935" s="72">
        <v>801.00000000002183</v>
      </c>
    </row>
    <row r="9936" spans="1:13" x14ac:dyDescent="0.25">
      <c r="A9936" s="71" t="s">
        <v>400</v>
      </c>
      <c r="B9936" s="71" t="s">
        <v>17</v>
      </c>
      <c r="C9936" s="71" t="s">
        <v>746</v>
      </c>
      <c r="D9936" s="71" t="s">
        <v>47</v>
      </c>
      <c r="E9936" s="71" t="s">
        <v>149</v>
      </c>
      <c r="F9936" s="71" t="s">
        <v>89</v>
      </c>
      <c r="G9936" s="71" t="s">
        <v>154</v>
      </c>
      <c r="H9936" s="71" t="s">
        <v>77</v>
      </c>
      <c r="I9936" s="71" t="s">
        <v>15</v>
      </c>
      <c r="J9936" s="71" t="s">
        <v>17</v>
      </c>
      <c r="K9936" s="72">
        <v>16831.999999999993</v>
      </c>
      <c r="L9936" s="73">
        <v>-168.31999999999994</v>
      </c>
      <c r="M9936" s="72">
        <v>16831.999999999993</v>
      </c>
    </row>
    <row r="9937" spans="1:13" x14ac:dyDescent="0.25">
      <c r="A9937" s="71" t="s">
        <v>400</v>
      </c>
      <c r="B9937" s="71" t="s">
        <v>17</v>
      </c>
      <c r="C9937" s="71" t="s">
        <v>746</v>
      </c>
      <c r="D9937" s="71" t="s">
        <v>47</v>
      </c>
      <c r="E9937" s="71" t="s">
        <v>149</v>
      </c>
      <c r="F9937" s="71" t="s">
        <v>89</v>
      </c>
      <c r="G9937" s="71" t="s">
        <v>180</v>
      </c>
      <c r="H9937" s="71" t="s">
        <v>77</v>
      </c>
      <c r="I9937" s="71" t="s">
        <v>15</v>
      </c>
      <c r="J9937" s="71" t="s">
        <v>17</v>
      </c>
      <c r="K9937" s="72">
        <v>31951</v>
      </c>
      <c r="L9937" s="73">
        <v>-319.51</v>
      </c>
      <c r="M9937" s="72">
        <v>31951</v>
      </c>
    </row>
    <row r="9938" spans="1:13" x14ac:dyDescent="0.25">
      <c r="A9938" s="71" t="s">
        <v>400</v>
      </c>
      <c r="B9938" s="71" t="s">
        <v>17</v>
      </c>
      <c r="C9938" s="71" t="s">
        <v>746</v>
      </c>
      <c r="D9938" s="71" t="s">
        <v>47</v>
      </c>
      <c r="E9938" s="71" t="s">
        <v>149</v>
      </c>
      <c r="F9938" s="71" t="s">
        <v>89</v>
      </c>
      <c r="G9938" s="71" t="s">
        <v>93</v>
      </c>
      <c r="H9938" s="71" t="s">
        <v>77</v>
      </c>
      <c r="I9938" s="71" t="s">
        <v>15</v>
      </c>
      <c r="J9938" s="71" t="s">
        <v>17</v>
      </c>
      <c r="K9938" s="74">
        <v>-22320.999999999996</v>
      </c>
      <c r="L9938" s="73">
        <v>223.20999999999995</v>
      </c>
      <c r="M9938" s="74">
        <v>-22320.999999999996</v>
      </c>
    </row>
    <row r="9939" spans="1:13" x14ac:dyDescent="0.25">
      <c r="A9939" s="71" t="s">
        <v>400</v>
      </c>
      <c r="B9939" s="71" t="s">
        <v>17</v>
      </c>
      <c r="C9939" s="71" t="s">
        <v>746</v>
      </c>
      <c r="D9939" s="71" t="s">
        <v>47</v>
      </c>
      <c r="E9939" s="71" t="s">
        <v>149</v>
      </c>
      <c r="F9939" s="71" t="s">
        <v>89</v>
      </c>
      <c r="G9939" s="71" t="s">
        <v>156</v>
      </c>
      <c r="H9939" s="71" t="s">
        <v>77</v>
      </c>
      <c r="I9939" s="71" t="s">
        <v>15</v>
      </c>
      <c r="J9939" s="71" t="s">
        <v>17</v>
      </c>
      <c r="K9939" s="72">
        <v>211158</v>
      </c>
      <c r="L9939" s="73">
        <v>-2111.58</v>
      </c>
      <c r="M9939" s="72">
        <v>211158</v>
      </c>
    </row>
    <row r="9940" spans="1:13" x14ac:dyDescent="0.25">
      <c r="A9940" s="71" t="s">
        <v>400</v>
      </c>
      <c r="B9940" s="71" t="s">
        <v>17</v>
      </c>
      <c r="C9940" s="71" t="s">
        <v>746</v>
      </c>
      <c r="D9940" s="71" t="s">
        <v>47</v>
      </c>
      <c r="E9940" s="71" t="s">
        <v>149</v>
      </c>
      <c r="F9940" s="71" t="s">
        <v>89</v>
      </c>
      <c r="G9940" s="71" t="s">
        <v>157</v>
      </c>
      <c r="H9940" s="71" t="s">
        <v>77</v>
      </c>
      <c r="I9940" s="71" t="s">
        <v>15</v>
      </c>
      <c r="J9940" s="71" t="s">
        <v>17</v>
      </c>
      <c r="K9940" s="72">
        <v>60833.000000000007</v>
      </c>
      <c r="L9940" s="73">
        <v>-608.33000000000004</v>
      </c>
      <c r="M9940" s="72">
        <v>60833.000000000007</v>
      </c>
    </row>
    <row r="9941" spans="1:13" x14ac:dyDescent="0.25">
      <c r="A9941" s="71" t="s">
        <v>400</v>
      </c>
      <c r="B9941" s="71" t="s">
        <v>17</v>
      </c>
      <c r="C9941" s="71" t="s">
        <v>746</v>
      </c>
      <c r="D9941" s="71" t="s">
        <v>47</v>
      </c>
      <c r="E9941" s="71" t="s">
        <v>149</v>
      </c>
      <c r="F9941" s="71" t="s">
        <v>89</v>
      </c>
      <c r="G9941" s="71" t="s">
        <v>120</v>
      </c>
      <c r="H9941" s="71" t="s">
        <v>77</v>
      </c>
      <c r="I9941" s="71" t="s">
        <v>15</v>
      </c>
      <c r="J9941" s="71" t="s">
        <v>17</v>
      </c>
      <c r="K9941" s="72">
        <v>19683</v>
      </c>
      <c r="L9941" s="73">
        <v>-196.82999999999998</v>
      </c>
      <c r="M9941" s="72">
        <v>19683</v>
      </c>
    </row>
    <row r="9942" spans="1:13" x14ac:dyDescent="0.25">
      <c r="A9942" s="71" t="s">
        <v>400</v>
      </c>
      <c r="B9942" s="71" t="s">
        <v>17</v>
      </c>
      <c r="C9942" s="71" t="s">
        <v>746</v>
      </c>
      <c r="D9942" s="71" t="s">
        <v>47</v>
      </c>
      <c r="E9942" s="71" t="s">
        <v>149</v>
      </c>
      <c r="F9942" s="71" t="s">
        <v>89</v>
      </c>
      <c r="G9942" s="71" t="s">
        <v>158</v>
      </c>
      <c r="H9942" s="71" t="s">
        <v>77</v>
      </c>
      <c r="I9942" s="71" t="s">
        <v>15</v>
      </c>
      <c r="J9942" s="71" t="s">
        <v>17</v>
      </c>
      <c r="K9942" s="72">
        <v>81605.999999999854</v>
      </c>
      <c r="L9942" s="73">
        <v>-816.05999999999858</v>
      </c>
      <c r="M9942" s="72">
        <v>81605.999999999854</v>
      </c>
    </row>
    <row r="9943" spans="1:13" x14ac:dyDescent="0.25">
      <c r="A9943" s="71" t="s">
        <v>400</v>
      </c>
      <c r="B9943" s="71" t="s">
        <v>17</v>
      </c>
      <c r="C9943" s="71" t="s">
        <v>746</v>
      </c>
      <c r="D9943" s="71" t="s">
        <v>47</v>
      </c>
      <c r="E9943" s="71" t="s">
        <v>149</v>
      </c>
      <c r="F9943" s="71" t="s">
        <v>89</v>
      </c>
      <c r="G9943" s="71" t="s">
        <v>95</v>
      </c>
      <c r="H9943" s="71" t="s">
        <v>77</v>
      </c>
      <c r="I9943" s="71" t="s">
        <v>15</v>
      </c>
      <c r="J9943" s="71" t="s">
        <v>17</v>
      </c>
      <c r="K9943" s="72">
        <v>270634.00000000017</v>
      </c>
      <c r="L9943" s="73">
        <v>-2706.340000000002</v>
      </c>
      <c r="M9943" s="72">
        <v>270634.00000000017</v>
      </c>
    </row>
    <row r="9944" spans="1:13" x14ac:dyDescent="0.25">
      <c r="A9944" s="71" t="s">
        <v>400</v>
      </c>
      <c r="B9944" s="71" t="s">
        <v>17</v>
      </c>
      <c r="C9944" s="71" t="s">
        <v>746</v>
      </c>
      <c r="D9944" s="71" t="s">
        <v>47</v>
      </c>
      <c r="E9944" s="71" t="s">
        <v>149</v>
      </c>
      <c r="F9944" s="71" t="s">
        <v>89</v>
      </c>
      <c r="G9944" s="71" t="s">
        <v>104</v>
      </c>
      <c r="H9944" s="71" t="s">
        <v>77</v>
      </c>
      <c r="I9944" s="71" t="s">
        <v>15</v>
      </c>
      <c r="J9944" s="71" t="s">
        <v>17</v>
      </c>
      <c r="K9944" s="72">
        <v>233</v>
      </c>
      <c r="L9944" s="73">
        <v>-2.33</v>
      </c>
      <c r="M9944" s="72">
        <v>233</v>
      </c>
    </row>
    <row r="9945" spans="1:13" x14ac:dyDescent="0.25">
      <c r="A9945" s="71" t="s">
        <v>400</v>
      </c>
      <c r="B9945" s="71" t="s">
        <v>17</v>
      </c>
      <c r="C9945" s="71" t="s">
        <v>746</v>
      </c>
      <c r="D9945" s="71" t="s">
        <v>47</v>
      </c>
      <c r="E9945" s="71" t="s">
        <v>149</v>
      </c>
      <c r="F9945" s="71" t="s">
        <v>89</v>
      </c>
      <c r="G9945" s="71" t="s">
        <v>126</v>
      </c>
      <c r="H9945" s="71" t="s">
        <v>77</v>
      </c>
      <c r="I9945" s="71" t="s">
        <v>15</v>
      </c>
      <c r="J9945" s="71" t="s">
        <v>17</v>
      </c>
      <c r="K9945" s="74">
        <v>-447963</v>
      </c>
      <c r="L9945" s="73">
        <v>4479.63</v>
      </c>
      <c r="M9945" s="74">
        <v>-447963</v>
      </c>
    </row>
    <row r="9946" spans="1:13" x14ac:dyDescent="0.25">
      <c r="A9946" s="71" t="s">
        <v>400</v>
      </c>
      <c r="B9946" s="71" t="s">
        <v>17</v>
      </c>
      <c r="C9946" s="71" t="s">
        <v>746</v>
      </c>
      <c r="D9946" s="71" t="s">
        <v>47</v>
      </c>
      <c r="E9946" s="71" t="s">
        <v>149</v>
      </c>
      <c r="F9946" s="71" t="s">
        <v>89</v>
      </c>
      <c r="G9946" s="71" t="s">
        <v>160</v>
      </c>
      <c r="H9946" s="71" t="s">
        <v>77</v>
      </c>
      <c r="I9946" s="71" t="s">
        <v>15</v>
      </c>
      <c r="J9946" s="71" t="s">
        <v>17</v>
      </c>
      <c r="K9946" s="72">
        <v>35432</v>
      </c>
      <c r="L9946" s="73">
        <v>-354.32</v>
      </c>
      <c r="M9946" s="72">
        <v>35432</v>
      </c>
    </row>
    <row r="9947" spans="1:13" x14ac:dyDescent="0.25">
      <c r="A9947" s="71" t="s">
        <v>400</v>
      </c>
      <c r="B9947" s="71" t="s">
        <v>17</v>
      </c>
      <c r="C9947" s="71" t="s">
        <v>746</v>
      </c>
      <c r="D9947" s="71" t="s">
        <v>47</v>
      </c>
      <c r="E9947" s="71" t="s">
        <v>149</v>
      </c>
      <c r="F9947" s="71" t="s">
        <v>89</v>
      </c>
      <c r="G9947" s="71" t="s">
        <v>161</v>
      </c>
      <c r="H9947" s="71" t="s">
        <v>77</v>
      </c>
      <c r="I9947" s="71" t="s">
        <v>15</v>
      </c>
      <c r="J9947" s="71" t="s">
        <v>17</v>
      </c>
      <c r="K9947" s="74">
        <v>-552.99999999999727</v>
      </c>
      <c r="L9947" s="73">
        <v>5.5299999999999727</v>
      </c>
      <c r="M9947" s="74">
        <v>-552.99999999999727</v>
      </c>
    </row>
    <row r="9948" spans="1:13" x14ac:dyDescent="0.25">
      <c r="A9948" s="71" t="s">
        <v>400</v>
      </c>
      <c r="B9948" s="71" t="s">
        <v>17</v>
      </c>
      <c r="C9948" s="71" t="s">
        <v>746</v>
      </c>
      <c r="D9948" s="71" t="s">
        <v>47</v>
      </c>
      <c r="E9948" s="71" t="s">
        <v>149</v>
      </c>
      <c r="F9948" s="71" t="s">
        <v>89</v>
      </c>
      <c r="G9948" s="71" t="s">
        <v>127</v>
      </c>
      <c r="H9948" s="71" t="s">
        <v>77</v>
      </c>
      <c r="I9948" s="71" t="s">
        <v>15</v>
      </c>
      <c r="J9948" s="71" t="s">
        <v>17</v>
      </c>
      <c r="K9948" s="72">
        <v>130975.00000000003</v>
      </c>
      <c r="L9948" s="73">
        <v>-1309.7500000000002</v>
      </c>
      <c r="M9948" s="72">
        <v>130975.00000000003</v>
      </c>
    </row>
    <row r="9949" spans="1:13" x14ac:dyDescent="0.25">
      <c r="A9949" s="71" t="s">
        <v>400</v>
      </c>
      <c r="B9949" s="71" t="s">
        <v>17</v>
      </c>
      <c r="C9949" s="71" t="s">
        <v>746</v>
      </c>
      <c r="D9949" s="71" t="s">
        <v>47</v>
      </c>
      <c r="E9949" s="71" t="s">
        <v>149</v>
      </c>
      <c r="F9949" s="71" t="s">
        <v>89</v>
      </c>
      <c r="G9949" s="71" t="s">
        <v>162</v>
      </c>
      <c r="H9949" s="71" t="s">
        <v>77</v>
      </c>
      <c r="I9949" s="71" t="s">
        <v>15</v>
      </c>
      <c r="J9949" s="71" t="s">
        <v>17</v>
      </c>
      <c r="K9949" s="72">
        <v>22150</v>
      </c>
      <c r="L9949" s="73">
        <v>-221.5</v>
      </c>
      <c r="M9949" s="72">
        <v>22150</v>
      </c>
    </row>
    <row r="9950" spans="1:13" x14ac:dyDescent="0.25">
      <c r="A9950" s="71" t="s">
        <v>400</v>
      </c>
      <c r="B9950" s="71" t="s">
        <v>17</v>
      </c>
      <c r="C9950" s="71" t="s">
        <v>746</v>
      </c>
      <c r="D9950" s="71" t="s">
        <v>47</v>
      </c>
      <c r="E9950" s="71" t="s">
        <v>149</v>
      </c>
      <c r="F9950" s="71" t="s">
        <v>89</v>
      </c>
      <c r="G9950" s="71" t="s">
        <v>163</v>
      </c>
      <c r="H9950" s="71" t="s">
        <v>77</v>
      </c>
      <c r="I9950" s="71" t="s">
        <v>15</v>
      </c>
      <c r="J9950" s="71" t="s">
        <v>17</v>
      </c>
      <c r="K9950" s="72">
        <v>12902.000000000002</v>
      </c>
      <c r="L9950" s="73">
        <v>-129.02000000000001</v>
      </c>
      <c r="M9950" s="72">
        <v>12902.000000000002</v>
      </c>
    </row>
    <row r="9951" spans="1:13" x14ac:dyDescent="0.25">
      <c r="A9951" s="71" t="s">
        <v>400</v>
      </c>
      <c r="B9951" s="71" t="s">
        <v>17</v>
      </c>
      <c r="C9951" s="71" t="s">
        <v>746</v>
      </c>
      <c r="D9951" s="71" t="s">
        <v>47</v>
      </c>
      <c r="E9951" s="71" t="s">
        <v>149</v>
      </c>
      <c r="F9951" s="71" t="s">
        <v>89</v>
      </c>
      <c r="G9951" s="71" t="s">
        <v>106</v>
      </c>
      <c r="H9951" s="71" t="s">
        <v>77</v>
      </c>
      <c r="I9951" s="71" t="s">
        <v>15</v>
      </c>
      <c r="J9951" s="71" t="s">
        <v>17</v>
      </c>
      <c r="K9951" s="72">
        <v>49716</v>
      </c>
      <c r="L9951" s="73">
        <v>-497.16</v>
      </c>
      <c r="M9951" s="72">
        <v>49716</v>
      </c>
    </row>
    <row r="9952" spans="1:13" x14ac:dyDescent="0.25">
      <c r="A9952" s="71" t="s">
        <v>400</v>
      </c>
      <c r="B9952" s="71" t="s">
        <v>17</v>
      </c>
      <c r="C9952" s="71" t="s">
        <v>746</v>
      </c>
      <c r="D9952" s="71" t="s">
        <v>47</v>
      </c>
      <c r="E9952" s="71" t="s">
        <v>149</v>
      </c>
      <c r="F9952" s="71" t="s">
        <v>89</v>
      </c>
      <c r="G9952" s="71" t="s">
        <v>164</v>
      </c>
      <c r="H9952" s="71" t="s">
        <v>77</v>
      </c>
      <c r="I9952" s="71" t="s">
        <v>15</v>
      </c>
      <c r="J9952" s="71" t="s">
        <v>17</v>
      </c>
      <c r="K9952" s="72">
        <v>111838.99999999999</v>
      </c>
      <c r="L9952" s="73">
        <v>-1118.3899999999999</v>
      </c>
      <c r="M9952" s="72">
        <v>111838.99999999999</v>
      </c>
    </row>
    <row r="9953" spans="1:13" x14ac:dyDescent="0.25">
      <c r="A9953" s="71" t="s">
        <v>400</v>
      </c>
      <c r="B9953" s="71" t="s">
        <v>17</v>
      </c>
      <c r="C9953" s="71" t="s">
        <v>746</v>
      </c>
      <c r="D9953" s="71" t="s">
        <v>47</v>
      </c>
      <c r="E9953" s="71" t="s">
        <v>149</v>
      </c>
      <c r="F9953" s="71" t="s">
        <v>89</v>
      </c>
      <c r="G9953" s="71" t="s">
        <v>97</v>
      </c>
      <c r="H9953" s="71" t="s">
        <v>77</v>
      </c>
      <c r="I9953" s="71" t="s">
        <v>15</v>
      </c>
      <c r="J9953" s="71" t="s">
        <v>17</v>
      </c>
      <c r="K9953" s="72">
        <v>457234</v>
      </c>
      <c r="L9953" s="73">
        <v>-4572.34</v>
      </c>
      <c r="M9953" s="72">
        <v>457234</v>
      </c>
    </row>
    <row r="9954" spans="1:13" x14ac:dyDescent="0.25">
      <c r="A9954" s="71" t="s">
        <v>400</v>
      </c>
      <c r="B9954" s="71" t="s">
        <v>17</v>
      </c>
      <c r="C9954" s="71" t="s">
        <v>746</v>
      </c>
      <c r="D9954" s="71" t="s">
        <v>47</v>
      </c>
      <c r="E9954" s="71" t="s">
        <v>149</v>
      </c>
      <c r="F9954" s="71" t="s">
        <v>89</v>
      </c>
      <c r="G9954" s="71" t="s">
        <v>134</v>
      </c>
      <c r="H9954" s="71" t="s">
        <v>77</v>
      </c>
      <c r="I9954" s="71" t="s">
        <v>15</v>
      </c>
      <c r="J9954" s="71" t="s">
        <v>17</v>
      </c>
      <c r="K9954" s="72">
        <v>1000</v>
      </c>
      <c r="L9954" s="73">
        <v>-10</v>
      </c>
      <c r="M9954" s="72">
        <v>1000</v>
      </c>
    </row>
    <row r="9955" spans="1:13" x14ac:dyDescent="0.25">
      <c r="A9955" s="71" t="s">
        <v>400</v>
      </c>
      <c r="B9955" s="71" t="s">
        <v>17</v>
      </c>
      <c r="C9955" s="71" t="s">
        <v>746</v>
      </c>
      <c r="D9955" s="71" t="s">
        <v>47</v>
      </c>
      <c r="E9955" s="71" t="s">
        <v>149</v>
      </c>
      <c r="F9955" s="71" t="s">
        <v>89</v>
      </c>
      <c r="G9955" s="71" t="s">
        <v>98</v>
      </c>
      <c r="H9955" s="71" t="s">
        <v>77</v>
      </c>
      <c r="I9955" s="71" t="s">
        <v>15</v>
      </c>
      <c r="J9955" s="71" t="s">
        <v>17</v>
      </c>
      <c r="K9955" s="72">
        <v>14794</v>
      </c>
      <c r="L9955" s="73">
        <v>-147.94</v>
      </c>
      <c r="M9955" s="72">
        <v>14794</v>
      </c>
    </row>
    <row r="9956" spans="1:13" x14ac:dyDescent="0.25">
      <c r="A9956" s="71" t="s">
        <v>400</v>
      </c>
      <c r="B9956" s="71" t="s">
        <v>17</v>
      </c>
      <c r="C9956" s="71" t="s">
        <v>746</v>
      </c>
      <c r="D9956" s="71" t="s">
        <v>47</v>
      </c>
      <c r="E9956" s="71" t="s">
        <v>149</v>
      </c>
      <c r="F9956" s="71" t="s">
        <v>89</v>
      </c>
      <c r="G9956" s="71" t="s">
        <v>165</v>
      </c>
      <c r="H9956" s="71" t="s">
        <v>77</v>
      </c>
      <c r="I9956" s="71" t="s">
        <v>15</v>
      </c>
      <c r="J9956" s="71" t="s">
        <v>17</v>
      </c>
      <c r="K9956" s="72">
        <v>183600</v>
      </c>
      <c r="L9956" s="73">
        <v>-1836</v>
      </c>
      <c r="M9956" s="72">
        <v>183600</v>
      </c>
    </row>
    <row r="9957" spans="1:13" x14ac:dyDescent="0.25">
      <c r="A9957" s="71" t="s">
        <v>400</v>
      </c>
      <c r="B9957" s="71" t="s">
        <v>17</v>
      </c>
      <c r="C9957" s="71" t="s">
        <v>746</v>
      </c>
      <c r="D9957" s="71" t="s">
        <v>47</v>
      </c>
      <c r="E9957" s="71" t="s">
        <v>149</v>
      </c>
      <c r="F9957" s="71" t="s">
        <v>89</v>
      </c>
      <c r="G9957" s="71" t="s">
        <v>182</v>
      </c>
      <c r="H9957" s="71" t="s">
        <v>77</v>
      </c>
      <c r="I9957" s="71" t="s">
        <v>15</v>
      </c>
      <c r="J9957" s="71" t="s">
        <v>17</v>
      </c>
      <c r="K9957" s="72">
        <v>6909.9999999999909</v>
      </c>
      <c r="L9957" s="73">
        <v>-69.099999999999909</v>
      </c>
      <c r="M9957" s="72">
        <v>6909.9999999999909</v>
      </c>
    </row>
    <row r="9958" spans="1:13" x14ac:dyDescent="0.25">
      <c r="A9958" s="71" t="s">
        <v>400</v>
      </c>
      <c r="B9958" s="71" t="s">
        <v>17</v>
      </c>
      <c r="C9958" s="71" t="s">
        <v>746</v>
      </c>
      <c r="D9958" s="71" t="s">
        <v>47</v>
      </c>
      <c r="E9958" s="71" t="s">
        <v>149</v>
      </c>
      <c r="F9958" s="71" t="s">
        <v>89</v>
      </c>
      <c r="G9958" s="71" t="s">
        <v>123</v>
      </c>
      <c r="H9958" s="71" t="s">
        <v>77</v>
      </c>
      <c r="I9958" s="71" t="s">
        <v>15</v>
      </c>
      <c r="J9958" s="71" t="s">
        <v>17</v>
      </c>
      <c r="K9958" s="72">
        <v>335203</v>
      </c>
      <c r="L9958" s="73">
        <v>-3352.0299999999997</v>
      </c>
      <c r="M9958" s="72">
        <v>335203</v>
      </c>
    </row>
    <row r="9959" spans="1:13" x14ac:dyDescent="0.25">
      <c r="A9959" s="71" t="s">
        <v>400</v>
      </c>
      <c r="B9959" s="71" t="s">
        <v>17</v>
      </c>
      <c r="C9959" s="71" t="s">
        <v>746</v>
      </c>
      <c r="D9959" s="71" t="s">
        <v>47</v>
      </c>
      <c r="E9959" s="71" t="s">
        <v>149</v>
      </c>
      <c r="F9959" s="71" t="s">
        <v>89</v>
      </c>
      <c r="G9959" s="71" t="s">
        <v>166</v>
      </c>
      <c r="H9959" s="71" t="s">
        <v>77</v>
      </c>
      <c r="I9959" s="71" t="s">
        <v>15</v>
      </c>
      <c r="J9959" s="71" t="s">
        <v>17</v>
      </c>
      <c r="K9959" s="72">
        <v>986</v>
      </c>
      <c r="L9959" s="73">
        <v>-9.86</v>
      </c>
      <c r="M9959" s="72">
        <v>986</v>
      </c>
    </row>
    <row r="9960" spans="1:13" x14ac:dyDescent="0.25">
      <c r="A9960" s="71" t="s">
        <v>400</v>
      </c>
      <c r="B9960" s="71" t="s">
        <v>17</v>
      </c>
      <c r="C9960" s="71" t="s">
        <v>746</v>
      </c>
      <c r="D9960" s="71" t="s">
        <v>47</v>
      </c>
      <c r="E9960" s="71" t="s">
        <v>149</v>
      </c>
      <c r="F9960" s="71" t="s">
        <v>89</v>
      </c>
      <c r="G9960" s="71" t="s">
        <v>91</v>
      </c>
      <c r="H9960" s="71" t="s">
        <v>77</v>
      </c>
      <c r="I9960" s="71" t="s">
        <v>15</v>
      </c>
      <c r="J9960" s="71" t="s">
        <v>17</v>
      </c>
      <c r="K9960" s="72">
        <v>127813.00000000001</v>
      </c>
      <c r="L9960" s="73">
        <v>-1278.1300000000001</v>
      </c>
      <c r="M9960" s="72">
        <v>127813.00000000001</v>
      </c>
    </row>
    <row r="9961" spans="1:13" x14ac:dyDescent="0.25">
      <c r="A9961" s="71" t="s">
        <v>400</v>
      </c>
      <c r="B9961" s="71" t="s">
        <v>17</v>
      </c>
      <c r="C9961" s="71" t="s">
        <v>746</v>
      </c>
      <c r="D9961" s="71" t="s">
        <v>47</v>
      </c>
      <c r="E9961" s="71" t="s">
        <v>149</v>
      </c>
      <c r="F9961" s="71" t="s">
        <v>89</v>
      </c>
      <c r="G9961" s="71" t="s">
        <v>167</v>
      </c>
      <c r="H9961" s="71" t="s">
        <v>77</v>
      </c>
      <c r="I9961" s="71" t="s">
        <v>15</v>
      </c>
      <c r="J9961" s="71" t="s">
        <v>17</v>
      </c>
      <c r="K9961" s="72">
        <v>65160.000000000022</v>
      </c>
      <c r="L9961" s="73">
        <v>-651.60000000000025</v>
      </c>
      <c r="M9961" s="72">
        <v>65160.000000000022</v>
      </c>
    </row>
    <row r="9962" spans="1:13" x14ac:dyDescent="0.25">
      <c r="A9962" s="71" t="s">
        <v>400</v>
      </c>
      <c r="B9962" s="71" t="s">
        <v>17</v>
      </c>
      <c r="C9962" s="71" t="s">
        <v>747</v>
      </c>
      <c r="D9962" s="71" t="s">
        <v>47</v>
      </c>
      <c r="E9962" s="71" t="s">
        <v>168</v>
      </c>
      <c r="F9962" s="71" t="s">
        <v>89</v>
      </c>
      <c r="G9962" s="71" t="s">
        <v>150</v>
      </c>
      <c r="H9962" s="71" t="s">
        <v>77</v>
      </c>
      <c r="I9962" s="71" t="s">
        <v>15</v>
      </c>
      <c r="J9962" s="71" t="s">
        <v>17</v>
      </c>
      <c r="K9962" s="72">
        <v>499616</v>
      </c>
      <c r="L9962" s="73">
        <v>-4996.16</v>
      </c>
      <c r="M9962" s="72">
        <v>499616</v>
      </c>
    </row>
    <row r="9963" spans="1:13" x14ac:dyDescent="0.25">
      <c r="A9963" s="71" t="s">
        <v>400</v>
      </c>
      <c r="B9963" s="71" t="s">
        <v>17</v>
      </c>
      <c r="C9963" s="71" t="s">
        <v>747</v>
      </c>
      <c r="D9963" s="71" t="s">
        <v>47</v>
      </c>
      <c r="E9963" s="71" t="s">
        <v>168</v>
      </c>
      <c r="F9963" s="71" t="s">
        <v>89</v>
      </c>
      <c r="G9963" s="71" t="s">
        <v>118</v>
      </c>
      <c r="H9963" s="71" t="s">
        <v>77</v>
      </c>
      <c r="I9963" s="71" t="s">
        <v>15</v>
      </c>
      <c r="J9963" s="71" t="s">
        <v>17</v>
      </c>
      <c r="K9963" s="72">
        <v>2313</v>
      </c>
      <c r="L9963" s="73">
        <v>-23.13</v>
      </c>
      <c r="M9963" s="72">
        <v>2313</v>
      </c>
    </row>
    <row r="9964" spans="1:13" x14ac:dyDescent="0.25">
      <c r="A9964" s="71" t="s">
        <v>400</v>
      </c>
      <c r="B9964" s="71" t="s">
        <v>17</v>
      </c>
      <c r="C9964" s="71" t="s">
        <v>747</v>
      </c>
      <c r="D9964" s="71" t="s">
        <v>47</v>
      </c>
      <c r="E9964" s="71" t="s">
        <v>168</v>
      </c>
      <c r="F9964" s="71" t="s">
        <v>89</v>
      </c>
      <c r="G9964" s="71" t="s">
        <v>115</v>
      </c>
      <c r="H9964" s="71" t="s">
        <v>77</v>
      </c>
      <c r="I9964" s="71" t="s">
        <v>15</v>
      </c>
      <c r="J9964" s="71" t="s">
        <v>17</v>
      </c>
      <c r="K9964" s="72">
        <v>10000</v>
      </c>
      <c r="L9964" s="73">
        <v>-100</v>
      </c>
      <c r="M9964" s="72">
        <v>10000</v>
      </c>
    </row>
    <row r="9965" spans="1:13" x14ac:dyDescent="0.25">
      <c r="A9965" s="71" t="s">
        <v>400</v>
      </c>
      <c r="B9965" s="71" t="s">
        <v>17</v>
      </c>
      <c r="C9965" s="71" t="s">
        <v>747</v>
      </c>
      <c r="D9965" s="71" t="s">
        <v>47</v>
      </c>
      <c r="E9965" s="71" t="s">
        <v>168</v>
      </c>
      <c r="F9965" s="71" t="s">
        <v>89</v>
      </c>
      <c r="G9965" s="71" t="s">
        <v>171</v>
      </c>
      <c r="H9965" s="71" t="s">
        <v>77</v>
      </c>
      <c r="I9965" s="71" t="s">
        <v>15</v>
      </c>
      <c r="J9965" s="71" t="s">
        <v>17</v>
      </c>
      <c r="K9965" s="72">
        <v>8825</v>
      </c>
      <c r="L9965" s="73">
        <v>-88.25</v>
      </c>
      <c r="M9965" s="72">
        <v>8825</v>
      </c>
    </row>
    <row r="9966" spans="1:13" x14ac:dyDescent="0.25">
      <c r="A9966" s="71" t="s">
        <v>400</v>
      </c>
      <c r="B9966" s="71" t="s">
        <v>17</v>
      </c>
      <c r="C9966" s="71" t="s">
        <v>747</v>
      </c>
      <c r="D9966" s="71" t="s">
        <v>47</v>
      </c>
      <c r="E9966" s="71" t="s">
        <v>168</v>
      </c>
      <c r="F9966" s="71" t="s">
        <v>89</v>
      </c>
      <c r="G9966" s="71" t="s">
        <v>93</v>
      </c>
      <c r="H9966" s="71" t="s">
        <v>77</v>
      </c>
      <c r="I9966" s="71" t="s">
        <v>15</v>
      </c>
      <c r="J9966" s="71" t="s">
        <v>17</v>
      </c>
      <c r="K9966" s="72">
        <v>1600</v>
      </c>
      <c r="L9966" s="73">
        <v>-16</v>
      </c>
      <c r="M9966" s="72">
        <v>1600</v>
      </c>
    </row>
    <row r="9967" spans="1:13" x14ac:dyDescent="0.25">
      <c r="A9967" s="71" t="s">
        <v>400</v>
      </c>
      <c r="B9967" s="71" t="s">
        <v>17</v>
      </c>
      <c r="C9967" s="71" t="s">
        <v>747</v>
      </c>
      <c r="D9967" s="71" t="s">
        <v>47</v>
      </c>
      <c r="E9967" s="71" t="s">
        <v>168</v>
      </c>
      <c r="F9967" s="71" t="s">
        <v>89</v>
      </c>
      <c r="G9967" s="71" t="s">
        <v>155</v>
      </c>
      <c r="H9967" s="71" t="s">
        <v>77</v>
      </c>
      <c r="I9967" s="71" t="s">
        <v>15</v>
      </c>
      <c r="J9967" s="71" t="s">
        <v>17</v>
      </c>
      <c r="K9967" s="74">
        <v>-52.999999999997272</v>
      </c>
      <c r="L9967" s="73">
        <v>0.52999999999997272</v>
      </c>
      <c r="M9967" s="74">
        <v>-52.999999999997272</v>
      </c>
    </row>
    <row r="9968" spans="1:13" x14ac:dyDescent="0.25">
      <c r="A9968" s="71" t="s">
        <v>400</v>
      </c>
      <c r="B9968" s="71" t="s">
        <v>17</v>
      </c>
      <c r="C9968" s="71" t="s">
        <v>747</v>
      </c>
      <c r="D9968" s="71" t="s">
        <v>47</v>
      </c>
      <c r="E9968" s="71" t="s">
        <v>168</v>
      </c>
      <c r="F9968" s="71" t="s">
        <v>89</v>
      </c>
      <c r="G9968" s="71" t="s">
        <v>156</v>
      </c>
      <c r="H9968" s="71" t="s">
        <v>77</v>
      </c>
      <c r="I9968" s="71" t="s">
        <v>15</v>
      </c>
      <c r="J9968" s="71" t="s">
        <v>17</v>
      </c>
      <c r="K9968" s="72">
        <v>87616.000000000073</v>
      </c>
      <c r="L9968" s="73">
        <v>-876.16000000000076</v>
      </c>
      <c r="M9968" s="72">
        <v>87616.000000000073</v>
      </c>
    </row>
    <row r="9969" spans="1:13" x14ac:dyDescent="0.25">
      <c r="A9969" s="71" t="s">
        <v>400</v>
      </c>
      <c r="B9969" s="71" t="s">
        <v>17</v>
      </c>
      <c r="C9969" s="71" t="s">
        <v>747</v>
      </c>
      <c r="D9969" s="71" t="s">
        <v>47</v>
      </c>
      <c r="E9969" s="71" t="s">
        <v>168</v>
      </c>
      <c r="F9969" s="71" t="s">
        <v>89</v>
      </c>
      <c r="G9969" s="71" t="s">
        <v>120</v>
      </c>
      <c r="H9969" s="71" t="s">
        <v>77</v>
      </c>
      <c r="I9969" s="71" t="s">
        <v>15</v>
      </c>
      <c r="J9969" s="71" t="s">
        <v>17</v>
      </c>
      <c r="K9969" s="72">
        <v>209615.99999999994</v>
      </c>
      <c r="L9969" s="73">
        <v>-2096.1599999999994</v>
      </c>
      <c r="M9969" s="72">
        <v>209615.99999999994</v>
      </c>
    </row>
    <row r="9970" spans="1:13" x14ac:dyDescent="0.25">
      <c r="A9970" s="71" t="s">
        <v>400</v>
      </c>
      <c r="B9970" s="71" t="s">
        <v>17</v>
      </c>
      <c r="C9970" s="71" t="s">
        <v>747</v>
      </c>
      <c r="D9970" s="71" t="s">
        <v>47</v>
      </c>
      <c r="E9970" s="71" t="s">
        <v>168</v>
      </c>
      <c r="F9970" s="71" t="s">
        <v>89</v>
      </c>
      <c r="G9970" s="71" t="s">
        <v>158</v>
      </c>
      <c r="H9970" s="71" t="s">
        <v>77</v>
      </c>
      <c r="I9970" s="71" t="s">
        <v>15</v>
      </c>
      <c r="J9970" s="71" t="s">
        <v>17</v>
      </c>
      <c r="K9970" s="72">
        <v>1238680.9999999998</v>
      </c>
      <c r="L9970" s="73">
        <v>-12386.809999999998</v>
      </c>
      <c r="M9970" s="72">
        <v>1238680.9999999998</v>
      </c>
    </row>
    <row r="9971" spans="1:13" x14ac:dyDescent="0.25">
      <c r="A9971" s="71" t="s">
        <v>400</v>
      </c>
      <c r="B9971" s="71" t="s">
        <v>17</v>
      </c>
      <c r="C9971" s="71" t="s">
        <v>747</v>
      </c>
      <c r="D9971" s="71" t="s">
        <v>47</v>
      </c>
      <c r="E9971" s="71" t="s">
        <v>168</v>
      </c>
      <c r="F9971" s="71" t="s">
        <v>89</v>
      </c>
      <c r="G9971" s="71" t="s">
        <v>159</v>
      </c>
      <c r="H9971" s="71" t="s">
        <v>77</v>
      </c>
      <c r="I9971" s="71" t="s">
        <v>15</v>
      </c>
      <c r="J9971" s="71" t="s">
        <v>17</v>
      </c>
      <c r="K9971" s="74">
        <v>-44.000000000005457</v>
      </c>
      <c r="L9971" s="73">
        <v>0.44000000000005457</v>
      </c>
      <c r="M9971" s="74">
        <v>-44.000000000005457</v>
      </c>
    </row>
    <row r="9972" spans="1:13" x14ac:dyDescent="0.25">
      <c r="A9972" s="71" t="s">
        <v>400</v>
      </c>
      <c r="B9972" s="71" t="s">
        <v>17</v>
      </c>
      <c r="C9972" s="71" t="s">
        <v>747</v>
      </c>
      <c r="D9972" s="71" t="s">
        <v>47</v>
      </c>
      <c r="E9972" s="71" t="s">
        <v>168</v>
      </c>
      <c r="F9972" s="71" t="s">
        <v>89</v>
      </c>
      <c r="G9972" s="71" t="s">
        <v>95</v>
      </c>
      <c r="H9972" s="71" t="s">
        <v>77</v>
      </c>
      <c r="I9972" s="71" t="s">
        <v>15</v>
      </c>
      <c r="J9972" s="71" t="s">
        <v>17</v>
      </c>
      <c r="K9972" s="72">
        <v>186587</v>
      </c>
      <c r="L9972" s="73">
        <v>-1865.87</v>
      </c>
      <c r="M9972" s="72">
        <v>186587</v>
      </c>
    </row>
    <row r="9973" spans="1:13" x14ac:dyDescent="0.25">
      <c r="A9973" s="71" t="s">
        <v>400</v>
      </c>
      <c r="B9973" s="71" t="s">
        <v>17</v>
      </c>
      <c r="C9973" s="71" t="s">
        <v>747</v>
      </c>
      <c r="D9973" s="71" t="s">
        <v>47</v>
      </c>
      <c r="E9973" s="71" t="s">
        <v>168</v>
      </c>
      <c r="F9973" s="71" t="s">
        <v>89</v>
      </c>
      <c r="G9973" s="71" t="s">
        <v>96</v>
      </c>
      <c r="H9973" s="71" t="s">
        <v>77</v>
      </c>
      <c r="I9973" s="71" t="s">
        <v>15</v>
      </c>
      <c r="J9973" s="71" t="s">
        <v>17</v>
      </c>
      <c r="K9973" s="72">
        <v>247091.99999999997</v>
      </c>
      <c r="L9973" s="73">
        <v>-2470.9199999999996</v>
      </c>
      <c r="M9973" s="72">
        <v>247091.99999999997</v>
      </c>
    </row>
    <row r="9974" spans="1:13" x14ac:dyDescent="0.25">
      <c r="A9974" s="71" t="s">
        <v>400</v>
      </c>
      <c r="B9974" s="71" t="s">
        <v>17</v>
      </c>
      <c r="C9974" s="71" t="s">
        <v>747</v>
      </c>
      <c r="D9974" s="71" t="s">
        <v>47</v>
      </c>
      <c r="E9974" s="71" t="s">
        <v>168</v>
      </c>
      <c r="F9974" s="71" t="s">
        <v>89</v>
      </c>
      <c r="G9974" s="71" t="s">
        <v>160</v>
      </c>
      <c r="H9974" s="71" t="s">
        <v>77</v>
      </c>
      <c r="I9974" s="71" t="s">
        <v>15</v>
      </c>
      <c r="J9974" s="71" t="s">
        <v>17</v>
      </c>
      <c r="K9974" s="72">
        <v>48694</v>
      </c>
      <c r="L9974" s="73">
        <v>-486.94</v>
      </c>
      <c r="M9974" s="72">
        <v>48694</v>
      </c>
    </row>
    <row r="9975" spans="1:13" x14ac:dyDescent="0.25">
      <c r="A9975" s="71" t="s">
        <v>400</v>
      </c>
      <c r="B9975" s="71" t="s">
        <v>17</v>
      </c>
      <c r="C9975" s="71" t="s">
        <v>747</v>
      </c>
      <c r="D9975" s="71" t="s">
        <v>47</v>
      </c>
      <c r="E9975" s="71" t="s">
        <v>168</v>
      </c>
      <c r="F9975" s="71" t="s">
        <v>89</v>
      </c>
      <c r="G9975" s="71" t="s">
        <v>139</v>
      </c>
      <c r="H9975" s="71" t="s">
        <v>77</v>
      </c>
      <c r="I9975" s="71" t="s">
        <v>15</v>
      </c>
      <c r="J9975" s="71" t="s">
        <v>17</v>
      </c>
      <c r="K9975" s="74">
        <v>-6500</v>
      </c>
      <c r="L9975" s="73">
        <v>65</v>
      </c>
      <c r="M9975" s="74">
        <v>-6500</v>
      </c>
    </row>
    <row r="9976" spans="1:13" x14ac:dyDescent="0.25">
      <c r="A9976" s="71" t="s">
        <v>400</v>
      </c>
      <c r="B9976" s="71" t="s">
        <v>17</v>
      </c>
      <c r="C9976" s="71" t="s">
        <v>747</v>
      </c>
      <c r="D9976" s="71" t="s">
        <v>47</v>
      </c>
      <c r="E9976" s="71" t="s">
        <v>168</v>
      </c>
      <c r="F9976" s="71" t="s">
        <v>89</v>
      </c>
      <c r="G9976" s="71" t="s">
        <v>175</v>
      </c>
      <c r="H9976" s="71" t="s">
        <v>77</v>
      </c>
      <c r="I9976" s="71" t="s">
        <v>15</v>
      </c>
      <c r="J9976" s="71" t="s">
        <v>17</v>
      </c>
      <c r="K9976" s="72">
        <v>55722</v>
      </c>
      <c r="L9976" s="73">
        <v>-557.22</v>
      </c>
      <c r="M9976" s="72">
        <v>55722</v>
      </c>
    </row>
    <row r="9977" spans="1:13" x14ac:dyDescent="0.25">
      <c r="A9977" s="71" t="s">
        <v>400</v>
      </c>
      <c r="B9977" s="71" t="s">
        <v>17</v>
      </c>
      <c r="C9977" s="71" t="s">
        <v>747</v>
      </c>
      <c r="D9977" s="71" t="s">
        <v>47</v>
      </c>
      <c r="E9977" s="71" t="s">
        <v>168</v>
      </c>
      <c r="F9977" s="71" t="s">
        <v>89</v>
      </c>
      <c r="G9977" s="71" t="s">
        <v>163</v>
      </c>
      <c r="H9977" s="71" t="s">
        <v>77</v>
      </c>
      <c r="I9977" s="71" t="s">
        <v>15</v>
      </c>
      <c r="J9977" s="71" t="s">
        <v>17</v>
      </c>
      <c r="K9977" s="72">
        <v>95263.999999999985</v>
      </c>
      <c r="L9977" s="73">
        <v>-952.63999999999987</v>
      </c>
      <c r="M9977" s="72">
        <v>95263.999999999985</v>
      </c>
    </row>
    <row r="9978" spans="1:13" x14ac:dyDescent="0.25">
      <c r="A9978" s="71" t="s">
        <v>400</v>
      </c>
      <c r="B9978" s="71" t="s">
        <v>17</v>
      </c>
      <c r="C9978" s="71" t="s">
        <v>747</v>
      </c>
      <c r="D9978" s="71" t="s">
        <v>47</v>
      </c>
      <c r="E9978" s="71" t="s">
        <v>168</v>
      </c>
      <c r="F9978" s="71" t="s">
        <v>89</v>
      </c>
      <c r="G9978" s="71" t="s">
        <v>136</v>
      </c>
      <c r="H9978" s="71" t="s">
        <v>77</v>
      </c>
      <c r="I9978" s="71" t="s">
        <v>15</v>
      </c>
      <c r="J9978" s="71" t="s">
        <v>17</v>
      </c>
      <c r="K9978" s="72">
        <v>12955.000000000002</v>
      </c>
      <c r="L9978" s="73">
        <v>-129.55000000000001</v>
      </c>
      <c r="M9978" s="72">
        <v>12955.000000000002</v>
      </c>
    </row>
    <row r="9979" spans="1:13" x14ac:dyDescent="0.25">
      <c r="A9979" s="71" t="s">
        <v>400</v>
      </c>
      <c r="B9979" s="71" t="s">
        <v>17</v>
      </c>
      <c r="C9979" s="71" t="s">
        <v>747</v>
      </c>
      <c r="D9979" s="71" t="s">
        <v>47</v>
      </c>
      <c r="E9979" s="71" t="s">
        <v>168</v>
      </c>
      <c r="F9979" s="71" t="s">
        <v>89</v>
      </c>
      <c r="G9979" s="71" t="s">
        <v>176</v>
      </c>
      <c r="H9979" s="71" t="s">
        <v>77</v>
      </c>
      <c r="I9979" s="71" t="s">
        <v>15</v>
      </c>
      <c r="J9979" s="71" t="s">
        <v>17</v>
      </c>
      <c r="K9979" s="72">
        <v>170215.00000000006</v>
      </c>
      <c r="L9979" s="73">
        <v>-1702.1500000000005</v>
      </c>
      <c r="M9979" s="72">
        <v>170215.00000000006</v>
      </c>
    </row>
    <row r="9980" spans="1:13" x14ac:dyDescent="0.25">
      <c r="A9980" s="71" t="s">
        <v>400</v>
      </c>
      <c r="B9980" s="71" t="s">
        <v>17</v>
      </c>
      <c r="C9980" s="71" t="s">
        <v>747</v>
      </c>
      <c r="D9980" s="71" t="s">
        <v>47</v>
      </c>
      <c r="E9980" s="71" t="s">
        <v>168</v>
      </c>
      <c r="F9980" s="71" t="s">
        <v>89</v>
      </c>
      <c r="G9980" s="71" t="s">
        <v>164</v>
      </c>
      <c r="H9980" s="71" t="s">
        <v>77</v>
      </c>
      <c r="I9980" s="71" t="s">
        <v>15</v>
      </c>
      <c r="J9980" s="71" t="s">
        <v>17</v>
      </c>
      <c r="K9980" s="72">
        <v>40000.000000000022</v>
      </c>
      <c r="L9980" s="73">
        <v>-400.00000000000023</v>
      </c>
      <c r="M9980" s="72">
        <v>40000.000000000022</v>
      </c>
    </row>
    <row r="9981" spans="1:13" x14ac:dyDescent="0.25">
      <c r="A9981" s="71" t="s">
        <v>400</v>
      </c>
      <c r="B9981" s="71" t="s">
        <v>17</v>
      </c>
      <c r="C9981" s="71" t="s">
        <v>747</v>
      </c>
      <c r="D9981" s="71" t="s">
        <v>47</v>
      </c>
      <c r="E9981" s="71" t="s">
        <v>168</v>
      </c>
      <c r="F9981" s="71" t="s">
        <v>89</v>
      </c>
      <c r="G9981" s="71" t="s">
        <v>134</v>
      </c>
      <c r="H9981" s="71" t="s">
        <v>77</v>
      </c>
      <c r="I9981" s="71" t="s">
        <v>15</v>
      </c>
      <c r="J9981" s="71" t="s">
        <v>17</v>
      </c>
      <c r="K9981" s="72">
        <v>81166.000000000015</v>
      </c>
      <c r="L9981" s="73">
        <v>-811.66000000000008</v>
      </c>
      <c r="M9981" s="72">
        <v>81166.000000000015</v>
      </c>
    </row>
    <row r="9982" spans="1:13" x14ac:dyDescent="0.25">
      <c r="A9982" s="71" t="s">
        <v>400</v>
      </c>
      <c r="B9982" s="71" t="s">
        <v>17</v>
      </c>
      <c r="C9982" s="71" t="s">
        <v>747</v>
      </c>
      <c r="D9982" s="71" t="s">
        <v>47</v>
      </c>
      <c r="E9982" s="71" t="s">
        <v>168</v>
      </c>
      <c r="F9982" s="71" t="s">
        <v>89</v>
      </c>
      <c r="G9982" s="71" t="s">
        <v>177</v>
      </c>
      <c r="H9982" s="71" t="s">
        <v>77</v>
      </c>
      <c r="I9982" s="71" t="s">
        <v>15</v>
      </c>
      <c r="J9982" s="71" t="s">
        <v>17</v>
      </c>
      <c r="K9982" s="72">
        <v>487979.99999999994</v>
      </c>
      <c r="L9982" s="73">
        <v>-4879.7999999999993</v>
      </c>
      <c r="M9982" s="72">
        <v>487979.99999999994</v>
      </c>
    </row>
    <row r="9983" spans="1:13" x14ac:dyDescent="0.25">
      <c r="A9983" s="71" t="s">
        <v>400</v>
      </c>
      <c r="B9983" s="71" t="s">
        <v>17</v>
      </c>
      <c r="C9983" s="71" t="s">
        <v>747</v>
      </c>
      <c r="D9983" s="71" t="s">
        <v>47</v>
      </c>
      <c r="E9983" s="71" t="s">
        <v>168</v>
      </c>
      <c r="F9983" s="71" t="s">
        <v>89</v>
      </c>
      <c r="G9983" s="71" t="s">
        <v>165</v>
      </c>
      <c r="H9983" s="71" t="s">
        <v>77</v>
      </c>
      <c r="I9983" s="71" t="s">
        <v>15</v>
      </c>
      <c r="J9983" s="71" t="s">
        <v>17</v>
      </c>
      <c r="K9983" s="72">
        <v>109733.99999999999</v>
      </c>
      <c r="L9983" s="73">
        <v>-1097.3399999999999</v>
      </c>
      <c r="M9983" s="72">
        <v>109733.99999999999</v>
      </c>
    </row>
    <row r="9984" spans="1:13" x14ac:dyDescent="0.25">
      <c r="A9984" s="71" t="s">
        <v>400</v>
      </c>
      <c r="B9984" s="71" t="s">
        <v>17</v>
      </c>
      <c r="C9984" s="71" t="s">
        <v>747</v>
      </c>
      <c r="D9984" s="71" t="s">
        <v>47</v>
      </c>
      <c r="E9984" s="71" t="s">
        <v>168</v>
      </c>
      <c r="F9984" s="71" t="s">
        <v>89</v>
      </c>
      <c r="G9984" s="71" t="s">
        <v>123</v>
      </c>
      <c r="H9984" s="71" t="s">
        <v>77</v>
      </c>
      <c r="I9984" s="71" t="s">
        <v>15</v>
      </c>
      <c r="J9984" s="71" t="s">
        <v>17</v>
      </c>
      <c r="K9984" s="72">
        <v>218011</v>
      </c>
      <c r="L9984" s="73">
        <v>-2180.11</v>
      </c>
      <c r="M9984" s="72">
        <v>218011</v>
      </c>
    </row>
    <row r="9985" spans="1:13" x14ac:dyDescent="0.25">
      <c r="A9985" s="71" t="s">
        <v>400</v>
      </c>
      <c r="B9985" s="71" t="s">
        <v>17</v>
      </c>
      <c r="C9985" s="71" t="s">
        <v>747</v>
      </c>
      <c r="D9985" s="71" t="s">
        <v>47</v>
      </c>
      <c r="E9985" s="71" t="s">
        <v>168</v>
      </c>
      <c r="F9985" s="71" t="s">
        <v>89</v>
      </c>
      <c r="G9985" s="71" t="s">
        <v>112</v>
      </c>
      <c r="H9985" s="71" t="s">
        <v>77</v>
      </c>
      <c r="I9985" s="71" t="s">
        <v>15</v>
      </c>
      <c r="J9985" s="71" t="s">
        <v>17</v>
      </c>
      <c r="K9985" s="72">
        <v>4070.0000000000045</v>
      </c>
      <c r="L9985" s="73">
        <v>-40.700000000000045</v>
      </c>
      <c r="M9985" s="72">
        <v>4070.0000000000045</v>
      </c>
    </row>
    <row r="9986" spans="1:13" x14ac:dyDescent="0.25">
      <c r="A9986" s="71" t="s">
        <v>400</v>
      </c>
      <c r="B9986" s="71" t="s">
        <v>17</v>
      </c>
      <c r="C9986" s="71" t="s">
        <v>747</v>
      </c>
      <c r="D9986" s="71" t="s">
        <v>47</v>
      </c>
      <c r="E9986" s="71" t="s">
        <v>168</v>
      </c>
      <c r="F9986" s="71" t="s">
        <v>89</v>
      </c>
      <c r="G9986" s="71" t="s">
        <v>166</v>
      </c>
      <c r="H9986" s="71" t="s">
        <v>77</v>
      </c>
      <c r="I9986" s="71" t="s">
        <v>15</v>
      </c>
      <c r="J9986" s="71" t="s">
        <v>17</v>
      </c>
      <c r="K9986" s="72">
        <v>9900</v>
      </c>
      <c r="L9986" s="73">
        <v>-99</v>
      </c>
      <c r="M9986" s="72">
        <v>9900</v>
      </c>
    </row>
    <row r="9987" spans="1:13" x14ac:dyDescent="0.25">
      <c r="A9987" s="71" t="s">
        <v>400</v>
      </c>
      <c r="B9987" s="71" t="s">
        <v>17</v>
      </c>
      <c r="C9987" s="71" t="s">
        <v>747</v>
      </c>
      <c r="D9987" s="71" t="s">
        <v>47</v>
      </c>
      <c r="E9987" s="71" t="s">
        <v>168</v>
      </c>
      <c r="F9987" s="71" t="s">
        <v>89</v>
      </c>
      <c r="G9987" s="71" t="s">
        <v>91</v>
      </c>
      <c r="H9987" s="71" t="s">
        <v>77</v>
      </c>
      <c r="I9987" s="71" t="s">
        <v>15</v>
      </c>
      <c r="J9987" s="71" t="s">
        <v>17</v>
      </c>
      <c r="K9987" s="72">
        <v>772398</v>
      </c>
      <c r="L9987" s="73">
        <v>-7723.98</v>
      </c>
      <c r="M9987" s="72">
        <v>772398</v>
      </c>
    </row>
    <row r="9988" spans="1:13" x14ac:dyDescent="0.25">
      <c r="A9988" s="71" t="s">
        <v>400</v>
      </c>
      <c r="B9988" s="71" t="s">
        <v>17</v>
      </c>
      <c r="C9988" s="71" t="s">
        <v>748</v>
      </c>
      <c r="D9988" s="71" t="s">
        <v>47</v>
      </c>
      <c r="E9988" s="71" t="s">
        <v>178</v>
      </c>
      <c r="F9988" s="71" t="s">
        <v>89</v>
      </c>
      <c r="G9988" s="71" t="s">
        <v>150</v>
      </c>
      <c r="H9988" s="71" t="s">
        <v>77</v>
      </c>
      <c r="I9988" s="71" t="s">
        <v>15</v>
      </c>
      <c r="J9988" s="71" t="s">
        <v>17</v>
      </c>
      <c r="K9988" s="72">
        <v>902129.99999999988</v>
      </c>
      <c r="L9988" s="73">
        <v>-9021.2999999999993</v>
      </c>
      <c r="M9988" s="72">
        <v>902129.99999999988</v>
      </c>
    </row>
    <row r="9989" spans="1:13" x14ac:dyDescent="0.25">
      <c r="A9989" s="71" t="s">
        <v>400</v>
      </c>
      <c r="B9989" s="71" t="s">
        <v>17</v>
      </c>
      <c r="C9989" s="71" t="s">
        <v>748</v>
      </c>
      <c r="D9989" s="71" t="s">
        <v>47</v>
      </c>
      <c r="E9989" s="71" t="s">
        <v>178</v>
      </c>
      <c r="F9989" s="71" t="s">
        <v>89</v>
      </c>
      <c r="G9989" s="71" t="s">
        <v>151</v>
      </c>
      <c r="H9989" s="71" t="s">
        <v>77</v>
      </c>
      <c r="I9989" s="71" t="s">
        <v>15</v>
      </c>
      <c r="J9989" s="71" t="s">
        <v>17</v>
      </c>
      <c r="K9989" s="72">
        <v>93876</v>
      </c>
      <c r="L9989" s="73">
        <v>-938.76</v>
      </c>
      <c r="M9989" s="72">
        <v>93876</v>
      </c>
    </row>
    <row r="9990" spans="1:13" x14ac:dyDescent="0.25">
      <c r="A9990" s="71" t="s">
        <v>400</v>
      </c>
      <c r="B9990" s="71" t="s">
        <v>17</v>
      </c>
      <c r="C9990" s="71" t="s">
        <v>748</v>
      </c>
      <c r="D9990" s="71" t="s">
        <v>47</v>
      </c>
      <c r="E9990" s="71" t="s">
        <v>178</v>
      </c>
      <c r="F9990" s="71" t="s">
        <v>89</v>
      </c>
      <c r="G9990" s="71" t="s">
        <v>118</v>
      </c>
      <c r="H9990" s="71" t="s">
        <v>77</v>
      </c>
      <c r="I9990" s="71" t="s">
        <v>15</v>
      </c>
      <c r="J9990" s="71" t="s">
        <v>17</v>
      </c>
      <c r="K9990" s="72">
        <v>88521</v>
      </c>
      <c r="L9990" s="73">
        <v>-885.21</v>
      </c>
      <c r="M9990" s="72">
        <v>88521</v>
      </c>
    </row>
    <row r="9991" spans="1:13" x14ac:dyDescent="0.25">
      <c r="A9991" s="71" t="s">
        <v>400</v>
      </c>
      <c r="B9991" s="71" t="s">
        <v>17</v>
      </c>
      <c r="C9991" s="71" t="s">
        <v>748</v>
      </c>
      <c r="D9991" s="71" t="s">
        <v>47</v>
      </c>
      <c r="E9991" s="71" t="s">
        <v>178</v>
      </c>
      <c r="F9991" s="71" t="s">
        <v>89</v>
      </c>
      <c r="G9991" s="71" t="s">
        <v>169</v>
      </c>
      <c r="H9991" s="71" t="s">
        <v>77</v>
      </c>
      <c r="I9991" s="71" t="s">
        <v>15</v>
      </c>
      <c r="J9991" s="71" t="s">
        <v>17</v>
      </c>
      <c r="K9991" s="74">
        <v>-48151</v>
      </c>
      <c r="L9991" s="73">
        <v>481.51</v>
      </c>
      <c r="M9991" s="74">
        <v>-48151</v>
      </c>
    </row>
    <row r="9992" spans="1:13" x14ac:dyDescent="0.25">
      <c r="A9992" s="71" t="s">
        <v>400</v>
      </c>
      <c r="B9992" s="71" t="s">
        <v>17</v>
      </c>
      <c r="C9992" s="71" t="s">
        <v>748</v>
      </c>
      <c r="D9992" s="71" t="s">
        <v>47</v>
      </c>
      <c r="E9992" s="71" t="s">
        <v>178</v>
      </c>
      <c r="F9992" s="71" t="s">
        <v>89</v>
      </c>
      <c r="G9992" s="71" t="s">
        <v>152</v>
      </c>
      <c r="H9992" s="71" t="s">
        <v>77</v>
      </c>
      <c r="I9992" s="71" t="s">
        <v>15</v>
      </c>
      <c r="J9992" s="71" t="s">
        <v>17</v>
      </c>
      <c r="K9992" s="72">
        <v>1500</v>
      </c>
      <c r="L9992" s="73">
        <v>-15</v>
      </c>
      <c r="M9992" s="72">
        <v>1500</v>
      </c>
    </row>
    <row r="9993" spans="1:13" x14ac:dyDescent="0.25">
      <c r="A9993" s="71" t="s">
        <v>400</v>
      </c>
      <c r="B9993" s="71" t="s">
        <v>17</v>
      </c>
      <c r="C9993" s="71" t="s">
        <v>748</v>
      </c>
      <c r="D9993" s="71" t="s">
        <v>47</v>
      </c>
      <c r="E9993" s="71" t="s">
        <v>178</v>
      </c>
      <c r="F9993" s="71" t="s">
        <v>89</v>
      </c>
      <c r="G9993" s="71" t="s">
        <v>115</v>
      </c>
      <c r="H9993" s="71" t="s">
        <v>77</v>
      </c>
      <c r="I9993" s="71" t="s">
        <v>15</v>
      </c>
      <c r="J9993" s="71" t="s">
        <v>17</v>
      </c>
      <c r="K9993" s="72">
        <v>50643.000000000007</v>
      </c>
      <c r="L9993" s="73">
        <v>-506.43000000000006</v>
      </c>
      <c r="M9993" s="72">
        <v>50643.000000000007</v>
      </c>
    </row>
    <row r="9994" spans="1:13" x14ac:dyDescent="0.25">
      <c r="A9994" s="71" t="s">
        <v>400</v>
      </c>
      <c r="B9994" s="71" t="s">
        <v>17</v>
      </c>
      <c r="C9994" s="71" t="s">
        <v>748</v>
      </c>
      <c r="D9994" s="71" t="s">
        <v>47</v>
      </c>
      <c r="E9994" s="71" t="s">
        <v>178</v>
      </c>
      <c r="F9994" s="71" t="s">
        <v>89</v>
      </c>
      <c r="G9994" s="71" t="s">
        <v>153</v>
      </c>
      <c r="H9994" s="71" t="s">
        <v>77</v>
      </c>
      <c r="I9994" s="71" t="s">
        <v>15</v>
      </c>
      <c r="J9994" s="71" t="s">
        <v>17</v>
      </c>
      <c r="K9994" s="72">
        <v>200151</v>
      </c>
      <c r="L9994" s="73">
        <v>-2001.51</v>
      </c>
      <c r="M9994" s="72">
        <v>200151</v>
      </c>
    </row>
    <row r="9995" spans="1:13" x14ac:dyDescent="0.25">
      <c r="A9995" s="71" t="s">
        <v>400</v>
      </c>
      <c r="B9995" s="71" t="s">
        <v>17</v>
      </c>
      <c r="C9995" s="71" t="s">
        <v>748</v>
      </c>
      <c r="D9995" s="71" t="s">
        <v>47</v>
      </c>
      <c r="E9995" s="71" t="s">
        <v>178</v>
      </c>
      <c r="F9995" s="71" t="s">
        <v>89</v>
      </c>
      <c r="G9995" s="71" t="s">
        <v>170</v>
      </c>
      <c r="H9995" s="71" t="s">
        <v>77</v>
      </c>
      <c r="I9995" s="71" t="s">
        <v>15</v>
      </c>
      <c r="J9995" s="71" t="s">
        <v>17</v>
      </c>
      <c r="K9995" s="72">
        <v>2368</v>
      </c>
      <c r="L9995" s="73">
        <v>-23.68</v>
      </c>
      <c r="M9995" s="72">
        <v>2368</v>
      </c>
    </row>
    <row r="9996" spans="1:13" x14ac:dyDescent="0.25">
      <c r="A9996" s="71" t="s">
        <v>400</v>
      </c>
      <c r="B9996" s="71" t="s">
        <v>17</v>
      </c>
      <c r="C9996" s="71" t="s">
        <v>748</v>
      </c>
      <c r="D9996" s="71" t="s">
        <v>47</v>
      </c>
      <c r="E9996" s="71" t="s">
        <v>178</v>
      </c>
      <c r="F9996" s="71" t="s">
        <v>89</v>
      </c>
      <c r="G9996" s="71" t="s">
        <v>179</v>
      </c>
      <c r="H9996" s="71" t="s">
        <v>77</v>
      </c>
      <c r="I9996" s="71" t="s">
        <v>15</v>
      </c>
      <c r="J9996" s="71" t="s">
        <v>17</v>
      </c>
      <c r="K9996" s="72">
        <v>41526</v>
      </c>
      <c r="L9996" s="73">
        <v>-415.26</v>
      </c>
      <c r="M9996" s="72">
        <v>41526</v>
      </c>
    </row>
    <row r="9997" spans="1:13" x14ac:dyDescent="0.25">
      <c r="A9997" s="71" t="s">
        <v>400</v>
      </c>
      <c r="B9997" s="71" t="s">
        <v>17</v>
      </c>
      <c r="C9997" s="71" t="s">
        <v>748</v>
      </c>
      <c r="D9997" s="71" t="s">
        <v>47</v>
      </c>
      <c r="E9997" s="71" t="s">
        <v>178</v>
      </c>
      <c r="F9997" s="71" t="s">
        <v>89</v>
      </c>
      <c r="G9997" s="71" t="s">
        <v>173</v>
      </c>
      <c r="H9997" s="71" t="s">
        <v>77</v>
      </c>
      <c r="I9997" s="71" t="s">
        <v>15</v>
      </c>
      <c r="J9997" s="71" t="s">
        <v>17</v>
      </c>
      <c r="K9997" s="72">
        <v>3000</v>
      </c>
      <c r="L9997" s="73">
        <v>-30</v>
      </c>
      <c r="M9997" s="72">
        <v>3000</v>
      </c>
    </row>
    <row r="9998" spans="1:13" x14ac:dyDescent="0.25">
      <c r="A9998" s="71" t="s">
        <v>400</v>
      </c>
      <c r="B9998" s="71" t="s">
        <v>17</v>
      </c>
      <c r="C9998" s="71" t="s">
        <v>748</v>
      </c>
      <c r="D9998" s="71" t="s">
        <v>47</v>
      </c>
      <c r="E9998" s="71" t="s">
        <v>178</v>
      </c>
      <c r="F9998" s="71" t="s">
        <v>89</v>
      </c>
      <c r="G9998" s="71" t="s">
        <v>180</v>
      </c>
      <c r="H9998" s="71" t="s">
        <v>77</v>
      </c>
      <c r="I9998" s="71" t="s">
        <v>15</v>
      </c>
      <c r="J9998" s="71" t="s">
        <v>17</v>
      </c>
      <c r="K9998" s="72">
        <v>33440</v>
      </c>
      <c r="L9998" s="73">
        <v>-334.4</v>
      </c>
      <c r="M9998" s="72">
        <v>33440</v>
      </c>
    </row>
    <row r="9999" spans="1:13" x14ac:dyDescent="0.25">
      <c r="A9999" s="71" t="s">
        <v>400</v>
      </c>
      <c r="B9999" s="71" t="s">
        <v>17</v>
      </c>
      <c r="C9999" s="71" t="s">
        <v>748</v>
      </c>
      <c r="D9999" s="71" t="s">
        <v>47</v>
      </c>
      <c r="E9999" s="71" t="s">
        <v>178</v>
      </c>
      <c r="F9999" s="71" t="s">
        <v>89</v>
      </c>
      <c r="G9999" s="71" t="s">
        <v>93</v>
      </c>
      <c r="H9999" s="71" t="s">
        <v>77</v>
      </c>
      <c r="I9999" s="71" t="s">
        <v>15</v>
      </c>
      <c r="J9999" s="71" t="s">
        <v>17</v>
      </c>
      <c r="K9999" s="72">
        <v>10914.000000000215</v>
      </c>
      <c r="L9999" s="73">
        <v>-109.14000000000215</v>
      </c>
      <c r="M9999" s="72">
        <v>10914.000000000215</v>
      </c>
    </row>
    <row r="10000" spans="1:13" x14ac:dyDescent="0.25">
      <c r="A10000" s="71" t="s">
        <v>400</v>
      </c>
      <c r="B10000" s="71" t="s">
        <v>17</v>
      </c>
      <c r="C10000" s="71" t="s">
        <v>748</v>
      </c>
      <c r="D10000" s="71" t="s">
        <v>47</v>
      </c>
      <c r="E10000" s="71" t="s">
        <v>178</v>
      </c>
      <c r="F10000" s="71" t="s">
        <v>89</v>
      </c>
      <c r="G10000" s="71" t="s">
        <v>155</v>
      </c>
      <c r="H10000" s="71" t="s">
        <v>77</v>
      </c>
      <c r="I10000" s="71" t="s">
        <v>15</v>
      </c>
      <c r="J10000" s="71" t="s">
        <v>17</v>
      </c>
      <c r="K10000" s="74">
        <v>-6000</v>
      </c>
      <c r="L10000" s="73">
        <v>60</v>
      </c>
      <c r="M10000" s="74">
        <v>-6000</v>
      </c>
    </row>
    <row r="10001" spans="1:13" x14ac:dyDescent="0.25">
      <c r="A10001" s="71" t="s">
        <v>400</v>
      </c>
      <c r="B10001" s="71" t="s">
        <v>17</v>
      </c>
      <c r="C10001" s="71" t="s">
        <v>748</v>
      </c>
      <c r="D10001" s="71" t="s">
        <v>47</v>
      </c>
      <c r="E10001" s="71" t="s">
        <v>178</v>
      </c>
      <c r="F10001" s="71" t="s">
        <v>89</v>
      </c>
      <c r="G10001" s="71" t="s">
        <v>156</v>
      </c>
      <c r="H10001" s="71" t="s">
        <v>77</v>
      </c>
      <c r="I10001" s="71" t="s">
        <v>15</v>
      </c>
      <c r="J10001" s="71" t="s">
        <v>17</v>
      </c>
      <c r="K10001" s="72">
        <v>700</v>
      </c>
      <c r="L10001" s="73">
        <v>-7</v>
      </c>
      <c r="M10001" s="72">
        <v>700</v>
      </c>
    </row>
    <row r="10002" spans="1:13" x14ac:dyDescent="0.25">
      <c r="A10002" s="71" t="s">
        <v>400</v>
      </c>
      <c r="B10002" s="71" t="s">
        <v>17</v>
      </c>
      <c r="C10002" s="71" t="s">
        <v>748</v>
      </c>
      <c r="D10002" s="71" t="s">
        <v>47</v>
      </c>
      <c r="E10002" s="71" t="s">
        <v>178</v>
      </c>
      <c r="F10002" s="71" t="s">
        <v>89</v>
      </c>
      <c r="G10002" s="71" t="s">
        <v>158</v>
      </c>
      <c r="H10002" s="71" t="s">
        <v>77</v>
      </c>
      <c r="I10002" s="71" t="s">
        <v>15</v>
      </c>
      <c r="J10002" s="71" t="s">
        <v>17</v>
      </c>
      <c r="K10002" s="72">
        <v>624876</v>
      </c>
      <c r="L10002" s="73">
        <v>-6248.76</v>
      </c>
      <c r="M10002" s="72">
        <v>624876</v>
      </c>
    </row>
    <row r="10003" spans="1:13" x14ac:dyDescent="0.25">
      <c r="A10003" s="71" t="s">
        <v>400</v>
      </c>
      <c r="B10003" s="71" t="s">
        <v>17</v>
      </c>
      <c r="C10003" s="71" t="s">
        <v>748</v>
      </c>
      <c r="D10003" s="71" t="s">
        <v>47</v>
      </c>
      <c r="E10003" s="71" t="s">
        <v>178</v>
      </c>
      <c r="F10003" s="71" t="s">
        <v>89</v>
      </c>
      <c r="G10003" s="71" t="s">
        <v>159</v>
      </c>
      <c r="H10003" s="71" t="s">
        <v>77</v>
      </c>
      <c r="I10003" s="71" t="s">
        <v>15</v>
      </c>
      <c r="J10003" s="71" t="s">
        <v>17</v>
      </c>
      <c r="K10003" s="74">
        <v>-2500</v>
      </c>
      <c r="L10003" s="73">
        <v>25</v>
      </c>
      <c r="M10003" s="74">
        <v>-2500</v>
      </c>
    </row>
    <row r="10004" spans="1:13" x14ac:dyDescent="0.25">
      <c r="A10004" s="71" t="s">
        <v>400</v>
      </c>
      <c r="B10004" s="71" t="s">
        <v>17</v>
      </c>
      <c r="C10004" s="71" t="s">
        <v>748</v>
      </c>
      <c r="D10004" s="71" t="s">
        <v>47</v>
      </c>
      <c r="E10004" s="71" t="s">
        <v>178</v>
      </c>
      <c r="F10004" s="71" t="s">
        <v>89</v>
      </c>
      <c r="G10004" s="71" t="s">
        <v>95</v>
      </c>
      <c r="H10004" s="71" t="s">
        <v>77</v>
      </c>
      <c r="I10004" s="71" t="s">
        <v>15</v>
      </c>
      <c r="J10004" s="71" t="s">
        <v>17</v>
      </c>
      <c r="K10004" s="72">
        <v>701795.00000000012</v>
      </c>
      <c r="L10004" s="73">
        <v>-7017.9500000000007</v>
      </c>
      <c r="M10004" s="72">
        <v>701795.00000000012</v>
      </c>
    </row>
    <row r="10005" spans="1:13" x14ac:dyDescent="0.25">
      <c r="A10005" s="71" t="s">
        <v>400</v>
      </c>
      <c r="B10005" s="71" t="s">
        <v>17</v>
      </c>
      <c r="C10005" s="71" t="s">
        <v>748</v>
      </c>
      <c r="D10005" s="71" t="s">
        <v>47</v>
      </c>
      <c r="E10005" s="71" t="s">
        <v>178</v>
      </c>
      <c r="F10005" s="71" t="s">
        <v>89</v>
      </c>
      <c r="G10005" s="71" t="s">
        <v>96</v>
      </c>
      <c r="H10005" s="71" t="s">
        <v>77</v>
      </c>
      <c r="I10005" s="71" t="s">
        <v>15</v>
      </c>
      <c r="J10005" s="71" t="s">
        <v>17</v>
      </c>
      <c r="K10005" s="72">
        <v>56980.999999999993</v>
      </c>
      <c r="L10005" s="73">
        <v>-569.80999999999995</v>
      </c>
      <c r="M10005" s="72">
        <v>56980.999999999993</v>
      </c>
    </row>
    <row r="10006" spans="1:13" x14ac:dyDescent="0.25">
      <c r="A10006" s="71" t="s">
        <v>400</v>
      </c>
      <c r="B10006" s="71" t="s">
        <v>17</v>
      </c>
      <c r="C10006" s="71" t="s">
        <v>748</v>
      </c>
      <c r="D10006" s="71" t="s">
        <v>47</v>
      </c>
      <c r="E10006" s="71" t="s">
        <v>178</v>
      </c>
      <c r="F10006" s="71" t="s">
        <v>89</v>
      </c>
      <c r="G10006" s="71" t="s">
        <v>139</v>
      </c>
      <c r="H10006" s="71" t="s">
        <v>77</v>
      </c>
      <c r="I10006" s="71" t="s">
        <v>15</v>
      </c>
      <c r="J10006" s="71" t="s">
        <v>17</v>
      </c>
      <c r="K10006" s="72">
        <v>210606</v>
      </c>
      <c r="L10006" s="73">
        <v>-2106.06</v>
      </c>
      <c r="M10006" s="72">
        <v>210606</v>
      </c>
    </row>
    <row r="10007" spans="1:13" x14ac:dyDescent="0.25">
      <c r="A10007" s="71" t="s">
        <v>400</v>
      </c>
      <c r="B10007" s="71" t="s">
        <v>17</v>
      </c>
      <c r="C10007" s="71" t="s">
        <v>748</v>
      </c>
      <c r="D10007" s="71" t="s">
        <v>47</v>
      </c>
      <c r="E10007" s="71" t="s">
        <v>178</v>
      </c>
      <c r="F10007" s="71" t="s">
        <v>89</v>
      </c>
      <c r="G10007" s="71" t="s">
        <v>127</v>
      </c>
      <c r="H10007" s="71" t="s">
        <v>77</v>
      </c>
      <c r="I10007" s="71" t="s">
        <v>15</v>
      </c>
      <c r="J10007" s="71" t="s">
        <v>17</v>
      </c>
      <c r="K10007" s="72">
        <v>12868.99999999996</v>
      </c>
      <c r="L10007" s="73">
        <v>-128.6899999999996</v>
      </c>
      <c r="M10007" s="72">
        <v>12868.99999999996</v>
      </c>
    </row>
    <row r="10008" spans="1:13" x14ac:dyDescent="0.25">
      <c r="A10008" s="71" t="s">
        <v>400</v>
      </c>
      <c r="B10008" s="71" t="s">
        <v>17</v>
      </c>
      <c r="C10008" s="71" t="s">
        <v>748</v>
      </c>
      <c r="D10008" s="71" t="s">
        <v>47</v>
      </c>
      <c r="E10008" s="71" t="s">
        <v>178</v>
      </c>
      <c r="F10008" s="71" t="s">
        <v>89</v>
      </c>
      <c r="G10008" s="71" t="s">
        <v>163</v>
      </c>
      <c r="H10008" s="71" t="s">
        <v>77</v>
      </c>
      <c r="I10008" s="71" t="s">
        <v>15</v>
      </c>
      <c r="J10008" s="71" t="s">
        <v>17</v>
      </c>
      <c r="K10008" s="72">
        <v>99899.999999999971</v>
      </c>
      <c r="L10008" s="73">
        <v>-998.99999999999966</v>
      </c>
      <c r="M10008" s="72">
        <v>99899.999999999971</v>
      </c>
    </row>
    <row r="10009" spans="1:13" x14ac:dyDescent="0.25">
      <c r="A10009" s="71" t="s">
        <v>400</v>
      </c>
      <c r="B10009" s="71" t="s">
        <v>17</v>
      </c>
      <c r="C10009" s="71" t="s">
        <v>748</v>
      </c>
      <c r="D10009" s="71" t="s">
        <v>47</v>
      </c>
      <c r="E10009" s="71" t="s">
        <v>178</v>
      </c>
      <c r="F10009" s="71" t="s">
        <v>89</v>
      </c>
      <c r="G10009" s="71" t="s">
        <v>106</v>
      </c>
      <c r="H10009" s="71" t="s">
        <v>77</v>
      </c>
      <c r="I10009" s="71" t="s">
        <v>15</v>
      </c>
      <c r="J10009" s="71" t="s">
        <v>17</v>
      </c>
      <c r="K10009" s="74">
        <v>-525103</v>
      </c>
      <c r="L10009" s="73">
        <v>5251.03</v>
      </c>
      <c r="M10009" s="74">
        <v>-525103</v>
      </c>
    </row>
    <row r="10010" spans="1:13" x14ac:dyDescent="0.25">
      <c r="A10010" s="71" t="s">
        <v>400</v>
      </c>
      <c r="B10010" s="71" t="s">
        <v>17</v>
      </c>
      <c r="C10010" s="71" t="s">
        <v>748</v>
      </c>
      <c r="D10010" s="71" t="s">
        <v>47</v>
      </c>
      <c r="E10010" s="71" t="s">
        <v>178</v>
      </c>
      <c r="F10010" s="71" t="s">
        <v>89</v>
      </c>
      <c r="G10010" s="71" t="s">
        <v>181</v>
      </c>
      <c r="H10010" s="71" t="s">
        <v>77</v>
      </c>
      <c r="I10010" s="71" t="s">
        <v>15</v>
      </c>
      <c r="J10010" s="71" t="s">
        <v>17</v>
      </c>
      <c r="K10010" s="72">
        <v>3731</v>
      </c>
      <c r="L10010" s="73">
        <v>-37.31</v>
      </c>
      <c r="M10010" s="72">
        <v>3731</v>
      </c>
    </row>
    <row r="10011" spans="1:13" x14ac:dyDescent="0.25">
      <c r="A10011" s="71" t="s">
        <v>400</v>
      </c>
      <c r="B10011" s="71" t="s">
        <v>17</v>
      </c>
      <c r="C10011" s="71" t="s">
        <v>748</v>
      </c>
      <c r="D10011" s="71" t="s">
        <v>47</v>
      </c>
      <c r="E10011" s="71" t="s">
        <v>178</v>
      </c>
      <c r="F10011" s="71" t="s">
        <v>89</v>
      </c>
      <c r="G10011" s="71" t="s">
        <v>164</v>
      </c>
      <c r="H10011" s="71" t="s">
        <v>77</v>
      </c>
      <c r="I10011" s="71" t="s">
        <v>15</v>
      </c>
      <c r="J10011" s="71" t="s">
        <v>17</v>
      </c>
      <c r="K10011" s="72">
        <v>9428</v>
      </c>
      <c r="L10011" s="73">
        <v>-94.28</v>
      </c>
      <c r="M10011" s="72">
        <v>9428</v>
      </c>
    </row>
    <row r="10012" spans="1:13" x14ac:dyDescent="0.25">
      <c r="A10012" s="71" t="s">
        <v>400</v>
      </c>
      <c r="B10012" s="71" t="s">
        <v>17</v>
      </c>
      <c r="C10012" s="71" t="s">
        <v>748</v>
      </c>
      <c r="D10012" s="71" t="s">
        <v>47</v>
      </c>
      <c r="E10012" s="71" t="s">
        <v>178</v>
      </c>
      <c r="F10012" s="71" t="s">
        <v>89</v>
      </c>
      <c r="G10012" s="71" t="s">
        <v>97</v>
      </c>
      <c r="H10012" s="71" t="s">
        <v>77</v>
      </c>
      <c r="I10012" s="71" t="s">
        <v>15</v>
      </c>
      <c r="J10012" s="71" t="s">
        <v>17</v>
      </c>
      <c r="K10012" s="74">
        <v>-9249</v>
      </c>
      <c r="L10012" s="73">
        <v>92.490000000000009</v>
      </c>
      <c r="M10012" s="74">
        <v>-9249</v>
      </c>
    </row>
    <row r="10013" spans="1:13" x14ac:dyDescent="0.25">
      <c r="A10013" s="71" t="s">
        <v>400</v>
      </c>
      <c r="B10013" s="71" t="s">
        <v>17</v>
      </c>
      <c r="C10013" s="71" t="s">
        <v>748</v>
      </c>
      <c r="D10013" s="71" t="s">
        <v>47</v>
      </c>
      <c r="E10013" s="71" t="s">
        <v>178</v>
      </c>
      <c r="F10013" s="71" t="s">
        <v>89</v>
      </c>
      <c r="G10013" s="71" t="s">
        <v>134</v>
      </c>
      <c r="H10013" s="71" t="s">
        <v>77</v>
      </c>
      <c r="I10013" s="71" t="s">
        <v>15</v>
      </c>
      <c r="J10013" s="71" t="s">
        <v>17</v>
      </c>
      <c r="K10013" s="72">
        <v>31</v>
      </c>
      <c r="L10013" s="73">
        <v>-0.31</v>
      </c>
      <c r="M10013" s="72">
        <v>31</v>
      </c>
    </row>
    <row r="10014" spans="1:13" x14ac:dyDescent="0.25">
      <c r="A10014" s="71" t="s">
        <v>400</v>
      </c>
      <c r="B10014" s="71" t="s">
        <v>17</v>
      </c>
      <c r="C10014" s="71" t="s">
        <v>748</v>
      </c>
      <c r="D10014" s="71" t="s">
        <v>47</v>
      </c>
      <c r="E10014" s="71" t="s">
        <v>178</v>
      </c>
      <c r="F10014" s="71" t="s">
        <v>89</v>
      </c>
      <c r="G10014" s="71" t="s">
        <v>98</v>
      </c>
      <c r="H10014" s="71" t="s">
        <v>77</v>
      </c>
      <c r="I10014" s="71" t="s">
        <v>15</v>
      </c>
      <c r="J10014" s="71" t="s">
        <v>17</v>
      </c>
      <c r="K10014" s="72">
        <v>12753</v>
      </c>
      <c r="L10014" s="73">
        <v>-127.53</v>
      </c>
      <c r="M10014" s="72">
        <v>12753</v>
      </c>
    </row>
    <row r="10015" spans="1:13" x14ac:dyDescent="0.25">
      <c r="A10015" s="71" t="s">
        <v>400</v>
      </c>
      <c r="B10015" s="71" t="s">
        <v>17</v>
      </c>
      <c r="C10015" s="71" t="s">
        <v>748</v>
      </c>
      <c r="D10015" s="71" t="s">
        <v>47</v>
      </c>
      <c r="E10015" s="71" t="s">
        <v>178</v>
      </c>
      <c r="F10015" s="71" t="s">
        <v>89</v>
      </c>
      <c r="G10015" s="71" t="s">
        <v>177</v>
      </c>
      <c r="H10015" s="71" t="s">
        <v>77</v>
      </c>
      <c r="I10015" s="71" t="s">
        <v>15</v>
      </c>
      <c r="J10015" s="71" t="s">
        <v>17</v>
      </c>
      <c r="K10015" s="72">
        <v>37500</v>
      </c>
      <c r="L10015" s="73">
        <v>-375</v>
      </c>
      <c r="M10015" s="72">
        <v>37500</v>
      </c>
    </row>
    <row r="10016" spans="1:13" x14ac:dyDescent="0.25">
      <c r="A10016" s="71" t="s">
        <v>400</v>
      </c>
      <c r="B10016" s="71" t="s">
        <v>17</v>
      </c>
      <c r="C10016" s="71" t="s">
        <v>748</v>
      </c>
      <c r="D10016" s="71" t="s">
        <v>47</v>
      </c>
      <c r="E10016" s="71" t="s">
        <v>178</v>
      </c>
      <c r="F10016" s="71" t="s">
        <v>89</v>
      </c>
      <c r="G10016" s="71" t="s">
        <v>165</v>
      </c>
      <c r="H10016" s="71" t="s">
        <v>77</v>
      </c>
      <c r="I10016" s="71" t="s">
        <v>15</v>
      </c>
      <c r="J10016" s="71" t="s">
        <v>17</v>
      </c>
      <c r="K10016" s="72">
        <v>130000</v>
      </c>
      <c r="L10016" s="73">
        <v>-1300</v>
      </c>
      <c r="M10016" s="72">
        <v>130000</v>
      </c>
    </row>
    <row r="10017" spans="1:13" x14ac:dyDescent="0.25">
      <c r="A10017" s="71" t="s">
        <v>400</v>
      </c>
      <c r="B10017" s="71" t="s">
        <v>17</v>
      </c>
      <c r="C10017" s="71" t="s">
        <v>748</v>
      </c>
      <c r="D10017" s="71" t="s">
        <v>47</v>
      </c>
      <c r="E10017" s="71" t="s">
        <v>178</v>
      </c>
      <c r="F10017" s="71" t="s">
        <v>89</v>
      </c>
      <c r="G10017" s="71" t="s">
        <v>182</v>
      </c>
      <c r="H10017" s="71" t="s">
        <v>77</v>
      </c>
      <c r="I10017" s="71" t="s">
        <v>15</v>
      </c>
      <c r="J10017" s="71" t="s">
        <v>17</v>
      </c>
      <c r="K10017" s="72">
        <v>48490</v>
      </c>
      <c r="L10017" s="73">
        <v>-484.9</v>
      </c>
      <c r="M10017" s="72">
        <v>48490</v>
      </c>
    </row>
    <row r="10018" spans="1:13" x14ac:dyDescent="0.25">
      <c r="A10018" s="71" t="s">
        <v>400</v>
      </c>
      <c r="B10018" s="71" t="s">
        <v>17</v>
      </c>
      <c r="C10018" s="71" t="s">
        <v>748</v>
      </c>
      <c r="D10018" s="71" t="s">
        <v>47</v>
      </c>
      <c r="E10018" s="71" t="s">
        <v>178</v>
      </c>
      <c r="F10018" s="71" t="s">
        <v>89</v>
      </c>
      <c r="G10018" s="71" t="s">
        <v>123</v>
      </c>
      <c r="H10018" s="71" t="s">
        <v>77</v>
      </c>
      <c r="I10018" s="71" t="s">
        <v>15</v>
      </c>
      <c r="J10018" s="71" t="s">
        <v>17</v>
      </c>
      <c r="K10018" s="74">
        <v>-4271.0000000000036</v>
      </c>
      <c r="L10018" s="73">
        <v>42.710000000000036</v>
      </c>
      <c r="M10018" s="74">
        <v>-4271.0000000000036</v>
      </c>
    </row>
    <row r="10019" spans="1:13" x14ac:dyDescent="0.25">
      <c r="A10019" s="71" t="s">
        <v>400</v>
      </c>
      <c r="B10019" s="71" t="s">
        <v>17</v>
      </c>
      <c r="C10019" s="71" t="s">
        <v>748</v>
      </c>
      <c r="D10019" s="71" t="s">
        <v>47</v>
      </c>
      <c r="E10019" s="71" t="s">
        <v>178</v>
      </c>
      <c r="F10019" s="71" t="s">
        <v>89</v>
      </c>
      <c r="G10019" s="71" t="s">
        <v>112</v>
      </c>
      <c r="H10019" s="71" t="s">
        <v>77</v>
      </c>
      <c r="I10019" s="71" t="s">
        <v>15</v>
      </c>
      <c r="J10019" s="71" t="s">
        <v>17</v>
      </c>
      <c r="K10019" s="72">
        <v>35000</v>
      </c>
      <c r="L10019" s="73">
        <v>-350</v>
      </c>
      <c r="M10019" s="72">
        <v>35000</v>
      </c>
    </row>
    <row r="10020" spans="1:13" x14ac:dyDescent="0.25">
      <c r="A10020" s="71" t="s">
        <v>400</v>
      </c>
      <c r="B10020" s="71" t="s">
        <v>17</v>
      </c>
      <c r="C10020" s="71" t="s">
        <v>749</v>
      </c>
      <c r="D10020" s="71" t="s">
        <v>47</v>
      </c>
      <c r="E10020" s="71" t="s">
        <v>183</v>
      </c>
      <c r="F10020" s="71" t="s">
        <v>89</v>
      </c>
      <c r="G10020" s="71" t="s">
        <v>150</v>
      </c>
      <c r="H10020" s="71" t="s">
        <v>77</v>
      </c>
      <c r="I10020" s="71" t="s">
        <v>15</v>
      </c>
      <c r="J10020" s="71" t="s">
        <v>17</v>
      </c>
      <c r="K10020" s="72">
        <v>1289923</v>
      </c>
      <c r="L10020" s="73">
        <v>-12899.23</v>
      </c>
      <c r="M10020" s="72">
        <v>1289923</v>
      </c>
    </row>
    <row r="10021" spans="1:13" x14ac:dyDescent="0.25">
      <c r="A10021" s="71" t="s">
        <v>400</v>
      </c>
      <c r="B10021" s="71" t="s">
        <v>17</v>
      </c>
      <c r="C10021" s="71" t="s">
        <v>749</v>
      </c>
      <c r="D10021" s="71" t="s">
        <v>47</v>
      </c>
      <c r="E10021" s="71" t="s">
        <v>183</v>
      </c>
      <c r="F10021" s="71" t="s">
        <v>89</v>
      </c>
      <c r="G10021" s="71" t="s">
        <v>118</v>
      </c>
      <c r="H10021" s="71" t="s">
        <v>77</v>
      </c>
      <c r="I10021" s="71" t="s">
        <v>15</v>
      </c>
      <c r="J10021" s="71" t="s">
        <v>17</v>
      </c>
      <c r="K10021" s="72">
        <v>100695</v>
      </c>
      <c r="L10021" s="73">
        <v>-1006.95</v>
      </c>
      <c r="M10021" s="72">
        <v>100695</v>
      </c>
    </row>
    <row r="10022" spans="1:13" x14ac:dyDescent="0.25">
      <c r="A10022" s="71" t="s">
        <v>400</v>
      </c>
      <c r="B10022" s="71" t="s">
        <v>17</v>
      </c>
      <c r="C10022" s="71" t="s">
        <v>749</v>
      </c>
      <c r="D10022" s="71" t="s">
        <v>47</v>
      </c>
      <c r="E10022" s="71" t="s">
        <v>183</v>
      </c>
      <c r="F10022" s="71" t="s">
        <v>89</v>
      </c>
      <c r="G10022" s="71" t="s">
        <v>169</v>
      </c>
      <c r="H10022" s="71" t="s">
        <v>77</v>
      </c>
      <c r="I10022" s="71" t="s">
        <v>15</v>
      </c>
      <c r="J10022" s="71" t="s">
        <v>17</v>
      </c>
      <c r="K10022" s="72">
        <v>8385.0000000000728</v>
      </c>
      <c r="L10022" s="73">
        <v>-83.850000000000733</v>
      </c>
      <c r="M10022" s="72">
        <v>8385.0000000000728</v>
      </c>
    </row>
    <row r="10023" spans="1:13" x14ac:dyDescent="0.25">
      <c r="A10023" s="71" t="s">
        <v>400</v>
      </c>
      <c r="B10023" s="71" t="s">
        <v>17</v>
      </c>
      <c r="C10023" s="71" t="s">
        <v>749</v>
      </c>
      <c r="D10023" s="71" t="s">
        <v>47</v>
      </c>
      <c r="E10023" s="71" t="s">
        <v>183</v>
      </c>
      <c r="F10023" s="71" t="s">
        <v>89</v>
      </c>
      <c r="G10023" s="71" t="s">
        <v>184</v>
      </c>
      <c r="H10023" s="71" t="s">
        <v>77</v>
      </c>
      <c r="I10023" s="71" t="s">
        <v>15</v>
      </c>
      <c r="J10023" s="71" t="s">
        <v>17</v>
      </c>
      <c r="K10023" s="72">
        <v>33311</v>
      </c>
      <c r="L10023" s="73">
        <v>-333.11</v>
      </c>
      <c r="M10023" s="72">
        <v>33311</v>
      </c>
    </row>
    <row r="10024" spans="1:13" x14ac:dyDescent="0.25">
      <c r="A10024" s="71" t="s">
        <v>400</v>
      </c>
      <c r="B10024" s="71" t="s">
        <v>17</v>
      </c>
      <c r="C10024" s="71" t="s">
        <v>749</v>
      </c>
      <c r="D10024" s="71" t="s">
        <v>47</v>
      </c>
      <c r="E10024" s="71" t="s">
        <v>183</v>
      </c>
      <c r="F10024" s="71" t="s">
        <v>89</v>
      </c>
      <c r="G10024" s="71" t="s">
        <v>152</v>
      </c>
      <c r="H10024" s="71" t="s">
        <v>77</v>
      </c>
      <c r="I10024" s="71" t="s">
        <v>15</v>
      </c>
      <c r="J10024" s="71" t="s">
        <v>17</v>
      </c>
      <c r="K10024" s="74">
        <v>-60.999999999967258</v>
      </c>
      <c r="L10024" s="73">
        <v>0.60999999999967258</v>
      </c>
      <c r="M10024" s="74">
        <v>-60.999999999967258</v>
      </c>
    </row>
    <row r="10025" spans="1:13" x14ac:dyDescent="0.25">
      <c r="A10025" s="71" t="s">
        <v>400</v>
      </c>
      <c r="B10025" s="71" t="s">
        <v>17</v>
      </c>
      <c r="C10025" s="71" t="s">
        <v>749</v>
      </c>
      <c r="D10025" s="71" t="s">
        <v>47</v>
      </c>
      <c r="E10025" s="71" t="s">
        <v>183</v>
      </c>
      <c r="F10025" s="71" t="s">
        <v>89</v>
      </c>
      <c r="G10025" s="71" t="s">
        <v>185</v>
      </c>
      <c r="H10025" s="71" t="s">
        <v>77</v>
      </c>
      <c r="I10025" s="71" t="s">
        <v>15</v>
      </c>
      <c r="J10025" s="71" t="s">
        <v>17</v>
      </c>
      <c r="K10025" s="72">
        <v>55198</v>
      </c>
      <c r="L10025" s="73">
        <v>-551.98</v>
      </c>
      <c r="M10025" s="72">
        <v>55198</v>
      </c>
    </row>
    <row r="10026" spans="1:13" x14ac:dyDescent="0.25">
      <c r="A10026" s="71" t="s">
        <v>400</v>
      </c>
      <c r="B10026" s="71" t="s">
        <v>17</v>
      </c>
      <c r="C10026" s="71" t="s">
        <v>749</v>
      </c>
      <c r="D10026" s="71" t="s">
        <v>47</v>
      </c>
      <c r="E10026" s="71" t="s">
        <v>183</v>
      </c>
      <c r="F10026" s="71" t="s">
        <v>89</v>
      </c>
      <c r="G10026" s="71" t="s">
        <v>115</v>
      </c>
      <c r="H10026" s="71" t="s">
        <v>77</v>
      </c>
      <c r="I10026" s="71" t="s">
        <v>15</v>
      </c>
      <c r="J10026" s="71" t="s">
        <v>17</v>
      </c>
      <c r="K10026" s="72">
        <v>136366</v>
      </c>
      <c r="L10026" s="73">
        <v>-1363.66</v>
      </c>
      <c r="M10026" s="72">
        <v>136366</v>
      </c>
    </row>
    <row r="10027" spans="1:13" x14ac:dyDescent="0.25">
      <c r="A10027" s="71" t="s">
        <v>400</v>
      </c>
      <c r="B10027" s="71" t="s">
        <v>17</v>
      </c>
      <c r="C10027" s="71" t="s">
        <v>749</v>
      </c>
      <c r="D10027" s="71" t="s">
        <v>47</v>
      </c>
      <c r="E10027" s="71" t="s">
        <v>183</v>
      </c>
      <c r="F10027" s="71" t="s">
        <v>89</v>
      </c>
      <c r="G10027" s="71" t="s">
        <v>172</v>
      </c>
      <c r="H10027" s="71" t="s">
        <v>77</v>
      </c>
      <c r="I10027" s="71" t="s">
        <v>15</v>
      </c>
      <c r="J10027" s="71" t="s">
        <v>17</v>
      </c>
      <c r="K10027" s="72">
        <v>86911</v>
      </c>
      <c r="L10027" s="73">
        <v>-869.11</v>
      </c>
      <c r="M10027" s="72">
        <v>86911</v>
      </c>
    </row>
    <row r="10028" spans="1:13" x14ac:dyDescent="0.25">
      <c r="A10028" s="71" t="s">
        <v>400</v>
      </c>
      <c r="B10028" s="71" t="s">
        <v>17</v>
      </c>
      <c r="C10028" s="71" t="s">
        <v>749</v>
      </c>
      <c r="D10028" s="71" t="s">
        <v>47</v>
      </c>
      <c r="E10028" s="71" t="s">
        <v>183</v>
      </c>
      <c r="F10028" s="71" t="s">
        <v>89</v>
      </c>
      <c r="G10028" s="71" t="s">
        <v>173</v>
      </c>
      <c r="H10028" s="71" t="s">
        <v>77</v>
      </c>
      <c r="I10028" s="71" t="s">
        <v>15</v>
      </c>
      <c r="J10028" s="71" t="s">
        <v>17</v>
      </c>
      <c r="K10028" s="72">
        <v>2047.0000000000027</v>
      </c>
      <c r="L10028" s="73">
        <v>-20.470000000000027</v>
      </c>
      <c r="M10028" s="72">
        <v>2047.0000000000027</v>
      </c>
    </row>
    <row r="10029" spans="1:13" x14ac:dyDescent="0.25">
      <c r="A10029" s="71" t="s">
        <v>400</v>
      </c>
      <c r="B10029" s="71" t="s">
        <v>17</v>
      </c>
      <c r="C10029" s="71" t="s">
        <v>749</v>
      </c>
      <c r="D10029" s="71" t="s">
        <v>47</v>
      </c>
      <c r="E10029" s="71" t="s">
        <v>183</v>
      </c>
      <c r="F10029" s="71" t="s">
        <v>89</v>
      </c>
      <c r="G10029" s="71" t="s">
        <v>93</v>
      </c>
      <c r="H10029" s="71" t="s">
        <v>77</v>
      </c>
      <c r="I10029" s="71" t="s">
        <v>15</v>
      </c>
      <c r="J10029" s="71" t="s">
        <v>17</v>
      </c>
      <c r="K10029" s="72">
        <v>299800</v>
      </c>
      <c r="L10029" s="73">
        <v>-2998</v>
      </c>
      <c r="M10029" s="72">
        <v>299800</v>
      </c>
    </row>
    <row r="10030" spans="1:13" x14ac:dyDescent="0.25">
      <c r="A10030" s="71" t="s">
        <v>400</v>
      </c>
      <c r="B10030" s="71" t="s">
        <v>17</v>
      </c>
      <c r="C10030" s="71" t="s">
        <v>749</v>
      </c>
      <c r="D10030" s="71" t="s">
        <v>47</v>
      </c>
      <c r="E10030" s="71" t="s">
        <v>183</v>
      </c>
      <c r="F10030" s="71" t="s">
        <v>89</v>
      </c>
      <c r="G10030" s="71" t="s">
        <v>155</v>
      </c>
      <c r="H10030" s="71" t="s">
        <v>77</v>
      </c>
      <c r="I10030" s="71" t="s">
        <v>15</v>
      </c>
      <c r="J10030" s="71" t="s">
        <v>17</v>
      </c>
      <c r="K10030" s="74">
        <v>-36.999999999989086</v>
      </c>
      <c r="L10030" s="73">
        <v>0.36999999999989086</v>
      </c>
      <c r="M10030" s="74">
        <v>-36.999999999989086</v>
      </c>
    </row>
    <row r="10031" spans="1:13" x14ac:dyDescent="0.25">
      <c r="A10031" s="71" t="s">
        <v>400</v>
      </c>
      <c r="B10031" s="71" t="s">
        <v>17</v>
      </c>
      <c r="C10031" s="71" t="s">
        <v>749</v>
      </c>
      <c r="D10031" s="71" t="s">
        <v>47</v>
      </c>
      <c r="E10031" s="71" t="s">
        <v>183</v>
      </c>
      <c r="F10031" s="71" t="s">
        <v>89</v>
      </c>
      <c r="G10031" s="71" t="s">
        <v>156</v>
      </c>
      <c r="H10031" s="71" t="s">
        <v>77</v>
      </c>
      <c r="I10031" s="71" t="s">
        <v>15</v>
      </c>
      <c r="J10031" s="71" t="s">
        <v>17</v>
      </c>
      <c r="K10031" s="72">
        <v>351787.00000000006</v>
      </c>
      <c r="L10031" s="73">
        <v>-3517.8700000000003</v>
      </c>
      <c r="M10031" s="72">
        <v>351787.00000000006</v>
      </c>
    </row>
    <row r="10032" spans="1:13" x14ac:dyDescent="0.25">
      <c r="A10032" s="71" t="s">
        <v>400</v>
      </c>
      <c r="B10032" s="71" t="s">
        <v>17</v>
      </c>
      <c r="C10032" s="71" t="s">
        <v>749</v>
      </c>
      <c r="D10032" s="71" t="s">
        <v>47</v>
      </c>
      <c r="E10032" s="71" t="s">
        <v>183</v>
      </c>
      <c r="F10032" s="71" t="s">
        <v>89</v>
      </c>
      <c r="G10032" s="71" t="s">
        <v>157</v>
      </c>
      <c r="H10032" s="71" t="s">
        <v>77</v>
      </c>
      <c r="I10032" s="71" t="s">
        <v>15</v>
      </c>
      <c r="J10032" s="71" t="s">
        <v>17</v>
      </c>
      <c r="K10032" s="72">
        <v>55877</v>
      </c>
      <c r="L10032" s="73">
        <v>-558.77</v>
      </c>
      <c r="M10032" s="72">
        <v>55877</v>
      </c>
    </row>
    <row r="10033" spans="1:13" x14ac:dyDescent="0.25">
      <c r="A10033" s="71" t="s">
        <v>400</v>
      </c>
      <c r="B10033" s="71" t="s">
        <v>17</v>
      </c>
      <c r="C10033" s="71" t="s">
        <v>749</v>
      </c>
      <c r="D10033" s="71" t="s">
        <v>47</v>
      </c>
      <c r="E10033" s="71" t="s">
        <v>183</v>
      </c>
      <c r="F10033" s="71" t="s">
        <v>89</v>
      </c>
      <c r="G10033" s="71" t="s">
        <v>120</v>
      </c>
      <c r="H10033" s="71" t="s">
        <v>77</v>
      </c>
      <c r="I10033" s="71" t="s">
        <v>15</v>
      </c>
      <c r="J10033" s="71" t="s">
        <v>17</v>
      </c>
      <c r="K10033" s="72">
        <v>125633.99999999999</v>
      </c>
      <c r="L10033" s="73">
        <v>-1256.3399999999999</v>
      </c>
      <c r="M10033" s="72">
        <v>125633.99999999999</v>
      </c>
    </row>
    <row r="10034" spans="1:13" x14ac:dyDescent="0.25">
      <c r="A10034" s="71" t="s">
        <v>400</v>
      </c>
      <c r="B10034" s="71" t="s">
        <v>17</v>
      </c>
      <c r="C10034" s="71" t="s">
        <v>749</v>
      </c>
      <c r="D10034" s="71" t="s">
        <v>47</v>
      </c>
      <c r="E10034" s="71" t="s">
        <v>183</v>
      </c>
      <c r="F10034" s="71" t="s">
        <v>89</v>
      </c>
      <c r="G10034" s="71" t="s">
        <v>158</v>
      </c>
      <c r="H10034" s="71" t="s">
        <v>77</v>
      </c>
      <c r="I10034" s="71" t="s">
        <v>15</v>
      </c>
      <c r="J10034" s="71" t="s">
        <v>17</v>
      </c>
      <c r="K10034" s="72">
        <v>799408.99999999965</v>
      </c>
      <c r="L10034" s="73">
        <v>-7994.0899999999965</v>
      </c>
      <c r="M10034" s="72">
        <v>799408.99999999965</v>
      </c>
    </row>
    <row r="10035" spans="1:13" x14ac:dyDescent="0.25">
      <c r="A10035" s="71" t="s">
        <v>400</v>
      </c>
      <c r="B10035" s="71" t="s">
        <v>17</v>
      </c>
      <c r="C10035" s="71" t="s">
        <v>749</v>
      </c>
      <c r="D10035" s="71" t="s">
        <v>47</v>
      </c>
      <c r="E10035" s="71" t="s">
        <v>183</v>
      </c>
      <c r="F10035" s="71" t="s">
        <v>89</v>
      </c>
      <c r="G10035" s="71" t="s">
        <v>159</v>
      </c>
      <c r="H10035" s="71" t="s">
        <v>77</v>
      </c>
      <c r="I10035" s="71" t="s">
        <v>15</v>
      </c>
      <c r="J10035" s="71" t="s">
        <v>17</v>
      </c>
      <c r="K10035" s="74">
        <v>-32.999999999998408</v>
      </c>
      <c r="L10035" s="73">
        <v>0.32999999999998408</v>
      </c>
      <c r="M10035" s="74">
        <v>-32.999999999998408</v>
      </c>
    </row>
    <row r="10036" spans="1:13" x14ac:dyDescent="0.25">
      <c r="A10036" s="71" t="s">
        <v>400</v>
      </c>
      <c r="B10036" s="71" t="s">
        <v>17</v>
      </c>
      <c r="C10036" s="71" t="s">
        <v>749</v>
      </c>
      <c r="D10036" s="71" t="s">
        <v>47</v>
      </c>
      <c r="E10036" s="71" t="s">
        <v>183</v>
      </c>
      <c r="F10036" s="71" t="s">
        <v>89</v>
      </c>
      <c r="G10036" s="71" t="s">
        <v>131</v>
      </c>
      <c r="H10036" s="71" t="s">
        <v>77</v>
      </c>
      <c r="I10036" s="71" t="s">
        <v>15</v>
      </c>
      <c r="J10036" s="71" t="s">
        <v>17</v>
      </c>
      <c r="K10036" s="72">
        <v>144723</v>
      </c>
      <c r="L10036" s="73">
        <v>-1447.23</v>
      </c>
      <c r="M10036" s="72">
        <v>144723</v>
      </c>
    </row>
    <row r="10037" spans="1:13" x14ac:dyDescent="0.25">
      <c r="A10037" s="71" t="s">
        <v>400</v>
      </c>
      <c r="B10037" s="71" t="s">
        <v>17</v>
      </c>
      <c r="C10037" s="71" t="s">
        <v>749</v>
      </c>
      <c r="D10037" s="71" t="s">
        <v>47</v>
      </c>
      <c r="E10037" s="71" t="s">
        <v>183</v>
      </c>
      <c r="F10037" s="71" t="s">
        <v>89</v>
      </c>
      <c r="G10037" s="71" t="s">
        <v>186</v>
      </c>
      <c r="H10037" s="71" t="s">
        <v>77</v>
      </c>
      <c r="I10037" s="71" t="s">
        <v>15</v>
      </c>
      <c r="J10037" s="71" t="s">
        <v>17</v>
      </c>
      <c r="K10037" s="72">
        <v>540698.00000000047</v>
      </c>
      <c r="L10037" s="73">
        <v>-5406.980000000005</v>
      </c>
      <c r="M10037" s="72">
        <v>540698.00000000047</v>
      </c>
    </row>
    <row r="10038" spans="1:13" x14ac:dyDescent="0.25">
      <c r="A10038" s="71" t="s">
        <v>400</v>
      </c>
      <c r="B10038" s="71" t="s">
        <v>17</v>
      </c>
      <c r="C10038" s="71" t="s">
        <v>749</v>
      </c>
      <c r="D10038" s="71" t="s">
        <v>47</v>
      </c>
      <c r="E10038" s="71" t="s">
        <v>183</v>
      </c>
      <c r="F10038" s="71" t="s">
        <v>89</v>
      </c>
      <c r="G10038" s="71" t="s">
        <v>95</v>
      </c>
      <c r="H10038" s="71" t="s">
        <v>77</v>
      </c>
      <c r="I10038" s="71" t="s">
        <v>15</v>
      </c>
      <c r="J10038" s="71" t="s">
        <v>17</v>
      </c>
      <c r="K10038" s="72">
        <v>544145</v>
      </c>
      <c r="L10038" s="73">
        <v>-5441.45</v>
      </c>
      <c r="M10038" s="72">
        <v>544145</v>
      </c>
    </row>
    <row r="10039" spans="1:13" x14ac:dyDescent="0.25">
      <c r="A10039" s="71" t="s">
        <v>400</v>
      </c>
      <c r="B10039" s="71" t="s">
        <v>17</v>
      </c>
      <c r="C10039" s="71" t="s">
        <v>749</v>
      </c>
      <c r="D10039" s="71" t="s">
        <v>47</v>
      </c>
      <c r="E10039" s="71" t="s">
        <v>183</v>
      </c>
      <c r="F10039" s="71" t="s">
        <v>89</v>
      </c>
      <c r="G10039" s="71" t="s">
        <v>126</v>
      </c>
      <c r="H10039" s="71" t="s">
        <v>77</v>
      </c>
      <c r="I10039" s="71" t="s">
        <v>15</v>
      </c>
      <c r="J10039" s="71" t="s">
        <v>17</v>
      </c>
      <c r="K10039" s="72">
        <v>582016.00000000012</v>
      </c>
      <c r="L10039" s="73">
        <v>-5820.1600000000017</v>
      </c>
      <c r="M10039" s="72">
        <v>582016.00000000012</v>
      </c>
    </row>
    <row r="10040" spans="1:13" x14ac:dyDescent="0.25">
      <c r="A10040" s="71" t="s">
        <v>400</v>
      </c>
      <c r="B10040" s="71" t="s">
        <v>17</v>
      </c>
      <c r="C10040" s="71" t="s">
        <v>749</v>
      </c>
      <c r="D10040" s="71" t="s">
        <v>47</v>
      </c>
      <c r="E10040" s="71" t="s">
        <v>183</v>
      </c>
      <c r="F10040" s="71" t="s">
        <v>89</v>
      </c>
      <c r="G10040" s="71" t="s">
        <v>160</v>
      </c>
      <c r="H10040" s="71" t="s">
        <v>77</v>
      </c>
      <c r="I10040" s="71" t="s">
        <v>15</v>
      </c>
      <c r="J10040" s="71" t="s">
        <v>17</v>
      </c>
      <c r="K10040" s="72">
        <v>154270</v>
      </c>
      <c r="L10040" s="73">
        <v>-1542.7</v>
      </c>
      <c r="M10040" s="72">
        <v>154270</v>
      </c>
    </row>
    <row r="10041" spans="1:13" x14ac:dyDescent="0.25">
      <c r="A10041" s="71" t="s">
        <v>400</v>
      </c>
      <c r="B10041" s="71" t="s">
        <v>17</v>
      </c>
      <c r="C10041" s="71" t="s">
        <v>749</v>
      </c>
      <c r="D10041" s="71" t="s">
        <v>47</v>
      </c>
      <c r="E10041" s="71" t="s">
        <v>183</v>
      </c>
      <c r="F10041" s="71" t="s">
        <v>89</v>
      </c>
      <c r="G10041" s="71" t="s">
        <v>127</v>
      </c>
      <c r="H10041" s="71" t="s">
        <v>77</v>
      </c>
      <c r="I10041" s="71" t="s">
        <v>15</v>
      </c>
      <c r="J10041" s="71" t="s">
        <v>17</v>
      </c>
      <c r="K10041" s="72">
        <v>649594</v>
      </c>
      <c r="L10041" s="73">
        <v>-6495.9400000000005</v>
      </c>
      <c r="M10041" s="72">
        <v>649594</v>
      </c>
    </row>
    <row r="10042" spans="1:13" x14ac:dyDescent="0.25">
      <c r="A10042" s="71" t="s">
        <v>400</v>
      </c>
      <c r="B10042" s="71" t="s">
        <v>17</v>
      </c>
      <c r="C10042" s="71" t="s">
        <v>749</v>
      </c>
      <c r="D10042" s="71" t="s">
        <v>47</v>
      </c>
      <c r="E10042" s="71" t="s">
        <v>183</v>
      </c>
      <c r="F10042" s="71" t="s">
        <v>89</v>
      </c>
      <c r="G10042" s="71" t="s">
        <v>163</v>
      </c>
      <c r="H10042" s="71" t="s">
        <v>77</v>
      </c>
      <c r="I10042" s="71" t="s">
        <v>15</v>
      </c>
      <c r="J10042" s="71" t="s">
        <v>17</v>
      </c>
      <c r="K10042" s="72">
        <v>10901</v>
      </c>
      <c r="L10042" s="73">
        <v>-109.00999999999999</v>
      </c>
      <c r="M10042" s="72">
        <v>10901</v>
      </c>
    </row>
    <row r="10043" spans="1:13" x14ac:dyDescent="0.25">
      <c r="A10043" s="71" t="s">
        <v>400</v>
      </c>
      <c r="B10043" s="71" t="s">
        <v>17</v>
      </c>
      <c r="C10043" s="71" t="s">
        <v>749</v>
      </c>
      <c r="D10043" s="71" t="s">
        <v>47</v>
      </c>
      <c r="E10043" s="71" t="s">
        <v>183</v>
      </c>
      <c r="F10043" s="71" t="s">
        <v>89</v>
      </c>
      <c r="G10043" s="71" t="s">
        <v>97</v>
      </c>
      <c r="H10043" s="71" t="s">
        <v>77</v>
      </c>
      <c r="I10043" s="71" t="s">
        <v>15</v>
      </c>
      <c r="J10043" s="71" t="s">
        <v>17</v>
      </c>
      <c r="K10043" s="72">
        <v>851789.00000000012</v>
      </c>
      <c r="L10043" s="73">
        <v>-8517.8900000000012</v>
      </c>
      <c r="M10043" s="72">
        <v>851789.00000000012</v>
      </c>
    </row>
    <row r="10044" spans="1:13" x14ac:dyDescent="0.25">
      <c r="A10044" s="71" t="s">
        <v>400</v>
      </c>
      <c r="B10044" s="71" t="s">
        <v>17</v>
      </c>
      <c r="C10044" s="71" t="s">
        <v>749</v>
      </c>
      <c r="D10044" s="71" t="s">
        <v>47</v>
      </c>
      <c r="E10044" s="71" t="s">
        <v>183</v>
      </c>
      <c r="F10044" s="71" t="s">
        <v>89</v>
      </c>
      <c r="G10044" s="71" t="s">
        <v>134</v>
      </c>
      <c r="H10044" s="71" t="s">
        <v>77</v>
      </c>
      <c r="I10044" s="71" t="s">
        <v>15</v>
      </c>
      <c r="J10044" s="71" t="s">
        <v>17</v>
      </c>
      <c r="K10044" s="72">
        <v>505335.00000000006</v>
      </c>
      <c r="L10044" s="73">
        <v>-5053.3500000000004</v>
      </c>
      <c r="M10044" s="72">
        <v>505335.00000000006</v>
      </c>
    </row>
    <row r="10045" spans="1:13" x14ac:dyDescent="0.25">
      <c r="A10045" s="71" t="s">
        <v>400</v>
      </c>
      <c r="B10045" s="71" t="s">
        <v>17</v>
      </c>
      <c r="C10045" s="71" t="s">
        <v>749</v>
      </c>
      <c r="D10045" s="71" t="s">
        <v>47</v>
      </c>
      <c r="E10045" s="71" t="s">
        <v>183</v>
      </c>
      <c r="F10045" s="71" t="s">
        <v>89</v>
      </c>
      <c r="G10045" s="71" t="s">
        <v>165</v>
      </c>
      <c r="H10045" s="71" t="s">
        <v>77</v>
      </c>
      <c r="I10045" s="71" t="s">
        <v>15</v>
      </c>
      <c r="J10045" s="71" t="s">
        <v>17</v>
      </c>
      <c r="K10045" s="72">
        <v>79000</v>
      </c>
      <c r="L10045" s="73">
        <v>-790</v>
      </c>
      <c r="M10045" s="72">
        <v>79000</v>
      </c>
    </row>
    <row r="10046" spans="1:13" x14ac:dyDescent="0.25">
      <c r="A10046" s="71" t="s">
        <v>400</v>
      </c>
      <c r="B10046" s="71" t="s">
        <v>17</v>
      </c>
      <c r="C10046" s="71" t="s">
        <v>749</v>
      </c>
      <c r="D10046" s="71" t="s">
        <v>47</v>
      </c>
      <c r="E10046" s="71" t="s">
        <v>183</v>
      </c>
      <c r="F10046" s="71" t="s">
        <v>89</v>
      </c>
      <c r="G10046" s="71" t="s">
        <v>182</v>
      </c>
      <c r="H10046" s="71" t="s">
        <v>77</v>
      </c>
      <c r="I10046" s="71" t="s">
        <v>15</v>
      </c>
      <c r="J10046" s="71" t="s">
        <v>17</v>
      </c>
      <c r="K10046" s="72">
        <v>65273.999999999978</v>
      </c>
      <c r="L10046" s="73">
        <v>-652.73999999999978</v>
      </c>
      <c r="M10046" s="72">
        <v>65273.999999999978</v>
      </c>
    </row>
    <row r="10047" spans="1:13" x14ac:dyDescent="0.25">
      <c r="A10047" s="71" t="s">
        <v>400</v>
      </c>
      <c r="B10047" s="71" t="s">
        <v>17</v>
      </c>
      <c r="C10047" s="71" t="s">
        <v>749</v>
      </c>
      <c r="D10047" s="71" t="s">
        <v>47</v>
      </c>
      <c r="E10047" s="71" t="s">
        <v>183</v>
      </c>
      <c r="F10047" s="71" t="s">
        <v>89</v>
      </c>
      <c r="G10047" s="71" t="s">
        <v>123</v>
      </c>
      <c r="H10047" s="71" t="s">
        <v>77</v>
      </c>
      <c r="I10047" s="71" t="s">
        <v>15</v>
      </c>
      <c r="J10047" s="71" t="s">
        <v>17</v>
      </c>
      <c r="K10047" s="72">
        <v>105929</v>
      </c>
      <c r="L10047" s="73">
        <v>-1059.29</v>
      </c>
      <c r="M10047" s="72">
        <v>105929</v>
      </c>
    </row>
    <row r="10048" spans="1:13" x14ac:dyDescent="0.25">
      <c r="A10048" s="71" t="s">
        <v>400</v>
      </c>
      <c r="B10048" s="71" t="s">
        <v>17</v>
      </c>
      <c r="C10048" s="71" t="s">
        <v>749</v>
      </c>
      <c r="D10048" s="71" t="s">
        <v>47</v>
      </c>
      <c r="E10048" s="71" t="s">
        <v>183</v>
      </c>
      <c r="F10048" s="71" t="s">
        <v>89</v>
      </c>
      <c r="G10048" s="71" t="s">
        <v>112</v>
      </c>
      <c r="H10048" s="71" t="s">
        <v>77</v>
      </c>
      <c r="I10048" s="71" t="s">
        <v>15</v>
      </c>
      <c r="J10048" s="71" t="s">
        <v>17</v>
      </c>
      <c r="K10048" s="72">
        <v>25581</v>
      </c>
      <c r="L10048" s="73">
        <v>-255.81</v>
      </c>
      <c r="M10048" s="72">
        <v>25581</v>
      </c>
    </row>
    <row r="10049" spans="1:13" x14ac:dyDescent="0.25">
      <c r="A10049" s="71" t="s">
        <v>400</v>
      </c>
      <c r="B10049" s="71" t="s">
        <v>17</v>
      </c>
      <c r="C10049" s="71" t="s">
        <v>749</v>
      </c>
      <c r="D10049" s="71" t="s">
        <v>47</v>
      </c>
      <c r="E10049" s="71" t="s">
        <v>183</v>
      </c>
      <c r="F10049" s="71" t="s">
        <v>89</v>
      </c>
      <c r="G10049" s="71" t="s">
        <v>91</v>
      </c>
      <c r="H10049" s="71" t="s">
        <v>77</v>
      </c>
      <c r="I10049" s="71" t="s">
        <v>15</v>
      </c>
      <c r="J10049" s="71" t="s">
        <v>17</v>
      </c>
      <c r="K10049" s="72">
        <v>192160</v>
      </c>
      <c r="L10049" s="73">
        <v>-1921.6</v>
      </c>
      <c r="M10049" s="72">
        <v>192160</v>
      </c>
    </row>
    <row r="10050" spans="1:13" x14ac:dyDescent="0.25">
      <c r="A10050" s="71" t="s">
        <v>400</v>
      </c>
      <c r="B10050" s="71" t="s">
        <v>17</v>
      </c>
      <c r="C10050" s="71" t="s">
        <v>750</v>
      </c>
      <c r="D10050" s="71" t="s">
        <v>47</v>
      </c>
      <c r="E10050" s="71" t="s">
        <v>187</v>
      </c>
      <c r="F10050" s="71" t="s">
        <v>89</v>
      </c>
      <c r="G10050" s="71" t="s">
        <v>150</v>
      </c>
      <c r="H10050" s="71" t="s">
        <v>77</v>
      </c>
      <c r="I10050" s="71" t="s">
        <v>15</v>
      </c>
      <c r="J10050" s="71" t="s">
        <v>17</v>
      </c>
      <c r="K10050" s="72">
        <v>1165622</v>
      </c>
      <c r="L10050" s="73">
        <v>-11656.22</v>
      </c>
      <c r="M10050" s="72">
        <v>1165622</v>
      </c>
    </row>
    <row r="10051" spans="1:13" x14ac:dyDescent="0.25">
      <c r="A10051" s="71" t="s">
        <v>400</v>
      </c>
      <c r="B10051" s="71" t="s">
        <v>17</v>
      </c>
      <c r="C10051" s="71" t="s">
        <v>750</v>
      </c>
      <c r="D10051" s="71" t="s">
        <v>47</v>
      </c>
      <c r="E10051" s="71" t="s">
        <v>187</v>
      </c>
      <c r="F10051" s="71" t="s">
        <v>89</v>
      </c>
      <c r="G10051" s="71" t="s">
        <v>169</v>
      </c>
      <c r="H10051" s="71" t="s">
        <v>77</v>
      </c>
      <c r="I10051" s="71" t="s">
        <v>15</v>
      </c>
      <c r="J10051" s="71" t="s">
        <v>17</v>
      </c>
      <c r="K10051" s="72">
        <v>1124860.9999999998</v>
      </c>
      <c r="L10051" s="73">
        <v>-11248.609999999999</v>
      </c>
      <c r="M10051" s="72">
        <v>1124860.9999999998</v>
      </c>
    </row>
    <row r="10052" spans="1:13" x14ac:dyDescent="0.25">
      <c r="A10052" s="71" t="s">
        <v>400</v>
      </c>
      <c r="B10052" s="71" t="s">
        <v>17</v>
      </c>
      <c r="C10052" s="71" t="s">
        <v>750</v>
      </c>
      <c r="D10052" s="71" t="s">
        <v>47</v>
      </c>
      <c r="E10052" s="71" t="s">
        <v>187</v>
      </c>
      <c r="F10052" s="71" t="s">
        <v>89</v>
      </c>
      <c r="G10052" s="71" t="s">
        <v>184</v>
      </c>
      <c r="H10052" s="71" t="s">
        <v>77</v>
      </c>
      <c r="I10052" s="71" t="s">
        <v>15</v>
      </c>
      <c r="J10052" s="71" t="s">
        <v>17</v>
      </c>
      <c r="K10052" s="72">
        <v>1698.9999999999998</v>
      </c>
      <c r="L10052" s="73">
        <v>-16.989999999999998</v>
      </c>
      <c r="M10052" s="72">
        <v>1698.9999999999998</v>
      </c>
    </row>
    <row r="10053" spans="1:13" x14ac:dyDescent="0.25">
      <c r="A10053" s="71" t="s">
        <v>400</v>
      </c>
      <c r="B10053" s="71" t="s">
        <v>17</v>
      </c>
      <c r="C10053" s="71" t="s">
        <v>750</v>
      </c>
      <c r="D10053" s="71" t="s">
        <v>47</v>
      </c>
      <c r="E10053" s="71" t="s">
        <v>187</v>
      </c>
      <c r="F10053" s="71" t="s">
        <v>89</v>
      </c>
      <c r="G10053" s="71" t="s">
        <v>115</v>
      </c>
      <c r="H10053" s="71" t="s">
        <v>77</v>
      </c>
      <c r="I10053" s="71" t="s">
        <v>15</v>
      </c>
      <c r="J10053" s="71" t="s">
        <v>17</v>
      </c>
      <c r="K10053" s="72">
        <v>34600</v>
      </c>
      <c r="L10053" s="73">
        <v>-346</v>
      </c>
      <c r="M10053" s="72">
        <v>34600</v>
      </c>
    </row>
    <row r="10054" spans="1:13" x14ac:dyDescent="0.25">
      <c r="A10054" s="71" t="s">
        <v>400</v>
      </c>
      <c r="B10054" s="71" t="s">
        <v>17</v>
      </c>
      <c r="C10054" s="71" t="s">
        <v>750</v>
      </c>
      <c r="D10054" s="71" t="s">
        <v>47</v>
      </c>
      <c r="E10054" s="71" t="s">
        <v>187</v>
      </c>
      <c r="F10054" s="71" t="s">
        <v>89</v>
      </c>
      <c r="G10054" s="71" t="s">
        <v>93</v>
      </c>
      <c r="H10054" s="71" t="s">
        <v>77</v>
      </c>
      <c r="I10054" s="71" t="s">
        <v>15</v>
      </c>
      <c r="J10054" s="71" t="s">
        <v>17</v>
      </c>
      <c r="K10054" s="72">
        <v>373931</v>
      </c>
      <c r="L10054" s="73">
        <v>-3739.31</v>
      </c>
      <c r="M10054" s="72">
        <v>373931</v>
      </c>
    </row>
    <row r="10055" spans="1:13" x14ac:dyDescent="0.25">
      <c r="A10055" s="71" t="s">
        <v>400</v>
      </c>
      <c r="B10055" s="71" t="s">
        <v>17</v>
      </c>
      <c r="C10055" s="71" t="s">
        <v>750</v>
      </c>
      <c r="D10055" s="71" t="s">
        <v>47</v>
      </c>
      <c r="E10055" s="71" t="s">
        <v>187</v>
      </c>
      <c r="F10055" s="71" t="s">
        <v>89</v>
      </c>
      <c r="G10055" s="71" t="s">
        <v>155</v>
      </c>
      <c r="H10055" s="71" t="s">
        <v>77</v>
      </c>
      <c r="I10055" s="71" t="s">
        <v>15</v>
      </c>
      <c r="J10055" s="71" t="s">
        <v>17</v>
      </c>
      <c r="K10055" s="72">
        <v>2972.0000000000027</v>
      </c>
      <c r="L10055" s="73">
        <v>-29.720000000000027</v>
      </c>
      <c r="M10055" s="72">
        <v>2972.0000000000027</v>
      </c>
    </row>
    <row r="10056" spans="1:13" x14ac:dyDescent="0.25">
      <c r="A10056" s="71" t="s">
        <v>400</v>
      </c>
      <c r="B10056" s="71" t="s">
        <v>17</v>
      </c>
      <c r="C10056" s="71" t="s">
        <v>750</v>
      </c>
      <c r="D10056" s="71" t="s">
        <v>47</v>
      </c>
      <c r="E10056" s="71" t="s">
        <v>187</v>
      </c>
      <c r="F10056" s="71" t="s">
        <v>89</v>
      </c>
      <c r="G10056" s="71" t="s">
        <v>156</v>
      </c>
      <c r="H10056" s="71" t="s">
        <v>77</v>
      </c>
      <c r="I10056" s="71" t="s">
        <v>15</v>
      </c>
      <c r="J10056" s="71" t="s">
        <v>17</v>
      </c>
      <c r="K10056" s="72">
        <v>779477</v>
      </c>
      <c r="L10056" s="73">
        <v>-7794.7699999999995</v>
      </c>
      <c r="M10056" s="72">
        <v>779477</v>
      </c>
    </row>
    <row r="10057" spans="1:13" x14ac:dyDescent="0.25">
      <c r="A10057" s="71" t="s">
        <v>400</v>
      </c>
      <c r="B10057" s="71" t="s">
        <v>17</v>
      </c>
      <c r="C10057" s="71" t="s">
        <v>750</v>
      </c>
      <c r="D10057" s="71" t="s">
        <v>47</v>
      </c>
      <c r="E10057" s="71" t="s">
        <v>187</v>
      </c>
      <c r="F10057" s="71" t="s">
        <v>89</v>
      </c>
      <c r="G10057" s="71" t="s">
        <v>158</v>
      </c>
      <c r="H10057" s="71" t="s">
        <v>77</v>
      </c>
      <c r="I10057" s="71" t="s">
        <v>15</v>
      </c>
      <c r="J10057" s="71" t="s">
        <v>17</v>
      </c>
      <c r="K10057" s="72">
        <v>1304498.9999999995</v>
      </c>
      <c r="L10057" s="73">
        <v>-13044.989999999996</v>
      </c>
      <c r="M10057" s="72">
        <v>1304498.9999999995</v>
      </c>
    </row>
    <row r="10058" spans="1:13" x14ac:dyDescent="0.25">
      <c r="A10058" s="71" t="s">
        <v>400</v>
      </c>
      <c r="B10058" s="71" t="s">
        <v>17</v>
      </c>
      <c r="C10058" s="71" t="s">
        <v>750</v>
      </c>
      <c r="D10058" s="71" t="s">
        <v>47</v>
      </c>
      <c r="E10058" s="71" t="s">
        <v>187</v>
      </c>
      <c r="F10058" s="71" t="s">
        <v>89</v>
      </c>
      <c r="G10058" s="71" t="s">
        <v>159</v>
      </c>
      <c r="H10058" s="71" t="s">
        <v>77</v>
      </c>
      <c r="I10058" s="71" t="s">
        <v>15</v>
      </c>
      <c r="J10058" s="71" t="s">
        <v>17</v>
      </c>
      <c r="K10058" s="72">
        <v>2476.9999999999982</v>
      </c>
      <c r="L10058" s="73">
        <v>-24.769999999999982</v>
      </c>
      <c r="M10058" s="72">
        <v>2476.9999999999982</v>
      </c>
    </row>
    <row r="10059" spans="1:13" x14ac:dyDescent="0.25">
      <c r="A10059" s="71" t="s">
        <v>400</v>
      </c>
      <c r="B10059" s="71" t="s">
        <v>17</v>
      </c>
      <c r="C10059" s="71" t="s">
        <v>750</v>
      </c>
      <c r="D10059" s="71" t="s">
        <v>47</v>
      </c>
      <c r="E10059" s="71" t="s">
        <v>187</v>
      </c>
      <c r="F10059" s="71" t="s">
        <v>89</v>
      </c>
      <c r="G10059" s="71" t="s">
        <v>131</v>
      </c>
      <c r="H10059" s="71" t="s">
        <v>77</v>
      </c>
      <c r="I10059" s="71" t="s">
        <v>15</v>
      </c>
      <c r="J10059" s="71" t="s">
        <v>17</v>
      </c>
      <c r="K10059" s="72">
        <v>403288</v>
      </c>
      <c r="L10059" s="73">
        <v>-4032.88</v>
      </c>
      <c r="M10059" s="72">
        <v>403288</v>
      </c>
    </row>
    <row r="10060" spans="1:13" x14ac:dyDescent="0.25">
      <c r="A10060" s="71" t="s">
        <v>400</v>
      </c>
      <c r="B10060" s="71" t="s">
        <v>17</v>
      </c>
      <c r="C10060" s="71" t="s">
        <v>750</v>
      </c>
      <c r="D10060" s="71" t="s">
        <v>47</v>
      </c>
      <c r="E10060" s="71" t="s">
        <v>187</v>
      </c>
      <c r="F10060" s="71" t="s">
        <v>89</v>
      </c>
      <c r="G10060" s="71" t="s">
        <v>95</v>
      </c>
      <c r="H10060" s="71" t="s">
        <v>77</v>
      </c>
      <c r="I10060" s="71" t="s">
        <v>15</v>
      </c>
      <c r="J10060" s="71" t="s">
        <v>17</v>
      </c>
      <c r="K10060" s="72">
        <v>21359.999999999993</v>
      </c>
      <c r="L10060" s="73">
        <v>-213.59999999999991</v>
      </c>
      <c r="M10060" s="72">
        <v>21359.999999999993</v>
      </c>
    </row>
    <row r="10061" spans="1:13" x14ac:dyDescent="0.25">
      <c r="A10061" s="71" t="s">
        <v>400</v>
      </c>
      <c r="B10061" s="71" t="s">
        <v>17</v>
      </c>
      <c r="C10061" s="71" t="s">
        <v>750</v>
      </c>
      <c r="D10061" s="71" t="s">
        <v>47</v>
      </c>
      <c r="E10061" s="71" t="s">
        <v>187</v>
      </c>
      <c r="F10061" s="71" t="s">
        <v>89</v>
      </c>
      <c r="G10061" s="71" t="s">
        <v>96</v>
      </c>
      <c r="H10061" s="71" t="s">
        <v>77</v>
      </c>
      <c r="I10061" s="71" t="s">
        <v>15</v>
      </c>
      <c r="J10061" s="71" t="s">
        <v>17</v>
      </c>
      <c r="K10061" s="74">
        <v>-18000</v>
      </c>
      <c r="L10061" s="73">
        <v>180</v>
      </c>
      <c r="M10061" s="74">
        <v>-18000</v>
      </c>
    </row>
    <row r="10062" spans="1:13" x14ac:dyDescent="0.25">
      <c r="A10062" s="71" t="s">
        <v>400</v>
      </c>
      <c r="B10062" s="71" t="s">
        <v>17</v>
      </c>
      <c r="C10062" s="71" t="s">
        <v>750</v>
      </c>
      <c r="D10062" s="71" t="s">
        <v>47</v>
      </c>
      <c r="E10062" s="71" t="s">
        <v>187</v>
      </c>
      <c r="F10062" s="71" t="s">
        <v>89</v>
      </c>
      <c r="G10062" s="71" t="s">
        <v>160</v>
      </c>
      <c r="H10062" s="71" t="s">
        <v>77</v>
      </c>
      <c r="I10062" s="71" t="s">
        <v>15</v>
      </c>
      <c r="J10062" s="71" t="s">
        <v>17</v>
      </c>
      <c r="K10062" s="74">
        <v>-3634.0000000000146</v>
      </c>
      <c r="L10062" s="73">
        <v>36.340000000000146</v>
      </c>
      <c r="M10062" s="74">
        <v>-3634.0000000000146</v>
      </c>
    </row>
    <row r="10063" spans="1:13" x14ac:dyDescent="0.25">
      <c r="A10063" s="71" t="s">
        <v>400</v>
      </c>
      <c r="B10063" s="71" t="s">
        <v>17</v>
      </c>
      <c r="C10063" s="71" t="s">
        <v>750</v>
      </c>
      <c r="D10063" s="71" t="s">
        <v>47</v>
      </c>
      <c r="E10063" s="71" t="s">
        <v>187</v>
      </c>
      <c r="F10063" s="71" t="s">
        <v>89</v>
      </c>
      <c r="G10063" s="71" t="s">
        <v>127</v>
      </c>
      <c r="H10063" s="71" t="s">
        <v>77</v>
      </c>
      <c r="I10063" s="71" t="s">
        <v>15</v>
      </c>
      <c r="J10063" s="71" t="s">
        <v>17</v>
      </c>
      <c r="K10063" s="72">
        <v>5999.9999999999927</v>
      </c>
      <c r="L10063" s="73">
        <v>-59.999999999999929</v>
      </c>
      <c r="M10063" s="72">
        <v>5999.9999999999927</v>
      </c>
    </row>
    <row r="10064" spans="1:13" x14ac:dyDescent="0.25">
      <c r="A10064" s="71" t="s">
        <v>400</v>
      </c>
      <c r="B10064" s="71" t="s">
        <v>17</v>
      </c>
      <c r="C10064" s="71" t="s">
        <v>750</v>
      </c>
      <c r="D10064" s="71" t="s">
        <v>47</v>
      </c>
      <c r="E10064" s="71" t="s">
        <v>187</v>
      </c>
      <c r="F10064" s="71" t="s">
        <v>89</v>
      </c>
      <c r="G10064" s="71" t="s">
        <v>162</v>
      </c>
      <c r="H10064" s="71" t="s">
        <v>77</v>
      </c>
      <c r="I10064" s="71" t="s">
        <v>15</v>
      </c>
      <c r="J10064" s="71" t="s">
        <v>17</v>
      </c>
      <c r="K10064" s="72">
        <v>3700</v>
      </c>
      <c r="L10064" s="73">
        <v>-37</v>
      </c>
      <c r="M10064" s="72">
        <v>3700</v>
      </c>
    </row>
    <row r="10065" spans="1:13" x14ac:dyDescent="0.25">
      <c r="A10065" s="71" t="s">
        <v>400</v>
      </c>
      <c r="B10065" s="71" t="s">
        <v>17</v>
      </c>
      <c r="C10065" s="71" t="s">
        <v>750</v>
      </c>
      <c r="D10065" s="71" t="s">
        <v>47</v>
      </c>
      <c r="E10065" s="71" t="s">
        <v>187</v>
      </c>
      <c r="F10065" s="71" t="s">
        <v>89</v>
      </c>
      <c r="G10065" s="71" t="s">
        <v>164</v>
      </c>
      <c r="H10065" s="71" t="s">
        <v>77</v>
      </c>
      <c r="I10065" s="71" t="s">
        <v>15</v>
      </c>
      <c r="J10065" s="71" t="s">
        <v>17</v>
      </c>
      <c r="K10065" s="72">
        <v>81979</v>
      </c>
      <c r="L10065" s="73">
        <v>-819.79</v>
      </c>
      <c r="M10065" s="72">
        <v>81979</v>
      </c>
    </row>
    <row r="10066" spans="1:13" x14ac:dyDescent="0.25">
      <c r="A10066" s="71" t="s">
        <v>400</v>
      </c>
      <c r="B10066" s="71" t="s">
        <v>17</v>
      </c>
      <c r="C10066" s="71" t="s">
        <v>750</v>
      </c>
      <c r="D10066" s="71" t="s">
        <v>47</v>
      </c>
      <c r="E10066" s="71" t="s">
        <v>187</v>
      </c>
      <c r="F10066" s="71" t="s">
        <v>89</v>
      </c>
      <c r="G10066" s="71" t="s">
        <v>97</v>
      </c>
      <c r="H10066" s="71" t="s">
        <v>77</v>
      </c>
      <c r="I10066" s="71" t="s">
        <v>15</v>
      </c>
      <c r="J10066" s="71" t="s">
        <v>17</v>
      </c>
      <c r="K10066" s="72">
        <v>13100</v>
      </c>
      <c r="L10066" s="73">
        <v>-131</v>
      </c>
      <c r="M10066" s="72">
        <v>13100</v>
      </c>
    </row>
    <row r="10067" spans="1:13" x14ac:dyDescent="0.25">
      <c r="A10067" s="71" t="s">
        <v>400</v>
      </c>
      <c r="B10067" s="71" t="s">
        <v>17</v>
      </c>
      <c r="C10067" s="71" t="s">
        <v>750</v>
      </c>
      <c r="D10067" s="71" t="s">
        <v>47</v>
      </c>
      <c r="E10067" s="71" t="s">
        <v>187</v>
      </c>
      <c r="F10067" s="71" t="s">
        <v>89</v>
      </c>
      <c r="G10067" s="71" t="s">
        <v>165</v>
      </c>
      <c r="H10067" s="71" t="s">
        <v>77</v>
      </c>
      <c r="I10067" s="71" t="s">
        <v>15</v>
      </c>
      <c r="J10067" s="71" t="s">
        <v>17</v>
      </c>
      <c r="K10067" s="72">
        <v>98829</v>
      </c>
      <c r="L10067" s="73">
        <v>-988.29</v>
      </c>
      <c r="M10067" s="72">
        <v>98829</v>
      </c>
    </row>
    <row r="10068" spans="1:13" x14ac:dyDescent="0.25">
      <c r="A10068" s="71" t="s">
        <v>400</v>
      </c>
      <c r="B10068" s="71" t="s">
        <v>17</v>
      </c>
      <c r="C10068" s="71" t="s">
        <v>750</v>
      </c>
      <c r="D10068" s="71" t="s">
        <v>47</v>
      </c>
      <c r="E10068" s="71" t="s">
        <v>187</v>
      </c>
      <c r="F10068" s="71" t="s">
        <v>89</v>
      </c>
      <c r="G10068" s="71" t="s">
        <v>123</v>
      </c>
      <c r="H10068" s="71" t="s">
        <v>77</v>
      </c>
      <c r="I10068" s="71" t="s">
        <v>15</v>
      </c>
      <c r="J10068" s="71" t="s">
        <v>17</v>
      </c>
      <c r="K10068" s="72">
        <v>44500</v>
      </c>
      <c r="L10068" s="73">
        <v>-445</v>
      </c>
      <c r="M10068" s="72">
        <v>44500</v>
      </c>
    </row>
    <row r="10069" spans="1:13" x14ac:dyDescent="0.25">
      <c r="A10069" s="71" t="s">
        <v>400</v>
      </c>
      <c r="B10069" s="71" t="s">
        <v>17</v>
      </c>
      <c r="C10069" s="71" t="s">
        <v>750</v>
      </c>
      <c r="D10069" s="71" t="s">
        <v>47</v>
      </c>
      <c r="E10069" s="71" t="s">
        <v>187</v>
      </c>
      <c r="F10069" s="71" t="s">
        <v>89</v>
      </c>
      <c r="G10069" s="71" t="s">
        <v>91</v>
      </c>
      <c r="H10069" s="71" t="s">
        <v>77</v>
      </c>
      <c r="I10069" s="71" t="s">
        <v>15</v>
      </c>
      <c r="J10069" s="71" t="s">
        <v>17</v>
      </c>
      <c r="K10069" s="72">
        <v>23835.999999999996</v>
      </c>
      <c r="L10069" s="73">
        <v>-238.35999999999996</v>
      </c>
      <c r="M10069" s="72">
        <v>23835.999999999996</v>
      </c>
    </row>
    <row r="10070" spans="1:13" x14ac:dyDescent="0.25">
      <c r="A10070" s="71" t="s">
        <v>400</v>
      </c>
      <c r="B10070" s="71" t="s">
        <v>17</v>
      </c>
      <c r="C10070" s="71" t="s">
        <v>751</v>
      </c>
      <c r="D10070" s="71" t="s">
        <v>47</v>
      </c>
      <c r="E10070" s="71" t="s">
        <v>188</v>
      </c>
      <c r="F10070" s="71" t="s">
        <v>89</v>
      </c>
      <c r="G10070" s="71" t="s">
        <v>150</v>
      </c>
      <c r="H10070" s="71" t="s">
        <v>77</v>
      </c>
      <c r="I10070" s="71" t="s">
        <v>15</v>
      </c>
      <c r="J10070" s="71" t="s">
        <v>17</v>
      </c>
      <c r="K10070" s="72">
        <v>4294087</v>
      </c>
      <c r="L10070" s="73">
        <v>-42940.87</v>
      </c>
      <c r="M10070" s="72">
        <v>4294087</v>
      </c>
    </row>
    <row r="10071" spans="1:13" x14ac:dyDescent="0.25">
      <c r="A10071" s="71" t="s">
        <v>400</v>
      </c>
      <c r="B10071" s="71" t="s">
        <v>17</v>
      </c>
      <c r="C10071" s="71" t="s">
        <v>751</v>
      </c>
      <c r="D10071" s="71" t="s">
        <v>47</v>
      </c>
      <c r="E10071" s="71" t="s">
        <v>188</v>
      </c>
      <c r="F10071" s="71" t="s">
        <v>89</v>
      </c>
      <c r="G10071" s="71" t="s">
        <v>151</v>
      </c>
      <c r="H10071" s="71" t="s">
        <v>77</v>
      </c>
      <c r="I10071" s="71" t="s">
        <v>15</v>
      </c>
      <c r="J10071" s="71" t="s">
        <v>17</v>
      </c>
      <c r="K10071" s="72">
        <v>331639</v>
      </c>
      <c r="L10071" s="73">
        <v>-3316.39</v>
      </c>
      <c r="M10071" s="72">
        <v>331639</v>
      </c>
    </row>
    <row r="10072" spans="1:13" x14ac:dyDescent="0.25">
      <c r="A10072" s="71" t="s">
        <v>400</v>
      </c>
      <c r="B10072" s="71" t="s">
        <v>17</v>
      </c>
      <c r="C10072" s="71" t="s">
        <v>751</v>
      </c>
      <c r="D10072" s="71" t="s">
        <v>47</v>
      </c>
      <c r="E10072" s="71" t="s">
        <v>188</v>
      </c>
      <c r="F10072" s="71" t="s">
        <v>89</v>
      </c>
      <c r="G10072" s="71" t="s">
        <v>118</v>
      </c>
      <c r="H10072" s="71" t="s">
        <v>77</v>
      </c>
      <c r="I10072" s="71" t="s">
        <v>15</v>
      </c>
      <c r="J10072" s="71" t="s">
        <v>17</v>
      </c>
      <c r="K10072" s="72">
        <v>857918</v>
      </c>
      <c r="L10072" s="73">
        <v>-8579.18</v>
      </c>
      <c r="M10072" s="72">
        <v>857918</v>
      </c>
    </row>
    <row r="10073" spans="1:13" x14ac:dyDescent="0.25">
      <c r="A10073" s="71" t="s">
        <v>400</v>
      </c>
      <c r="B10073" s="71" t="s">
        <v>17</v>
      </c>
      <c r="C10073" s="71" t="s">
        <v>751</v>
      </c>
      <c r="D10073" s="71" t="s">
        <v>47</v>
      </c>
      <c r="E10073" s="71" t="s">
        <v>188</v>
      </c>
      <c r="F10073" s="71" t="s">
        <v>89</v>
      </c>
      <c r="G10073" s="71" t="s">
        <v>189</v>
      </c>
      <c r="H10073" s="71" t="s">
        <v>77</v>
      </c>
      <c r="I10073" s="71" t="s">
        <v>15</v>
      </c>
      <c r="J10073" s="71" t="s">
        <v>17</v>
      </c>
      <c r="K10073" s="72">
        <v>301258.00000000006</v>
      </c>
      <c r="L10073" s="73">
        <v>-3012.5800000000004</v>
      </c>
      <c r="M10073" s="72">
        <v>301258.00000000006</v>
      </c>
    </row>
    <row r="10074" spans="1:13" x14ac:dyDescent="0.25">
      <c r="A10074" s="71" t="s">
        <v>400</v>
      </c>
      <c r="B10074" s="71" t="s">
        <v>17</v>
      </c>
      <c r="C10074" s="71" t="s">
        <v>751</v>
      </c>
      <c r="D10074" s="71" t="s">
        <v>47</v>
      </c>
      <c r="E10074" s="71" t="s">
        <v>188</v>
      </c>
      <c r="F10074" s="71" t="s">
        <v>89</v>
      </c>
      <c r="G10074" s="71" t="s">
        <v>169</v>
      </c>
      <c r="H10074" s="71" t="s">
        <v>77</v>
      </c>
      <c r="I10074" s="71" t="s">
        <v>15</v>
      </c>
      <c r="J10074" s="71" t="s">
        <v>17</v>
      </c>
      <c r="K10074" s="72">
        <v>30449.999999999967</v>
      </c>
      <c r="L10074" s="73">
        <v>-304.49999999999966</v>
      </c>
      <c r="M10074" s="72">
        <v>30449.999999999967</v>
      </c>
    </row>
    <row r="10075" spans="1:13" x14ac:dyDescent="0.25">
      <c r="A10075" s="71" t="s">
        <v>400</v>
      </c>
      <c r="B10075" s="71" t="s">
        <v>17</v>
      </c>
      <c r="C10075" s="71" t="s">
        <v>751</v>
      </c>
      <c r="D10075" s="71" t="s">
        <v>47</v>
      </c>
      <c r="E10075" s="71" t="s">
        <v>188</v>
      </c>
      <c r="F10075" s="71" t="s">
        <v>89</v>
      </c>
      <c r="G10075" s="71" t="s">
        <v>184</v>
      </c>
      <c r="H10075" s="71" t="s">
        <v>77</v>
      </c>
      <c r="I10075" s="71" t="s">
        <v>15</v>
      </c>
      <c r="J10075" s="71" t="s">
        <v>17</v>
      </c>
      <c r="K10075" s="72">
        <v>382942</v>
      </c>
      <c r="L10075" s="73">
        <v>-3829.42</v>
      </c>
      <c r="M10075" s="72">
        <v>382942</v>
      </c>
    </row>
    <row r="10076" spans="1:13" x14ac:dyDescent="0.25">
      <c r="A10076" s="71" t="s">
        <v>400</v>
      </c>
      <c r="B10076" s="71" t="s">
        <v>17</v>
      </c>
      <c r="C10076" s="71" t="s">
        <v>751</v>
      </c>
      <c r="D10076" s="71" t="s">
        <v>47</v>
      </c>
      <c r="E10076" s="71" t="s">
        <v>188</v>
      </c>
      <c r="F10076" s="71" t="s">
        <v>89</v>
      </c>
      <c r="G10076" s="71" t="s">
        <v>129</v>
      </c>
      <c r="H10076" s="71" t="s">
        <v>77</v>
      </c>
      <c r="I10076" s="71" t="s">
        <v>15</v>
      </c>
      <c r="J10076" s="71" t="s">
        <v>17</v>
      </c>
      <c r="K10076" s="72">
        <v>567668</v>
      </c>
      <c r="L10076" s="73">
        <v>-5676.68</v>
      </c>
      <c r="M10076" s="72">
        <v>567668</v>
      </c>
    </row>
    <row r="10077" spans="1:13" x14ac:dyDescent="0.25">
      <c r="A10077" s="71" t="s">
        <v>400</v>
      </c>
      <c r="B10077" s="71" t="s">
        <v>17</v>
      </c>
      <c r="C10077" s="71" t="s">
        <v>751</v>
      </c>
      <c r="D10077" s="71" t="s">
        <v>47</v>
      </c>
      <c r="E10077" s="71" t="s">
        <v>188</v>
      </c>
      <c r="F10077" s="71" t="s">
        <v>89</v>
      </c>
      <c r="G10077" s="71" t="s">
        <v>190</v>
      </c>
      <c r="H10077" s="71" t="s">
        <v>77</v>
      </c>
      <c r="I10077" s="71" t="s">
        <v>15</v>
      </c>
      <c r="J10077" s="71" t="s">
        <v>17</v>
      </c>
      <c r="K10077" s="72">
        <v>647896.00000000012</v>
      </c>
      <c r="L10077" s="73">
        <v>-6478.9600000000009</v>
      </c>
      <c r="M10077" s="72">
        <v>647896.00000000012</v>
      </c>
    </row>
    <row r="10078" spans="1:13" x14ac:dyDescent="0.25">
      <c r="A10078" s="71" t="s">
        <v>400</v>
      </c>
      <c r="B10078" s="71" t="s">
        <v>17</v>
      </c>
      <c r="C10078" s="71" t="s">
        <v>751</v>
      </c>
      <c r="D10078" s="71" t="s">
        <v>47</v>
      </c>
      <c r="E10078" s="71" t="s">
        <v>188</v>
      </c>
      <c r="F10078" s="71" t="s">
        <v>89</v>
      </c>
      <c r="G10078" s="71" t="s">
        <v>191</v>
      </c>
      <c r="H10078" s="71" t="s">
        <v>77</v>
      </c>
      <c r="I10078" s="71" t="s">
        <v>15</v>
      </c>
      <c r="J10078" s="71" t="s">
        <v>17</v>
      </c>
      <c r="K10078" s="72">
        <v>650518</v>
      </c>
      <c r="L10078" s="73">
        <v>-6505.18</v>
      </c>
      <c r="M10078" s="72">
        <v>650518</v>
      </c>
    </row>
    <row r="10079" spans="1:13" x14ac:dyDescent="0.25">
      <c r="A10079" s="71" t="s">
        <v>400</v>
      </c>
      <c r="B10079" s="71" t="s">
        <v>17</v>
      </c>
      <c r="C10079" s="71" t="s">
        <v>751</v>
      </c>
      <c r="D10079" s="71" t="s">
        <v>47</v>
      </c>
      <c r="E10079" s="71" t="s">
        <v>188</v>
      </c>
      <c r="F10079" s="71" t="s">
        <v>89</v>
      </c>
      <c r="G10079" s="71" t="s">
        <v>192</v>
      </c>
      <c r="H10079" s="71" t="s">
        <v>77</v>
      </c>
      <c r="I10079" s="71" t="s">
        <v>15</v>
      </c>
      <c r="J10079" s="71" t="s">
        <v>17</v>
      </c>
      <c r="K10079" s="72">
        <v>1714.9999999999998</v>
      </c>
      <c r="L10079" s="73">
        <v>-17.149999999999999</v>
      </c>
      <c r="M10079" s="72">
        <v>1714.9999999999998</v>
      </c>
    </row>
    <row r="10080" spans="1:13" x14ac:dyDescent="0.25">
      <c r="A10080" s="71" t="s">
        <v>400</v>
      </c>
      <c r="B10080" s="71" t="s">
        <v>17</v>
      </c>
      <c r="C10080" s="71" t="s">
        <v>751</v>
      </c>
      <c r="D10080" s="71" t="s">
        <v>47</v>
      </c>
      <c r="E10080" s="71" t="s">
        <v>188</v>
      </c>
      <c r="F10080" s="71" t="s">
        <v>89</v>
      </c>
      <c r="G10080" s="71" t="s">
        <v>193</v>
      </c>
      <c r="H10080" s="71" t="s">
        <v>77</v>
      </c>
      <c r="I10080" s="71" t="s">
        <v>15</v>
      </c>
      <c r="J10080" s="71" t="s">
        <v>17</v>
      </c>
      <c r="K10080" s="72">
        <v>109652</v>
      </c>
      <c r="L10080" s="73">
        <v>-1096.52</v>
      </c>
      <c r="M10080" s="72">
        <v>109652</v>
      </c>
    </row>
    <row r="10081" spans="1:13" x14ac:dyDescent="0.25">
      <c r="A10081" s="71" t="s">
        <v>400</v>
      </c>
      <c r="B10081" s="71" t="s">
        <v>17</v>
      </c>
      <c r="C10081" s="71" t="s">
        <v>751</v>
      </c>
      <c r="D10081" s="71" t="s">
        <v>47</v>
      </c>
      <c r="E10081" s="71" t="s">
        <v>188</v>
      </c>
      <c r="F10081" s="71" t="s">
        <v>89</v>
      </c>
      <c r="G10081" s="71" t="s">
        <v>194</v>
      </c>
      <c r="H10081" s="71" t="s">
        <v>77</v>
      </c>
      <c r="I10081" s="71" t="s">
        <v>15</v>
      </c>
      <c r="J10081" s="71" t="s">
        <v>17</v>
      </c>
      <c r="K10081" s="72">
        <v>359618</v>
      </c>
      <c r="L10081" s="73">
        <v>-3596.18</v>
      </c>
      <c r="M10081" s="72">
        <v>359618</v>
      </c>
    </row>
    <row r="10082" spans="1:13" x14ac:dyDescent="0.25">
      <c r="A10082" s="71" t="s">
        <v>400</v>
      </c>
      <c r="B10082" s="71" t="s">
        <v>17</v>
      </c>
      <c r="C10082" s="71" t="s">
        <v>751</v>
      </c>
      <c r="D10082" s="71" t="s">
        <v>47</v>
      </c>
      <c r="E10082" s="71" t="s">
        <v>188</v>
      </c>
      <c r="F10082" s="71" t="s">
        <v>89</v>
      </c>
      <c r="G10082" s="71" t="s">
        <v>195</v>
      </c>
      <c r="H10082" s="71" t="s">
        <v>77</v>
      </c>
      <c r="I10082" s="71" t="s">
        <v>15</v>
      </c>
      <c r="J10082" s="71" t="s">
        <v>17</v>
      </c>
      <c r="K10082" s="72">
        <v>302008.99999999994</v>
      </c>
      <c r="L10082" s="73">
        <v>-3020.0899999999997</v>
      </c>
      <c r="M10082" s="72">
        <v>302008.99999999994</v>
      </c>
    </row>
    <row r="10083" spans="1:13" x14ac:dyDescent="0.25">
      <c r="A10083" s="71" t="s">
        <v>400</v>
      </c>
      <c r="B10083" s="71" t="s">
        <v>17</v>
      </c>
      <c r="C10083" s="71" t="s">
        <v>751</v>
      </c>
      <c r="D10083" s="71" t="s">
        <v>47</v>
      </c>
      <c r="E10083" s="71" t="s">
        <v>188</v>
      </c>
      <c r="F10083" s="71" t="s">
        <v>89</v>
      </c>
      <c r="G10083" s="71" t="s">
        <v>115</v>
      </c>
      <c r="H10083" s="71" t="s">
        <v>77</v>
      </c>
      <c r="I10083" s="71" t="s">
        <v>15</v>
      </c>
      <c r="J10083" s="71" t="s">
        <v>17</v>
      </c>
      <c r="K10083" s="72">
        <v>263916</v>
      </c>
      <c r="L10083" s="73">
        <v>-2639.16</v>
      </c>
      <c r="M10083" s="72">
        <v>263916</v>
      </c>
    </row>
    <row r="10084" spans="1:13" x14ac:dyDescent="0.25">
      <c r="A10084" s="71" t="s">
        <v>400</v>
      </c>
      <c r="B10084" s="71" t="s">
        <v>17</v>
      </c>
      <c r="C10084" s="71" t="s">
        <v>751</v>
      </c>
      <c r="D10084" s="71" t="s">
        <v>47</v>
      </c>
      <c r="E10084" s="71" t="s">
        <v>188</v>
      </c>
      <c r="F10084" s="71" t="s">
        <v>89</v>
      </c>
      <c r="G10084" s="71" t="s">
        <v>170</v>
      </c>
      <c r="H10084" s="71" t="s">
        <v>77</v>
      </c>
      <c r="I10084" s="71" t="s">
        <v>15</v>
      </c>
      <c r="J10084" s="71" t="s">
        <v>17</v>
      </c>
      <c r="K10084" s="72">
        <v>637176</v>
      </c>
      <c r="L10084" s="73">
        <v>-6371.76</v>
      </c>
      <c r="M10084" s="72">
        <v>637176</v>
      </c>
    </row>
    <row r="10085" spans="1:13" x14ac:dyDescent="0.25">
      <c r="A10085" s="71" t="s">
        <v>400</v>
      </c>
      <c r="B10085" s="71" t="s">
        <v>17</v>
      </c>
      <c r="C10085" s="71" t="s">
        <v>751</v>
      </c>
      <c r="D10085" s="71" t="s">
        <v>47</v>
      </c>
      <c r="E10085" s="71" t="s">
        <v>188</v>
      </c>
      <c r="F10085" s="71" t="s">
        <v>89</v>
      </c>
      <c r="G10085" s="71" t="s">
        <v>198</v>
      </c>
      <c r="H10085" s="71" t="s">
        <v>77</v>
      </c>
      <c r="I10085" s="71" t="s">
        <v>15</v>
      </c>
      <c r="J10085" s="71" t="s">
        <v>17</v>
      </c>
      <c r="K10085" s="72">
        <v>180275</v>
      </c>
      <c r="L10085" s="73">
        <v>-1802.75</v>
      </c>
      <c r="M10085" s="72">
        <v>180275</v>
      </c>
    </row>
    <row r="10086" spans="1:13" x14ac:dyDescent="0.25">
      <c r="A10086" s="71" t="s">
        <v>400</v>
      </c>
      <c r="B10086" s="71" t="s">
        <v>17</v>
      </c>
      <c r="C10086" s="71" t="s">
        <v>751</v>
      </c>
      <c r="D10086" s="71" t="s">
        <v>47</v>
      </c>
      <c r="E10086" s="71" t="s">
        <v>188</v>
      </c>
      <c r="F10086" s="71" t="s">
        <v>89</v>
      </c>
      <c r="G10086" s="71" t="s">
        <v>258</v>
      </c>
      <c r="H10086" s="71" t="s">
        <v>77</v>
      </c>
      <c r="I10086" s="71" t="s">
        <v>15</v>
      </c>
      <c r="J10086" s="71" t="s">
        <v>17</v>
      </c>
      <c r="K10086" s="72">
        <v>155201</v>
      </c>
      <c r="L10086" s="73">
        <v>-1552.01</v>
      </c>
      <c r="M10086" s="72">
        <v>155201</v>
      </c>
    </row>
    <row r="10087" spans="1:13" x14ac:dyDescent="0.25">
      <c r="A10087" s="71" t="s">
        <v>400</v>
      </c>
      <c r="B10087" s="71" t="s">
        <v>17</v>
      </c>
      <c r="C10087" s="71" t="s">
        <v>751</v>
      </c>
      <c r="D10087" s="71" t="s">
        <v>47</v>
      </c>
      <c r="E10087" s="71" t="s">
        <v>188</v>
      </c>
      <c r="F10087" s="71" t="s">
        <v>89</v>
      </c>
      <c r="G10087" s="71" t="s">
        <v>179</v>
      </c>
      <c r="H10087" s="71" t="s">
        <v>77</v>
      </c>
      <c r="I10087" s="71" t="s">
        <v>15</v>
      </c>
      <c r="J10087" s="71" t="s">
        <v>17</v>
      </c>
      <c r="K10087" s="72">
        <v>635241</v>
      </c>
      <c r="L10087" s="73">
        <v>-6352.41</v>
      </c>
      <c r="M10087" s="72">
        <v>635241</v>
      </c>
    </row>
    <row r="10088" spans="1:13" x14ac:dyDescent="0.25">
      <c r="A10088" s="71" t="s">
        <v>400</v>
      </c>
      <c r="B10088" s="71" t="s">
        <v>17</v>
      </c>
      <c r="C10088" s="71" t="s">
        <v>751</v>
      </c>
      <c r="D10088" s="71" t="s">
        <v>47</v>
      </c>
      <c r="E10088" s="71" t="s">
        <v>188</v>
      </c>
      <c r="F10088" s="71" t="s">
        <v>89</v>
      </c>
      <c r="G10088" s="71" t="s">
        <v>172</v>
      </c>
      <c r="H10088" s="71" t="s">
        <v>77</v>
      </c>
      <c r="I10088" s="71" t="s">
        <v>15</v>
      </c>
      <c r="J10088" s="71" t="s">
        <v>17</v>
      </c>
      <c r="K10088" s="72">
        <v>796419.00000000012</v>
      </c>
      <c r="L10088" s="73">
        <v>-7964.1900000000014</v>
      </c>
      <c r="M10088" s="72">
        <v>796419.00000000012</v>
      </c>
    </row>
    <row r="10089" spans="1:13" x14ac:dyDescent="0.25">
      <c r="A10089" s="71" t="s">
        <v>400</v>
      </c>
      <c r="B10089" s="71" t="s">
        <v>17</v>
      </c>
      <c r="C10089" s="71" t="s">
        <v>751</v>
      </c>
      <c r="D10089" s="71" t="s">
        <v>47</v>
      </c>
      <c r="E10089" s="71" t="s">
        <v>188</v>
      </c>
      <c r="F10089" s="71" t="s">
        <v>89</v>
      </c>
      <c r="G10089" s="71" t="s">
        <v>199</v>
      </c>
      <c r="H10089" s="71" t="s">
        <v>77</v>
      </c>
      <c r="I10089" s="71" t="s">
        <v>15</v>
      </c>
      <c r="J10089" s="71" t="s">
        <v>17</v>
      </c>
      <c r="K10089" s="72">
        <v>469054.00000000012</v>
      </c>
      <c r="L10089" s="73">
        <v>-4690.5400000000009</v>
      </c>
      <c r="M10089" s="72">
        <v>469054.00000000012</v>
      </c>
    </row>
    <row r="10090" spans="1:13" x14ac:dyDescent="0.25">
      <c r="A10090" s="71" t="s">
        <v>400</v>
      </c>
      <c r="B10090" s="71" t="s">
        <v>17</v>
      </c>
      <c r="C10090" s="71" t="s">
        <v>751</v>
      </c>
      <c r="D10090" s="71" t="s">
        <v>47</v>
      </c>
      <c r="E10090" s="71" t="s">
        <v>188</v>
      </c>
      <c r="F10090" s="71" t="s">
        <v>89</v>
      </c>
      <c r="G10090" s="71" t="s">
        <v>200</v>
      </c>
      <c r="H10090" s="71" t="s">
        <v>77</v>
      </c>
      <c r="I10090" s="71" t="s">
        <v>15</v>
      </c>
      <c r="J10090" s="71" t="s">
        <v>17</v>
      </c>
      <c r="K10090" s="72">
        <v>32261</v>
      </c>
      <c r="L10090" s="73">
        <v>-322.61</v>
      </c>
      <c r="M10090" s="72">
        <v>32261</v>
      </c>
    </row>
    <row r="10091" spans="1:13" x14ac:dyDescent="0.25">
      <c r="A10091" s="71" t="s">
        <v>400</v>
      </c>
      <c r="B10091" s="71" t="s">
        <v>17</v>
      </c>
      <c r="C10091" s="71" t="s">
        <v>751</v>
      </c>
      <c r="D10091" s="71" t="s">
        <v>47</v>
      </c>
      <c r="E10091" s="71" t="s">
        <v>188</v>
      </c>
      <c r="F10091" s="71" t="s">
        <v>89</v>
      </c>
      <c r="G10091" s="71" t="s">
        <v>173</v>
      </c>
      <c r="H10091" s="71" t="s">
        <v>77</v>
      </c>
      <c r="I10091" s="71" t="s">
        <v>15</v>
      </c>
      <c r="J10091" s="71" t="s">
        <v>17</v>
      </c>
      <c r="K10091" s="72">
        <v>1723590.0000000002</v>
      </c>
      <c r="L10091" s="73">
        <v>-17235.900000000001</v>
      </c>
      <c r="M10091" s="72">
        <v>1723590.0000000002</v>
      </c>
    </row>
    <row r="10092" spans="1:13" x14ac:dyDescent="0.25">
      <c r="A10092" s="71" t="s">
        <v>400</v>
      </c>
      <c r="B10092" s="71" t="s">
        <v>17</v>
      </c>
      <c r="C10092" s="71" t="s">
        <v>751</v>
      </c>
      <c r="D10092" s="71" t="s">
        <v>47</v>
      </c>
      <c r="E10092" s="71" t="s">
        <v>188</v>
      </c>
      <c r="F10092" s="71" t="s">
        <v>89</v>
      </c>
      <c r="G10092" s="71" t="s">
        <v>201</v>
      </c>
      <c r="H10092" s="71" t="s">
        <v>77</v>
      </c>
      <c r="I10092" s="71" t="s">
        <v>15</v>
      </c>
      <c r="J10092" s="71" t="s">
        <v>17</v>
      </c>
      <c r="K10092" s="72">
        <v>1040707.9999999998</v>
      </c>
      <c r="L10092" s="73">
        <v>-10407.079999999998</v>
      </c>
      <c r="M10092" s="72">
        <v>1040707.9999999998</v>
      </c>
    </row>
    <row r="10093" spans="1:13" x14ac:dyDescent="0.25">
      <c r="A10093" s="71" t="s">
        <v>400</v>
      </c>
      <c r="B10093" s="71" t="s">
        <v>17</v>
      </c>
      <c r="C10093" s="71" t="s">
        <v>751</v>
      </c>
      <c r="D10093" s="71" t="s">
        <v>47</v>
      </c>
      <c r="E10093" s="71" t="s">
        <v>188</v>
      </c>
      <c r="F10093" s="71" t="s">
        <v>89</v>
      </c>
      <c r="G10093" s="71" t="s">
        <v>180</v>
      </c>
      <c r="H10093" s="71" t="s">
        <v>77</v>
      </c>
      <c r="I10093" s="71" t="s">
        <v>15</v>
      </c>
      <c r="J10093" s="71" t="s">
        <v>17</v>
      </c>
      <c r="K10093" s="72">
        <v>433502.00000000006</v>
      </c>
      <c r="L10093" s="73">
        <v>-4335.0200000000004</v>
      </c>
      <c r="M10093" s="72">
        <v>433502.00000000006</v>
      </c>
    </row>
    <row r="10094" spans="1:13" x14ac:dyDescent="0.25">
      <c r="A10094" s="71" t="s">
        <v>400</v>
      </c>
      <c r="B10094" s="71" t="s">
        <v>17</v>
      </c>
      <c r="C10094" s="71" t="s">
        <v>751</v>
      </c>
      <c r="D10094" s="71" t="s">
        <v>47</v>
      </c>
      <c r="E10094" s="71" t="s">
        <v>188</v>
      </c>
      <c r="F10094" s="71" t="s">
        <v>89</v>
      </c>
      <c r="G10094" s="71" t="s">
        <v>202</v>
      </c>
      <c r="H10094" s="71" t="s">
        <v>77</v>
      </c>
      <c r="I10094" s="71" t="s">
        <v>15</v>
      </c>
      <c r="J10094" s="71" t="s">
        <v>17</v>
      </c>
      <c r="K10094" s="72">
        <v>81686</v>
      </c>
      <c r="L10094" s="73">
        <v>-816.86</v>
      </c>
      <c r="M10094" s="72">
        <v>81686</v>
      </c>
    </row>
    <row r="10095" spans="1:13" x14ac:dyDescent="0.25">
      <c r="A10095" s="71" t="s">
        <v>400</v>
      </c>
      <c r="B10095" s="71" t="s">
        <v>17</v>
      </c>
      <c r="C10095" s="71" t="s">
        <v>751</v>
      </c>
      <c r="D10095" s="71" t="s">
        <v>47</v>
      </c>
      <c r="E10095" s="71" t="s">
        <v>188</v>
      </c>
      <c r="F10095" s="71" t="s">
        <v>89</v>
      </c>
      <c r="G10095" s="71" t="s">
        <v>93</v>
      </c>
      <c r="H10095" s="71" t="s">
        <v>77</v>
      </c>
      <c r="I10095" s="71" t="s">
        <v>15</v>
      </c>
      <c r="J10095" s="71" t="s">
        <v>17</v>
      </c>
      <c r="K10095" s="72">
        <v>49470</v>
      </c>
      <c r="L10095" s="73">
        <v>-494.7</v>
      </c>
      <c r="M10095" s="72">
        <v>49470</v>
      </c>
    </row>
    <row r="10096" spans="1:13" x14ac:dyDescent="0.25">
      <c r="A10096" s="71" t="s">
        <v>400</v>
      </c>
      <c r="B10096" s="71" t="s">
        <v>17</v>
      </c>
      <c r="C10096" s="71" t="s">
        <v>751</v>
      </c>
      <c r="D10096" s="71" t="s">
        <v>47</v>
      </c>
      <c r="E10096" s="71" t="s">
        <v>188</v>
      </c>
      <c r="F10096" s="71" t="s">
        <v>89</v>
      </c>
      <c r="G10096" s="71" t="s">
        <v>155</v>
      </c>
      <c r="H10096" s="71" t="s">
        <v>77</v>
      </c>
      <c r="I10096" s="71" t="s">
        <v>15</v>
      </c>
      <c r="J10096" s="71" t="s">
        <v>17</v>
      </c>
      <c r="K10096" s="72">
        <v>11809.000000000015</v>
      </c>
      <c r="L10096" s="73">
        <v>-118.09000000000015</v>
      </c>
      <c r="M10096" s="72">
        <v>11809.000000000015</v>
      </c>
    </row>
    <row r="10097" spans="1:13" x14ac:dyDescent="0.25">
      <c r="A10097" s="71" t="s">
        <v>400</v>
      </c>
      <c r="B10097" s="71" t="s">
        <v>17</v>
      </c>
      <c r="C10097" s="71" t="s">
        <v>751</v>
      </c>
      <c r="D10097" s="71" t="s">
        <v>47</v>
      </c>
      <c r="E10097" s="71" t="s">
        <v>188</v>
      </c>
      <c r="F10097" s="71" t="s">
        <v>89</v>
      </c>
      <c r="G10097" s="71" t="s">
        <v>156</v>
      </c>
      <c r="H10097" s="71" t="s">
        <v>77</v>
      </c>
      <c r="I10097" s="71" t="s">
        <v>15</v>
      </c>
      <c r="J10097" s="71" t="s">
        <v>17</v>
      </c>
      <c r="K10097" s="72">
        <v>921435</v>
      </c>
      <c r="L10097" s="73">
        <v>-9214.35</v>
      </c>
      <c r="M10097" s="72">
        <v>921435</v>
      </c>
    </row>
    <row r="10098" spans="1:13" x14ac:dyDescent="0.25">
      <c r="A10098" s="71" t="s">
        <v>400</v>
      </c>
      <c r="B10098" s="71" t="s">
        <v>17</v>
      </c>
      <c r="C10098" s="71" t="s">
        <v>751</v>
      </c>
      <c r="D10098" s="71" t="s">
        <v>47</v>
      </c>
      <c r="E10098" s="71" t="s">
        <v>188</v>
      </c>
      <c r="F10098" s="71" t="s">
        <v>89</v>
      </c>
      <c r="G10098" s="71" t="s">
        <v>203</v>
      </c>
      <c r="H10098" s="71" t="s">
        <v>77</v>
      </c>
      <c r="I10098" s="71" t="s">
        <v>15</v>
      </c>
      <c r="J10098" s="71" t="s">
        <v>17</v>
      </c>
      <c r="K10098" s="72">
        <v>154852</v>
      </c>
      <c r="L10098" s="73">
        <v>-1548.52</v>
      </c>
      <c r="M10098" s="72">
        <v>154852</v>
      </c>
    </row>
    <row r="10099" spans="1:13" x14ac:dyDescent="0.25">
      <c r="A10099" s="71" t="s">
        <v>400</v>
      </c>
      <c r="B10099" s="71" t="s">
        <v>17</v>
      </c>
      <c r="C10099" s="71" t="s">
        <v>751</v>
      </c>
      <c r="D10099" s="71" t="s">
        <v>47</v>
      </c>
      <c r="E10099" s="71" t="s">
        <v>188</v>
      </c>
      <c r="F10099" s="71" t="s">
        <v>89</v>
      </c>
      <c r="G10099" s="71" t="s">
        <v>159</v>
      </c>
      <c r="H10099" s="71" t="s">
        <v>77</v>
      </c>
      <c r="I10099" s="71" t="s">
        <v>15</v>
      </c>
      <c r="J10099" s="71" t="s">
        <v>17</v>
      </c>
      <c r="K10099" s="72">
        <v>17343.99999999996</v>
      </c>
      <c r="L10099" s="73">
        <v>-173.4399999999996</v>
      </c>
      <c r="M10099" s="72">
        <v>17343.99999999996</v>
      </c>
    </row>
    <row r="10100" spans="1:13" x14ac:dyDescent="0.25">
      <c r="A10100" s="71" t="s">
        <v>400</v>
      </c>
      <c r="B10100" s="71" t="s">
        <v>17</v>
      </c>
      <c r="C10100" s="71" t="s">
        <v>751</v>
      </c>
      <c r="D10100" s="71" t="s">
        <v>47</v>
      </c>
      <c r="E10100" s="71" t="s">
        <v>188</v>
      </c>
      <c r="F10100" s="71" t="s">
        <v>89</v>
      </c>
      <c r="G10100" s="71" t="s">
        <v>174</v>
      </c>
      <c r="H10100" s="71" t="s">
        <v>77</v>
      </c>
      <c r="I10100" s="71" t="s">
        <v>15</v>
      </c>
      <c r="J10100" s="71" t="s">
        <v>17</v>
      </c>
      <c r="K10100" s="72">
        <v>211582.00000000003</v>
      </c>
      <c r="L10100" s="73">
        <v>-2115.8200000000002</v>
      </c>
      <c r="M10100" s="72">
        <v>211582.00000000003</v>
      </c>
    </row>
    <row r="10101" spans="1:13" x14ac:dyDescent="0.25">
      <c r="A10101" s="71" t="s">
        <v>400</v>
      </c>
      <c r="B10101" s="71" t="s">
        <v>17</v>
      </c>
      <c r="C10101" s="71" t="s">
        <v>751</v>
      </c>
      <c r="D10101" s="71" t="s">
        <v>47</v>
      </c>
      <c r="E10101" s="71" t="s">
        <v>188</v>
      </c>
      <c r="F10101" s="71" t="s">
        <v>89</v>
      </c>
      <c r="G10101" s="71" t="s">
        <v>204</v>
      </c>
      <c r="H10101" s="71" t="s">
        <v>77</v>
      </c>
      <c r="I10101" s="71" t="s">
        <v>15</v>
      </c>
      <c r="J10101" s="71" t="s">
        <v>17</v>
      </c>
      <c r="K10101" s="72">
        <v>42210</v>
      </c>
      <c r="L10101" s="73">
        <v>-422.1</v>
      </c>
      <c r="M10101" s="72">
        <v>42210</v>
      </c>
    </row>
    <row r="10102" spans="1:13" x14ac:dyDescent="0.25">
      <c r="A10102" s="71" t="s">
        <v>400</v>
      </c>
      <c r="B10102" s="71" t="s">
        <v>17</v>
      </c>
      <c r="C10102" s="71" t="s">
        <v>751</v>
      </c>
      <c r="D10102" s="71" t="s">
        <v>47</v>
      </c>
      <c r="E10102" s="71" t="s">
        <v>188</v>
      </c>
      <c r="F10102" s="71" t="s">
        <v>89</v>
      </c>
      <c r="G10102" s="71" t="s">
        <v>205</v>
      </c>
      <c r="H10102" s="71" t="s">
        <v>77</v>
      </c>
      <c r="I10102" s="71" t="s">
        <v>15</v>
      </c>
      <c r="J10102" s="71" t="s">
        <v>17</v>
      </c>
      <c r="K10102" s="72">
        <v>3338.0000000000005</v>
      </c>
      <c r="L10102" s="73">
        <v>-33.380000000000003</v>
      </c>
      <c r="M10102" s="72">
        <v>3338.0000000000005</v>
      </c>
    </row>
    <row r="10103" spans="1:13" x14ac:dyDescent="0.25">
      <c r="A10103" s="71" t="s">
        <v>400</v>
      </c>
      <c r="B10103" s="71" t="s">
        <v>17</v>
      </c>
      <c r="C10103" s="71" t="s">
        <v>751</v>
      </c>
      <c r="D10103" s="71" t="s">
        <v>47</v>
      </c>
      <c r="E10103" s="71" t="s">
        <v>188</v>
      </c>
      <c r="F10103" s="71" t="s">
        <v>89</v>
      </c>
      <c r="G10103" s="71" t="s">
        <v>206</v>
      </c>
      <c r="H10103" s="71" t="s">
        <v>77</v>
      </c>
      <c r="I10103" s="71" t="s">
        <v>15</v>
      </c>
      <c r="J10103" s="71" t="s">
        <v>17</v>
      </c>
      <c r="K10103" s="72">
        <v>1786.0000000000014</v>
      </c>
      <c r="L10103" s="73">
        <v>-17.860000000000014</v>
      </c>
      <c r="M10103" s="72">
        <v>1786.0000000000014</v>
      </c>
    </row>
    <row r="10104" spans="1:13" x14ac:dyDescent="0.25">
      <c r="A10104" s="71" t="s">
        <v>400</v>
      </c>
      <c r="B10104" s="71" t="s">
        <v>17</v>
      </c>
      <c r="C10104" s="71" t="s">
        <v>751</v>
      </c>
      <c r="D10104" s="71" t="s">
        <v>47</v>
      </c>
      <c r="E10104" s="71" t="s">
        <v>188</v>
      </c>
      <c r="F10104" s="71" t="s">
        <v>89</v>
      </c>
      <c r="G10104" s="71" t="s">
        <v>95</v>
      </c>
      <c r="H10104" s="71" t="s">
        <v>77</v>
      </c>
      <c r="I10104" s="71" t="s">
        <v>15</v>
      </c>
      <c r="J10104" s="71" t="s">
        <v>17</v>
      </c>
      <c r="K10104" s="72">
        <v>506631.00000000006</v>
      </c>
      <c r="L10104" s="73">
        <v>-5066.3100000000004</v>
      </c>
      <c r="M10104" s="72">
        <v>506631.00000000006</v>
      </c>
    </row>
    <row r="10105" spans="1:13" x14ac:dyDescent="0.25">
      <c r="A10105" s="71" t="s">
        <v>400</v>
      </c>
      <c r="B10105" s="71" t="s">
        <v>17</v>
      </c>
      <c r="C10105" s="71" t="s">
        <v>751</v>
      </c>
      <c r="D10105" s="71" t="s">
        <v>47</v>
      </c>
      <c r="E10105" s="71" t="s">
        <v>188</v>
      </c>
      <c r="F10105" s="71" t="s">
        <v>89</v>
      </c>
      <c r="G10105" s="71" t="s">
        <v>207</v>
      </c>
      <c r="H10105" s="71" t="s">
        <v>77</v>
      </c>
      <c r="I10105" s="71" t="s">
        <v>15</v>
      </c>
      <c r="J10105" s="71" t="s">
        <v>17</v>
      </c>
      <c r="K10105" s="72">
        <v>471821.99999999994</v>
      </c>
      <c r="L10105" s="73">
        <v>-4718.2199999999993</v>
      </c>
      <c r="M10105" s="72">
        <v>471821.99999999994</v>
      </c>
    </row>
    <row r="10106" spans="1:13" x14ac:dyDescent="0.25">
      <c r="A10106" s="71" t="s">
        <v>400</v>
      </c>
      <c r="B10106" s="71" t="s">
        <v>17</v>
      </c>
      <c r="C10106" s="71" t="s">
        <v>751</v>
      </c>
      <c r="D10106" s="71" t="s">
        <v>47</v>
      </c>
      <c r="E10106" s="71" t="s">
        <v>188</v>
      </c>
      <c r="F10106" s="71" t="s">
        <v>89</v>
      </c>
      <c r="G10106" s="71" t="s">
        <v>208</v>
      </c>
      <c r="H10106" s="71" t="s">
        <v>77</v>
      </c>
      <c r="I10106" s="71" t="s">
        <v>15</v>
      </c>
      <c r="J10106" s="71" t="s">
        <v>17</v>
      </c>
      <c r="K10106" s="74">
        <v>-227866</v>
      </c>
      <c r="L10106" s="73">
        <v>2278.66</v>
      </c>
      <c r="M10106" s="74">
        <v>-227866</v>
      </c>
    </row>
    <row r="10107" spans="1:13" x14ac:dyDescent="0.25">
      <c r="A10107" s="71" t="s">
        <v>400</v>
      </c>
      <c r="B10107" s="71" t="s">
        <v>17</v>
      </c>
      <c r="C10107" s="71" t="s">
        <v>751</v>
      </c>
      <c r="D10107" s="71" t="s">
        <v>47</v>
      </c>
      <c r="E10107" s="71" t="s">
        <v>188</v>
      </c>
      <c r="F10107" s="71" t="s">
        <v>89</v>
      </c>
      <c r="G10107" s="71" t="s">
        <v>209</v>
      </c>
      <c r="H10107" s="71" t="s">
        <v>77</v>
      </c>
      <c r="I10107" s="71" t="s">
        <v>15</v>
      </c>
      <c r="J10107" s="71" t="s">
        <v>17</v>
      </c>
      <c r="K10107" s="72">
        <v>30192</v>
      </c>
      <c r="L10107" s="73">
        <v>-301.92</v>
      </c>
      <c r="M10107" s="72">
        <v>30192</v>
      </c>
    </row>
    <row r="10108" spans="1:13" x14ac:dyDescent="0.25">
      <c r="A10108" s="71" t="s">
        <v>400</v>
      </c>
      <c r="B10108" s="71" t="s">
        <v>17</v>
      </c>
      <c r="C10108" s="71" t="s">
        <v>751</v>
      </c>
      <c r="D10108" s="71" t="s">
        <v>47</v>
      </c>
      <c r="E10108" s="71" t="s">
        <v>188</v>
      </c>
      <c r="F10108" s="71" t="s">
        <v>89</v>
      </c>
      <c r="G10108" s="71" t="s">
        <v>210</v>
      </c>
      <c r="H10108" s="71" t="s">
        <v>77</v>
      </c>
      <c r="I10108" s="71" t="s">
        <v>15</v>
      </c>
      <c r="J10108" s="71" t="s">
        <v>17</v>
      </c>
      <c r="K10108" s="72">
        <v>116711.00000000001</v>
      </c>
      <c r="L10108" s="73">
        <v>-1167.1100000000001</v>
      </c>
      <c r="M10108" s="72">
        <v>116711.00000000001</v>
      </c>
    </row>
    <row r="10109" spans="1:13" x14ac:dyDescent="0.25">
      <c r="A10109" s="71" t="s">
        <v>400</v>
      </c>
      <c r="B10109" s="71" t="s">
        <v>17</v>
      </c>
      <c r="C10109" s="71" t="s">
        <v>751</v>
      </c>
      <c r="D10109" s="71" t="s">
        <v>47</v>
      </c>
      <c r="E10109" s="71" t="s">
        <v>188</v>
      </c>
      <c r="F10109" s="71" t="s">
        <v>89</v>
      </c>
      <c r="G10109" s="71" t="s">
        <v>211</v>
      </c>
      <c r="H10109" s="71" t="s">
        <v>77</v>
      </c>
      <c r="I10109" s="71" t="s">
        <v>15</v>
      </c>
      <c r="J10109" s="71" t="s">
        <v>17</v>
      </c>
      <c r="K10109" s="72">
        <v>706273.00000000012</v>
      </c>
      <c r="L10109" s="73">
        <v>-7062.7300000000014</v>
      </c>
      <c r="M10109" s="72">
        <v>706273.00000000012</v>
      </c>
    </row>
    <row r="10110" spans="1:13" x14ac:dyDescent="0.25">
      <c r="A10110" s="71" t="s">
        <v>400</v>
      </c>
      <c r="B10110" s="71" t="s">
        <v>17</v>
      </c>
      <c r="C10110" s="71" t="s">
        <v>751</v>
      </c>
      <c r="D10110" s="71" t="s">
        <v>47</v>
      </c>
      <c r="E10110" s="71" t="s">
        <v>188</v>
      </c>
      <c r="F10110" s="71" t="s">
        <v>89</v>
      </c>
      <c r="G10110" s="71" t="s">
        <v>212</v>
      </c>
      <c r="H10110" s="71" t="s">
        <v>77</v>
      </c>
      <c r="I10110" s="71" t="s">
        <v>15</v>
      </c>
      <c r="J10110" s="71" t="s">
        <v>17</v>
      </c>
      <c r="K10110" s="72">
        <v>38300</v>
      </c>
      <c r="L10110" s="73">
        <v>-383</v>
      </c>
      <c r="M10110" s="72">
        <v>38300</v>
      </c>
    </row>
    <row r="10111" spans="1:13" x14ac:dyDescent="0.25">
      <c r="A10111" s="71" t="s">
        <v>400</v>
      </c>
      <c r="B10111" s="71" t="s">
        <v>17</v>
      </c>
      <c r="C10111" s="71" t="s">
        <v>751</v>
      </c>
      <c r="D10111" s="71" t="s">
        <v>47</v>
      </c>
      <c r="E10111" s="71" t="s">
        <v>188</v>
      </c>
      <c r="F10111" s="71" t="s">
        <v>89</v>
      </c>
      <c r="G10111" s="71" t="s">
        <v>213</v>
      </c>
      <c r="H10111" s="71" t="s">
        <v>77</v>
      </c>
      <c r="I10111" s="71" t="s">
        <v>15</v>
      </c>
      <c r="J10111" s="71" t="s">
        <v>17</v>
      </c>
      <c r="K10111" s="72">
        <v>618674.00000000012</v>
      </c>
      <c r="L10111" s="73">
        <v>-6186.7400000000007</v>
      </c>
      <c r="M10111" s="72">
        <v>618674.00000000012</v>
      </c>
    </row>
    <row r="10112" spans="1:13" x14ac:dyDescent="0.25">
      <c r="A10112" s="71" t="s">
        <v>400</v>
      </c>
      <c r="B10112" s="71" t="s">
        <v>17</v>
      </c>
      <c r="C10112" s="71" t="s">
        <v>751</v>
      </c>
      <c r="D10112" s="71" t="s">
        <v>47</v>
      </c>
      <c r="E10112" s="71" t="s">
        <v>188</v>
      </c>
      <c r="F10112" s="71" t="s">
        <v>89</v>
      </c>
      <c r="G10112" s="71" t="s">
        <v>263</v>
      </c>
      <c r="H10112" s="71" t="s">
        <v>77</v>
      </c>
      <c r="I10112" s="71" t="s">
        <v>15</v>
      </c>
      <c r="J10112" s="71" t="s">
        <v>17</v>
      </c>
      <c r="K10112" s="72">
        <v>224029.99999999997</v>
      </c>
      <c r="L10112" s="73">
        <v>-2240.2999999999997</v>
      </c>
      <c r="M10112" s="72">
        <v>224029.99999999997</v>
      </c>
    </row>
    <row r="10113" spans="1:13" x14ac:dyDescent="0.25">
      <c r="A10113" s="71" t="s">
        <v>400</v>
      </c>
      <c r="B10113" s="71" t="s">
        <v>17</v>
      </c>
      <c r="C10113" s="71" t="s">
        <v>751</v>
      </c>
      <c r="D10113" s="71" t="s">
        <v>47</v>
      </c>
      <c r="E10113" s="71" t="s">
        <v>188</v>
      </c>
      <c r="F10113" s="71" t="s">
        <v>89</v>
      </c>
      <c r="G10113" s="71" t="s">
        <v>214</v>
      </c>
      <c r="H10113" s="71" t="s">
        <v>77</v>
      </c>
      <c r="I10113" s="71" t="s">
        <v>15</v>
      </c>
      <c r="J10113" s="71" t="s">
        <v>17</v>
      </c>
      <c r="K10113" s="72">
        <v>174601</v>
      </c>
      <c r="L10113" s="73">
        <v>-1746.01</v>
      </c>
      <c r="M10113" s="72">
        <v>174601</v>
      </c>
    </row>
    <row r="10114" spans="1:13" x14ac:dyDescent="0.25">
      <c r="A10114" s="71" t="s">
        <v>400</v>
      </c>
      <c r="B10114" s="71" t="s">
        <v>17</v>
      </c>
      <c r="C10114" s="71" t="s">
        <v>751</v>
      </c>
      <c r="D10114" s="71" t="s">
        <v>47</v>
      </c>
      <c r="E10114" s="71" t="s">
        <v>188</v>
      </c>
      <c r="F10114" s="71" t="s">
        <v>89</v>
      </c>
      <c r="G10114" s="71" t="s">
        <v>127</v>
      </c>
      <c r="H10114" s="71" t="s">
        <v>77</v>
      </c>
      <c r="I10114" s="71" t="s">
        <v>15</v>
      </c>
      <c r="J10114" s="71" t="s">
        <v>17</v>
      </c>
      <c r="K10114" s="72">
        <v>163843.99999999997</v>
      </c>
      <c r="L10114" s="73">
        <v>-1638.4399999999996</v>
      </c>
      <c r="M10114" s="72">
        <v>163843.99999999997</v>
      </c>
    </row>
    <row r="10115" spans="1:13" x14ac:dyDescent="0.25">
      <c r="A10115" s="71" t="s">
        <v>400</v>
      </c>
      <c r="B10115" s="71" t="s">
        <v>17</v>
      </c>
      <c r="C10115" s="71" t="s">
        <v>751</v>
      </c>
      <c r="D10115" s="71" t="s">
        <v>47</v>
      </c>
      <c r="E10115" s="71" t="s">
        <v>188</v>
      </c>
      <c r="F10115" s="71" t="s">
        <v>89</v>
      </c>
      <c r="G10115" s="71" t="s">
        <v>215</v>
      </c>
      <c r="H10115" s="71" t="s">
        <v>77</v>
      </c>
      <c r="I10115" s="71" t="s">
        <v>15</v>
      </c>
      <c r="J10115" s="71" t="s">
        <v>17</v>
      </c>
      <c r="K10115" s="72">
        <v>15000</v>
      </c>
      <c r="L10115" s="73">
        <v>-150</v>
      </c>
      <c r="M10115" s="72">
        <v>15000</v>
      </c>
    </row>
    <row r="10116" spans="1:13" x14ac:dyDescent="0.25">
      <c r="A10116" s="71" t="s">
        <v>400</v>
      </c>
      <c r="B10116" s="71" t="s">
        <v>17</v>
      </c>
      <c r="C10116" s="71" t="s">
        <v>751</v>
      </c>
      <c r="D10116" s="71" t="s">
        <v>47</v>
      </c>
      <c r="E10116" s="71" t="s">
        <v>188</v>
      </c>
      <c r="F10116" s="71" t="s">
        <v>89</v>
      </c>
      <c r="G10116" s="71" t="s">
        <v>216</v>
      </c>
      <c r="H10116" s="71" t="s">
        <v>77</v>
      </c>
      <c r="I10116" s="71" t="s">
        <v>15</v>
      </c>
      <c r="J10116" s="71" t="s">
        <v>17</v>
      </c>
      <c r="K10116" s="72">
        <v>827041</v>
      </c>
      <c r="L10116" s="73">
        <v>-8270.41</v>
      </c>
      <c r="M10116" s="72">
        <v>827041</v>
      </c>
    </row>
    <row r="10117" spans="1:13" x14ac:dyDescent="0.25">
      <c r="A10117" s="71" t="s">
        <v>400</v>
      </c>
      <c r="B10117" s="71" t="s">
        <v>17</v>
      </c>
      <c r="C10117" s="71" t="s">
        <v>751</v>
      </c>
      <c r="D10117" s="71" t="s">
        <v>47</v>
      </c>
      <c r="E10117" s="71" t="s">
        <v>188</v>
      </c>
      <c r="F10117" s="71" t="s">
        <v>89</v>
      </c>
      <c r="G10117" s="71" t="s">
        <v>84</v>
      </c>
      <c r="H10117" s="71" t="s">
        <v>77</v>
      </c>
      <c r="I10117" s="71" t="s">
        <v>15</v>
      </c>
      <c r="J10117" s="71" t="s">
        <v>17</v>
      </c>
      <c r="K10117" s="72">
        <v>682770.99999999988</v>
      </c>
      <c r="L10117" s="73">
        <v>-6827.7099999999991</v>
      </c>
      <c r="M10117" s="72">
        <v>682770.99999999988</v>
      </c>
    </row>
    <row r="10118" spans="1:13" x14ac:dyDescent="0.25">
      <c r="A10118" s="71" t="s">
        <v>400</v>
      </c>
      <c r="B10118" s="71" t="s">
        <v>17</v>
      </c>
      <c r="C10118" s="71" t="s">
        <v>751</v>
      </c>
      <c r="D10118" s="71" t="s">
        <v>47</v>
      </c>
      <c r="E10118" s="71" t="s">
        <v>188</v>
      </c>
      <c r="F10118" s="71" t="s">
        <v>89</v>
      </c>
      <c r="G10118" s="71" t="s">
        <v>164</v>
      </c>
      <c r="H10118" s="71" t="s">
        <v>77</v>
      </c>
      <c r="I10118" s="71" t="s">
        <v>15</v>
      </c>
      <c r="J10118" s="71" t="s">
        <v>17</v>
      </c>
      <c r="K10118" s="72">
        <v>23000</v>
      </c>
      <c r="L10118" s="73">
        <v>-230</v>
      </c>
      <c r="M10118" s="72">
        <v>23000</v>
      </c>
    </row>
    <row r="10119" spans="1:13" x14ac:dyDescent="0.25">
      <c r="A10119" s="71" t="s">
        <v>400</v>
      </c>
      <c r="B10119" s="71" t="s">
        <v>17</v>
      </c>
      <c r="C10119" s="71" t="s">
        <v>751</v>
      </c>
      <c r="D10119" s="71" t="s">
        <v>47</v>
      </c>
      <c r="E10119" s="71" t="s">
        <v>188</v>
      </c>
      <c r="F10119" s="71" t="s">
        <v>89</v>
      </c>
      <c r="G10119" s="71" t="s">
        <v>217</v>
      </c>
      <c r="H10119" s="71" t="s">
        <v>77</v>
      </c>
      <c r="I10119" s="71" t="s">
        <v>15</v>
      </c>
      <c r="J10119" s="71" t="s">
        <v>17</v>
      </c>
      <c r="K10119" s="72">
        <v>846682</v>
      </c>
      <c r="L10119" s="73">
        <v>-8466.82</v>
      </c>
      <c r="M10119" s="72">
        <v>846682</v>
      </c>
    </row>
    <row r="10120" spans="1:13" x14ac:dyDescent="0.25">
      <c r="A10120" s="71" t="s">
        <v>400</v>
      </c>
      <c r="B10120" s="71" t="s">
        <v>17</v>
      </c>
      <c r="C10120" s="71" t="s">
        <v>751</v>
      </c>
      <c r="D10120" s="71" t="s">
        <v>47</v>
      </c>
      <c r="E10120" s="71" t="s">
        <v>188</v>
      </c>
      <c r="F10120" s="71" t="s">
        <v>89</v>
      </c>
      <c r="G10120" s="71" t="s">
        <v>97</v>
      </c>
      <c r="H10120" s="71" t="s">
        <v>77</v>
      </c>
      <c r="I10120" s="71" t="s">
        <v>15</v>
      </c>
      <c r="J10120" s="71" t="s">
        <v>17</v>
      </c>
      <c r="K10120" s="72">
        <v>400903.99999999988</v>
      </c>
      <c r="L10120" s="73">
        <v>-4009.0399999999991</v>
      </c>
      <c r="M10120" s="72">
        <v>400903.99999999988</v>
      </c>
    </row>
    <row r="10121" spans="1:13" x14ac:dyDescent="0.25">
      <c r="A10121" s="71" t="s">
        <v>400</v>
      </c>
      <c r="B10121" s="71" t="s">
        <v>17</v>
      </c>
      <c r="C10121" s="71" t="s">
        <v>751</v>
      </c>
      <c r="D10121" s="71" t="s">
        <v>47</v>
      </c>
      <c r="E10121" s="71" t="s">
        <v>188</v>
      </c>
      <c r="F10121" s="71" t="s">
        <v>89</v>
      </c>
      <c r="G10121" s="71" t="s">
        <v>134</v>
      </c>
      <c r="H10121" s="71" t="s">
        <v>77</v>
      </c>
      <c r="I10121" s="71" t="s">
        <v>15</v>
      </c>
      <c r="J10121" s="71" t="s">
        <v>17</v>
      </c>
      <c r="K10121" s="72">
        <v>269466.00000000006</v>
      </c>
      <c r="L10121" s="73">
        <v>-2694.6600000000003</v>
      </c>
      <c r="M10121" s="72">
        <v>269466.00000000006</v>
      </c>
    </row>
    <row r="10122" spans="1:13" x14ac:dyDescent="0.25">
      <c r="A10122" s="71" t="s">
        <v>400</v>
      </c>
      <c r="B10122" s="71" t="s">
        <v>17</v>
      </c>
      <c r="C10122" s="71" t="s">
        <v>751</v>
      </c>
      <c r="D10122" s="71" t="s">
        <v>47</v>
      </c>
      <c r="E10122" s="71" t="s">
        <v>188</v>
      </c>
      <c r="F10122" s="71" t="s">
        <v>89</v>
      </c>
      <c r="G10122" s="71" t="s">
        <v>218</v>
      </c>
      <c r="H10122" s="71" t="s">
        <v>77</v>
      </c>
      <c r="I10122" s="71" t="s">
        <v>15</v>
      </c>
      <c r="J10122" s="71" t="s">
        <v>17</v>
      </c>
      <c r="K10122" s="74">
        <v>-7780</v>
      </c>
      <c r="L10122" s="73">
        <v>77.8</v>
      </c>
      <c r="M10122" s="74">
        <v>-7780</v>
      </c>
    </row>
    <row r="10123" spans="1:13" x14ac:dyDescent="0.25">
      <c r="A10123" s="71" t="s">
        <v>400</v>
      </c>
      <c r="B10123" s="71" t="s">
        <v>17</v>
      </c>
      <c r="C10123" s="71" t="s">
        <v>751</v>
      </c>
      <c r="D10123" s="71" t="s">
        <v>47</v>
      </c>
      <c r="E10123" s="71" t="s">
        <v>188</v>
      </c>
      <c r="F10123" s="71" t="s">
        <v>89</v>
      </c>
      <c r="G10123" s="71" t="s">
        <v>98</v>
      </c>
      <c r="H10123" s="71" t="s">
        <v>77</v>
      </c>
      <c r="I10123" s="71" t="s">
        <v>15</v>
      </c>
      <c r="J10123" s="71" t="s">
        <v>17</v>
      </c>
      <c r="K10123" s="72">
        <v>267048</v>
      </c>
      <c r="L10123" s="73">
        <v>-2670.48</v>
      </c>
      <c r="M10123" s="72">
        <v>267048</v>
      </c>
    </row>
    <row r="10124" spans="1:13" x14ac:dyDescent="0.25">
      <c r="A10124" s="71" t="s">
        <v>400</v>
      </c>
      <c r="B10124" s="71" t="s">
        <v>17</v>
      </c>
      <c r="C10124" s="71" t="s">
        <v>751</v>
      </c>
      <c r="D10124" s="71" t="s">
        <v>47</v>
      </c>
      <c r="E10124" s="71" t="s">
        <v>188</v>
      </c>
      <c r="F10124" s="71" t="s">
        <v>89</v>
      </c>
      <c r="G10124" s="71" t="s">
        <v>219</v>
      </c>
      <c r="H10124" s="71" t="s">
        <v>77</v>
      </c>
      <c r="I10124" s="71" t="s">
        <v>15</v>
      </c>
      <c r="J10124" s="71" t="s">
        <v>17</v>
      </c>
      <c r="K10124" s="72">
        <v>2357146.9999999995</v>
      </c>
      <c r="L10124" s="73">
        <v>-23571.469999999998</v>
      </c>
      <c r="M10124" s="72">
        <v>2357146.9999999995</v>
      </c>
    </row>
    <row r="10125" spans="1:13" x14ac:dyDescent="0.25">
      <c r="A10125" s="71" t="s">
        <v>400</v>
      </c>
      <c r="B10125" s="71" t="s">
        <v>17</v>
      </c>
      <c r="C10125" s="71" t="s">
        <v>751</v>
      </c>
      <c r="D10125" s="71" t="s">
        <v>47</v>
      </c>
      <c r="E10125" s="71" t="s">
        <v>188</v>
      </c>
      <c r="F10125" s="71" t="s">
        <v>89</v>
      </c>
      <c r="G10125" s="71" t="s">
        <v>220</v>
      </c>
      <c r="H10125" s="71" t="s">
        <v>77</v>
      </c>
      <c r="I10125" s="71" t="s">
        <v>15</v>
      </c>
      <c r="J10125" s="71" t="s">
        <v>17</v>
      </c>
      <c r="K10125" s="72">
        <v>189219</v>
      </c>
      <c r="L10125" s="73">
        <v>-1892.19</v>
      </c>
      <c r="M10125" s="72">
        <v>189219</v>
      </c>
    </row>
    <row r="10126" spans="1:13" x14ac:dyDescent="0.25">
      <c r="A10126" s="71" t="s">
        <v>400</v>
      </c>
      <c r="B10126" s="71" t="s">
        <v>17</v>
      </c>
      <c r="C10126" s="71" t="s">
        <v>751</v>
      </c>
      <c r="D10126" s="71" t="s">
        <v>47</v>
      </c>
      <c r="E10126" s="71" t="s">
        <v>188</v>
      </c>
      <c r="F10126" s="71" t="s">
        <v>89</v>
      </c>
      <c r="G10126" s="71" t="s">
        <v>165</v>
      </c>
      <c r="H10126" s="71" t="s">
        <v>77</v>
      </c>
      <c r="I10126" s="71" t="s">
        <v>15</v>
      </c>
      <c r="J10126" s="71" t="s">
        <v>17</v>
      </c>
      <c r="K10126" s="72">
        <v>431849</v>
      </c>
      <c r="L10126" s="73">
        <v>-4318.49</v>
      </c>
      <c r="M10126" s="72">
        <v>431849</v>
      </c>
    </row>
    <row r="10127" spans="1:13" x14ac:dyDescent="0.25">
      <c r="A10127" s="71" t="s">
        <v>400</v>
      </c>
      <c r="B10127" s="71" t="s">
        <v>17</v>
      </c>
      <c r="C10127" s="71" t="s">
        <v>751</v>
      </c>
      <c r="D10127" s="71" t="s">
        <v>47</v>
      </c>
      <c r="E10127" s="71" t="s">
        <v>188</v>
      </c>
      <c r="F10127" s="71" t="s">
        <v>89</v>
      </c>
      <c r="G10127" s="71" t="s">
        <v>286</v>
      </c>
      <c r="H10127" s="71" t="s">
        <v>77</v>
      </c>
      <c r="I10127" s="71" t="s">
        <v>15</v>
      </c>
      <c r="J10127" s="71" t="s">
        <v>17</v>
      </c>
      <c r="K10127" s="72">
        <v>849303.99999999988</v>
      </c>
      <c r="L10127" s="73">
        <v>-8493.0399999999991</v>
      </c>
      <c r="M10127" s="72">
        <v>849303.99999999988</v>
      </c>
    </row>
    <row r="10128" spans="1:13" x14ac:dyDescent="0.25">
      <c r="A10128" s="71" t="s">
        <v>400</v>
      </c>
      <c r="B10128" s="71" t="s">
        <v>17</v>
      </c>
      <c r="C10128" s="71" t="s">
        <v>751</v>
      </c>
      <c r="D10128" s="71" t="s">
        <v>47</v>
      </c>
      <c r="E10128" s="71" t="s">
        <v>188</v>
      </c>
      <c r="F10128" s="71" t="s">
        <v>89</v>
      </c>
      <c r="G10128" s="71" t="s">
        <v>123</v>
      </c>
      <c r="H10128" s="71" t="s">
        <v>77</v>
      </c>
      <c r="I10128" s="71" t="s">
        <v>15</v>
      </c>
      <c r="J10128" s="71" t="s">
        <v>17</v>
      </c>
      <c r="K10128" s="72">
        <v>1584875.9999999998</v>
      </c>
      <c r="L10128" s="73">
        <v>-15848.759999999998</v>
      </c>
      <c r="M10128" s="72">
        <v>1584875.9999999998</v>
      </c>
    </row>
    <row r="10129" spans="1:13" x14ac:dyDescent="0.25">
      <c r="A10129" s="71" t="s">
        <v>400</v>
      </c>
      <c r="B10129" s="71" t="s">
        <v>17</v>
      </c>
      <c r="C10129" s="71" t="s">
        <v>751</v>
      </c>
      <c r="D10129" s="71" t="s">
        <v>47</v>
      </c>
      <c r="E10129" s="71" t="s">
        <v>188</v>
      </c>
      <c r="F10129" s="71" t="s">
        <v>89</v>
      </c>
      <c r="G10129" s="71" t="s">
        <v>221</v>
      </c>
      <c r="H10129" s="71" t="s">
        <v>77</v>
      </c>
      <c r="I10129" s="71" t="s">
        <v>15</v>
      </c>
      <c r="J10129" s="71" t="s">
        <v>17</v>
      </c>
      <c r="K10129" s="72">
        <v>10500</v>
      </c>
      <c r="L10129" s="73">
        <v>-105</v>
      </c>
      <c r="M10129" s="72">
        <v>10500</v>
      </c>
    </row>
    <row r="10130" spans="1:13" x14ac:dyDescent="0.25">
      <c r="A10130" s="71" t="s">
        <v>400</v>
      </c>
      <c r="B10130" s="71" t="s">
        <v>17</v>
      </c>
      <c r="C10130" s="71" t="s">
        <v>751</v>
      </c>
      <c r="D10130" s="71" t="s">
        <v>47</v>
      </c>
      <c r="E10130" s="71" t="s">
        <v>188</v>
      </c>
      <c r="F10130" s="71" t="s">
        <v>89</v>
      </c>
      <c r="G10130" s="71" t="s">
        <v>223</v>
      </c>
      <c r="H10130" s="71" t="s">
        <v>77</v>
      </c>
      <c r="I10130" s="71" t="s">
        <v>15</v>
      </c>
      <c r="J10130" s="71" t="s">
        <v>17</v>
      </c>
      <c r="K10130" s="72">
        <v>2520</v>
      </c>
      <c r="L10130" s="73">
        <v>-25.2</v>
      </c>
      <c r="M10130" s="72">
        <v>2520</v>
      </c>
    </row>
    <row r="10131" spans="1:13" x14ac:dyDescent="0.25">
      <c r="A10131" s="71" t="s">
        <v>400</v>
      </c>
      <c r="B10131" s="71" t="s">
        <v>17</v>
      </c>
      <c r="C10131" s="71" t="s">
        <v>751</v>
      </c>
      <c r="D10131" s="71" t="s">
        <v>47</v>
      </c>
      <c r="E10131" s="71" t="s">
        <v>188</v>
      </c>
      <c r="F10131" s="71" t="s">
        <v>89</v>
      </c>
      <c r="G10131" s="71" t="s">
        <v>287</v>
      </c>
      <c r="H10131" s="71" t="s">
        <v>77</v>
      </c>
      <c r="I10131" s="71" t="s">
        <v>15</v>
      </c>
      <c r="J10131" s="71" t="s">
        <v>17</v>
      </c>
      <c r="K10131" s="72">
        <v>4000</v>
      </c>
      <c r="L10131" s="73">
        <v>-40</v>
      </c>
      <c r="M10131" s="72">
        <v>4000</v>
      </c>
    </row>
    <row r="10132" spans="1:13" x14ac:dyDescent="0.25">
      <c r="A10132" s="71" t="s">
        <v>400</v>
      </c>
      <c r="B10132" s="71" t="s">
        <v>17</v>
      </c>
      <c r="C10132" s="71" t="s">
        <v>751</v>
      </c>
      <c r="D10132" s="71" t="s">
        <v>47</v>
      </c>
      <c r="E10132" s="71" t="s">
        <v>188</v>
      </c>
      <c r="F10132" s="71" t="s">
        <v>89</v>
      </c>
      <c r="G10132" s="71" t="s">
        <v>224</v>
      </c>
      <c r="H10132" s="71" t="s">
        <v>77</v>
      </c>
      <c r="I10132" s="71" t="s">
        <v>15</v>
      </c>
      <c r="J10132" s="71" t="s">
        <v>17</v>
      </c>
      <c r="K10132" s="72">
        <v>2453869</v>
      </c>
      <c r="L10132" s="73">
        <v>-24538.690000000002</v>
      </c>
      <c r="M10132" s="72">
        <v>2453869</v>
      </c>
    </row>
    <row r="10133" spans="1:13" x14ac:dyDescent="0.25">
      <c r="A10133" s="71" t="s">
        <v>400</v>
      </c>
      <c r="B10133" s="71" t="s">
        <v>17</v>
      </c>
      <c r="C10133" s="71" t="s">
        <v>751</v>
      </c>
      <c r="D10133" s="71" t="s">
        <v>47</v>
      </c>
      <c r="E10133" s="71" t="s">
        <v>188</v>
      </c>
      <c r="F10133" s="71" t="s">
        <v>89</v>
      </c>
      <c r="G10133" s="71" t="s">
        <v>225</v>
      </c>
      <c r="H10133" s="71" t="s">
        <v>77</v>
      </c>
      <c r="I10133" s="71" t="s">
        <v>15</v>
      </c>
      <c r="J10133" s="71" t="s">
        <v>17</v>
      </c>
      <c r="K10133" s="72">
        <v>2116471</v>
      </c>
      <c r="L10133" s="73">
        <v>-21164.71</v>
      </c>
      <c r="M10133" s="72">
        <v>2116471</v>
      </c>
    </row>
    <row r="10134" spans="1:13" x14ac:dyDescent="0.25">
      <c r="A10134" s="71" t="s">
        <v>400</v>
      </c>
      <c r="B10134" s="71" t="s">
        <v>17</v>
      </c>
      <c r="C10134" s="71" t="s">
        <v>751</v>
      </c>
      <c r="D10134" s="71" t="s">
        <v>47</v>
      </c>
      <c r="E10134" s="71" t="s">
        <v>188</v>
      </c>
      <c r="F10134" s="71" t="s">
        <v>89</v>
      </c>
      <c r="G10134" s="71" t="s">
        <v>226</v>
      </c>
      <c r="H10134" s="71" t="s">
        <v>77</v>
      </c>
      <c r="I10134" s="71" t="s">
        <v>15</v>
      </c>
      <c r="J10134" s="71" t="s">
        <v>17</v>
      </c>
      <c r="K10134" s="72">
        <v>1400018.9999999998</v>
      </c>
      <c r="L10134" s="73">
        <v>-14000.189999999999</v>
      </c>
      <c r="M10134" s="72">
        <v>1400018.9999999998</v>
      </c>
    </row>
    <row r="10135" spans="1:13" x14ac:dyDescent="0.25">
      <c r="A10135" s="71" t="s">
        <v>400</v>
      </c>
      <c r="B10135" s="71" t="s">
        <v>17</v>
      </c>
      <c r="C10135" s="71" t="s">
        <v>751</v>
      </c>
      <c r="D10135" s="71" t="s">
        <v>47</v>
      </c>
      <c r="E10135" s="71" t="s">
        <v>188</v>
      </c>
      <c r="F10135" s="71" t="s">
        <v>89</v>
      </c>
      <c r="G10135" s="71" t="s">
        <v>227</v>
      </c>
      <c r="H10135" s="71" t="s">
        <v>77</v>
      </c>
      <c r="I10135" s="71" t="s">
        <v>15</v>
      </c>
      <c r="J10135" s="71" t="s">
        <v>17</v>
      </c>
      <c r="K10135" s="72">
        <v>24995.000000000073</v>
      </c>
      <c r="L10135" s="73">
        <v>-249.95000000000073</v>
      </c>
      <c r="M10135" s="72">
        <v>24995.000000000073</v>
      </c>
    </row>
    <row r="10136" spans="1:13" x14ac:dyDescent="0.25">
      <c r="A10136" s="71" t="s">
        <v>400</v>
      </c>
      <c r="B10136" s="71" t="s">
        <v>17</v>
      </c>
      <c r="C10136" s="71" t="s">
        <v>751</v>
      </c>
      <c r="D10136" s="71" t="s">
        <v>47</v>
      </c>
      <c r="E10136" s="71" t="s">
        <v>188</v>
      </c>
      <c r="F10136" s="71" t="s">
        <v>89</v>
      </c>
      <c r="G10136" s="71" t="s">
        <v>228</v>
      </c>
      <c r="H10136" s="71" t="s">
        <v>77</v>
      </c>
      <c r="I10136" s="71" t="s">
        <v>15</v>
      </c>
      <c r="J10136" s="71" t="s">
        <v>17</v>
      </c>
      <c r="K10136" s="74">
        <v>-1131765</v>
      </c>
      <c r="L10136" s="73">
        <v>11317.65</v>
      </c>
      <c r="M10136" s="74">
        <v>-1131765</v>
      </c>
    </row>
    <row r="10137" spans="1:13" x14ac:dyDescent="0.25">
      <c r="A10137" s="71" t="s">
        <v>400</v>
      </c>
      <c r="B10137" s="71" t="s">
        <v>17</v>
      </c>
      <c r="C10137" s="71" t="s">
        <v>751</v>
      </c>
      <c r="D10137" s="71" t="s">
        <v>47</v>
      </c>
      <c r="E10137" s="71" t="s">
        <v>188</v>
      </c>
      <c r="F10137" s="71" t="s">
        <v>89</v>
      </c>
      <c r="G10137" s="71" t="s">
        <v>229</v>
      </c>
      <c r="H10137" s="71" t="s">
        <v>77</v>
      </c>
      <c r="I10137" s="71" t="s">
        <v>15</v>
      </c>
      <c r="J10137" s="71" t="s">
        <v>17</v>
      </c>
      <c r="K10137" s="72">
        <v>3074</v>
      </c>
      <c r="L10137" s="73">
        <v>-30.74</v>
      </c>
      <c r="M10137" s="72">
        <v>3074</v>
      </c>
    </row>
    <row r="10138" spans="1:13" x14ac:dyDescent="0.25">
      <c r="A10138" s="71" t="s">
        <v>400</v>
      </c>
      <c r="B10138" s="71" t="s">
        <v>17</v>
      </c>
      <c r="C10138" s="71" t="s">
        <v>751</v>
      </c>
      <c r="D10138" s="71" t="s">
        <v>47</v>
      </c>
      <c r="E10138" s="71" t="s">
        <v>188</v>
      </c>
      <c r="F10138" s="71" t="s">
        <v>89</v>
      </c>
      <c r="G10138" s="71" t="s">
        <v>230</v>
      </c>
      <c r="H10138" s="71" t="s">
        <v>77</v>
      </c>
      <c r="I10138" s="71" t="s">
        <v>15</v>
      </c>
      <c r="J10138" s="71" t="s">
        <v>17</v>
      </c>
      <c r="K10138" s="72">
        <v>9406</v>
      </c>
      <c r="L10138" s="73">
        <v>-94.06</v>
      </c>
      <c r="M10138" s="72">
        <v>9406</v>
      </c>
    </row>
    <row r="10139" spans="1:13" x14ac:dyDescent="0.25">
      <c r="A10139" s="71" t="s">
        <v>400</v>
      </c>
      <c r="B10139" s="71" t="s">
        <v>17</v>
      </c>
      <c r="C10139" s="71" t="s">
        <v>751</v>
      </c>
      <c r="D10139" s="71" t="s">
        <v>47</v>
      </c>
      <c r="E10139" s="71" t="s">
        <v>188</v>
      </c>
      <c r="F10139" s="71" t="s">
        <v>89</v>
      </c>
      <c r="G10139" s="71" t="s">
        <v>231</v>
      </c>
      <c r="H10139" s="71" t="s">
        <v>77</v>
      </c>
      <c r="I10139" s="71" t="s">
        <v>15</v>
      </c>
      <c r="J10139" s="71" t="s">
        <v>17</v>
      </c>
      <c r="K10139" s="72">
        <v>832389.00000000035</v>
      </c>
      <c r="L10139" s="73">
        <v>-8323.8900000000031</v>
      </c>
      <c r="M10139" s="72">
        <v>832389.00000000035</v>
      </c>
    </row>
    <row r="10140" spans="1:13" x14ac:dyDescent="0.25">
      <c r="A10140" s="71" t="s">
        <v>400</v>
      </c>
      <c r="B10140" s="71" t="s">
        <v>17</v>
      </c>
      <c r="C10140" s="71" t="s">
        <v>751</v>
      </c>
      <c r="D10140" s="71" t="s">
        <v>47</v>
      </c>
      <c r="E10140" s="71" t="s">
        <v>188</v>
      </c>
      <c r="F10140" s="71" t="s">
        <v>89</v>
      </c>
      <c r="G10140" s="71" t="s">
        <v>232</v>
      </c>
      <c r="H10140" s="71" t="s">
        <v>77</v>
      </c>
      <c r="I10140" s="71" t="s">
        <v>15</v>
      </c>
      <c r="J10140" s="71" t="s">
        <v>17</v>
      </c>
      <c r="K10140" s="72">
        <v>169722.00000000003</v>
      </c>
      <c r="L10140" s="73">
        <v>-1697.2200000000003</v>
      </c>
      <c r="M10140" s="72">
        <v>169722.00000000003</v>
      </c>
    </row>
    <row r="10141" spans="1:13" x14ac:dyDescent="0.25">
      <c r="A10141" s="71" t="s">
        <v>400</v>
      </c>
      <c r="B10141" s="71" t="s">
        <v>17</v>
      </c>
      <c r="C10141" s="71" t="s">
        <v>751</v>
      </c>
      <c r="D10141" s="71" t="s">
        <v>47</v>
      </c>
      <c r="E10141" s="71" t="s">
        <v>188</v>
      </c>
      <c r="F10141" s="71" t="s">
        <v>89</v>
      </c>
      <c r="G10141" s="71" t="s">
        <v>233</v>
      </c>
      <c r="H10141" s="71" t="s">
        <v>77</v>
      </c>
      <c r="I10141" s="71" t="s">
        <v>15</v>
      </c>
      <c r="J10141" s="71" t="s">
        <v>17</v>
      </c>
      <c r="K10141" s="72">
        <v>7000</v>
      </c>
      <c r="L10141" s="73">
        <v>-70</v>
      </c>
      <c r="M10141" s="72">
        <v>7000</v>
      </c>
    </row>
    <row r="10142" spans="1:13" x14ac:dyDescent="0.25">
      <c r="A10142" s="71" t="s">
        <v>400</v>
      </c>
      <c r="B10142" s="71" t="s">
        <v>17</v>
      </c>
      <c r="C10142" s="71" t="s">
        <v>751</v>
      </c>
      <c r="D10142" s="71" t="s">
        <v>47</v>
      </c>
      <c r="E10142" s="71" t="s">
        <v>188</v>
      </c>
      <c r="F10142" s="71" t="s">
        <v>89</v>
      </c>
      <c r="G10142" s="71" t="s">
        <v>112</v>
      </c>
      <c r="H10142" s="71" t="s">
        <v>77</v>
      </c>
      <c r="I10142" s="71" t="s">
        <v>15</v>
      </c>
      <c r="J10142" s="71" t="s">
        <v>17</v>
      </c>
      <c r="K10142" s="72">
        <v>561694.99999999988</v>
      </c>
      <c r="L10142" s="73">
        <v>-5616.9499999999989</v>
      </c>
      <c r="M10142" s="72">
        <v>561694.99999999988</v>
      </c>
    </row>
    <row r="10143" spans="1:13" x14ac:dyDescent="0.25">
      <c r="A10143" s="71" t="s">
        <v>400</v>
      </c>
      <c r="B10143" s="71" t="s">
        <v>17</v>
      </c>
      <c r="C10143" s="71" t="s">
        <v>751</v>
      </c>
      <c r="D10143" s="71" t="s">
        <v>47</v>
      </c>
      <c r="E10143" s="71" t="s">
        <v>188</v>
      </c>
      <c r="F10143" s="71" t="s">
        <v>89</v>
      </c>
      <c r="G10143" s="71" t="s">
        <v>234</v>
      </c>
      <c r="H10143" s="71" t="s">
        <v>77</v>
      </c>
      <c r="I10143" s="71" t="s">
        <v>15</v>
      </c>
      <c r="J10143" s="71" t="s">
        <v>17</v>
      </c>
      <c r="K10143" s="72">
        <v>40802</v>
      </c>
      <c r="L10143" s="73">
        <v>-408.02</v>
      </c>
      <c r="M10143" s="72">
        <v>40802</v>
      </c>
    </row>
    <row r="10144" spans="1:13" x14ac:dyDescent="0.25">
      <c r="A10144" s="71" t="s">
        <v>400</v>
      </c>
      <c r="B10144" s="71" t="s">
        <v>17</v>
      </c>
      <c r="C10144" s="71" t="s">
        <v>751</v>
      </c>
      <c r="D10144" s="71" t="s">
        <v>47</v>
      </c>
      <c r="E10144" s="71" t="s">
        <v>188</v>
      </c>
      <c r="F10144" s="71" t="s">
        <v>89</v>
      </c>
      <c r="G10144" s="71" t="s">
        <v>235</v>
      </c>
      <c r="H10144" s="71" t="s">
        <v>77</v>
      </c>
      <c r="I10144" s="71" t="s">
        <v>15</v>
      </c>
      <c r="J10144" s="71" t="s">
        <v>17</v>
      </c>
      <c r="K10144" s="72">
        <v>500927.00000000012</v>
      </c>
      <c r="L10144" s="73">
        <v>-5009.2700000000013</v>
      </c>
      <c r="M10144" s="72">
        <v>500927.00000000012</v>
      </c>
    </row>
    <row r="10145" spans="1:13" x14ac:dyDescent="0.25">
      <c r="A10145" s="71" t="s">
        <v>400</v>
      </c>
      <c r="B10145" s="71" t="s">
        <v>17</v>
      </c>
      <c r="C10145" s="71" t="s">
        <v>751</v>
      </c>
      <c r="D10145" s="71" t="s">
        <v>47</v>
      </c>
      <c r="E10145" s="71" t="s">
        <v>188</v>
      </c>
      <c r="F10145" s="71" t="s">
        <v>89</v>
      </c>
      <c r="G10145" s="71" t="s">
        <v>236</v>
      </c>
      <c r="H10145" s="71" t="s">
        <v>77</v>
      </c>
      <c r="I10145" s="71" t="s">
        <v>15</v>
      </c>
      <c r="J10145" s="71" t="s">
        <v>17</v>
      </c>
      <c r="K10145" s="72">
        <v>6753.0000000000027</v>
      </c>
      <c r="L10145" s="73">
        <v>-67.53000000000003</v>
      </c>
      <c r="M10145" s="72">
        <v>6753.0000000000027</v>
      </c>
    </row>
    <row r="10146" spans="1:13" x14ac:dyDescent="0.25">
      <c r="A10146" s="71" t="s">
        <v>400</v>
      </c>
      <c r="B10146" s="71" t="s">
        <v>17</v>
      </c>
      <c r="C10146" s="71" t="s">
        <v>751</v>
      </c>
      <c r="D10146" s="71" t="s">
        <v>47</v>
      </c>
      <c r="E10146" s="71" t="s">
        <v>188</v>
      </c>
      <c r="F10146" s="71" t="s">
        <v>89</v>
      </c>
      <c r="G10146" s="71" t="s">
        <v>237</v>
      </c>
      <c r="H10146" s="71" t="s">
        <v>77</v>
      </c>
      <c r="I10146" s="71" t="s">
        <v>15</v>
      </c>
      <c r="J10146" s="71" t="s">
        <v>17</v>
      </c>
      <c r="K10146" s="72">
        <v>1267391.9999999998</v>
      </c>
      <c r="L10146" s="73">
        <v>-12673.919999999998</v>
      </c>
      <c r="M10146" s="72">
        <v>1267391.9999999998</v>
      </c>
    </row>
    <row r="10147" spans="1:13" x14ac:dyDescent="0.25">
      <c r="A10147" s="71" t="s">
        <v>400</v>
      </c>
      <c r="B10147" s="71" t="s">
        <v>17</v>
      </c>
      <c r="C10147" s="71" t="s">
        <v>751</v>
      </c>
      <c r="D10147" s="71" t="s">
        <v>47</v>
      </c>
      <c r="E10147" s="71" t="s">
        <v>188</v>
      </c>
      <c r="F10147" s="71" t="s">
        <v>89</v>
      </c>
      <c r="G10147" s="71" t="s">
        <v>238</v>
      </c>
      <c r="H10147" s="71" t="s">
        <v>77</v>
      </c>
      <c r="I10147" s="71" t="s">
        <v>15</v>
      </c>
      <c r="J10147" s="71" t="s">
        <v>17</v>
      </c>
      <c r="K10147" s="72">
        <v>482291.99999999983</v>
      </c>
      <c r="L10147" s="73">
        <v>-4822.9199999999983</v>
      </c>
      <c r="M10147" s="72">
        <v>482291.99999999983</v>
      </c>
    </row>
    <row r="10148" spans="1:13" x14ac:dyDescent="0.25">
      <c r="A10148" s="71" t="s">
        <v>400</v>
      </c>
      <c r="B10148" s="71" t="s">
        <v>17</v>
      </c>
      <c r="C10148" s="71" t="s">
        <v>751</v>
      </c>
      <c r="D10148" s="71" t="s">
        <v>47</v>
      </c>
      <c r="E10148" s="71" t="s">
        <v>188</v>
      </c>
      <c r="F10148" s="71" t="s">
        <v>89</v>
      </c>
      <c r="G10148" s="71" t="s">
        <v>239</v>
      </c>
      <c r="H10148" s="71" t="s">
        <v>77</v>
      </c>
      <c r="I10148" s="71" t="s">
        <v>15</v>
      </c>
      <c r="J10148" s="71" t="s">
        <v>17</v>
      </c>
      <c r="K10148" s="72">
        <v>473479.00000000012</v>
      </c>
      <c r="L10148" s="73">
        <v>-4734.7900000000009</v>
      </c>
      <c r="M10148" s="72">
        <v>473479.00000000012</v>
      </c>
    </row>
    <row r="10149" spans="1:13" x14ac:dyDescent="0.25">
      <c r="A10149" s="71" t="s">
        <v>400</v>
      </c>
      <c r="B10149" s="71" t="s">
        <v>17</v>
      </c>
      <c r="C10149" s="71" t="s">
        <v>751</v>
      </c>
      <c r="D10149" s="71" t="s">
        <v>47</v>
      </c>
      <c r="E10149" s="71" t="s">
        <v>188</v>
      </c>
      <c r="F10149" s="71" t="s">
        <v>89</v>
      </c>
      <c r="G10149" s="71" t="s">
        <v>240</v>
      </c>
      <c r="H10149" s="71" t="s">
        <v>77</v>
      </c>
      <c r="I10149" s="71" t="s">
        <v>15</v>
      </c>
      <c r="J10149" s="71" t="s">
        <v>17</v>
      </c>
      <c r="K10149" s="72">
        <v>245558</v>
      </c>
      <c r="L10149" s="73">
        <v>-2455.58</v>
      </c>
      <c r="M10149" s="72">
        <v>245558</v>
      </c>
    </row>
    <row r="10150" spans="1:13" x14ac:dyDescent="0.25">
      <c r="A10150" s="71" t="s">
        <v>400</v>
      </c>
      <c r="B10150" s="71" t="s">
        <v>17</v>
      </c>
      <c r="C10150" s="71" t="s">
        <v>751</v>
      </c>
      <c r="D10150" s="71" t="s">
        <v>47</v>
      </c>
      <c r="E10150" s="71" t="s">
        <v>188</v>
      </c>
      <c r="F10150" s="71" t="s">
        <v>89</v>
      </c>
      <c r="G10150" s="71" t="s">
        <v>241</v>
      </c>
      <c r="H10150" s="71" t="s">
        <v>77</v>
      </c>
      <c r="I10150" s="71" t="s">
        <v>15</v>
      </c>
      <c r="J10150" s="71" t="s">
        <v>17</v>
      </c>
      <c r="K10150" s="72">
        <v>631253.99999999988</v>
      </c>
      <c r="L10150" s="73">
        <v>-6312.5399999999991</v>
      </c>
      <c r="M10150" s="72">
        <v>631253.99999999988</v>
      </c>
    </row>
    <row r="10151" spans="1:13" x14ac:dyDescent="0.25">
      <c r="A10151" s="71" t="s">
        <v>400</v>
      </c>
      <c r="B10151" s="71" t="s">
        <v>17</v>
      </c>
      <c r="C10151" s="71" t="s">
        <v>751</v>
      </c>
      <c r="D10151" s="71" t="s">
        <v>47</v>
      </c>
      <c r="E10151" s="71" t="s">
        <v>188</v>
      </c>
      <c r="F10151" s="71" t="s">
        <v>89</v>
      </c>
      <c r="G10151" s="71" t="s">
        <v>242</v>
      </c>
      <c r="H10151" s="71" t="s">
        <v>77</v>
      </c>
      <c r="I10151" s="71" t="s">
        <v>15</v>
      </c>
      <c r="J10151" s="71" t="s">
        <v>17</v>
      </c>
      <c r="K10151" s="72">
        <v>337388.99999999994</v>
      </c>
      <c r="L10151" s="73">
        <v>-3373.8899999999994</v>
      </c>
      <c r="M10151" s="72">
        <v>337388.99999999994</v>
      </c>
    </row>
    <row r="10152" spans="1:13" x14ac:dyDescent="0.25">
      <c r="A10152" s="71" t="s">
        <v>400</v>
      </c>
      <c r="B10152" s="71" t="s">
        <v>17</v>
      </c>
      <c r="C10152" s="71" t="s">
        <v>751</v>
      </c>
      <c r="D10152" s="71" t="s">
        <v>47</v>
      </c>
      <c r="E10152" s="71" t="s">
        <v>188</v>
      </c>
      <c r="F10152" s="71" t="s">
        <v>89</v>
      </c>
      <c r="G10152" s="71" t="s">
        <v>243</v>
      </c>
      <c r="H10152" s="71" t="s">
        <v>77</v>
      </c>
      <c r="I10152" s="71" t="s">
        <v>15</v>
      </c>
      <c r="J10152" s="71" t="s">
        <v>17</v>
      </c>
      <c r="K10152" s="72">
        <v>753689</v>
      </c>
      <c r="L10152" s="73">
        <v>-7536.8899999999994</v>
      </c>
      <c r="M10152" s="72">
        <v>753689</v>
      </c>
    </row>
    <row r="10153" spans="1:13" x14ac:dyDescent="0.25">
      <c r="A10153" s="71" t="s">
        <v>400</v>
      </c>
      <c r="B10153" s="71" t="s">
        <v>17</v>
      </c>
      <c r="C10153" s="71" t="s">
        <v>751</v>
      </c>
      <c r="D10153" s="71" t="s">
        <v>47</v>
      </c>
      <c r="E10153" s="71" t="s">
        <v>188</v>
      </c>
      <c r="F10153" s="71" t="s">
        <v>89</v>
      </c>
      <c r="G10153" s="71" t="s">
        <v>244</v>
      </c>
      <c r="H10153" s="71" t="s">
        <v>77</v>
      </c>
      <c r="I10153" s="71" t="s">
        <v>15</v>
      </c>
      <c r="J10153" s="71" t="s">
        <v>17</v>
      </c>
      <c r="K10153" s="72">
        <v>997094</v>
      </c>
      <c r="L10153" s="73">
        <v>-9970.94</v>
      </c>
      <c r="M10153" s="72">
        <v>997094</v>
      </c>
    </row>
    <row r="10154" spans="1:13" x14ac:dyDescent="0.25">
      <c r="A10154" s="71" t="s">
        <v>400</v>
      </c>
      <c r="B10154" s="71" t="s">
        <v>17</v>
      </c>
      <c r="C10154" s="71" t="s">
        <v>751</v>
      </c>
      <c r="D10154" s="71" t="s">
        <v>47</v>
      </c>
      <c r="E10154" s="71" t="s">
        <v>188</v>
      </c>
      <c r="F10154" s="71" t="s">
        <v>89</v>
      </c>
      <c r="G10154" s="71" t="s">
        <v>245</v>
      </c>
      <c r="H10154" s="71" t="s">
        <v>77</v>
      </c>
      <c r="I10154" s="71" t="s">
        <v>15</v>
      </c>
      <c r="J10154" s="71" t="s">
        <v>17</v>
      </c>
      <c r="K10154" s="72">
        <v>228200</v>
      </c>
      <c r="L10154" s="73">
        <v>-2282</v>
      </c>
      <c r="M10154" s="72">
        <v>228200</v>
      </c>
    </row>
    <row r="10155" spans="1:13" x14ac:dyDescent="0.25">
      <c r="A10155" s="71" t="s">
        <v>400</v>
      </c>
      <c r="B10155" s="71" t="s">
        <v>17</v>
      </c>
      <c r="C10155" s="71" t="s">
        <v>751</v>
      </c>
      <c r="D10155" s="71" t="s">
        <v>47</v>
      </c>
      <c r="E10155" s="71" t="s">
        <v>188</v>
      </c>
      <c r="F10155" s="71" t="s">
        <v>89</v>
      </c>
      <c r="G10155" s="71" t="s">
        <v>246</v>
      </c>
      <c r="H10155" s="71" t="s">
        <v>77</v>
      </c>
      <c r="I10155" s="71" t="s">
        <v>15</v>
      </c>
      <c r="J10155" s="71" t="s">
        <v>17</v>
      </c>
      <c r="K10155" s="72">
        <v>209487.99999999997</v>
      </c>
      <c r="L10155" s="73">
        <v>-2094.8799999999997</v>
      </c>
      <c r="M10155" s="72">
        <v>209487.99999999997</v>
      </c>
    </row>
    <row r="10156" spans="1:13" x14ac:dyDescent="0.25">
      <c r="A10156" s="71" t="s">
        <v>400</v>
      </c>
      <c r="B10156" s="71" t="s">
        <v>17</v>
      </c>
      <c r="C10156" s="71" t="s">
        <v>751</v>
      </c>
      <c r="D10156" s="71" t="s">
        <v>47</v>
      </c>
      <c r="E10156" s="71" t="s">
        <v>188</v>
      </c>
      <c r="F10156" s="71" t="s">
        <v>89</v>
      </c>
      <c r="G10156" s="71" t="s">
        <v>247</v>
      </c>
      <c r="H10156" s="71" t="s">
        <v>77</v>
      </c>
      <c r="I10156" s="71" t="s">
        <v>15</v>
      </c>
      <c r="J10156" s="71" t="s">
        <v>17</v>
      </c>
      <c r="K10156" s="72">
        <v>1002651</v>
      </c>
      <c r="L10156" s="73">
        <v>-10026.51</v>
      </c>
      <c r="M10156" s="72">
        <v>1002651</v>
      </c>
    </row>
    <row r="10157" spans="1:13" x14ac:dyDescent="0.25">
      <c r="A10157" s="71" t="s">
        <v>400</v>
      </c>
      <c r="B10157" s="71" t="s">
        <v>17</v>
      </c>
      <c r="C10157" s="71" t="s">
        <v>751</v>
      </c>
      <c r="D10157" s="71" t="s">
        <v>47</v>
      </c>
      <c r="E10157" s="71" t="s">
        <v>188</v>
      </c>
      <c r="F10157" s="71" t="s">
        <v>89</v>
      </c>
      <c r="G10157" s="71" t="s">
        <v>248</v>
      </c>
      <c r="H10157" s="71" t="s">
        <v>77</v>
      </c>
      <c r="I10157" s="71" t="s">
        <v>15</v>
      </c>
      <c r="J10157" s="71" t="s">
        <v>17</v>
      </c>
      <c r="K10157" s="72">
        <v>137795</v>
      </c>
      <c r="L10157" s="73">
        <v>-1377.95</v>
      </c>
      <c r="M10157" s="72">
        <v>137795</v>
      </c>
    </row>
    <row r="10158" spans="1:13" x14ac:dyDescent="0.25">
      <c r="A10158" s="71" t="s">
        <v>400</v>
      </c>
      <c r="B10158" s="71" t="s">
        <v>17</v>
      </c>
      <c r="C10158" s="71" t="s">
        <v>751</v>
      </c>
      <c r="D10158" s="71" t="s">
        <v>47</v>
      </c>
      <c r="E10158" s="71" t="s">
        <v>188</v>
      </c>
      <c r="F10158" s="71" t="s">
        <v>89</v>
      </c>
      <c r="G10158" s="71" t="s">
        <v>249</v>
      </c>
      <c r="H10158" s="71" t="s">
        <v>77</v>
      </c>
      <c r="I10158" s="71" t="s">
        <v>15</v>
      </c>
      <c r="J10158" s="71" t="s">
        <v>17</v>
      </c>
      <c r="K10158" s="72">
        <v>140200.00000000003</v>
      </c>
      <c r="L10158" s="73">
        <v>-1402.0000000000002</v>
      </c>
      <c r="M10158" s="72">
        <v>140200.00000000003</v>
      </c>
    </row>
    <row r="10159" spans="1:13" x14ac:dyDescent="0.25">
      <c r="A10159" s="71" t="s">
        <v>400</v>
      </c>
      <c r="B10159" s="71" t="s">
        <v>17</v>
      </c>
      <c r="C10159" s="71" t="s">
        <v>751</v>
      </c>
      <c r="D10159" s="71" t="s">
        <v>47</v>
      </c>
      <c r="E10159" s="71" t="s">
        <v>188</v>
      </c>
      <c r="F10159" s="71" t="s">
        <v>89</v>
      </c>
      <c r="G10159" s="71" t="s">
        <v>166</v>
      </c>
      <c r="H10159" s="71" t="s">
        <v>77</v>
      </c>
      <c r="I10159" s="71" t="s">
        <v>15</v>
      </c>
      <c r="J10159" s="71" t="s">
        <v>17</v>
      </c>
      <c r="K10159" s="72">
        <v>288440.00000000012</v>
      </c>
      <c r="L10159" s="73">
        <v>-2884.4000000000015</v>
      </c>
      <c r="M10159" s="72">
        <v>288440.00000000012</v>
      </c>
    </row>
    <row r="10160" spans="1:13" x14ac:dyDescent="0.25">
      <c r="A10160" s="71" t="s">
        <v>400</v>
      </c>
      <c r="B10160" s="71" t="s">
        <v>17</v>
      </c>
      <c r="C10160" s="71" t="s">
        <v>751</v>
      </c>
      <c r="D10160" s="71" t="s">
        <v>47</v>
      </c>
      <c r="E10160" s="71" t="s">
        <v>188</v>
      </c>
      <c r="F10160" s="71" t="s">
        <v>89</v>
      </c>
      <c r="G10160" s="71" t="s">
        <v>250</v>
      </c>
      <c r="H10160" s="71" t="s">
        <v>77</v>
      </c>
      <c r="I10160" s="71" t="s">
        <v>15</v>
      </c>
      <c r="J10160" s="71" t="s">
        <v>17</v>
      </c>
      <c r="K10160" s="72">
        <v>461018.99999999994</v>
      </c>
      <c r="L10160" s="73">
        <v>-4610.1899999999996</v>
      </c>
      <c r="M10160" s="72">
        <v>461018.99999999994</v>
      </c>
    </row>
    <row r="10161" spans="1:13" x14ac:dyDescent="0.25">
      <c r="A10161" s="71" t="s">
        <v>400</v>
      </c>
      <c r="B10161" s="71" t="s">
        <v>17</v>
      </c>
      <c r="C10161" s="71" t="s">
        <v>751</v>
      </c>
      <c r="D10161" s="71" t="s">
        <v>47</v>
      </c>
      <c r="E10161" s="71" t="s">
        <v>188</v>
      </c>
      <c r="F10161" s="71" t="s">
        <v>89</v>
      </c>
      <c r="G10161" s="71" t="s">
        <v>251</v>
      </c>
      <c r="H10161" s="71" t="s">
        <v>77</v>
      </c>
      <c r="I10161" s="71" t="s">
        <v>15</v>
      </c>
      <c r="J10161" s="71" t="s">
        <v>17</v>
      </c>
      <c r="K10161" s="72">
        <v>715650</v>
      </c>
      <c r="L10161" s="73">
        <v>-7156.5</v>
      </c>
      <c r="M10161" s="72">
        <v>715650</v>
      </c>
    </row>
    <row r="10162" spans="1:13" x14ac:dyDescent="0.25">
      <c r="A10162" s="71" t="s">
        <v>400</v>
      </c>
      <c r="B10162" s="71" t="s">
        <v>17</v>
      </c>
      <c r="C10162" s="71" t="s">
        <v>751</v>
      </c>
      <c r="D10162" s="71" t="s">
        <v>47</v>
      </c>
      <c r="E10162" s="71" t="s">
        <v>188</v>
      </c>
      <c r="F10162" s="71" t="s">
        <v>89</v>
      </c>
      <c r="G10162" s="71" t="s">
        <v>252</v>
      </c>
      <c r="H10162" s="71" t="s">
        <v>77</v>
      </c>
      <c r="I10162" s="71" t="s">
        <v>15</v>
      </c>
      <c r="J10162" s="71" t="s">
        <v>17</v>
      </c>
      <c r="K10162" s="72">
        <v>123506.00000000004</v>
      </c>
      <c r="L10162" s="73">
        <v>-1235.0600000000004</v>
      </c>
      <c r="M10162" s="72">
        <v>123506.00000000004</v>
      </c>
    </row>
    <row r="10163" spans="1:13" x14ac:dyDescent="0.25">
      <c r="A10163" s="71" t="s">
        <v>400</v>
      </c>
      <c r="B10163" s="71" t="s">
        <v>17</v>
      </c>
      <c r="C10163" s="71" t="s">
        <v>751</v>
      </c>
      <c r="D10163" s="71" t="s">
        <v>47</v>
      </c>
      <c r="E10163" s="71" t="s">
        <v>188</v>
      </c>
      <c r="F10163" s="71" t="s">
        <v>89</v>
      </c>
      <c r="G10163" s="71" t="s">
        <v>253</v>
      </c>
      <c r="H10163" s="71" t="s">
        <v>77</v>
      </c>
      <c r="I10163" s="71" t="s">
        <v>15</v>
      </c>
      <c r="J10163" s="71" t="s">
        <v>17</v>
      </c>
      <c r="K10163" s="72">
        <v>305689.00000000006</v>
      </c>
      <c r="L10163" s="73">
        <v>-3056.8900000000003</v>
      </c>
      <c r="M10163" s="72">
        <v>305689.00000000006</v>
      </c>
    </row>
    <row r="10164" spans="1:13" x14ac:dyDescent="0.25">
      <c r="A10164" s="71" t="s">
        <v>400</v>
      </c>
      <c r="B10164" s="71" t="s">
        <v>17</v>
      </c>
      <c r="C10164" s="71" t="s">
        <v>751</v>
      </c>
      <c r="D10164" s="71" t="s">
        <v>47</v>
      </c>
      <c r="E10164" s="71" t="s">
        <v>188</v>
      </c>
      <c r="F10164" s="71" t="s">
        <v>89</v>
      </c>
      <c r="G10164" s="71" t="s">
        <v>254</v>
      </c>
      <c r="H10164" s="71" t="s">
        <v>77</v>
      </c>
      <c r="I10164" s="71" t="s">
        <v>15</v>
      </c>
      <c r="J10164" s="71" t="s">
        <v>17</v>
      </c>
      <c r="K10164" s="72">
        <v>304415</v>
      </c>
      <c r="L10164" s="73">
        <v>-3044.15</v>
      </c>
      <c r="M10164" s="72">
        <v>304415</v>
      </c>
    </row>
    <row r="10165" spans="1:13" x14ac:dyDescent="0.25">
      <c r="A10165" s="71" t="s">
        <v>400</v>
      </c>
      <c r="B10165" s="71" t="s">
        <v>17</v>
      </c>
      <c r="C10165" s="71" t="s">
        <v>752</v>
      </c>
      <c r="D10165" s="71" t="s">
        <v>47</v>
      </c>
      <c r="E10165" s="71" t="s">
        <v>255</v>
      </c>
      <c r="F10165" s="71" t="s">
        <v>89</v>
      </c>
      <c r="G10165" s="71" t="s">
        <v>150</v>
      </c>
      <c r="H10165" s="71" t="s">
        <v>77</v>
      </c>
      <c r="I10165" s="71" t="s">
        <v>15</v>
      </c>
      <c r="J10165" s="71" t="s">
        <v>17</v>
      </c>
      <c r="K10165" s="72">
        <v>7588328</v>
      </c>
      <c r="L10165" s="73">
        <v>-75883.28</v>
      </c>
      <c r="M10165" s="72">
        <v>7588328</v>
      </c>
    </row>
    <row r="10166" spans="1:13" x14ac:dyDescent="0.25">
      <c r="A10166" s="71" t="s">
        <v>400</v>
      </c>
      <c r="B10166" s="71" t="s">
        <v>17</v>
      </c>
      <c r="C10166" s="71" t="s">
        <v>752</v>
      </c>
      <c r="D10166" s="71" t="s">
        <v>47</v>
      </c>
      <c r="E10166" s="71" t="s">
        <v>255</v>
      </c>
      <c r="F10166" s="71" t="s">
        <v>89</v>
      </c>
      <c r="G10166" s="71" t="s">
        <v>151</v>
      </c>
      <c r="H10166" s="71" t="s">
        <v>77</v>
      </c>
      <c r="I10166" s="71" t="s">
        <v>15</v>
      </c>
      <c r="J10166" s="71" t="s">
        <v>17</v>
      </c>
      <c r="K10166" s="72">
        <v>590879</v>
      </c>
      <c r="L10166" s="73">
        <v>-5908.79</v>
      </c>
      <c r="M10166" s="72">
        <v>590879</v>
      </c>
    </row>
    <row r="10167" spans="1:13" x14ac:dyDescent="0.25">
      <c r="A10167" s="71" t="s">
        <v>400</v>
      </c>
      <c r="B10167" s="71" t="s">
        <v>17</v>
      </c>
      <c r="C10167" s="71" t="s">
        <v>752</v>
      </c>
      <c r="D10167" s="71" t="s">
        <v>47</v>
      </c>
      <c r="E10167" s="71" t="s">
        <v>255</v>
      </c>
      <c r="F10167" s="71" t="s">
        <v>89</v>
      </c>
      <c r="G10167" s="71" t="s">
        <v>118</v>
      </c>
      <c r="H10167" s="71" t="s">
        <v>77</v>
      </c>
      <c r="I10167" s="71" t="s">
        <v>15</v>
      </c>
      <c r="J10167" s="71" t="s">
        <v>17</v>
      </c>
      <c r="K10167" s="72">
        <v>644221</v>
      </c>
      <c r="L10167" s="73">
        <v>-6442.21</v>
      </c>
      <c r="M10167" s="72">
        <v>644221</v>
      </c>
    </row>
    <row r="10168" spans="1:13" x14ac:dyDescent="0.25">
      <c r="A10168" s="71" t="s">
        <v>400</v>
      </c>
      <c r="B10168" s="71" t="s">
        <v>17</v>
      </c>
      <c r="C10168" s="71" t="s">
        <v>752</v>
      </c>
      <c r="D10168" s="71" t="s">
        <v>47</v>
      </c>
      <c r="E10168" s="71" t="s">
        <v>255</v>
      </c>
      <c r="F10168" s="71" t="s">
        <v>89</v>
      </c>
      <c r="G10168" s="71" t="s">
        <v>189</v>
      </c>
      <c r="H10168" s="71" t="s">
        <v>77</v>
      </c>
      <c r="I10168" s="71" t="s">
        <v>15</v>
      </c>
      <c r="J10168" s="71" t="s">
        <v>17</v>
      </c>
      <c r="K10168" s="72">
        <v>437942</v>
      </c>
      <c r="L10168" s="73">
        <v>-4379.42</v>
      </c>
      <c r="M10168" s="72">
        <v>437942</v>
      </c>
    </row>
    <row r="10169" spans="1:13" x14ac:dyDescent="0.25">
      <c r="A10169" s="71" t="s">
        <v>400</v>
      </c>
      <c r="B10169" s="71" t="s">
        <v>17</v>
      </c>
      <c r="C10169" s="71" t="s">
        <v>752</v>
      </c>
      <c r="D10169" s="71" t="s">
        <v>47</v>
      </c>
      <c r="E10169" s="71" t="s">
        <v>255</v>
      </c>
      <c r="F10169" s="71" t="s">
        <v>89</v>
      </c>
      <c r="G10169" s="71" t="s">
        <v>169</v>
      </c>
      <c r="H10169" s="71" t="s">
        <v>77</v>
      </c>
      <c r="I10169" s="71" t="s">
        <v>15</v>
      </c>
      <c r="J10169" s="71" t="s">
        <v>17</v>
      </c>
      <c r="K10169" s="72">
        <v>743867</v>
      </c>
      <c r="L10169" s="73">
        <v>-7438.67</v>
      </c>
      <c r="M10169" s="72">
        <v>743867</v>
      </c>
    </row>
    <row r="10170" spans="1:13" x14ac:dyDescent="0.25">
      <c r="A10170" s="71" t="s">
        <v>400</v>
      </c>
      <c r="B10170" s="71" t="s">
        <v>17</v>
      </c>
      <c r="C10170" s="71" t="s">
        <v>752</v>
      </c>
      <c r="D10170" s="71" t="s">
        <v>47</v>
      </c>
      <c r="E10170" s="71" t="s">
        <v>255</v>
      </c>
      <c r="F10170" s="71" t="s">
        <v>89</v>
      </c>
      <c r="G10170" s="71" t="s">
        <v>256</v>
      </c>
      <c r="H10170" s="71" t="s">
        <v>77</v>
      </c>
      <c r="I10170" s="71" t="s">
        <v>15</v>
      </c>
      <c r="J10170" s="71" t="s">
        <v>17</v>
      </c>
      <c r="K10170" s="72">
        <v>155285.99999999988</v>
      </c>
      <c r="L10170" s="73">
        <v>-1552.8599999999988</v>
      </c>
      <c r="M10170" s="72">
        <v>155285.99999999988</v>
      </c>
    </row>
    <row r="10171" spans="1:13" x14ac:dyDescent="0.25">
      <c r="A10171" s="71" t="s">
        <v>400</v>
      </c>
      <c r="B10171" s="71" t="s">
        <v>17</v>
      </c>
      <c r="C10171" s="71" t="s">
        <v>752</v>
      </c>
      <c r="D10171" s="71" t="s">
        <v>47</v>
      </c>
      <c r="E10171" s="71" t="s">
        <v>255</v>
      </c>
      <c r="F10171" s="71" t="s">
        <v>89</v>
      </c>
      <c r="G10171" s="71" t="s">
        <v>184</v>
      </c>
      <c r="H10171" s="71" t="s">
        <v>77</v>
      </c>
      <c r="I10171" s="71" t="s">
        <v>15</v>
      </c>
      <c r="J10171" s="71" t="s">
        <v>17</v>
      </c>
      <c r="K10171" s="72">
        <v>694155.00000000012</v>
      </c>
      <c r="L10171" s="73">
        <v>-6941.5500000000011</v>
      </c>
      <c r="M10171" s="72">
        <v>694155.00000000012</v>
      </c>
    </row>
    <row r="10172" spans="1:13" x14ac:dyDescent="0.25">
      <c r="A10172" s="71" t="s">
        <v>400</v>
      </c>
      <c r="B10172" s="71" t="s">
        <v>17</v>
      </c>
      <c r="C10172" s="71" t="s">
        <v>752</v>
      </c>
      <c r="D10172" s="71" t="s">
        <v>47</v>
      </c>
      <c r="E10172" s="71" t="s">
        <v>255</v>
      </c>
      <c r="F10172" s="71" t="s">
        <v>89</v>
      </c>
      <c r="G10172" s="71" t="s">
        <v>129</v>
      </c>
      <c r="H10172" s="71" t="s">
        <v>77</v>
      </c>
      <c r="I10172" s="71" t="s">
        <v>15</v>
      </c>
      <c r="J10172" s="71" t="s">
        <v>17</v>
      </c>
      <c r="K10172" s="72">
        <v>387428.99999999971</v>
      </c>
      <c r="L10172" s="73">
        <v>-3874.2899999999972</v>
      </c>
      <c r="M10172" s="72">
        <v>387428.99999999971</v>
      </c>
    </row>
    <row r="10173" spans="1:13" x14ac:dyDescent="0.25">
      <c r="A10173" s="71" t="s">
        <v>400</v>
      </c>
      <c r="B10173" s="71" t="s">
        <v>17</v>
      </c>
      <c r="C10173" s="71" t="s">
        <v>752</v>
      </c>
      <c r="D10173" s="71" t="s">
        <v>47</v>
      </c>
      <c r="E10173" s="71" t="s">
        <v>255</v>
      </c>
      <c r="F10173" s="71" t="s">
        <v>89</v>
      </c>
      <c r="G10173" s="71" t="s">
        <v>257</v>
      </c>
      <c r="H10173" s="71" t="s">
        <v>77</v>
      </c>
      <c r="I10173" s="71" t="s">
        <v>15</v>
      </c>
      <c r="J10173" s="71" t="s">
        <v>17</v>
      </c>
      <c r="K10173" s="72">
        <v>246263</v>
      </c>
      <c r="L10173" s="73">
        <v>-2462.63</v>
      </c>
      <c r="M10173" s="72">
        <v>246263</v>
      </c>
    </row>
    <row r="10174" spans="1:13" x14ac:dyDescent="0.25">
      <c r="A10174" s="71" t="s">
        <v>400</v>
      </c>
      <c r="B10174" s="71" t="s">
        <v>17</v>
      </c>
      <c r="C10174" s="71" t="s">
        <v>752</v>
      </c>
      <c r="D10174" s="71" t="s">
        <v>47</v>
      </c>
      <c r="E10174" s="71" t="s">
        <v>255</v>
      </c>
      <c r="F10174" s="71" t="s">
        <v>89</v>
      </c>
      <c r="G10174" s="71" t="s">
        <v>192</v>
      </c>
      <c r="H10174" s="71" t="s">
        <v>77</v>
      </c>
      <c r="I10174" s="71" t="s">
        <v>15</v>
      </c>
      <c r="J10174" s="71" t="s">
        <v>17</v>
      </c>
      <c r="K10174" s="72">
        <v>49500</v>
      </c>
      <c r="L10174" s="73">
        <v>-495</v>
      </c>
      <c r="M10174" s="72">
        <v>49500</v>
      </c>
    </row>
    <row r="10175" spans="1:13" x14ac:dyDescent="0.25">
      <c r="A10175" s="71" t="s">
        <v>400</v>
      </c>
      <c r="B10175" s="71" t="s">
        <v>17</v>
      </c>
      <c r="C10175" s="71" t="s">
        <v>752</v>
      </c>
      <c r="D10175" s="71" t="s">
        <v>47</v>
      </c>
      <c r="E10175" s="71" t="s">
        <v>255</v>
      </c>
      <c r="F10175" s="71" t="s">
        <v>89</v>
      </c>
      <c r="G10175" s="71" t="s">
        <v>193</v>
      </c>
      <c r="H10175" s="71" t="s">
        <v>77</v>
      </c>
      <c r="I10175" s="71" t="s">
        <v>15</v>
      </c>
      <c r="J10175" s="71" t="s">
        <v>17</v>
      </c>
      <c r="K10175" s="74">
        <v>-8751</v>
      </c>
      <c r="L10175" s="73">
        <v>87.509999999999991</v>
      </c>
      <c r="M10175" s="74">
        <v>-8751</v>
      </c>
    </row>
    <row r="10176" spans="1:13" x14ac:dyDescent="0.25">
      <c r="A10176" s="71" t="s">
        <v>400</v>
      </c>
      <c r="B10176" s="71" t="s">
        <v>17</v>
      </c>
      <c r="C10176" s="71" t="s">
        <v>752</v>
      </c>
      <c r="D10176" s="71" t="s">
        <v>47</v>
      </c>
      <c r="E10176" s="71" t="s">
        <v>255</v>
      </c>
      <c r="F10176" s="71" t="s">
        <v>89</v>
      </c>
      <c r="G10176" s="71" t="s">
        <v>194</v>
      </c>
      <c r="H10176" s="71" t="s">
        <v>77</v>
      </c>
      <c r="I10176" s="71" t="s">
        <v>15</v>
      </c>
      <c r="J10176" s="71" t="s">
        <v>17</v>
      </c>
      <c r="K10176" s="72">
        <v>2386925.9999999995</v>
      </c>
      <c r="L10176" s="73">
        <v>-23869.259999999995</v>
      </c>
      <c r="M10176" s="72">
        <v>2386925.9999999995</v>
      </c>
    </row>
    <row r="10177" spans="1:13" x14ac:dyDescent="0.25">
      <c r="A10177" s="71" t="s">
        <v>400</v>
      </c>
      <c r="B10177" s="71" t="s">
        <v>17</v>
      </c>
      <c r="C10177" s="71" t="s">
        <v>752</v>
      </c>
      <c r="D10177" s="71" t="s">
        <v>47</v>
      </c>
      <c r="E10177" s="71" t="s">
        <v>255</v>
      </c>
      <c r="F10177" s="71" t="s">
        <v>89</v>
      </c>
      <c r="G10177" s="71" t="s">
        <v>195</v>
      </c>
      <c r="H10177" s="71" t="s">
        <v>77</v>
      </c>
      <c r="I10177" s="71" t="s">
        <v>15</v>
      </c>
      <c r="J10177" s="71" t="s">
        <v>17</v>
      </c>
      <c r="K10177" s="72">
        <v>217797.00000000003</v>
      </c>
      <c r="L10177" s="73">
        <v>-2177.9700000000003</v>
      </c>
      <c r="M10177" s="72">
        <v>217797.00000000003</v>
      </c>
    </row>
    <row r="10178" spans="1:13" x14ac:dyDescent="0.25">
      <c r="A10178" s="71" t="s">
        <v>400</v>
      </c>
      <c r="B10178" s="71" t="s">
        <v>17</v>
      </c>
      <c r="C10178" s="71" t="s">
        <v>752</v>
      </c>
      <c r="D10178" s="71" t="s">
        <v>47</v>
      </c>
      <c r="E10178" s="71" t="s">
        <v>255</v>
      </c>
      <c r="F10178" s="71" t="s">
        <v>89</v>
      </c>
      <c r="G10178" s="71" t="s">
        <v>115</v>
      </c>
      <c r="H10178" s="71" t="s">
        <v>77</v>
      </c>
      <c r="I10178" s="71" t="s">
        <v>15</v>
      </c>
      <c r="J10178" s="71" t="s">
        <v>17</v>
      </c>
      <c r="K10178" s="72">
        <v>80750</v>
      </c>
      <c r="L10178" s="73">
        <v>-807.5</v>
      </c>
      <c r="M10178" s="72">
        <v>80750</v>
      </c>
    </row>
    <row r="10179" spans="1:13" x14ac:dyDescent="0.25">
      <c r="A10179" s="71" t="s">
        <v>400</v>
      </c>
      <c r="B10179" s="71" t="s">
        <v>17</v>
      </c>
      <c r="C10179" s="71" t="s">
        <v>752</v>
      </c>
      <c r="D10179" s="71" t="s">
        <v>47</v>
      </c>
      <c r="E10179" s="71" t="s">
        <v>255</v>
      </c>
      <c r="F10179" s="71" t="s">
        <v>89</v>
      </c>
      <c r="G10179" s="71" t="s">
        <v>196</v>
      </c>
      <c r="H10179" s="71" t="s">
        <v>77</v>
      </c>
      <c r="I10179" s="71" t="s">
        <v>15</v>
      </c>
      <c r="J10179" s="71" t="s">
        <v>17</v>
      </c>
      <c r="K10179" s="72">
        <v>749.00000000000091</v>
      </c>
      <c r="L10179" s="73">
        <v>-7.4900000000000091</v>
      </c>
      <c r="M10179" s="72">
        <v>749.00000000000091</v>
      </c>
    </row>
    <row r="10180" spans="1:13" x14ac:dyDescent="0.25">
      <c r="A10180" s="71" t="s">
        <v>400</v>
      </c>
      <c r="B10180" s="71" t="s">
        <v>17</v>
      </c>
      <c r="C10180" s="71" t="s">
        <v>752</v>
      </c>
      <c r="D10180" s="71" t="s">
        <v>47</v>
      </c>
      <c r="E10180" s="71" t="s">
        <v>255</v>
      </c>
      <c r="F10180" s="71" t="s">
        <v>89</v>
      </c>
      <c r="G10180" s="71" t="s">
        <v>170</v>
      </c>
      <c r="H10180" s="71" t="s">
        <v>77</v>
      </c>
      <c r="I10180" s="71" t="s">
        <v>15</v>
      </c>
      <c r="J10180" s="71" t="s">
        <v>17</v>
      </c>
      <c r="K10180" s="72">
        <v>88864.000000000015</v>
      </c>
      <c r="L10180" s="73">
        <v>-888.6400000000001</v>
      </c>
      <c r="M10180" s="72">
        <v>88864.000000000015</v>
      </c>
    </row>
    <row r="10181" spans="1:13" x14ac:dyDescent="0.25">
      <c r="A10181" s="71" t="s">
        <v>400</v>
      </c>
      <c r="B10181" s="71" t="s">
        <v>17</v>
      </c>
      <c r="C10181" s="71" t="s">
        <v>752</v>
      </c>
      <c r="D10181" s="71" t="s">
        <v>47</v>
      </c>
      <c r="E10181" s="71" t="s">
        <v>255</v>
      </c>
      <c r="F10181" s="71" t="s">
        <v>89</v>
      </c>
      <c r="G10181" s="71" t="s">
        <v>258</v>
      </c>
      <c r="H10181" s="71" t="s">
        <v>77</v>
      </c>
      <c r="I10181" s="71" t="s">
        <v>15</v>
      </c>
      <c r="J10181" s="71" t="s">
        <v>17</v>
      </c>
      <c r="K10181" s="72">
        <v>690680</v>
      </c>
      <c r="L10181" s="73">
        <v>-6906.8</v>
      </c>
      <c r="M10181" s="72">
        <v>690680</v>
      </c>
    </row>
    <row r="10182" spans="1:13" x14ac:dyDescent="0.25">
      <c r="A10182" s="71" t="s">
        <v>400</v>
      </c>
      <c r="B10182" s="71" t="s">
        <v>17</v>
      </c>
      <c r="C10182" s="71" t="s">
        <v>752</v>
      </c>
      <c r="D10182" s="71" t="s">
        <v>47</v>
      </c>
      <c r="E10182" s="71" t="s">
        <v>255</v>
      </c>
      <c r="F10182" s="71" t="s">
        <v>89</v>
      </c>
      <c r="G10182" s="71" t="s">
        <v>172</v>
      </c>
      <c r="H10182" s="71" t="s">
        <v>77</v>
      </c>
      <c r="I10182" s="71" t="s">
        <v>15</v>
      </c>
      <c r="J10182" s="71" t="s">
        <v>17</v>
      </c>
      <c r="K10182" s="72">
        <v>757879.99999999988</v>
      </c>
      <c r="L10182" s="73">
        <v>-7578.7999999999993</v>
      </c>
      <c r="M10182" s="72">
        <v>757879.99999999988</v>
      </c>
    </row>
    <row r="10183" spans="1:13" x14ac:dyDescent="0.25">
      <c r="A10183" s="71" t="s">
        <v>400</v>
      </c>
      <c r="B10183" s="71" t="s">
        <v>17</v>
      </c>
      <c r="C10183" s="71" t="s">
        <v>752</v>
      </c>
      <c r="D10183" s="71" t="s">
        <v>47</v>
      </c>
      <c r="E10183" s="71" t="s">
        <v>255</v>
      </c>
      <c r="F10183" s="71" t="s">
        <v>89</v>
      </c>
      <c r="G10183" s="71" t="s">
        <v>199</v>
      </c>
      <c r="H10183" s="71" t="s">
        <v>77</v>
      </c>
      <c r="I10183" s="71" t="s">
        <v>15</v>
      </c>
      <c r="J10183" s="71" t="s">
        <v>17</v>
      </c>
      <c r="K10183" s="72">
        <v>254804.99999999997</v>
      </c>
      <c r="L10183" s="73">
        <v>-2548.0499999999997</v>
      </c>
      <c r="M10183" s="72">
        <v>254804.99999999997</v>
      </c>
    </row>
    <row r="10184" spans="1:13" x14ac:dyDescent="0.25">
      <c r="A10184" s="71" t="s">
        <v>400</v>
      </c>
      <c r="B10184" s="71" t="s">
        <v>17</v>
      </c>
      <c r="C10184" s="71" t="s">
        <v>752</v>
      </c>
      <c r="D10184" s="71" t="s">
        <v>47</v>
      </c>
      <c r="E10184" s="71" t="s">
        <v>255</v>
      </c>
      <c r="F10184" s="71" t="s">
        <v>89</v>
      </c>
      <c r="G10184" s="71" t="s">
        <v>200</v>
      </c>
      <c r="H10184" s="71" t="s">
        <v>77</v>
      </c>
      <c r="I10184" s="71" t="s">
        <v>15</v>
      </c>
      <c r="J10184" s="71" t="s">
        <v>17</v>
      </c>
      <c r="K10184" s="72">
        <v>119654</v>
      </c>
      <c r="L10184" s="73">
        <v>-1196.54</v>
      </c>
      <c r="M10184" s="72">
        <v>119654</v>
      </c>
    </row>
    <row r="10185" spans="1:13" x14ac:dyDescent="0.25">
      <c r="A10185" s="71" t="s">
        <v>400</v>
      </c>
      <c r="B10185" s="71" t="s">
        <v>17</v>
      </c>
      <c r="C10185" s="71" t="s">
        <v>752</v>
      </c>
      <c r="D10185" s="71" t="s">
        <v>47</v>
      </c>
      <c r="E10185" s="71" t="s">
        <v>255</v>
      </c>
      <c r="F10185" s="71" t="s">
        <v>89</v>
      </c>
      <c r="G10185" s="71" t="s">
        <v>173</v>
      </c>
      <c r="H10185" s="71" t="s">
        <v>77</v>
      </c>
      <c r="I10185" s="71" t="s">
        <v>15</v>
      </c>
      <c r="J10185" s="71" t="s">
        <v>17</v>
      </c>
      <c r="K10185" s="72">
        <v>2024163</v>
      </c>
      <c r="L10185" s="73">
        <v>-20241.63</v>
      </c>
      <c r="M10185" s="72">
        <v>2024163</v>
      </c>
    </row>
    <row r="10186" spans="1:13" x14ac:dyDescent="0.25">
      <c r="A10186" s="71" t="s">
        <v>400</v>
      </c>
      <c r="B10186" s="71" t="s">
        <v>17</v>
      </c>
      <c r="C10186" s="71" t="s">
        <v>752</v>
      </c>
      <c r="D10186" s="71" t="s">
        <v>47</v>
      </c>
      <c r="E10186" s="71" t="s">
        <v>255</v>
      </c>
      <c r="F10186" s="71" t="s">
        <v>89</v>
      </c>
      <c r="G10186" s="71" t="s">
        <v>201</v>
      </c>
      <c r="H10186" s="71" t="s">
        <v>77</v>
      </c>
      <c r="I10186" s="71" t="s">
        <v>15</v>
      </c>
      <c r="J10186" s="71" t="s">
        <v>17</v>
      </c>
      <c r="K10186" s="72">
        <v>1595066.9999999998</v>
      </c>
      <c r="L10186" s="73">
        <v>-15950.669999999998</v>
      </c>
      <c r="M10186" s="72">
        <v>1595066.9999999998</v>
      </c>
    </row>
    <row r="10187" spans="1:13" x14ac:dyDescent="0.25">
      <c r="A10187" s="71" t="s">
        <v>400</v>
      </c>
      <c r="B10187" s="71" t="s">
        <v>17</v>
      </c>
      <c r="C10187" s="71" t="s">
        <v>752</v>
      </c>
      <c r="D10187" s="71" t="s">
        <v>47</v>
      </c>
      <c r="E10187" s="71" t="s">
        <v>255</v>
      </c>
      <c r="F10187" s="71" t="s">
        <v>89</v>
      </c>
      <c r="G10187" s="71" t="s">
        <v>180</v>
      </c>
      <c r="H10187" s="71" t="s">
        <v>77</v>
      </c>
      <c r="I10187" s="71" t="s">
        <v>15</v>
      </c>
      <c r="J10187" s="71" t="s">
        <v>17</v>
      </c>
      <c r="K10187" s="72">
        <v>242742.99999999997</v>
      </c>
      <c r="L10187" s="73">
        <v>-2427.4299999999998</v>
      </c>
      <c r="M10187" s="72">
        <v>242742.99999999997</v>
      </c>
    </row>
    <row r="10188" spans="1:13" x14ac:dyDescent="0.25">
      <c r="A10188" s="71" t="s">
        <v>400</v>
      </c>
      <c r="B10188" s="71" t="s">
        <v>17</v>
      </c>
      <c r="C10188" s="71" t="s">
        <v>752</v>
      </c>
      <c r="D10188" s="71" t="s">
        <v>47</v>
      </c>
      <c r="E10188" s="71" t="s">
        <v>255</v>
      </c>
      <c r="F10188" s="71" t="s">
        <v>89</v>
      </c>
      <c r="G10188" s="71" t="s">
        <v>202</v>
      </c>
      <c r="H10188" s="71" t="s">
        <v>77</v>
      </c>
      <c r="I10188" s="71" t="s">
        <v>15</v>
      </c>
      <c r="J10188" s="71" t="s">
        <v>17</v>
      </c>
      <c r="K10188" s="72">
        <v>1069843</v>
      </c>
      <c r="L10188" s="73">
        <v>-10698.43</v>
      </c>
      <c r="M10188" s="72">
        <v>1069843</v>
      </c>
    </row>
    <row r="10189" spans="1:13" x14ac:dyDescent="0.25">
      <c r="A10189" s="71" t="s">
        <v>400</v>
      </c>
      <c r="B10189" s="71" t="s">
        <v>17</v>
      </c>
      <c r="C10189" s="71" t="s">
        <v>752</v>
      </c>
      <c r="D10189" s="71" t="s">
        <v>47</v>
      </c>
      <c r="E10189" s="71" t="s">
        <v>255</v>
      </c>
      <c r="F10189" s="71" t="s">
        <v>89</v>
      </c>
      <c r="G10189" s="71" t="s">
        <v>93</v>
      </c>
      <c r="H10189" s="71" t="s">
        <v>77</v>
      </c>
      <c r="I10189" s="71" t="s">
        <v>15</v>
      </c>
      <c r="J10189" s="71" t="s">
        <v>17</v>
      </c>
      <c r="K10189" s="72">
        <v>454862</v>
      </c>
      <c r="L10189" s="73">
        <v>-4548.62</v>
      </c>
      <c r="M10189" s="72">
        <v>454862</v>
      </c>
    </row>
    <row r="10190" spans="1:13" x14ac:dyDescent="0.25">
      <c r="A10190" s="71" t="s">
        <v>400</v>
      </c>
      <c r="B10190" s="71" t="s">
        <v>17</v>
      </c>
      <c r="C10190" s="71" t="s">
        <v>752</v>
      </c>
      <c r="D10190" s="71" t="s">
        <v>47</v>
      </c>
      <c r="E10190" s="71" t="s">
        <v>255</v>
      </c>
      <c r="F10190" s="71" t="s">
        <v>89</v>
      </c>
      <c r="G10190" s="71" t="s">
        <v>155</v>
      </c>
      <c r="H10190" s="71" t="s">
        <v>77</v>
      </c>
      <c r="I10190" s="71" t="s">
        <v>15</v>
      </c>
      <c r="J10190" s="71" t="s">
        <v>17</v>
      </c>
      <c r="K10190" s="72">
        <v>19425</v>
      </c>
      <c r="L10190" s="73">
        <v>-194.25</v>
      </c>
      <c r="M10190" s="72">
        <v>19425</v>
      </c>
    </row>
    <row r="10191" spans="1:13" x14ac:dyDescent="0.25">
      <c r="A10191" s="71" t="s">
        <v>400</v>
      </c>
      <c r="B10191" s="71" t="s">
        <v>17</v>
      </c>
      <c r="C10191" s="71" t="s">
        <v>752</v>
      </c>
      <c r="D10191" s="71" t="s">
        <v>47</v>
      </c>
      <c r="E10191" s="71" t="s">
        <v>255</v>
      </c>
      <c r="F10191" s="71" t="s">
        <v>89</v>
      </c>
      <c r="G10191" s="71" t="s">
        <v>156</v>
      </c>
      <c r="H10191" s="71" t="s">
        <v>77</v>
      </c>
      <c r="I10191" s="71" t="s">
        <v>15</v>
      </c>
      <c r="J10191" s="71" t="s">
        <v>17</v>
      </c>
      <c r="K10191" s="72">
        <v>722207.00000000012</v>
      </c>
      <c r="L10191" s="73">
        <v>-7222.0700000000006</v>
      </c>
      <c r="M10191" s="72">
        <v>722207.00000000012</v>
      </c>
    </row>
    <row r="10192" spans="1:13" x14ac:dyDescent="0.25">
      <c r="A10192" s="71" t="s">
        <v>400</v>
      </c>
      <c r="B10192" s="71" t="s">
        <v>17</v>
      </c>
      <c r="C10192" s="71" t="s">
        <v>752</v>
      </c>
      <c r="D10192" s="71" t="s">
        <v>47</v>
      </c>
      <c r="E10192" s="71" t="s">
        <v>255</v>
      </c>
      <c r="F10192" s="71" t="s">
        <v>89</v>
      </c>
      <c r="G10192" s="71" t="s">
        <v>159</v>
      </c>
      <c r="H10192" s="71" t="s">
        <v>77</v>
      </c>
      <c r="I10192" s="71" t="s">
        <v>15</v>
      </c>
      <c r="J10192" s="71" t="s">
        <v>17</v>
      </c>
      <c r="K10192" s="72">
        <v>12254.999999999927</v>
      </c>
      <c r="L10192" s="73">
        <v>-122.54999999999927</v>
      </c>
      <c r="M10192" s="72">
        <v>12254.999999999927</v>
      </c>
    </row>
    <row r="10193" spans="1:13" x14ac:dyDescent="0.25">
      <c r="A10193" s="71" t="s">
        <v>400</v>
      </c>
      <c r="B10193" s="71" t="s">
        <v>17</v>
      </c>
      <c r="C10193" s="71" t="s">
        <v>752</v>
      </c>
      <c r="D10193" s="71" t="s">
        <v>47</v>
      </c>
      <c r="E10193" s="71" t="s">
        <v>255</v>
      </c>
      <c r="F10193" s="71" t="s">
        <v>89</v>
      </c>
      <c r="G10193" s="71" t="s">
        <v>174</v>
      </c>
      <c r="H10193" s="71" t="s">
        <v>77</v>
      </c>
      <c r="I10193" s="71" t="s">
        <v>15</v>
      </c>
      <c r="J10193" s="71" t="s">
        <v>17</v>
      </c>
      <c r="K10193" s="72">
        <v>455044.00000000006</v>
      </c>
      <c r="L10193" s="73">
        <v>-4550.4400000000005</v>
      </c>
      <c r="M10193" s="72">
        <v>455044.00000000006</v>
      </c>
    </row>
    <row r="10194" spans="1:13" x14ac:dyDescent="0.25">
      <c r="A10194" s="71" t="s">
        <v>400</v>
      </c>
      <c r="B10194" s="71" t="s">
        <v>17</v>
      </c>
      <c r="C10194" s="71" t="s">
        <v>752</v>
      </c>
      <c r="D10194" s="71" t="s">
        <v>47</v>
      </c>
      <c r="E10194" s="71" t="s">
        <v>255</v>
      </c>
      <c r="F10194" s="71" t="s">
        <v>89</v>
      </c>
      <c r="G10194" s="71" t="s">
        <v>259</v>
      </c>
      <c r="H10194" s="71" t="s">
        <v>77</v>
      </c>
      <c r="I10194" s="71" t="s">
        <v>15</v>
      </c>
      <c r="J10194" s="71" t="s">
        <v>17</v>
      </c>
      <c r="K10194" s="72">
        <v>8386</v>
      </c>
      <c r="L10194" s="73">
        <v>-83.86</v>
      </c>
      <c r="M10194" s="72">
        <v>8386</v>
      </c>
    </row>
    <row r="10195" spans="1:13" x14ac:dyDescent="0.25">
      <c r="A10195" s="71" t="s">
        <v>400</v>
      </c>
      <c r="B10195" s="71" t="s">
        <v>17</v>
      </c>
      <c r="C10195" s="71" t="s">
        <v>752</v>
      </c>
      <c r="D10195" s="71" t="s">
        <v>47</v>
      </c>
      <c r="E10195" s="71" t="s">
        <v>255</v>
      </c>
      <c r="F10195" s="71" t="s">
        <v>89</v>
      </c>
      <c r="G10195" s="71" t="s">
        <v>260</v>
      </c>
      <c r="H10195" s="71" t="s">
        <v>77</v>
      </c>
      <c r="I10195" s="71" t="s">
        <v>15</v>
      </c>
      <c r="J10195" s="71" t="s">
        <v>17</v>
      </c>
      <c r="K10195" s="72">
        <v>10910</v>
      </c>
      <c r="L10195" s="73">
        <v>-109.10000000000001</v>
      </c>
      <c r="M10195" s="72">
        <v>10910</v>
      </c>
    </row>
    <row r="10196" spans="1:13" x14ac:dyDescent="0.25">
      <c r="A10196" s="71" t="s">
        <v>400</v>
      </c>
      <c r="B10196" s="71" t="s">
        <v>17</v>
      </c>
      <c r="C10196" s="71" t="s">
        <v>752</v>
      </c>
      <c r="D10196" s="71" t="s">
        <v>47</v>
      </c>
      <c r="E10196" s="71" t="s">
        <v>255</v>
      </c>
      <c r="F10196" s="71" t="s">
        <v>89</v>
      </c>
      <c r="G10196" s="71" t="s">
        <v>95</v>
      </c>
      <c r="H10196" s="71" t="s">
        <v>77</v>
      </c>
      <c r="I10196" s="71" t="s">
        <v>15</v>
      </c>
      <c r="J10196" s="71" t="s">
        <v>17</v>
      </c>
      <c r="K10196" s="72">
        <v>989100</v>
      </c>
      <c r="L10196" s="73">
        <v>-9891</v>
      </c>
      <c r="M10196" s="72">
        <v>989100</v>
      </c>
    </row>
    <row r="10197" spans="1:13" x14ac:dyDescent="0.25">
      <c r="A10197" s="71" t="s">
        <v>400</v>
      </c>
      <c r="B10197" s="71" t="s">
        <v>17</v>
      </c>
      <c r="C10197" s="71" t="s">
        <v>752</v>
      </c>
      <c r="D10197" s="71" t="s">
        <v>47</v>
      </c>
      <c r="E10197" s="71" t="s">
        <v>255</v>
      </c>
      <c r="F10197" s="71" t="s">
        <v>89</v>
      </c>
      <c r="G10197" s="71" t="s">
        <v>209</v>
      </c>
      <c r="H10197" s="71" t="s">
        <v>77</v>
      </c>
      <c r="I10197" s="71" t="s">
        <v>15</v>
      </c>
      <c r="J10197" s="71" t="s">
        <v>17</v>
      </c>
      <c r="K10197" s="72">
        <v>23154.000000000004</v>
      </c>
      <c r="L10197" s="73">
        <v>-231.54000000000002</v>
      </c>
      <c r="M10197" s="72">
        <v>23154.000000000004</v>
      </c>
    </row>
    <row r="10198" spans="1:13" x14ac:dyDescent="0.25">
      <c r="A10198" s="71" t="s">
        <v>400</v>
      </c>
      <c r="B10198" s="71" t="s">
        <v>17</v>
      </c>
      <c r="C10198" s="71" t="s">
        <v>752</v>
      </c>
      <c r="D10198" s="71" t="s">
        <v>47</v>
      </c>
      <c r="E10198" s="71" t="s">
        <v>255</v>
      </c>
      <c r="F10198" s="71" t="s">
        <v>89</v>
      </c>
      <c r="G10198" s="71" t="s">
        <v>261</v>
      </c>
      <c r="H10198" s="71" t="s">
        <v>77</v>
      </c>
      <c r="I10198" s="71" t="s">
        <v>15</v>
      </c>
      <c r="J10198" s="71" t="s">
        <v>17</v>
      </c>
      <c r="K10198" s="72">
        <v>326270.00000000006</v>
      </c>
      <c r="L10198" s="73">
        <v>-3262.7000000000007</v>
      </c>
      <c r="M10198" s="72">
        <v>326270.00000000006</v>
      </c>
    </row>
    <row r="10199" spans="1:13" x14ac:dyDescent="0.25">
      <c r="A10199" s="71" t="s">
        <v>400</v>
      </c>
      <c r="B10199" s="71" t="s">
        <v>17</v>
      </c>
      <c r="C10199" s="71" t="s">
        <v>752</v>
      </c>
      <c r="D10199" s="71" t="s">
        <v>47</v>
      </c>
      <c r="E10199" s="71" t="s">
        <v>255</v>
      </c>
      <c r="F10199" s="71" t="s">
        <v>89</v>
      </c>
      <c r="G10199" s="71" t="s">
        <v>211</v>
      </c>
      <c r="H10199" s="71" t="s">
        <v>77</v>
      </c>
      <c r="I10199" s="71" t="s">
        <v>15</v>
      </c>
      <c r="J10199" s="71" t="s">
        <v>17</v>
      </c>
      <c r="K10199" s="72">
        <v>813485.99999999988</v>
      </c>
      <c r="L10199" s="73">
        <v>-8134.8599999999988</v>
      </c>
      <c r="M10199" s="72">
        <v>813485.99999999988</v>
      </c>
    </row>
    <row r="10200" spans="1:13" x14ac:dyDescent="0.25">
      <c r="A10200" s="71" t="s">
        <v>400</v>
      </c>
      <c r="B10200" s="71" t="s">
        <v>17</v>
      </c>
      <c r="C10200" s="71" t="s">
        <v>752</v>
      </c>
      <c r="D10200" s="71" t="s">
        <v>47</v>
      </c>
      <c r="E10200" s="71" t="s">
        <v>255</v>
      </c>
      <c r="F10200" s="71" t="s">
        <v>89</v>
      </c>
      <c r="G10200" s="71" t="s">
        <v>212</v>
      </c>
      <c r="H10200" s="71" t="s">
        <v>77</v>
      </c>
      <c r="I10200" s="71" t="s">
        <v>15</v>
      </c>
      <c r="J10200" s="71" t="s">
        <v>17</v>
      </c>
      <c r="K10200" s="72">
        <v>481567.99999999994</v>
      </c>
      <c r="L10200" s="73">
        <v>-4815.6799999999994</v>
      </c>
      <c r="M10200" s="72">
        <v>481567.99999999994</v>
      </c>
    </row>
    <row r="10201" spans="1:13" x14ac:dyDescent="0.25">
      <c r="A10201" s="71" t="s">
        <v>400</v>
      </c>
      <c r="B10201" s="71" t="s">
        <v>17</v>
      </c>
      <c r="C10201" s="71" t="s">
        <v>752</v>
      </c>
      <c r="D10201" s="71" t="s">
        <v>47</v>
      </c>
      <c r="E10201" s="71" t="s">
        <v>255</v>
      </c>
      <c r="F10201" s="71" t="s">
        <v>89</v>
      </c>
      <c r="G10201" s="71" t="s">
        <v>262</v>
      </c>
      <c r="H10201" s="71" t="s">
        <v>77</v>
      </c>
      <c r="I10201" s="71" t="s">
        <v>15</v>
      </c>
      <c r="J10201" s="71" t="s">
        <v>17</v>
      </c>
      <c r="K10201" s="72">
        <v>288034</v>
      </c>
      <c r="L10201" s="73">
        <v>-2880.34</v>
      </c>
      <c r="M10201" s="72">
        <v>288034</v>
      </c>
    </row>
    <row r="10202" spans="1:13" x14ac:dyDescent="0.25">
      <c r="A10202" s="71" t="s">
        <v>400</v>
      </c>
      <c r="B10202" s="71" t="s">
        <v>17</v>
      </c>
      <c r="C10202" s="71" t="s">
        <v>752</v>
      </c>
      <c r="D10202" s="71" t="s">
        <v>47</v>
      </c>
      <c r="E10202" s="71" t="s">
        <v>255</v>
      </c>
      <c r="F10202" s="71" t="s">
        <v>89</v>
      </c>
      <c r="G10202" s="71" t="s">
        <v>213</v>
      </c>
      <c r="H10202" s="71" t="s">
        <v>77</v>
      </c>
      <c r="I10202" s="71" t="s">
        <v>15</v>
      </c>
      <c r="J10202" s="71" t="s">
        <v>17</v>
      </c>
      <c r="K10202" s="72">
        <v>413332</v>
      </c>
      <c r="L10202" s="73">
        <v>-4133.32</v>
      </c>
      <c r="M10202" s="72">
        <v>413332</v>
      </c>
    </row>
    <row r="10203" spans="1:13" x14ac:dyDescent="0.25">
      <c r="A10203" s="71" t="s">
        <v>400</v>
      </c>
      <c r="B10203" s="71" t="s">
        <v>17</v>
      </c>
      <c r="C10203" s="71" t="s">
        <v>752</v>
      </c>
      <c r="D10203" s="71" t="s">
        <v>47</v>
      </c>
      <c r="E10203" s="71" t="s">
        <v>255</v>
      </c>
      <c r="F10203" s="71" t="s">
        <v>89</v>
      </c>
      <c r="G10203" s="71" t="s">
        <v>263</v>
      </c>
      <c r="H10203" s="71" t="s">
        <v>77</v>
      </c>
      <c r="I10203" s="71" t="s">
        <v>15</v>
      </c>
      <c r="J10203" s="71" t="s">
        <v>17</v>
      </c>
      <c r="K10203" s="72">
        <v>704654.00000000012</v>
      </c>
      <c r="L10203" s="73">
        <v>-7046.5400000000009</v>
      </c>
      <c r="M10203" s="72">
        <v>704654.00000000012</v>
      </c>
    </row>
    <row r="10204" spans="1:13" x14ac:dyDescent="0.25">
      <c r="A10204" s="71" t="s">
        <v>400</v>
      </c>
      <c r="B10204" s="71" t="s">
        <v>17</v>
      </c>
      <c r="C10204" s="71" t="s">
        <v>752</v>
      </c>
      <c r="D10204" s="71" t="s">
        <v>47</v>
      </c>
      <c r="E10204" s="71" t="s">
        <v>255</v>
      </c>
      <c r="F10204" s="71" t="s">
        <v>89</v>
      </c>
      <c r="G10204" s="71" t="s">
        <v>161</v>
      </c>
      <c r="H10204" s="71" t="s">
        <v>77</v>
      </c>
      <c r="I10204" s="71" t="s">
        <v>15</v>
      </c>
      <c r="J10204" s="71" t="s">
        <v>17</v>
      </c>
      <c r="K10204" s="72">
        <v>14500</v>
      </c>
      <c r="L10204" s="73">
        <v>-145</v>
      </c>
      <c r="M10204" s="72">
        <v>14500</v>
      </c>
    </row>
    <row r="10205" spans="1:13" x14ac:dyDescent="0.25">
      <c r="A10205" s="71" t="s">
        <v>400</v>
      </c>
      <c r="B10205" s="71" t="s">
        <v>17</v>
      </c>
      <c r="C10205" s="71" t="s">
        <v>752</v>
      </c>
      <c r="D10205" s="71" t="s">
        <v>47</v>
      </c>
      <c r="E10205" s="71" t="s">
        <v>255</v>
      </c>
      <c r="F10205" s="71" t="s">
        <v>89</v>
      </c>
      <c r="G10205" s="71" t="s">
        <v>214</v>
      </c>
      <c r="H10205" s="71" t="s">
        <v>77</v>
      </c>
      <c r="I10205" s="71" t="s">
        <v>15</v>
      </c>
      <c r="J10205" s="71" t="s">
        <v>17</v>
      </c>
      <c r="K10205" s="72">
        <v>50647.999999999993</v>
      </c>
      <c r="L10205" s="73">
        <v>-506.47999999999996</v>
      </c>
      <c r="M10205" s="72">
        <v>50647.999999999993</v>
      </c>
    </row>
    <row r="10206" spans="1:13" x14ac:dyDescent="0.25">
      <c r="A10206" s="71" t="s">
        <v>400</v>
      </c>
      <c r="B10206" s="71" t="s">
        <v>17</v>
      </c>
      <c r="C10206" s="71" t="s">
        <v>752</v>
      </c>
      <c r="D10206" s="71" t="s">
        <v>47</v>
      </c>
      <c r="E10206" s="71" t="s">
        <v>255</v>
      </c>
      <c r="F10206" s="71" t="s">
        <v>89</v>
      </c>
      <c r="G10206" s="71" t="s">
        <v>127</v>
      </c>
      <c r="H10206" s="71" t="s">
        <v>77</v>
      </c>
      <c r="I10206" s="71" t="s">
        <v>15</v>
      </c>
      <c r="J10206" s="71" t="s">
        <v>17</v>
      </c>
      <c r="K10206" s="72">
        <v>544514</v>
      </c>
      <c r="L10206" s="73">
        <v>-5445.14</v>
      </c>
      <c r="M10206" s="72">
        <v>544514</v>
      </c>
    </row>
    <row r="10207" spans="1:13" x14ac:dyDescent="0.25">
      <c r="A10207" s="71" t="s">
        <v>400</v>
      </c>
      <c r="B10207" s="71" t="s">
        <v>17</v>
      </c>
      <c r="C10207" s="71" t="s">
        <v>752</v>
      </c>
      <c r="D10207" s="71" t="s">
        <v>47</v>
      </c>
      <c r="E10207" s="71" t="s">
        <v>255</v>
      </c>
      <c r="F10207" s="71" t="s">
        <v>89</v>
      </c>
      <c r="G10207" s="71" t="s">
        <v>216</v>
      </c>
      <c r="H10207" s="71" t="s">
        <v>77</v>
      </c>
      <c r="I10207" s="71" t="s">
        <v>15</v>
      </c>
      <c r="J10207" s="71" t="s">
        <v>17</v>
      </c>
      <c r="K10207" s="72">
        <v>356585.99999999994</v>
      </c>
      <c r="L10207" s="73">
        <v>-3565.8599999999997</v>
      </c>
      <c r="M10207" s="72">
        <v>356585.99999999994</v>
      </c>
    </row>
    <row r="10208" spans="1:13" x14ac:dyDescent="0.25">
      <c r="A10208" s="71" t="s">
        <v>400</v>
      </c>
      <c r="B10208" s="71" t="s">
        <v>17</v>
      </c>
      <c r="C10208" s="71" t="s">
        <v>752</v>
      </c>
      <c r="D10208" s="71" t="s">
        <v>47</v>
      </c>
      <c r="E10208" s="71" t="s">
        <v>255</v>
      </c>
      <c r="F10208" s="71" t="s">
        <v>89</v>
      </c>
      <c r="G10208" s="71" t="s">
        <v>84</v>
      </c>
      <c r="H10208" s="71" t="s">
        <v>77</v>
      </c>
      <c r="I10208" s="71" t="s">
        <v>15</v>
      </c>
      <c r="J10208" s="71" t="s">
        <v>17</v>
      </c>
      <c r="K10208" s="72">
        <v>477349</v>
      </c>
      <c r="L10208" s="73">
        <v>-4773.49</v>
      </c>
      <c r="M10208" s="72">
        <v>477349</v>
      </c>
    </row>
    <row r="10209" spans="1:13" x14ac:dyDescent="0.25">
      <c r="A10209" s="71" t="s">
        <v>400</v>
      </c>
      <c r="B10209" s="71" t="s">
        <v>17</v>
      </c>
      <c r="C10209" s="71" t="s">
        <v>752</v>
      </c>
      <c r="D10209" s="71" t="s">
        <v>47</v>
      </c>
      <c r="E10209" s="71" t="s">
        <v>255</v>
      </c>
      <c r="F10209" s="71" t="s">
        <v>89</v>
      </c>
      <c r="G10209" s="71" t="s">
        <v>164</v>
      </c>
      <c r="H10209" s="71" t="s">
        <v>77</v>
      </c>
      <c r="I10209" s="71" t="s">
        <v>15</v>
      </c>
      <c r="J10209" s="71" t="s">
        <v>17</v>
      </c>
      <c r="K10209" s="72">
        <v>77200</v>
      </c>
      <c r="L10209" s="73">
        <v>-772</v>
      </c>
      <c r="M10209" s="72">
        <v>77200</v>
      </c>
    </row>
    <row r="10210" spans="1:13" x14ac:dyDescent="0.25">
      <c r="A10210" s="71" t="s">
        <v>400</v>
      </c>
      <c r="B10210" s="71" t="s">
        <v>17</v>
      </c>
      <c r="C10210" s="71" t="s">
        <v>752</v>
      </c>
      <c r="D10210" s="71" t="s">
        <v>47</v>
      </c>
      <c r="E10210" s="71" t="s">
        <v>255</v>
      </c>
      <c r="F10210" s="71" t="s">
        <v>89</v>
      </c>
      <c r="G10210" s="71" t="s">
        <v>97</v>
      </c>
      <c r="H10210" s="71" t="s">
        <v>77</v>
      </c>
      <c r="I10210" s="71" t="s">
        <v>15</v>
      </c>
      <c r="J10210" s="71" t="s">
        <v>17</v>
      </c>
      <c r="K10210" s="72">
        <v>1851543.9999999995</v>
      </c>
      <c r="L10210" s="73">
        <v>-18515.439999999995</v>
      </c>
      <c r="M10210" s="72">
        <v>1851543.9999999995</v>
      </c>
    </row>
    <row r="10211" spans="1:13" x14ac:dyDescent="0.25">
      <c r="A10211" s="71" t="s">
        <v>400</v>
      </c>
      <c r="B10211" s="71" t="s">
        <v>17</v>
      </c>
      <c r="C10211" s="71" t="s">
        <v>752</v>
      </c>
      <c r="D10211" s="71" t="s">
        <v>47</v>
      </c>
      <c r="E10211" s="71" t="s">
        <v>255</v>
      </c>
      <c r="F10211" s="71" t="s">
        <v>89</v>
      </c>
      <c r="G10211" s="71" t="s">
        <v>134</v>
      </c>
      <c r="H10211" s="71" t="s">
        <v>77</v>
      </c>
      <c r="I10211" s="71" t="s">
        <v>15</v>
      </c>
      <c r="J10211" s="71" t="s">
        <v>17</v>
      </c>
      <c r="K10211" s="72">
        <v>108456.99999999997</v>
      </c>
      <c r="L10211" s="73">
        <v>-1084.5699999999997</v>
      </c>
      <c r="M10211" s="72">
        <v>108456.99999999997</v>
      </c>
    </row>
    <row r="10212" spans="1:13" x14ac:dyDescent="0.25">
      <c r="A10212" s="71" t="s">
        <v>400</v>
      </c>
      <c r="B10212" s="71" t="s">
        <v>17</v>
      </c>
      <c r="C10212" s="71" t="s">
        <v>752</v>
      </c>
      <c r="D10212" s="71" t="s">
        <v>47</v>
      </c>
      <c r="E10212" s="71" t="s">
        <v>255</v>
      </c>
      <c r="F10212" s="71" t="s">
        <v>89</v>
      </c>
      <c r="G10212" s="71" t="s">
        <v>98</v>
      </c>
      <c r="H10212" s="71" t="s">
        <v>77</v>
      </c>
      <c r="I10212" s="71" t="s">
        <v>15</v>
      </c>
      <c r="J10212" s="71" t="s">
        <v>17</v>
      </c>
      <c r="K10212" s="74">
        <v>-95147.999999999985</v>
      </c>
      <c r="L10212" s="73">
        <v>951.4799999999999</v>
      </c>
      <c r="M10212" s="74">
        <v>-95147.999999999985</v>
      </c>
    </row>
    <row r="10213" spans="1:13" x14ac:dyDescent="0.25">
      <c r="A10213" s="71" t="s">
        <v>400</v>
      </c>
      <c r="B10213" s="71" t="s">
        <v>17</v>
      </c>
      <c r="C10213" s="71" t="s">
        <v>752</v>
      </c>
      <c r="D10213" s="71" t="s">
        <v>47</v>
      </c>
      <c r="E10213" s="71" t="s">
        <v>255</v>
      </c>
      <c r="F10213" s="71" t="s">
        <v>89</v>
      </c>
      <c r="G10213" s="71" t="s">
        <v>219</v>
      </c>
      <c r="H10213" s="71" t="s">
        <v>77</v>
      </c>
      <c r="I10213" s="71" t="s">
        <v>15</v>
      </c>
      <c r="J10213" s="71" t="s">
        <v>17</v>
      </c>
      <c r="K10213" s="72">
        <v>4721756</v>
      </c>
      <c r="L10213" s="73">
        <v>-47217.56</v>
      </c>
      <c r="M10213" s="72">
        <v>4721756</v>
      </c>
    </row>
    <row r="10214" spans="1:13" x14ac:dyDescent="0.25">
      <c r="A10214" s="71" t="s">
        <v>400</v>
      </c>
      <c r="B10214" s="71" t="s">
        <v>17</v>
      </c>
      <c r="C10214" s="71" t="s">
        <v>752</v>
      </c>
      <c r="D10214" s="71" t="s">
        <v>47</v>
      </c>
      <c r="E10214" s="71" t="s">
        <v>255</v>
      </c>
      <c r="F10214" s="71" t="s">
        <v>89</v>
      </c>
      <c r="G10214" s="71" t="s">
        <v>220</v>
      </c>
      <c r="H10214" s="71" t="s">
        <v>77</v>
      </c>
      <c r="I10214" s="71" t="s">
        <v>15</v>
      </c>
      <c r="J10214" s="71" t="s">
        <v>17</v>
      </c>
      <c r="K10214" s="72">
        <v>111373.00000000004</v>
      </c>
      <c r="L10214" s="73">
        <v>-1113.7300000000005</v>
      </c>
      <c r="M10214" s="72">
        <v>111373.00000000004</v>
      </c>
    </row>
    <row r="10215" spans="1:13" x14ac:dyDescent="0.25">
      <c r="A10215" s="71" t="s">
        <v>400</v>
      </c>
      <c r="B10215" s="71" t="s">
        <v>17</v>
      </c>
      <c r="C10215" s="71" t="s">
        <v>752</v>
      </c>
      <c r="D10215" s="71" t="s">
        <v>47</v>
      </c>
      <c r="E10215" s="71" t="s">
        <v>255</v>
      </c>
      <c r="F10215" s="71" t="s">
        <v>89</v>
      </c>
      <c r="G10215" s="71" t="s">
        <v>165</v>
      </c>
      <c r="H10215" s="71" t="s">
        <v>77</v>
      </c>
      <c r="I10215" s="71" t="s">
        <v>15</v>
      </c>
      <c r="J10215" s="71" t="s">
        <v>17</v>
      </c>
      <c r="K10215" s="72">
        <v>85500</v>
      </c>
      <c r="L10215" s="73">
        <v>-855</v>
      </c>
      <c r="M10215" s="72">
        <v>85500</v>
      </c>
    </row>
    <row r="10216" spans="1:13" x14ac:dyDescent="0.25">
      <c r="A10216" s="71" t="s">
        <v>400</v>
      </c>
      <c r="B10216" s="71" t="s">
        <v>17</v>
      </c>
      <c r="C10216" s="71" t="s">
        <v>752</v>
      </c>
      <c r="D10216" s="71" t="s">
        <v>47</v>
      </c>
      <c r="E10216" s="71" t="s">
        <v>255</v>
      </c>
      <c r="F10216" s="71" t="s">
        <v>89</v>
      </c>
      <c r="G10216" s="71" t="s">
        <v>286</v>
      </c>
      <c r="H10216" s="71" t="s">
        <v>77</v>
      </c>
      <c r="I10216" s="71" t="s">
        <v>15</v>
      </c>
      <c r="J10216" s="71" t="s">
        <v>17</v>
      </c>
      <c r="K10216" s="72">
        <v>958530.00000000012</v>
      </c>
      <c r="L10216" s="73">
        <v>-9585.3000000000011</v>
      </c>
      <c r="M10216" s="72">
        <v>958530.00000000012</v>
      </c>
    </row>
    <row r="10217" spans="1:13" x14ac:dyDescent="0.25">
      <c r="A10217" s="71" t="s">
        <v>400</v>
      </c>
      <c r="B10217" s="71" t="s">
        <v>17</v>
      </c>
      <c r="C10217" s="71" t="s">
        <v>752</v>
      </c>
      <c r="D10217" s="71" t="s">
        <v>47</v>
      </c>
      <c r="E10217" s="71" t="s">
        <v>255</v>
      </c>
      <c r="F10217" s="71" t="s">
        <v>89</v>
      </c>
      <c r="G10217" s="71" t="s">
        <v>123</v>
      </c>
      <c r="H10217" s="71" t="s">
        <v>77</v>
      </c>
      <c r="I10217" s="71" t="s">
        <v>15</v>
      </c>
      <c r="J10217" s="71" t="s">
        <v>17</v>
      </c>
      <c r="K10217" s="72">
        <v>99825</v>
      </c>
      <c r="L10217" s="73">
        <v>-998.25</v>
      </c>
      <c r="M10217" s="72">
        <v>99825</v>
      </c>
    </row>
    <row r="10218" spans="1:13" x14ac:dyDescent="0.25">
      <c r="A10218" s="71" t="s">
        <v>400</v>
      </c>
      <c r="B10218" s="71" t="s">
        <v>17</v>
      </c>
      <c r="C10218" s="71" t="s">
        <v>752</v>
      </c>
      <c r="D10218" s="71" t="s">
        <v>47</v>
      </c>
      <c r="E10218" s="71" t="s">
        <v>255</v>
      </c>
      <c r="F10218" s="71" t="s">
        <v>89</v>
      </c>
      <c r="G10218" s="71" t="s">
        <v>221</v>
      </c>
      <c r="H10218" s="71" t="s">
        <v>77</v>
      </c>
      <c r="I10218" s="71" t="s">
        <v>15</v>
      </c>
      <c r="J10218" s="71" t="s">
        <v>17</v>
      </c>
      <c r="K10218" s="72">
        <v>8000.0000000000055</v>
      </c>
      <c r="L10218" s="73">
        <v>-80.000000000000057</v>
      </c>
      <c r="M10218" s="72">
        <v>8000.0000000000055</v>
      </c>
    </row>
    <row r="10219" spans="1:13" x14ac:dyDescent="0.25">
      <c r="A10219" s="71" t="s">
        <v>400</v>
      </c>
      <c r="B10219" s="71" t="s">
        <v>17</v>
      </c>
      <c r="C10219" s="71" t="s">
        <v>752</v>
      </c>
      <c r="D10219" s="71" t="s">
        <v>47</v>
      </c>
      <c r="E10219" s="71" t="s">
        <v>255</v>
      </c>
      <c r="F10219" s="71" t="s">
        <v>89</v>
      </c>
      <c r="G10219" s="71" t="s">
        <v>224</v>
      </c>
      <c r="H10219" s="71" t="s">
        <v>77</v>
      </c>
      <c r="I10219" s="71" t="s">
        <v>15</v>
      </c>
      <c r="J10219" s="71" t="s">
        <v>17</v>
      </c>
      <c r="K10219" s="72">
        <v>3976814.0000000005</v>
      </c>
      <c r="L10219" s="73">
        <v>-39768.140000000007</v>
      </c>
      <c r="M10219" s="72">
        <v>3976814.0000000005</v>
      </c>
    </row>
    <row r="10220" spans="1:13" x14ac:dyDescent="0.25">
      <c r="A10220" s="71" t="s">
        <v>400</v>
      </c>
      <c r="B10220" s="71" t="s">
        <v>17</v>
      </c>
      <c r="C10220" s="71" t="s">
        <v>752</v>
      </c>
      <c r="D10220" s="71" t="s">
        <v>47</v>
      </c>
      <c r="E10220" s="71" t="s">
        <v>255</v>
      </c>
      <c r="F10220" s="71" t="s">
        <v>89</v>
      </c>
      <c r="G10220" s="71" t="s">
        <v>225</v>
      </c>
      <c r="H10220" s="71" t="s">
        <v>77</v>
      </c>
      <c r="I10220" s="71" t="s">
        <v>15</v>
      </c>
      <c r="J10220" s="71" t="s">
        <v>17</v>
      </c>
      <c r="K10220" s="72">
        <v>3158547</v>
      </c>
      <c r="L10220" s="73">
        <v>-31585.47</v>
      </c>
      <c r="M10220" s="72">
        <v>3158547</v>
      </c>
    </row>
    <row r="10221" spans="1:13" x14ac:dyDescent="0.25">
      <c r="A10221" s="71" t="s">
        <v>400</v>
      </c>
      <c r="B10221" s="71" t="s">
        <v>17</v>
      </c>
      <c r="C10221" s="71" t="s">
        <v>752</v>
      </c>
      <c r="D10221" s="71" t="s">
        <v>47</v>
      </c>
      <c r="E10221" s="71" t="s">
        <v>255</v>
      </c>
      <c r="F10221" s="71" t="s">
        <v>89</v>
      </c>
      <c r="G10221" s="71" t="s">
        <v>226</v>
      </c>
      <c r="H10221" s="71" t="s">
        <v>77</v>
      </c>
      <c r="I10221" s="71" t="s">
        <v>15</v>
      </c>
      <c r="J10221" s="71" t="s">
        <v>17</v>
      </c>
      <c r="K10221" s="72">
        <v>1332955.9999999998</v>
      </c>
      <c r="L10221" s="73">
        <v>-13329.559999999998</v>
      </c>
      <c r="M10221" s="72">
        <v>1332955.9999999998</v>
      </c>
    </row>
    <row r="10222" spans="1:13" x14ac:dyDescent="0.25">
      <c r="A10222" s="71" t="s">
        <v>400</v>
      </c>
      <c r="B10222" s="71" t="s">
        <v>17</v>
      </c>
      <c r="C10222" s="71" t="s">
        <v>752</v>
      </c>
      <c r="D10222" s="71" t="s">
        <v>47</v>
      </c>
      <c r="E10222" s="71" t="s">
        <v>255</v>
      </c>
      <c r="F10222" s="71" t="s">
        <v>89</v>
      </c>
      <c r="G10222" s="71" t="s">
        <v>227</v>
      </c>
      <c r="H10222" s="71" t="s">
        <v>77</v>
      </c>
      <c r="I10222" s="71" t="s">
        <v>15</v>
      </c>
      <c r="J10222" s="71" t="s">
        <v>17</v>
      </c>
      <c r="K10222" s="72">
        <v>1196428.9999999998</v>
      </c>
      <c r="L10222" s="73">
        <v>-11964.289999999997</v>
      </c>
      <c r="M10222" s="72">
        <v>1196428.9999999998</v>
      </c>
    </row>
    <row r="10223" spans="1:13" x14ac:dyDescent="0.25">
      <c r="A10223" s="71" t="s">
        <v>400</v>
      </c>
      <c r="B10223" s="71" t="s">
        <v>17</v>
      </c>
      <c r="C10223" s="71" t="s">
        <v>752</v>
      </c>
      <c r="D10223" s="71" t="s">
        <v>47</v>
      </c>
      <c r="E10223" s="71" t="s">
        <v>255</v>
      </c>
      <c r="F10223" s="71" t="s">
        <v>89</v>
      </c>
      <c r="G10223" s="71" t="s">
        <v>228</v>
      </c>
      <c r="H10223" s="71" t="s">
        <v>77</v>
      </c>
      <c r="I10223" s="71" t="s">
        <v>15</v>
      </c>
      <c r="J10223" s="71" t="s">
        <v>17</v>
      </c>
      <c r="K10223" s="72">
        <v>2230091</v>
      </c>
      <c r="L10223" s="73">
        <v>-22300.91</v>
      </c>
      <c r="M10223" s="72">
        <v>2230091</v>
      </c>
    </row>
    <row r="10224" spans="1:13" x14ac:dyDescent="0.25">
      <c r="A10224" s="71" t="s">
        <v>400</v>
      </c>
      <c r="B10224" s="71" t="s">
        <v>17</v>
      </c>
      <c r="C10224" s="71" t="s">
        <v>752</v>
      </c>
      <c r="D10224" s="71" t="s">
        <v>47</v>
      </c>
      <c r="E10224" s="71" t="s">
        <v>255</v>
      </c>
      <c r="F10224" s="71" t="s">
        <v>89</v>
      </c>
      <c r="G10224" s="71" t="s">
        <v>231</v>
      </c>
      <c r="H10224" s="71" t="s">
        <v>77</v>
      </c>
      <c r="I10224" s="71" t="s">
        <v>15</v>
      </c>
      <c r="J10224" s="71" t="s">
        <v>17</v>
      </c>
      <c r="K10224" s="72">
        <v>5000</v>
      </c>
      <c r="L10224" s="73">
        <v>-50</v>
      </c>
      <c r="M10224" s="72">
        <v>5000</v>
      </c>
    </row>
    <row r="10225" spans="1:13" x14ac:dyDescent="0.25">
      <c r="A10225" s="71" t="s">
        <v>400</v>
      </c>
      <c r="B10225" s="71" t="s">
        <v>17</v>
      </c>
      <c r="C10225" s="71" t="s">
        <v>752</v>
      </c>
      <c r="D10225" s="71" t="s">
        <v>47</v>
      </c>
      <c r="E10225" s="71" t="s">
        <v>255</v>
      </c>
      <c r="F10225" s="71" t="s">
        <v>89</v>
      </c>
      <c r="G10225" s="71" t="s">
        <v>232</v>
      </c>
      <c r="H10225" s="71" t="s">
        <v>77</v>
      </c>
      <c r="I10225" s="71" t="s">
        <v>15</v>
      </c>
      <c r="J10225" s="71" t="s">
        <v>17</v>
      </c>
      <c r="K10225" s="72">
        <v>402988</v>
      </c>
      <c r="L10225" s="73">
        <v>-4029.88</v>
      </c>
      <c r="M10225" s="72">
        <v>402988</v>
      </c>
    </row>
    <row r="10226" spans="1:13" x14ac:dyDescent="0.25">
      <c r="A10226" s="71" t="s">
        <v>400</v>
      </c>
      <c r="B10226" s="71" t="s">
        <v>17</v>
      </c>
      <c r="C10226" s="71" t="s">
        <v>752</v>
      </c>
      <c r="D10226" s="71" t="s">
        <v>47</v>
      </c>
      <c r="E10226" s="71" t="s">
        <v>255</v>
      </c>
      <c r="F10226" s="71" t="s">
        <v>89</v>
      </c>
      <c r="G10226" s="71" t="s">
        <v>233</v>
      </c>
      <c r="H10226" s="71" t="s">
        <v>77</v>
      </c>
      <c r="I10226" s="71" t="s">
        <v>15</v>
      </c>
      <c r="J10226" s="71" t="s">
        <v>17</v>
      </c>
      <c r="K10226" s="72">
        <v>641557.00000000012</v>
      </c>
      <c r="L10226" s="73">
        <v>-6415.5700000000006</v>
      </c>
      <c r="M10226" s="72">
        <v>641557.00000000012</v>
      </c>
    </row>
    <row r="10227" spans="1:13" x14ac:dyDescent="0.25">
      <c r="A10227" s="71" t="s">
        <v>400</v>
      </c>
      <c r="B10227" s="71" t="s">
        <v>17</v>
      </c>
      <c r="C10227" s="71" t="s">
        <v>752</v>
      </c>
      <c r="D10227" s="71" t="s">
        <v>47</v>
      </c>
      <c r="E10227" s="71" t="s">
        <v>255</v>
      </c>
      <c r="F10227" s="71" t="s">
        <v>89</v>
      </c>
      <c r="G10227" s="71" t="s">
        <v>112</v>
      </c>
      <c r="H10227" s="71" t="s">
        <v>77</v>
      </c>
      <c r="I10227" s="71" t="s">
        <v>15</v>
      </c>
      <c r="J10227" s="71" t="s">
        <v>17</v>
      </c>
      <c r="K10227" s="72">
        <v>723729</v>
      </c>
      <c r="L10227" s="73">
        <v>-7237.29</v>
      </c>
      <c r="M10227" s="72">
        <v>723729</v>
      </c>
    </row>
    <row r="10228" spans="1:13" x14ac:dyDescent="0.25">
      <c r="A10228" s="71" t="s">
        <v>400</v>
      </c>
      <c r="B10228" s="71" t="s">
        <v>17</v>
      </c>
      <c r="C10228" s="71" t="s">
        <v>752</v>
      </c>
      <c r="D10228" s="71" t="s">
        <v>47</v>
      </c>
      <c r="E10228" s="71" t="s">
        <v>255</v>
      </c>
      <c r="F10228" s="71" t="s">
        <v>89</v>
      </c>
      <c r="G10228" s="71" t="s">
        <v>234</v>
      </c>
      <c r="H10228" s="71" t="s">
        <v>77</v>
      </c>
      <c r="I10228" s="71" t="s">
        <v>15</v>
      </c>
      <c r="J10228" s="71" t="s">
        <v>17</v>
      </c>
      <c r="K10228" s="72">
        <v>356408.99999999994</v>
      </c>
      <c r="L10228" s="73">
        <v>-3564.0899999999997</v>
      </c>
      <c r="M10228" s="72">
        <v>356408.99999999994</v>
      </c>
    </row>
    <row r="10229" spans="1:13" x14ac:dyDescent="0.25">
      <c r="A10229" s="71" t="s">
        <v>400</v>
      </c>
      <c r="B10229" s="71" t="s">
        <v>17</v>
      </c>
      <c r="C10229" s="71" t="s">
        <v>752</v>
      </c>
      <c r="D10229" s="71" t="s">
        <v>47</v>
      </c>
      <c r="E10229" s="71" t="s">
        <v>255</v>
      </c>
      <c r="F10229" s="71" t="s">
        <v>89</v>
      </c>
      <c r="G10229" s="71" t="s">
        <v>236</v>
      </c>
      <c r="H10229" s="71" t="s">
        <v>77</v>
      </c>
      <c r="I10229" s="71" t="s">
        <v>15</v>
      </c>
      <c r="J10229" s="71" t="s">
        <v>17</v>
      </c>
      <c r="K10229" s="72">
        <v>727306</v>
      </c>
      <c r="L10229" s="73">
        <v>-7273.06</v>
      </c>
      <c r="M10229" s="72">
        <v>727306</v>
      </c>
    </row>
    <row r="10230" spans="1:13" x14ac:dyDescent="0.25">
      <c r="A10230" s="71" t="s">
        <v>400</v>
      </c>
      <c r="B10230" s="71" t="s">
        <v>17</v>
      </c>
      <c r="C10230" s="71" t="s">
        <v>752</v>
      </c>
      <c r="D10230" s="71" t="s">
        <v>47</v>
      </c>
      <c r="E10230" s="71" t="s">
        <v>255</v>
      </c>
      <c r="F10230" s="71" t="s">
        <v>89</v>
      </c>
      <c r="G10230" s="71" t="s">
        <v>237</v>
      </c>
      <c r="H10230" s="71" t="s">
        <v>77</v>
      </c>
      <c r="I10230" s="71" t="s">
        <v>15</v>
      </c>
      <c r="J10230" s="71" t="s">
        <v>17</v>
      </c>
      <c r="K10230" s="72">
        <v>9047.9999999999982</v>
      </c>
      <c r="L10230" s="73">
        <v>-90.47999999999999</v>
      </c>
      <c r="M10230" s="72">
        <v>9047.9999999999982</v>
      </c>
    </row>
    <row r="10231" spans="1:13" x14ac:dyDescent="0.25">
      <c r="A10231" s="71" t="s">
        <v>400</v>
      </c>
      <c r="B10231" s="71" t="s">
        <v>17</v>
      </c>
      <c r="C10231" s="71" t="s">
        <v>752</v>
      </c>
      <c r="D10231" s="71" t="s">
        <v>47</v>
      </c>
      <c r="E10231" s="71" t="s">
        <v>255</v>
      </c>
      <c r="F10231" s="71" t="s">
        <v>89</v>
      </c>
      <c r="G10231" s="71" t="s">
        <v>238</v>
      </c>
      <c r="H10231" s="71" t="s">
        <v>77</v>
      </c>
      <c r="I10231" s="71" t="s">
        <v>15</v>
      </c>
      <c r="J10231" s="71" t="s">
        <v>17</v>
      </c>
      <c r="K10231" s="72">
        <v>40859</v>
      </c>
      <c r="L10231" s="73">
        <v>-408.59000000000003</v>
      </c>
      <c r="M10231" s="72">
        <v>40859</v>
      </c>
    </row>
    <row r="10232" spans="1:13" x14ac:dyDescent="0.25">
      <c r="A10232" s="71" t="s">
        <v>400</v>
      </c>
      <c r="B10232" s="71" t="s">
        <v>17</v>
      </c>
      <c r="C10232" s="71" t="s">
        <v>752</v>
      </c>
      <c r="D10232" s="71" t="s">
        <v>47</v>
      </c>
      <c r="E10232" s="71" t="s">
        <v>255</v>
      </c>
      <c r="F10232" s="71" t="s">
        <v>89</v>
      </c>
      <c r="G10232" s="71" t="s">
        <v>239</v>
      </c>
      <c r="H10232" s="71" t="s">
        <v>77</v>
      </c>
      <c r="I10232" s="71" t="s">
        <v>15</v>
      </c>
      <c r="J10232" s="71" t="s">
        <v>17</v>
      </c>
      <c r="K10232" s="72">
        <v>454335.00000000006</v>
      </c>
      <c r="L10232" s="73">
        <v>-4543.3500000000004</v>
      </c>
      <c r="M10232" s="72">
        <v>454335.00000000006</v>
      </c>
    </row>
    <row r="10233" spans="1:13" x14ac:dyDescent="0.25">
      <c r="A10233" s="71" t="s">
        <v>400</v>
      </c>
      <c r="B10233" s="71" t="s">
        <v>17</v>
      </c>
      <c r="C10233" s="71" t="s">
        <v>752</v>
      </c>
      <c r="D10233" s="71" t="s">
        <v>47</v>
      </c>
      <c r="E10233" s="71" t="s">
        <v>255</v>
      </c>
      <c r="F10233" s="71" t="s">
        <v>89</v>
      </c>
      <c r="G10233" s="71" t="s">
        <v>240</v>
      </c>
      <c r="H10233" s="71" t="s">
        <v>77</v>
      </c>
      <c r="I10233" s="71" t="s">
        <v>15</v>
      </c>
      <c r="J10233" s="71" t="s">
        <v>17</v>
      </c>
      <c r="K10233" s="72">
        <v>550256</v>
      </c>
      <c r="L10233" s="73">
        <v>-5502.56</v>
      </c>
      <c r="M10233" s="72">
        <v>550256</v>
      </c>
    </row>
    <row r="10234" spans="1:13" x14ac:dyDescent="0.25">
      <c r="A10234" s="71" t="s">
        <v>400</v>
      </c>
      <c r="B10234" s="71" t="s">
        <v>17</v>
      </c>
      <c r="C10234" s="71" t="s">
        <v>752</v>
      </c>
      <c r="D10234" s="71" t="s">
        <v>47</v>
      </c>
      <c r="E10234" s="71" t="s">
        <v>255</v>
      </c>
      <c r="F10234" s="71" t="s">
        <v>89</v>
      </c>
      <c r="G10234" s="71" t="s">
        <v>241</v>
      </c>
      <c r="H10234" s="71" t="s">
        <v>77</v>
      </c>
      <c r="I10234" s="71" t="s">
        <v>15</v>
      </c>
      <c r="J10234" s="71" t="s">
        <v>17</v>
      </c>
      <c r="K10234" s="72">
        <v>746192</v>
      </c>
      <c r="L10234" s="73">
        <v>-7461.92</v>
      </c>
      <c r="M10234" s="72">
        <v>746192</v>
      </c>
    </row>
    <row r="10235" spans="1:13" x14ac:dyDescent="0.25">
      <c r="A10235" s="71" t="s">
        <v>400</v>
      </c>
      <c r="B10235" s="71" t="s">
        <v>17</v>
      </c>
      <c r="C10235" s="71" t="s">
        <v>752</v>
      </c>
      <c r="D10235" s="71" t="s">
        <v>47</v>
      </c>
      <c r="E10235" s="71" t="s">
        <v>255</v>
      </c>
      <c r="F10235" s="71" t="s">
        <v>89</v>
      </c>
      <c r="G10235" s="71" t="s">
        <v>242</v>
      </c>
      <c r="H10235" s="71" t="s">
        <v>77</v>
      </c>
      <c r="I10235" s="71" t="s">
        <v>15</v>
      </c>
      <c r="J10235" s="71" t="s">
        <v>17</v>
      </c>
      <c r="K10235" s="74">
        <v>-42188.000000000015</v>
      </c>
      <c r="L10235" s="73">
        <v>421.88000000000011</v>
      </c>
      <c r="M10235" s="74">
        <v>-42188.000000000015</v>
      </c>
    </row>
    <row r="10236" spans="1:13" x14ac:dyDescent="0.25">
      <c r="A10236" s="71" t="s">
        <v>400</v>
      </c>
      <c r="B10236" s="71" t="s">
        <v>17</v>
      </c>
      <c r="C10236" s="71" t="s">
        <v>752</v>
      </c>
      <c r="D10236" s="71" t="s">
        <v>47</v>
      </c>
      <c r="E10236" s="71" t="s">
        <v>255</v>
      </c>
      <c r="F10236" s="71" t="s">
        <v>89</v>
      </c>
      <c r="G10236" s="71" t="s">
        <v>243</v>
      </c>
      <c r="H10236" s="71" t="s">
        <v>77</v>
      </c>
      <c r="I10236" s="71" t="s">
        <v>15</v>
      </c>
      <c r="J10236" s="71" t="s">
        <v>17</v>
      </c>
      <c r="K10236" s="72">
        <v>165682.00000000006</v>
      </c>
      <c r="L10236" s="73">
        <v>-1656.8200000000006</v>
      </c>
      <c r="M10236" s="72">
        <v>165682.00000000006</v>
      </c>
    </row>
    <row r="10237" spans="1:13" x14ac:dyDescent="0.25">
      <c r="A10237" s="71" t="s">
        <v>400</v>
      </c>
      <c r="B10237" s="71" t="s">
        <v>17</v>
      </c>
      <c r="C10237" s="71" t="s">
        <v>752</v>
      </c>
      <c r="D10237" s="71" t="s">
        <v>47</v>
      </c>
      <c r="E10237" s="71" t="s">
        <v>255</v>
      </c>
      <c r="F10237" s="71" t="s">
        <v>89</v>
      </c>
      <c r="G10237" s="71" t="s">
        <v>244</v>
      </c>
      <c r="H10237" s="71" t="s">
        <v>77</v>
      </c>
      <c r="I10237" s="71" t="s">
        <v>15</v>
      </c>
      <c r="J10237" s="71" t="s">
        <v>17</v>
      </c>
      <c r="K10237" s="72">
        <v>246044</v>
      </c>
      <c r="L10237" s="73">
        <v>-2460.44</v>
      </c>
      <c r="M10237" s="72">
        <v>246044</v>
      </c>
    </row>
    <row r="10238" spans="1:13" x14ac:dyDescent="0.25">
      <c r="A10238" s="71" t="s">
        <v>400</v>
      </c>
      <c r="B10238" s="71" t="s">
        <v>17</v>
      </c>
      <c r="C10238" s="71" t="s">
        <v>752</v>
      </c>
      <c r="D10238" s="71" t="s">
        <v>47</v>
      </c>
      <c r="E10238" s="71" t="s">
        <v>255</v>
      </c>
      <c r="F10238" s="71" t="s">
        <v>89</v>
      </c>
      <c r="G10238" s="71" t="s">
        <v>245</v>
      </c>
      <c r="H10238" s="71" t="s">
        <v>77</v>
      </c>
      <c r="I10238" s="71" t="s">
        <v>15</v>
      </c>
      <c r="J10238" s="71" t="s">
        <v>17</v>
      </c>
      <c r="K10238" s="72">
        <v>26569.000000000051</v>
      </c>
      <c r="L10238" s="73">
        <v>-265.69000000000051</v>
      </c>
      <c r="M10238" s="72">
        <v>26569.000000000051</v>
      </c>
    </row>
    <row r="10239" spans="1:13" x14ac:dyDescent="0.25">
      <c r="A10239" s="71" t="s">
        <v>400</v>
      </c>
      <c r="B10239" s="71" t="s">
        <v>17</v>
      </c>
      <c r="C10239" s="71" t="s">
        <v>752</v>
      </c>
      <c r="D10239" s="71" t="s">
        <v>47</v>
      </c>
      <c r="E10239" s="71" t="s">
        <v>255</v>
      </c>
      <c r="F10239" s="71" t="s">
        <v>89</v>
      </c>
      <c r="G10239" s="71" t="s">
        <v>264</v>
      </c>
      <c r="H10239" s="71" t="s">
        <v>77</v>
      </c>
      <c r="I10239" s="71" t="s">
        <v>15</v>
      </c>
      <c r="J10239" s="71" t="s">
        <v>17</v>
      </c>
      <c r="K10239" s="72">
        <v>160830</v>
      </c>
      <c r="L10239" s="73">
        <v>-1608.3</v>
      </c>
      <c r="M10239" s="72">
        <v>160830</v>
      </c>
    </row>
    <row r="10240" spans="1:13" x14ac:dyDescent="0.25">
      <c r="A10240" s="71" t="s">
        <v>400</v>
      </c>
      <c r="B10240" s="71" t="s">
        <v>17</v>
      </c>
      <c r="C10240" s="71" t="s">
        <v>752</v>
      </c>
      <c r="D10240" s="71" t="s">
        <v>47</v>
      </c>
      <c r="E10240" s="71" t="s">
        <v>255</v>
      </c>
      <c r="F10240" s="71" t="s">
        <v>89</v>
      </c>
      <c r="G10240" s="71" t="s">
        <v>246</v>
      </c>
      <c r="H10240" s="71" t="s">
        <v>77</v>
      </c>
      <c r="I10240" s="71" t="s">
        <v>15</v>
      </c>
      <c r="J10240" s="71" t="s">
        <v>17</v>
      </c>
      <c r="K10240" s="72">
        <v>88226</v>
      </c>
      <c r="L10240" s="73">
        <v>-882.26</v>
      </c>
      <c r="M10240" s="72">
        <v>88226</v>
      </c>
    </row>
    <row r="10241" spans="1:13" x14ac:dyDescent="0.25">
      <c r="A10241" s="71" t="s">
        <v>400</v>
      </c>
      <c r="B10241" s="71" t="s">
        <v>17</v>
      </c>
      <c r="C10241" s="71" t="s">
        <v>752</v>
      </c>
      <c r="D10241" s="71" t="s">
        <v>47</v>
      </c>
      <c r="E10241" s="71" t="s">
        <v>255</v>
      </c>
      <c r="F10241" s="71" t="s">
        <v>89</v>
      </c>
      <c r="G10241" s="71" t="s">
        <v>247</v>
      </c>
      <c r="H10241" s="71" t="s">
        <v>77</v>
      </c>
      <c r="I10241" s="71" t="s">
        <v>15</v>
      </c>
      <c r="J10241" s="71" t="s">
        <v>17</v>
      </c>
      <c r="K10241" s="72">
        <v>406293</v>
      </c>
      <c r="L10241" s="73">
        <v>-4062.93</v>
      </c>
      <c r="M10241" s="72">
        <v>406293</v>
      </c>
    </row>
    <row r="10242" spans="1:13" x14ac:dyDescent="0.25">
      <c r="A10242" s="71" t="s">
        <v>400</v>
      </c>
      <c r="B10242" s="71" t="s">
        <v>17</v>
      </c>
      <c r="C10242" s="71" t="s">
        <v>752</v>
      </c>
      <c r="D10242" s="71" t="s">
        <v>47</v>
      </c>
      <c r="E10242" s="71" t="s">
        <v>255</v>
      </c>
      <c r="F10242" s="71" t="s">
        <v>89</v>
      </c>
      <c r="G10242" s="71" t="s">
        <v>249</v>
      </c>
      <c r="H10242" s="71" t="s">
        <v>77</v>
      </c>
      <c r="I10242" s="71" t="s">
        <v>15</v>
      </c>
      <c r="J10242" s="71" t="s">
        <v>17</v>
      </c>
      <c r="K10242" s="74">
        <v>-26250</v>
      </c>
      <c r="L10242" s="73">
        <v>262.5</v>
      </c>
      <c r="M10242" s="74">
        <v>-26250</v>
      </c>
    </row>
    <row r="10243" spans="1:13" x14ac:dyDescent="0.25">
      <c r="A10243" s="71" t="s">
        <v>400</v>
      </c>
      <c r="B10243" s="71" t="s">
        <v>17</v>
      </c>
      <c r="C10243" s="71" t="s">
        <v>752</v>
      </c>
      <c r="D10243" s="71" t="s">
        <v>47</v>
      </c>
      <c r="E10243" s="71" t="s">
        <v>255</v>
      </c>
      <c r="F10243" s="71" t="s">
        <v>89</v>
      </c>
      <c r="G10243" s="71" t="s">
        <v>166</v>
      </c>
      <c r="H10243" s="71" t="s">
        <v>77</v>
      </c>
      <c r="I10243" s="71" t="s">
        <v>15</v>
      </c>
      <c r="J10243" s="71" t="s">
        <v>17</v>
      </c>
      <c r="K10243" s="72">
        <v>44043.999999999185</v>
      </c>
      <c r="L10243" s="73">
        <v>-440.43999999999187</v>
      </c>
      <c r="M10243" s="72">
        <v>44043.999999999185</v>
      </c>
    </row>
    <row r="10244" spans="1:13" x14ac:dyDescent="0.25">
      <c r="A10244" s="71" t="s">
        <v>400</v>
      </c>
      <c r="B10244" s="71" t="s">
        <v>17</v>
      </c>
      <c r="C10244" s="71" t="s">
        <v>752</v>
      </c>
      <c r="D10244" s="71" t="s">
        <v>47</v>
      </c>
      <c r="E10244" s="71" t="s">
        <v>255</v>
      </c>
      <c r="F10244" s="71" t="s">
        <v>89</v>
      </c>
      <c r="G10244" s="71" t="s">
        <v>250</v>
      </c>
      <c r="H10244" s="71" t="s">
        <v>77</v>
      </c>
      <c r="I10244" s="71" t="s">
        <v>15</v>
      </c>
      <c r="J10244" s="71" t="s">
        <v>17</v>
      </c>
      <c r="K10244" s="74">
        <v>-33400</v>
      </c>
      <c r="L10244" s="73">
        <v>334</v>
      </c>
      <c r="M10244" s="74">
        <v>-33400</v>
      </c>
    </row>
    <row r="10245" spans="1:13" x14ac:dyDescent="0.25">
      <c r="A10245" s="71" t="s">
        <v>400</v>
      </c>
      <c r="B10245" s="71" t="s">
        <v>17</v>
      </c>
      <c r="C10245" s="71" t="s">
        <v>752</v>
      </c>
      <c r="D10245" s="71" t="s">
        <v>47</v>
      </c>
      <c r="E10245" s="71" t="s">
        <v>255</v>
      </c>
      <c r="F10245" s="71" t="s">
        <v>89</v>
      </c>
      <c r="G10245" s="71" t="s">
        <v>251</v>
      </c>
      <c r="H10245" s="71" t="s">
        <v>77</v>
      </c>
      <c r="I10245" s="71" t="s">
        <v>15</v>
      </c>
      <c r="J10245" s="71" t="s">
        <v>17</v>
      </c>
      <c r="K10245" s="72">
        <v>200</v>
      </c>
      <c r="L10245" s="73">
        <v>-2</v>
      </c>
      <c r="M10245" s="72">
        <v>200</v>
      </c>
    </row>
    <row r="10246" spans="1:13" x14ac:dyDescent="0.25">
      <c r="A10246" s="71" t="s">
        <v>400</v>
      </c>
      <c r="B10246" s="71" t="s">
        <v>17</v>
      </c>
      <c r="C10246" s="71" t="s">
        <v>752</v>
      </c>
      <c r="D10246" s="71" t="s">
        <v>47</v>
      </c>
      <c r="E10246" s="71" t="s">
        <v>255</v>
      </c>
      <c r="F10246" s="71" t="s">
        <v>89</v>
      </c>
      <c r="G10246" s="71" t="s">
        <v>252</v>
      </c>
      <c r="H10246" s="71" t="s">
        <v>77</v>
      </c>
      <c r="I10246" s="71" t="s">
        <v>15</v>
      </c>
      <c r="J10246" s="71" t="s">
        <v>17</v>
      </c>
      <c r="K10246" s="72">
        <v>14781.000000000131</v>
      </c>
      <c r="L10246" s="73">
        <v>-147.81000000000131</v>
      </c>
      <c r="M10246" s="72">
        <v>14781.000000000131</v>
      </c>
    </row>
    <row r="10247" spans="1:13" x14ac:dyDescent="0.25">
      <c r="A10247" s="71" t="s">
        <v>400</v>
      </c>
      <c r="B10247" s="71" t="s">
        <v>17</v>
      </c>
      <c r="C10247" s="71" t="s">
        <v>752</v>
      </c>
      <c r="D10247" s="71" t="s">
        <v>47</v>
      </c>
      <c r="E10247" s="71" t="s">
        <v>255</v>
      </c>
      <c r="F10247" s="71" t="s">
        <v>89</v>
      </c>
      <c r="G10247" s="71" t="s">
        <v>253</v>
      </c>
      <c r="H10247" s="71" t="s">
        <v>77</v>
      </c>
      <c r="I10247" s="71" t="s">
        <v>15</v>
      </c>
      <c r="J10247" s="71" t="s">
        <v>17</v>
      </c>
      <c r="K10247" s="72">
        <v>87300</v>
      </c>
      <c r="L10247" s="73">
        <v>-873</v>
      </c>
      <c r="M10247" s="72">
        <v>87300</v>
      </c>
    </row>
    <row r="10248" spans="1:13" x14ac:dyDescent="0.25">
      <c r="A10248" s="71" t="s">
        <v>400</v>
      </c>
      <c r="B10248" s="71" t="s">
        <v>17</v>
      </c>
      <c r="C10248" s="71" t="s">
        <v>752</v>
      </c>
      <c r="D10248" s="71" t="s">
        <v>47</v>
      </c>
      <c r="E10248" s="71" t="s">
        <v>255</v>
      </c>
      <c r="F10248" s="71" t="s">
        <v>89</v>
      </c>
      <c r="G10248" s="71" t="s">
        <v>254</v>
      </c>
      <c r="H10248" s="71" t="s">
        <v>77</v>
      </c>
      <c r="I10248" s="71" t="s">
        <v>15</v>
      </c>
      <c r="J10248" s="71" t="s">
        <v>17</v>
      </c>
      <c r="K10248" s="72">
        <v>66971</v>
      </c>
      <c r="L10248" s="73">
        <v>-669.71</v>
      </c>
      <c r="M10248" s="72">
        <v>66971</v>
      </c>
    </row>
    <row r="10249" spans="1:13" x14ac:dyDescent="0.25">
      <c r="A10249" s="71" t="s">
        <v>400</v>
      </c>
      <c r="B10249" s="71" t="s">
        <v>17</v>
      </c>
      <c r="C10249" s="71" t="s">
        <v>752</v>
      </c>
      <c r="D10249" s="71" t="s">
        <v>47</v>
      </c>
      <c r="E10249" s="71" t="s">
        <v>255</v>
      </c>
      <c r="F10249" s="71" t="s">
        <v>89</v>
      </c>
      <c r="G10249" s="71" t="s">
        <v>91</v>
      </c>
      <c r="H10249" s="71" t="s">
        <v>77</v>
      </c>
      <c r="I10249" s="71" t="s">
        <v>15</v>
      </c>
      <c r="J10249" s="71" t="s">
        <v>17</v>
      </c>
      <c r="K10249" s="72">
        <v>162997</v>
      </c>
      <c r="L10249" s="73">
        <v>-1629.97</v>
      </c>
      <c r="M10249" s="72">
        <v>162997</v>
      </c>
    </row>
    <row r="10250" spans="1:13" x14ac:dyDescent="0.25">
      <c r="A10250" s="71" t="s">
        <v>400</v>
      </c>
      <c r="B10250" s="71" t="s">
        <v>17</v>
      </c>
      <c r="C10250" s="71" t="s">
        <v>753</v>
      </c>
      <c r="D10250" s="71" t="s">
        <v>47</v>
      </c>
      <c r="E10250" s="71" t="s">
        <v>265</v>
      </c>
      <c r="F10250" s="71" t="s">
        <v>89</v>
      </c>
      <c r="G10250" s="71" t="s">
        <v>118</v>
      </c>
      <c r="H10250" s="71" t="s">
        <v>77</v>
      </c>
      <c r="I10250" s="71" t="s">
        <v>15</v>
      </c>
      <c r="J10250" s="71" t="s">
        <v>17</v>
      </c>
      <c r="K10250" s="72">
        <v>342861.99999999988</v>
      </c>
      <c r="L10250" s="73">
        <v>-3428.619999999999</v>
      </c>
      <c r="M10250" s="72">
        <v>342861.99999999988</v>
      </c>
    </row>
    <row r="10251" spans="1:13" x14ac:dyDescent="0.25">
      <c r="A10251" s="71" t="s">
        <v>400</v>
      </c>
      <c r="B10251" s="71" t="s">
        <v>17</v>
      </c>
      <c r="C10251" s="71" t="s">
        <v>753</v>
      </c>
      <c r="D10251" s="71" t="s">
        <v>47</v>
      </c>
      <c r="E10251" s="71" t="s">
        <v>265</v>
      </c>
      <c r="F10251" s="71" t="s">
        <v>89</v>
      </c>
      <c r="G10251" s="71" t="s">
        <v>266</v>
      </c>
      <c r="H10251" s="71" t="s">
        <v>77</v>
      </c>
      <c r="I10251" s="71" t="s">
        <v>15</v>
      </c>
      <c r="J10251" s="71" t="s">
        <v>17</v>
      </c>
      <c r="K10251" s="72">
        <v>4792</v>
      </c>
      <c r="L10251" s="73">
        <v>-47.92</v>
      </c>
      <c r="M10251" s="72">
        <v>4792</v>
      </c>
    </row>
    <row r="10252" spans="1:13" x14ac:dyDescent="0.25">
      <c r="A10252" s="71" t="s">
        <v>400</v>
      </c>
      <c r="B10252" s="71" t="s">
        <v>17</v>
      </c>
      <c r="C10252" s="71" t="s">
        <v>753</v>
      </c>
      <c r="D10252" s="71" t="s">
        <v>47</v>
      </c>
      <c r="E10252" s="71" t="s">
        <v>265</v>
      </c>
      <c r="F10252" s="71" t="s">
        <v>89</v>
      </c>
      <c r="G10252" s="71" t="s">
        <v>115</v>
      </c>
      <c r="H10252" s="71" t="s">
        <v>77</v>
      </c>
      <c r="I10252" s="71" t="s">
        <v>15</v>
      </c>
      <c r="J10252" s="71" t="s">
        <v>17</v>
      </c>
      <c r="K10252" s="72">
        <v>85319</v>
      </c>
      <c r="L10252" s="73">
        <v>-853.19</v>
      </c>
      <c r="M10252" s="72">
        <v>85319</v>
      </c>
    </row>
    <row r="10253" spans="1:13" x14ac:dyDescent="0.25">
      <c r="A10253" s="71" t="s">
        <v>400</v>
      </c>
      <c r="B10253" s="71" t="s">
        <v>17</v>
      </c>
      <c r="C10253" s="71" t="s">
        <v>753</v>
      </c>
      <c r="D10253" s="71" t="s">
        <v>47</v>
      </c>
      <c r="E10253" s="71" t="s">
        <v>265</v>
      </c>
      <c r="F10253" s="71" t="s">
        <v>89</v>
      </c>
      <c r="G10253" s="71" t="s">
        <v>172</v>
      </c>
      <c r="H10253" s="71" t="s">
        <v>77</v>
      </c>
      <c r="I10253" s="71" t="s">
        <v>15</v>
      </c>
      <c r="J10253" s="71" t="s">
        <v>17</v>
      </c>
      <c r="K10253" s="72">
        <v>1500</v>
      </c>
      <c r="L10253" s="73">
        <v>-15</v>
      </c>
      <c r="M10253" s="72">
        <v>1500</v>
      </c>
    </row>
    <row r="10254" spans="1:13" x14ac:dyDescent="0.25">
      <c r="A10254" s="71" t="s">
        <v>400</v>
      </c>
      <c r="B10254" s="71" t="s">
        <v>17</v>
      </c>
      <c r="C10254" s="71" t="s">
        <v>753</v>
      </c>
      <c r="D10254" s="71" t="s">
        <v>47</v>
      </c>
      <c r="E10254" s="71" t="s">
        <v>265</v>
      </c>
      <c r="F10254" s="71" t="s">
        <v>89</v>
      </c>
      <c r="G10254" s="71" t="s">
        <v>93</v>
      </c>
      <c r="H10254" s="71" t="s">
        <v>77</v>
      </c>
      <c r="I10254" s="71" t="s">
        <v>15</v>
      </c>
      <c r="J10254" s="71" t="s">
        <v>17</v>
      </c>
      <c r="K10254" s="72">
        <v>456494.00000000006</v>
      </c>
      <c r="L10254" s="73">
        <v>-4564.9400000000005</v>
      </c>
      <c r="M10254" s="72">
        <v>456494.00000000006</v>
      </c>
    </row>
    <row r="10255" spans="1:13" x14ac:dyDescent="0.25">
      <c r="A10255" s="71" t="s">
        <v>400</v>
      </c>
      <c r="B10255" s="71" t="s">
        <v>17</v>
      </c>
      <c r="C10255" s="71" t="s">
        <v>753</v>
      </c>
      <c r="D10255" s="71" t="s">
        <v>47</v>
      </c>
      <c r="E10255" s="71" t="s">
        <v>265</v>
      </c>
      <c r="F10255" s="71" t="s">
        <v>89</v>
      </c>
      <c r="G10255" s="71" t="s">
        <v>268</v>
      </c>
      <c r="H10255" s="71" t="s">
        <v>77</v>
      </c>
      <c r="I10255" s="71" t="s">
        <v>15</v>
      </c>
      <c r="J10255" s="71" t="s">
        <v>17</v>
      </c>
      <c r="K10255" s="72">
        <v>215105.00000000003</v>
      </c>
      <c r="L10255" s="73">
        <v>-2151.0500000000002</v>
      </c>
      <c r="M10255" s="72">
        <v>215105.00000000003</v>
      </c>
    </row>
    <row r="10256" spans="1:13" x14ac:dyDescent="0.25">
      <c r="A10256" s="71" t="s">
        <v>400</v>
      </c>
      <c r="B10256" s="71" t="s">
        <v>17</v>
      </c>
      <c r="C10256" s="71" t="s">
        <v>753</v>
      </c>
      <c r="D10256" s="71" t="s">
        <v>47</v>
      </c>
      <c r="E10256" s="71" t="s">
        <v>265</v>
      </c>
      <c r="F10256" s="71" t="s">
        <v>89</v>
      </c>
      <c r="G10256" s="71" t="s">
        <v>155</v>
      </c>
      <c r="H10256" s="71" t="s">
        <v>77</v>
      </c>
      <c r="I10256" s="71" t="s">
        <v>15</v>
      </c>
      <c r="J10256" s="71" t="s">
        <v>17</v>
      </c>
      <c r="K10256" s="74">
        <v>-75</v>
      </c>
      <c r="L10256" s="73">
        <v>0.75</v>
      </c>
      <c r="M10256" s="74">
        <v>-75</v>
      </c>
    </row>
    <row r="10257" spans="1:13" x14ac:dyDescent="0.25">
      <c r="A10257" s="71" t="s">
        <v>400</v>
      </c>
      <c r="B10257" s="71" t="s">
        <v>17</v>
      </c>
      <c r="C10257" s="71" t="s">
        <v>753</v>
      </c>
      <c r="D10257" s="71" t="s">
        <v>47</v>
      </c>
      <c r="E10257" s="71" t="s">
        <v>265</v>
      </c>
      <c r="F10257" s="71" t="s">
        <v>89</v>
      </c>
      <c r="G10257" s="71" t="s">
        <v>156</v>
      </c>
      <c r="H10257" s="71" t="s">
        <v>77</v>
      </c>
      <c r="I10257" s="71" t="s">
        <v>15</v>
      </c>
      <c r="J10257" s="71" t="s">
        <v>17</v>
      </c>
      <c r="K10257" s="72">
        <v>260360.99999999997</v>
      </c>
      <c r="L10257" s="73">
        <v>-2603.6099999999997</v>
      </c>
      <c r="M10257" s="72">
        <v>260360.99999999997</v>
      </c>
    </row>
    <row r="10258" spans="1:13" x14ac:dyDescent="0.25">
      <c r="A10258" s="71" t="s">
        <v>400</v>
      </c>
      <c r="B10258" s="71" t="s">
        <v>17</v>
      </c>
      <c r="C10258" s="71" t="s">
        <v>753</v>
      </c>
      <c r="D10258" s="71" t="s">
        <v>47</v>
      </c>
      <c r="E10258" s="71" t="s">
        <v>265</v>
      </c>
      <c r="F10258" s="71" t="s">
        <v>89</v>
      </c>
      <c r="G10258" s="71" t="s">
        <v>158</v>
      </c>
      <c r="H10258" s="71" t="s">
        <v>77</v>
      </c>
      <c r="I10258" s="71" t="s">
        <v>15</v>
      </c>
      <c r="J10258" s="71" t="s">
        <v>17</v>
      </c>
      <c r="K10258" s="74">
        <v>-43224</v>
      </c>
      <c r="L10258" s="73">
        <v>432.24</v>
      </c>
      <c r="M10258" s="74">
        <v>-43224</v>
      </c>
    </row>
    <row r="10259" spans="1:13" x14ac:dyDescent="0.25">
      <c r="A10259" s="71" t="s">
        <v>400</v>
      </c>
      <c r="B10259" s="71" t="s">
        <v>17</v>
      </c>
      <c r="C10259" s="71" t="s">
        <v>753</v>
      </c>
      <c r="D10259" s="71" t="s">
        <v>47</v>
      </c>
      <c r="E10259" s="71" t="s">
        <v>265</v>
      </c>
      <c r="F10259" s="71" t="s">
        <v>89</v>
      </c>
      <c r="G10259" s="71" t="s">
        <v>116</v>
      </c>
      <c r="H10259" s="71" t="s">
        <v>77</v>
      </c>
      <c r="I10259" s="71" t="s">
        <v>15</v>
      </c>
      <c r="J10259" s="71" t="s">
        <v>17</v>
      </c>
      <c r="K10259" s="72">
        <v>4256.9999999999936</v>
      </c>
      <c r="L10259" s="73">
        <v>-42.569999999999936</v>
      </c>
      <c r="M10259" s="72">
        <v>4256.9999999999936</v>
      </c>
    </row>
    <row r="10260" spans="1:13" x14ac:dyDescent="0.25">
      <c r="A10260" s="71" t="s">
        <v>400</v>
      </c>
      <c r="B10260" s="71" t="s">
        <v>17</v>
      </c>
      <c r="C10260" s="71" t="s">
        <v>753</v>
      </c>
      <c r="D10260" s="71" t="s">
        <v>47</v>
      </c>
      <c r="E10260" s="71" t="s">
        <v>265</v>
      </c>
      <c r="F10260" s="71" t="s">
        <v>89</v>
      </c>
      <c r="G10260" s="71" t="s">
        <v>161</v>
      </c>
      <c r="H10260" s="71" t="s">
        <v>77</v>
      </c>
      <c r="I10260" s="71" t="s">
        <v>15</v>
      </c>
      <c r="J10260" s="71" t="s">
        <v>17</v>
      </c>
      <c r="K10260" s="72">
        <v>229.00000000000773</v>
      </c>
      <c r="L10260" s="73">
        <v>-2.2900000000000773</v>
      </c>
      <c r="M10260" s="72">
        <v>229.00000000000773</v>
      </c>
    </row>
    <row r="10261" spans="1:13" x14ac:dyDescent="0.25">
      <c r="A10261" s="71" t="s">
        <v>400</v>
      </c>
      <c r="B10261" s="71" t="s">
        <v>17</v>
      </c>
      <c r="C10261" s="71" t="s">
        <v>753</v>
      </c>
      <c r="D10261" s="71" t="s">
        <v>47</v>
      </c>
      <c r="E10261" s="71" t="s">
        <v>265</v>
      </c>
      <c r="F10261" s="71" t="s">
        <v>89</v>
      </c>
      <c r="G10261" s="71" t="s">
        <v>269</v>
      </c>
      <c r="H10261" s="71" t="s">
        <v>77</v>
      </c>
      <c r="I10261" s="71" t="s">
        <v>15</v>
      </c>
      <c r="J10261" s="71" t="s">
        <v>17</v>
      </c>
      <c r="K10261" s="72">
        <v>255448</v>
      </c>
      <c r="L10261" s="73">
        <v>-2554.48</v>
      </c>
      <c r="M10261" s="72">
        <v>255448</v>
      </c>
    </row>
    <row r="10262" spans="1:13" x14ac:dyDescent="0.25">
      <c r="A10262" s="71" t="s">
        <v>400</v>
      </c>
      <c r="B10262" s="71" t="s">
        <v>17</v>
      </c>
      <c r="C10262" s="71" t="s">
        <v>753</v>
      </c>
      <c r="D10262" s="71" t="s">
        <v>47</v>
      </c>
      <c r="E10262" s="71" t="s">
        <v>265</v>
      </c>
      <c r="F10262" s="71" t="s">
        <v>89</v>
      </c>
      <c r="G10262" s="71" t="s">
        <v>270</v>
      </c>
      <c r="H10262" s="71" t="s">
        <v>77</v>
      </c>
      <c r="I10262" s="71" t="s">
        <v>15</v>
      </c>
      <c r="J10262" s="71" t="s">
        <v>17</v>
      </c>
      <c r="K10262" s="72">
        <v>36081</v>
      </c>
      <c r="L10262" s="73">
        <v>-360.81</v>
      </c>
      <c r="M10262" s="72">
        <v>36081</v>
      </c>
    </row>
    <row r="10263" spans="1:13" x14ac:dyDescent="0.25">
      <c r="A10263" s="71" t="s">
        <v>400</v>
      </c>
      <c r="B10263" s="71" t="s">
        <v>17</v>
      </c>
      <c r="C10263" s="71" t="s">
        <v>753</v>
      </c>
      <c r="D10263" s="71" t="s">
        <v>47</v>
      </c>
      <c r="E10263" s="71" t="s">
        <v>265</v>
      </c>
      <c r="F10263" s="71" t="s">
        <v>89</v>
      </c>
      <c r="G10263" s="71" t="s">
        <v>97</v>
      </c>
      <c r="H10263" s="71" t="s">
        <v>77</v>
      </c>
      <c r="I10263" s="71" t="s">
        <v>15</v>
      </c>
      <c r="J10263" s="71" t="s">
        <v>17</v>
      </c>
      <c r="K10263" s="72">
        <v>64329.000000000007</v>
      </c>
      <c r="L10263" s="73">
        <v>-643.29000000000008</v>
      </c>
      <c r="M10263" s="72">
        <v>64329.000000000007</v>
      </c>
    </row>
    <row r="10264" spans="1:13" x14ac:dyDescent="0.25">
      <c r="A10264" s="71" t="s">
        <v>400</v>
      </c>
      <c r="B10264" s="71" t="s">
        <v>17</v>
      </c>
      <c r="C10264" s="71" t="s">
        <v>753</v>
      </c>
      <c r="D10264" s="71" t="s">
        <v>47</v>
      </c>
      <c r="E10264" s="71" t="s">
        <v>265</v>
      </c>
      <c r="F10264" s="71" t="s">
        <v>89</v>
      </c>
      <c r="G10264" s="71" t="s">
        <v>286</v>
      </c>
      <c r="H10264" s="71" t="s">
        <v>77</v>
      </c>
      <c r="I10264" s="71" t="s">
        <v>15</v>
      </c>
      <c r="J10264" s="71" t="s">
        <v>17</v>
      </c>
      <c r="K10264" s="72">
        <v>45500</v>
      </c>
      <c r="L10264" s="73">
        <v>-455</v>
      </c>
      <c r="M10264" s="72">
        <v>45500</v>
      </c>
    </row>
    <row r="10265" spans="1:13" x14ac:dyDescent="0.25">
      <c r="A10265" s="71" t="s">
        <v>400</v>
      </c>
      <c r="B10265" s="71" t="s">
        <v>17</v>
      </c>
      <c r="C10265" s="71" t="s">
        <v>753</v>
      </c>
      <c r="D10265" s="71" t="s">
        <v>47</v>
      </c>
      <c r="E10265" s="71" t="s">
        <v>265</v>
      </c>
      <c r="F10265" s="71" t="s">
        <v>89</v>
      </c>
      <c r="G10265" s="71" t="s">
        <v>224</v>
      </c>
      <c r="H10265" s="71" t="s">
        <v>77</v>
      </c>
      <c r="I10265" s="71" t="s">
        <v>15</v>
      </c>
      <c r="J10265" s="71" t="s">
        <v>17</v>
      </c>
      <c r="K10265" s="72">
        <v>420790.00000000006</v>
      </c>
      <c r="L10265" s="73">
        <v>-4207.9000000000005</v>
      </c>
      <c r="M10265" s="72">
        <v>420790.00000000006</v>
      </c>
    </row>
    <row r="10266" spans="1:13" x14ac:dyDescent="0.25">
      <c r="A10266" s="71" t="s">
        <v>400</v>
      </c>
      <c r="B10266" s="71" t="s">
        <v>17</v>
      </c>
      <c r="C10266" s="71" t="s">
        <v>753</v>
      </c>
      <c r="D10266" s="71" t="s">
        <v>47</v>
      </c>
      <c r="E10266" s="71" t="s">
        <v>265</v>
      </c>
      <c r="F10266" s="71" t="s">
        <v>89</v>
      </c>
      <c r="G10266" s="71" t="s">
        <v>225</v>
      </c>
      <c r="H10266" s="71" t="s">
        <v>77</v>
      </c>
      <c r="I10266" s="71" t="s">
        <v>15</v>
      </c>
      <c r="J10266" s="71" t="s">
        <v>17</v>
      </c>
      <c r="K10266" s="72">
        <v>61485</v>
      </c>
      <c r="L10266" s="73">
        <v>-614.85</v>
      </c>
      <c r="M10266" s="72">
        <v>61485</v>
      </c>
    </row>
    <row r="10267" spans="1:13" x14ac:dyDescent="0.25">
      <c r="A10267" s="71" t="s">
        <v>400</v>
      </c>
      <c r="B10267" s="71" t="s">
        <v>17</v>
      </c>
      <c r="C10267" s="71" t="s">
        <v>753</v>
      </c>
      <c r="D10267" s="71" t="s">
        <v>47</v>
      </c>
      <c r="E10267" s="71" t="s">
        <v>265</v>
      </c>
      <c r="F10267" s="71" t="s">
        <v>89</v>
      </c>
      <c r="G10267" s="71" t="s">
        <v>226</v>
      </c>
      <c r="H10267" s="71" t="s">
        <v>77</v>
      </c>
      <c r="I10267" s="71" t="s">
        <v>15</v>
      </c>
      <c r="J10267" s="71" t="s">
        <v>17</v>
      </c>
      <c r="K10267" s="72">
        <v>11784</v>
      </c>
      <c r="L10267" s="73">
        <v>-117.84</v>
      </c>
      <c r="M10267" s="72">
        <v>11784</v>
      </c>
    </row>
    <row r="10268" spans="1:13" x14ac:dyDescent="0.25">
      <c r="A10268" s="71" t="s">
        <v>400</v>
      </c>
      <c r="B10268" s="71" t="s">
        <v>17</v>
      </c>
      <c r="C10268" s="71" t="s">
        <v>754</v>
      </c>
      <c r="D10268" s="71" t="s">
        <v>47</v>
      </c>
      <c r="E10268" s="71" t="s">
        <v>271</v>
      </c>
      <c r="F10268" s="71" t="s">
        <v>89</v>
      </c>
      <c r="G10268" s="71" t="s">
        <v>150</v>
      </c>
      <c r="H10268" s="71" t="s">
        <v>77</v>
      </c>
      <c r="I10268" s="71" t="s">
        <v>15</v>
      </c>
      <c r="J10268" s="71" t="s">
        <v>17</v>
      </c>
      <c r="K10268" s="72">
        <v>12867514</v>
      </c>
      <c r="L10268" s="73">
        <v>-128675.14</v>
      </c>
      <c r="M10268" s="72">
        <v>12867514</v>
      </c>
    </row>
    <row r="10269" spans="1:13" x14ac:dyDescent="0.25">
      <c r="A10269" s="71" t="s">
        <v>400</v>
      </c>
      <c r="B10269" s="71" t="s">
        <v>17</v>
      </c>
      <c r="C10269" s="71" t="s">
        <v>754</v>
      </c>
      <c r="D10269" s="71" t="s">
        <v>47</v>
      </c>
      <c r="E10269" s="71" t="s">
        <v>271</v>
      </c>
      <c r="F10269" s="71" t="s">
        <v>89</v>
      </c>
      <c r="G10269" s="71" t="s">
        <v>151</v>
      </c>
      <c r="H10269" s="71" t="s">
        <v>77</v>
      </c>
      <c r="I10269" s="71" t="s">
        <v>15</v>
      </c>
      <c r="J10269" s="71" t="s">
        <v>17</v>
      </c>
      <c r="K10269" s="72">
        <v>286489.99999999994</v>
      </c>
      <c r="L10269" s="73">
        <v>-2864.8999999999996</v>
      </c>
      <c r="M10269" s="72">
        <v>286489.99999999994</v>
      </c>
    </row>
    <row r="10270" spans="1:13" x14ac:dyDescent="0.25">
      <c r="A10270" s="71" t="s">
        <v>400</v>
      </c>
      <c r="B10270" s="71" t="s">
        <v>17</v>
      </c>
      <c r="C10270" s="71" t="s">
        <v>754</v>
      </c>
      <c r="D10270" s="71" t="s">
        <v>47</v>
      </c>
      <c r="E10270" s="71" t="s">
        <v>271</v>
      </c>
      <c r="F10270" s="71" t="s">
        <v>89</v>
      </c>
      <c r="G10270" s="71" t="s">
        <v>118</v>
      </c>
      <c r="H10270" s="71" t="s">
        <v>77</v>
      </c>
      <c r="I10270" s="71" t="s">
        <v>15</v>
      </c>
      <c r="J10270" s="71" t="s">
        <v>17</v>
      </c>
      <c r="K10270" s="72">
        <v>527024.00000000012</v>
      </c>
      <c r="L10270" s="73">
        <v>-5270.2400000000016</v>
      </c>
      <c r="M10270" s="72">
        <v>527024.00000000012</v>
      </c>
    </row>
    <row r="10271" spans="1:13" x14ac:dyDescent="0.25">
      <c r="A10271" s="71" t="s">
        <v>400</v>
      </c>
      <c r="B10271" s="71" t="s">
        <v>17</v>
      </c>
      <c r="C10271" s="71" t="s">
        <v>754</v>
      </c>
      <c r="D10271" s="71" t="s">
        <v>47</v>
      </c>
      <c r="E10271" s="71" t="s">
        <v>271</v>
      </c>
      <c r="F10271" s="71" t="s">
        <v>89</v>
      </c>
      <c r="G10271" s="71" t="s">
        <v>189</v>
      </c>
      <c r="H10271" s="71" t="s">
        <v>77</v>
      </c>
      <c r="I10271" s="71" t="s">
        <v>15</v>
      </c>
      <c r="J10271" s="71" t="s">
        <v>17</v>
      </c>
      <c r="K10271" s="72">
        <v>44000</v>
      </c>
      <c r="L10271" s="73">
        <v>-440</v>
      </c>
      <c r="M10271" s="72">
        <v>44000</v>
      </c>
    </row>
    <row r="10272" spans="1:13" x14ac:dyDescent="0.25">
      <c r="A10272" s="71" t="s">
        <v>400</v>
      </c>
      <c r="B10272" s="71" t="s">
        <v>17</v>
      </c>
      <c r="C10272" s="71" t="s">
        <v>754</v>
      </c>
      <c r="D10272" s="71" t="s">
        <v>47</v>
      </c>
      <c r="E10272" s="71" t="s">
        <v>271</v>
      </c>
      <c r="F10272" s="71" t="s">
        <v>89</v>
      </c>
      <c r="G10272" s="71" t="s">
        <v>169</v>
      </c>
      <c r="H10272" s="71" t="s">
        <v>77</v>
      </c>
      <c r="I10272" s="71" t="s">
        <v>15</v>
      </c>
      <c r="J10272" s="71" t="s">
        <v>17</v>
      </c>
      <c r="K10272" s="72">
        <v>483099.99999999988</v>
      </c>
      <c r="L10272" s="73">
        <v>-4830.9999999999991</v>
      </c>
      <c r="M10272" s="72">
        <v>483099.99999999988</v>
      </c>
    </row>
    <row r="10273" spans="1:13" x14ac:dyDescent="0.25">
      <c r="A10273" s="71" t="s">
        <v>400</v>
      </c>
      <c r="B10273" s="71" t="s">
        <v>17</v>
      </c>
      <c r="C10273" s="71" t="s">
        <v>754</v>
      </c>
      <c r="D10273" s="71" t="s">
        <v>47</v>
      </c>
      <c r="E10273" s="71" t="s">
        <v>271</v>
      </c>
      <c r="F10273" s="71" t="s">
        <v>89</v>
      </c>
      <c r="G10273" s="71" t="s">
        <v>184</v>
      </c>
      <c r="H10273" s="71" t="s">
        <v>77</v>
      </c>
      <c r="I10273" s="71" t="s">
        <v>15</v>
      </c>
      <c r="J10273" s="71" t="s">
        <v>17</v>
      </c>
      <c r="K10273" s="72">
        <v>22775</v>
      </c>
      <c r="L10273" s="73">
        <v>-227.75</v>
      </c>
      <c r="M10273" s="72">
        <v>22775</v>
      </c>
    </row>
    <row r="10274" spans="1:13" x14ac:dyDescent="0.25">
      <c r="A10274" s="71" t="s">
        <v>400</v>
      </c>
      <c r="B10274" s="71" t="s">
        <v>17</v>
      </c>
      <c r="C10274" s="71" t="s">
        <v>754</v>
      </c>
      <c r="D10274" s="71" t="s">
        <v>47</v>
      </c>
      <c r="E10274" s="71" t="s">
        <v>271</v>
      </c>
      <c r="F10274" s="71" t="s">
        <v>89</v>
      </c>
      <c r="G10274" s="71" t="s">
        <v>129</v>
      </c>
      <c r="H10274" s="71" t="s">
        <v>77</v>
      </c>
      <c r="I10274" s="71" t="s">
        <v>15</v>
      </c>
      <c r="J10274" s="71" t="s">
        <v>17</v>
      </c>
      <c r="K10274" s="72">
        <v>406585.99999999988</v>
      </c>
      <c r="L10274" s="73">
        <v>-4065.8599999999988</v>
      </c>
      <c r="M10274" s="72">
        <v>406585.99999999988</v>
      </c>
    </row>
    <row r="10275" spans="1:13" x14ac:dyDescent="0.25">
      <c r="A10275" s="71" t="s">
        <v>400</v>
      </c>
      <c r="B10275" s="71" t="s">
        <v>17</v>
      </c>
      <c r="C10275" s="71" t="s">
        <v>754</v>
      </c>
      <c r="D10275" s="71" t="s">
        <v>47</v>
      </c>
      <c r="E10275" s="71" t="s">
        <v>271</v>
      </c>
      <c r="F10275" s="71" t="s">
        <v>89</v>
      </c>
      <c r="G10275" s="71" t="s">
        <v>194</v>
      </c>
      <c r="H10275" s="71" t="s">
        <v>77</v>
      </c>
      <c r="I10275" s="71" t="s">
        <v>15</v>
      </c>
      <c r="J10275" s="71" t="s">
        <v>17</v>
      </c>
      <c r="K10275" s="72">
        <v>1080975</v>
      </c>
      <c r="L10275" s="73">
        <v>-10809.75</v>
      </c>
      <c r="M10275" s="72">
        <v>1080975</v>
      </c>
    </row>
    <row r="10276" spans="1:13" x14ac:dyDescent="0.25">
      <c r="A10276" s="71" t="s">
        <v>400</v>
      </c>
      <c r="B10276" s="71" t="s">
        <v>17</v>
      </c>
      <c r="C10276" s="71" t="s">
        <v>754</v>
      </c>
      <c r="D10276" s="71" t="s">
        <v>47</v>
      </c>
      <c r="E10276" s="71" t="s">
        <v>271</v>
      </c>
      <c r="F10276" s="71" t="s">
        <v>89</v>
      </c>
      <c r="G10276" s="71" t="s">
        <v>115</v>
      </c>
      <c r="H10276" s="71" t="s">
        <v>77</v>
      </c>
      <c r="I10276" s="71" t="s">
        <v>15</v>
      </c>
      <c r="J10276" s="71" t="s">
        <v>17</v>
      </c>
      <c r="K10276" s="72">
        <v>40946</v>
      </c>
      <c r="L10276" s="73">
        <v>-409.46</v>
      </c>
      <c r="M10276" s="72">
        <v>40946</v>
      </c>
    </row>
    <row r="10277" spans="1:13" x14ac:dyDescent="0.25">
      <c r="A10277" s="71" t="s">
        <v>400</v>
      </c>
      <c r="B10277" s="71" t="s">
        <v>17</v>
      </c>
      <c r="C10277" s="71" t="s">
        <v>754</v>
      </c>
      <c r="D10277" s="71" t="s">
        <v>47</v>
      </c>
      <c r="E10277" s="71" t="s">
        <v>271</v>
      </c>
      <c r="F10277" s="71" t="s">
        <v>89</v>
      </c>
      <c r="G10277" s="71" t="s">
        <v>172</v>
      </c>
      <c r="H10277" s="71" t="s">
        <v>77</v>
      </c>
      <c r="I10277" s="71" t="s">
        <v>15</v>
      </c>
      <c r="J10277" s="71" t="s">
        <v>17</v>
      </c>
      <c r="K10277" s="72">
        <v>3611.0000000000014</v>
      </c>
      <c r="L10277" s="73">
        <v>-36.110000000000014</v>
      </c>
      <c r="M10277" s="72">
        <v>3611.0000000000014</v>
      </c>
    </row>
    <row r="10278" spans="1:13" x14ac:dyDescent="0.25">
      <c r="A10278" s="71" t="s">
        <v>400</v>
      </c>
      <c r="B10278" s="71" t="s">
        <v>17</v>
      </c>
      <c r="C10278" s="71" t="s">
        <v>754</v>
      </c>
      <c r="D10278" s="71" t="s">
        <v>47</v>
      </c>
      <c r="E10278" s="71" t="s">
        <v>271</v>
      </c>
      <c r="F10278" s="71" t="s">
        <v>89</v>
      </c>
      <c r="G10278" s="71" t="s">
        <v>199</v>
      </c>
      <c r="H10278" s="71" t="s">
        <v>77</v>
      </c>
      <c r="I10278" s="71" t="s">
        <v>15</v>
      </c>
      <c r="J10278" s="71" t="s">
        <v>17</v>
      </c>
      <c r="K10278" s="72">
        <v>232452.00000000006</v>
      </c>
      <c r="L10278" s="73">
        <v>-2324.5200000000004</v>
      </c>
      <c r="M10278" s="72">
        <v>232452.00000000006</v>
      </c>
    </row>
    <row r="10279" spans="1:13" x14ac:dyDescent="0.25">
      <c r="A10279" s="71" t="s">
        <v>400</v>
      </c>
      <c r="B10279" s="71" t="s">
        <v>17</v>
      </c>
      <c r="C10279" s="71" t="s">
        <v>754</v>
      </c>
      <c r="D10279" s="71" t="s">
        <v>47</v>
      </c>
      <c r="E10279" s="71" t="s">
        <v>271</v>
      </c>
      <c r="F10279" s="71" t="s">
        <v>89</v>
      </c>
      <c r="G10279" s="71" t="s">
        <v>200</v>
      </c>
      <c r="H10279" s="71" t="s">
        <v>77</v>
      </c>
      <c r="I10279" s="71" t="s">
        <v>15</v>
      </c>
      <c r="J10279" s="71" t="s">
        <v>17</v>
      </c>
      <c r="K10279" s="72">
        <v>106357.00000000001</v>
      </c>
      <c r="L10279" s="73">
        <v>-1063.5700000000002</v>
      </c>
      <c r="M10279" s="72">
        <v>106357.00000000001</v>
      </c>
    </row>
    <row r="10280" spans="1:13" x14ac:dyDescent="0.25">
      <c r="A10280" s="71" t="s">
        <v>400</v>
      </c>
      <c r="B10280" s="71" t="s">
        <v>17</v>
      </c>
      <c r="C10280" s="71" t="s">
        <v>754</v>
      </c>
      <c r="D10280" s="71" t="s">
        <v>47</v>
      </c>
      <c r="E10280" s="71" t="s">
        <v>271</v>
      </c>
      <c r="F10280" s="71" t="s">
        <v>89</v>
      </c>
      <c r="G10280" s="71" t="s">
        <v>173</v>
      </c>
      <c r="H10280" s="71" t="s">
        <v>77</v>
      </c>
      <c r="I10280" s="71" t="s">
        <v>15</v>
      </c>
      <c r="J10280" s="71" t="s">
        <v>17</v>
      </c>
      <c r="K10280" s="72">
        <v>1398451.9999999998</v>
      </c>
      <c r="L10280" s="73">
        <v>-13984.519999999999</v>
      </c>
      <c r="M10280" s="72">
        <v>1398451.9999999998</v>
      </c>
    </row>
    <row r="10281" spans="1:13" x14ac:dyDescent="0.25">
      <c r="A10281" s="71" t="s">
        <v>400</v>
      </c>
      <c r="B10281" s="71" t="s">
        <v>17</v>
      </c>
      <c r="C10281" s="71" t="s">
        <v>754</v>
      </c>
      <c r="D10281" s="71" t="s">
        <v>47</v>
      </c>
      <c r="E10281" s="71" t="s">
        <v>271</v>
      </c>
      <c r="F10281" s="71" t="s">
        <v>89</v>
      </c>
      <c r="G10281" s="71" t="s">
        <v>201</v>
      </c>
      <c r="H10281" s="71" t="s">
        <v>77</v>
      </c>
      <c r="I10281" s="71" t="s">
        <v>15</v>
      </c>
      <c r="J10281" s="71" t="s">
        <v>17</v>
      </c>
      <c r="K10281" s="72">
        <v>1679599.0000000002</v>
      </c>
      <c r="L10281" s="73">
        <v>-16795.990000000002</v>
      </c>
      <c r="M10281" s="72">
        <v>1679599.0000000002</v>
      </c>
    </row>
    <row r="10282" spans="1:13" x14ac:dyDescent="0.25">
      <c r="A10282" s="71" t="s">
        <v>400</v>
      </c>
      <c r="B10282" s="71" t="s">
        <v>17</v>
      </c>
      <c r="C10282" s="71" t="s">
        <v>754</v>
      </c>
      <c r="D10282" s="71" t="s">
        <v>47</v>
      </c>
      <c r="E10282" s="71" t="s">
        <v>271</v>
      </c>
      <c r="F10282" s="71" t="s">
        <v>89</v>
      </c>
      <c r="G10282" s="71" t="s">
        <v>180</v>
      </c>
      <c r="H10282" s="71" t="s">
        <v>77</v>
      </c>
      <c r="I10282" s="71" t="s">
        <v>15</v>
      </c>
      <c r="J10282" s="71" t="s">
        <v>17</v>
      </c>
      <c r="K10282" s="74">
        <v>-503543.00000000023</v>
      </c>
      <c r="L10282" s="73">
        <v>5035.4300000000021</v>
      </c>
      <c r="M10282" s="74">
        <v>-503543.00000000023</v>
      </c>
    </row>
    <row r="10283" spans="1:13" x14ac:dyDescent="0.25">
      <c r="A10283" s="71" t="s">
        <v>400</v>
      </c>
      <c r="B10283" s="71" t="s">
        <v>17</v>
      </c>
      <c r="C10283" s="71" t="s">
        <v>754</v>
      </c>
      <c r="D10283" s="71" t="s">
        <v>47</v>
      </c>
      <c r="E10283" s="71" t="s">
        <v>271</v>
      </c>
      <c r="F10283" s="71" t="s">
        <v>89</v>
      </c>
      <c r="G10283" s="71" t="s">
        <v>202</v>
      </c>
      <c r="H10283" s="71" t="s">
        <v>77</v>
      </c>
      <c r="I10283" s="71" t="s">
        <v>15</v>
      </c>
      <c r="J10283" s="71" t="s">
        <v>17</v>
      </c>
      <c r="K10283" s="72">
        <v>167594</v>
      </c>
      <c r="L10283" s="73">
        <v>-1675.94</v>
      </c>
      <c r="M10283" s="72">
        <v>167594</v>
      </c>
    </row>
    <row r="10284" spans="1:13" x14ac:dyDescent="0.25">
      <c r="A10284" s="71" t="s">
        <v>400</v>
      </c>
      <c r="B10284" s="71" t="s">
        <v>17</v>
      </c>
      <c r="C10284" s="71" t="s">
        <v>754</v>
      </c>
      <c r="D10284" s="71" t="s">
        <v>47</v>
      </c>
      <c r="E10284" s="71" t="s">
        <v>271</v>
      </c>
      <c r="F10284" s="71" t="s">
        <v>89</v>
      </c>
      <c r="G10284" s="71" t="s">
        <v>155</v>
      </c>
      <c r="H10284" s="71" t="s">
        <v>77</v>
      </c>
      <c r="I10284" s="71" t="s">
        <v>15</v>
      </c>
      <c r="J10284" s="71" t="s">
        <v>17</v>
      </c>
      <c r="K10284" s="72">
        <v>5908.0000000000036</v>
      </c>
      <c r="L10284" s="73">
        <v>-59.080000000000041</v>
      </c>
      <c r="M10284" s="72">
        <v>5908.0000000000036</v>
      </c>
    </row>
    <row r="10285" spans="1:13" x14ac:dyDescent="0.25">
      <c r="A10285" s="71" t="s">
        <v>400</v>
      </c>
      <c r="B10285" s="71" t="s">
        <v>17</v>
      </c>
      <c r="C10285" s="71" t="s">
        <v>754</v>
      </c>
      <c r="D10285" s="71" t="s">
        <v>47</v>
      </c>
      <c r="E10285" s="71" t="s">
        <v>271</v>
      </c>
      <c r="F10285" s="71" t="s">
        <v>89</v>
      </c>
      <c r="G10285" s="71" t="s">
        <v>156</v>
      </c>
      <c r="H10285" s="71" t="s">
        <v>77</v>
      </c>
      <c r="I10285" s="71" t="s">
        <v>15</v>
      </c>
      <c r="J10285" s="71" t="s">
        <v>17</v>
      </c>
      <c r="K10285" s="72">
        <v>372190.99999999994</v>
      </c>
      <c r="L10285" s="73">
        <v>-3721.9099999999994</v>
      </c>
      <c r="M10285" s="72">
        <v>372190.99999999994</v>
      </c>
    </row>
    <row r="10286" spans="1:13" x14ac:dyDescent="0.25">
      <c r="A10286" s="71" t="s">
        <v>400</v>
      </c>
      <c r="B10286" s="71" t="s">
        <v>17</v>
      </c>
      <c r="C10286" s="71" t="s">
        <v>754</v>
      </c>
      <c r="D10286" s="71" t="s">
        <v>47</v>
      </c>
      <c r="E10286" s="71" t="s">
        <v>271</v>
      </c>
      <c r="F10286" s="71" t="s">
        <v>89</v>
      </c>
      <c r="G10286" s="71" t="s">
        <v>159</v>
      </c>
      <c r="H10286" s="71" t="s">
        <v>77</v>
      </c>
      <c r="I10286" s="71" t="s">
        <v>15</v>
      </c>
      <c r="J10286" s="71" t="s">
        <v>17</v>
      </c>
      <c r="K10286" s="72">
        <v>2424.0000000000009</v>
      </c>
      <c r="L10286" s="73">
        <v>-24.240000000000009</v>
      </c>
      <c r="M10286" s="72">
        <v>2424.0000000000009</v>
      </c>
    </row>
    <row r="10287" spans="1:13" x14ac:dyDescent="0.25">
      <c r="A10287" s="71" t="s">
        <v>400</v>
      </c>
      <c r="B10287" s="71" t="s">
        <v>17</v>
      </c>
      <c r="C10287" s="71" t="s">
        <v>754</v>
      </c>
      <c r="D10287" s="71" t="s">
        <v>47</v>
      </c>
      <c r="E10287" s="71" t="s">
        <v>271</v>
      </c>
      <c r="F10287" s="71" t="s">
        <v>89</v>
      </c>
      <c r="G10287" s="71" t="s">
        <v>174</v>
      </c>
      <c r="H10287" s="71" t="s">
        <v>77</v>
      </c>
      <c r="I10287" s="71" t="s">
        <v>15</v>
      </c>
      <c r="J10287" s="71" t="s">
        <v>17</v>
      </c>
      <c r="K10287" s="72">
        <v>247485</v>
      </c>
      <c r="L10287" s="73">
        <v>-2474.85</v>
      </c>
      <c r="M10287" s="72">
        <v>247485</v>
      </c>
    </row>
    <row r="10288" spans="1:13" x14ac:dyDescent="0.25">
      <c r="A10288" s="71" t="s">
        <v>400</v>
      </c>
      <c r="B10288" s="71" t="s">
        <v>17</v>
      </c>
      <c r="C10288" s="71" t="s">
        <v>754</v>
      </c>
      <c r="D10288" s="71" t="s">
        <v>47</v>
      </c>
      <c r="E10288" s="71" t="s">
        <v>271</v>
      </c>
      <c r="F10288" s="71" t="s">
        <v>89</v>
      </c>
      <c r="G10288" s="71" t="s">
        <v>95</v>
      </c>
      <c r="H10288" s="71" t="s">
        <v>77</v>
      </c>
      <c r="I10288" s="71" t="s">
        <v>15</v>
      </c>
      <c r="J10288" s="71" t="s">
        <v>17</v>
      </c>
      <c r="K10288" s="72">
        <v>271515</v>
      </c>
      <c r="L10288" s="73">
        <v>-2715.15</v>
      </c>
      <c r="M10288" s="72">
        <v>271515</v>
      </c>
    </row>
    <row r="10289" spans="1:13" x14ac:dyDescent="0.25">
      <c r="A10289" s="71" t="s">
        <v>400</v>
      </c>
      <c r="B10289" s="71" t="s">
        <v>17</v>
      </c>
      <c r="C10289" s="71" t="s">
        <v>754</v>
      </c>
      <c r="D10289" s="71" t="s">
        <v>47</v>
      </c>
      <c r="E10289" s="71" t="s">
        <v>271</v>
      </c>
      <c r="F10289" s="71" t="s">
        <v>89</v>
      </c>
      <c r="G10289" s="71" t="s">
        <v>211</v>
      </c>
      <c r="H10289" s="71" t="s">
        <v>77</v>
      </c>
      <c r="I10289" s="71" t="s">
        <v>15</v>
      </c>
      <c r="J10289" s="71" t="s">
        <v>17</v>
      </c>
      <c r="K10289" s="72">
        <v>352907</v>
      </c>
      <c r="L10289" s="73">
        <v>-3529.07</v>
      </c>
      <c r="M10289" s="72">
        <v>352907</v>
      </c>
    </row>
    <row r="10290" spans="1:13" x14ac:dyDescent="0.25">
      <c r="A10290" s="71" t="s">
        <v>400</v>
      </c>
      <c r="B10290" s="71" t="s">
        <v>17</v>
      </c>
      <c r="C10290" s="71" t="s">
        <v>754</v>
      </c>
      <c r="D10290" s="71" t="s">
        <v>47</v>
      </c>
      <c r="E10290" s="71" t="s">
        <v>271</v>
      </c>
      <c r="F10290" s="71" t="s">
        <v>89</v>
      </c>
      <c r="G10290" s="71" t="s">
        <v>212</v>
      </c>
      <c r="H10290" s="71" t="s">
        <v>77</v>
      </c>
      <c r="I10290" s="71" t="s">
        <v>15</v>
      </c>
      <c r="J10290" s="71" t="s">
        <v>17</v>
      </c>
      <c r="K10290" s="72">
        <v>167500</v>
      </c>
      <c r="L10290" s="73">
        <v>-1675</v>
      </c>
      <c r="M10290" s="72">
        <v>167500</v>
      </c>
    </row>
    <row r="10291" spans="1:13" x14ac:dyDescent="0.25">
      <c r="A10291" s="71" t="s">
        <v>400</v>
      </c>
      <c r="B10291" s="71" t="s">
        <v>17</v>
      </c>
      <c r="C10291" s="71" t="s">
        <v>754</v>
      </c>
      <c r="D10291" s="71" t="s">
        <v>47</v>
      </c>
      <c r="E10291" s="71" t="s">
        <v>271</v>
      </c>
      <c r="F10291" s="71" t="s">
        <v>89</v>
      </c>
      <c r="G10291" s="71" t="s">
        <v>263</v>
      </c>
      <c r="H10291" s="71" t="s">
        <v>77</v>
      </c>
      <c r="I10291" s="71" t="s">
        <v>15</v>
      </c>
      <c r="J10291" s="71" t="s">
        <v>17</v>
      </c>
      <c r="K10291" s="72">
        <v>899527</v>
      </c>
      <c r="L10291" s="73">
        <v>-8995.27</v>
      </c>
      <c r="M10291" s="72">
        <v>899527</v>
      </c>
    </row>
    <row r="10292" spans="1:13" x14ac:dyDescent="0.25">
      <c r="A10292" s="71" t="s">
        <v>400</v>
      </c>
      <c r="B10292" s="71" t="s">
        <v>17</v>
      </c>
      <c r="C10292" s="71" t="s">
        <v>754</v>
      </c>
      <c r="D10292" s="71" t="s">
        <v>47</v>
      </c>
      <c r="E10292" s="71" t="s">
        <v>271</v>
      </c>
      <c r="F10292" s="71" t="s">
        <v>89</v>
      </c>
      <c r="G10292" s="71" t="s">
        <v>161</v>
      </c>
      <c r="H10292" s="71" t="s">
        <v>77</v>
      </c>
      <c r="I10292" s="71" t="s">
        <v>15</v>
      </c>
      <c r="J10292" s="71" t="s">
        <v>17</v>
      </c>
      <c r="K10292" s="72">
        <v>8400</v>
      </c>
      <c r="L10292" s="73">
        <v>-84</v>
      </c>
      <c r="M10292" s="72">
        <v>8400</v>
      </c>
    </row>
    <row r="10293" spans="1:13" x14ac:dyDescent="0.25">
      <c r="A10293" s="71" t="s">
        <v>400</v>
      </c>
      <c r="B10293" s="71" t="s">
        <v>17</v>
      </c>
      <c r="C10293" s="71" t="s">
        <v>754</v>
      </c>
      <c r="D10293" s="71" t="s">
        <v>47</v>
      </c>
      <c r="E10293" s="71" t="s">
        <v>271</v>
      </c>
      <c r="F10293" s="71" t="s">
        <v>89</v>
      </c>
      <c r="G10293" s="71" t="s">
        <v>390</v>
      </c>
      <c r="H10293" s="71" t="s">
        <v>77</v>
      </c>
      <c r="I10293" s="71" t="s">
        <v>15</v>
      </c>
      <c r="J10293" s="71" t="s">
        <v>17</v>
      </c>
      <c r="K10293" s="72">
        <v>10690</v>
      </c>
      <c r="L10293" s="73">
        <v>-106.9</v>
      </c>
      <c r="M10293" s="72">
        <v>10690</v>
      </c>
    </row>
    <row r="10294" spans="1:13" x14ac:dyDescent="0.25">
      <c r="A10294" s="71" t="s">
        <v>400</v>
      </c>
      <c r="B10294" s="71" t="s">
        <v>17</v>
      </c>
      <c r="C10294" s="71" t="s">
        <v>754</v>
      </c>
      <c r="D10294" s="71" t="s">
        <v>47</v>
      </c>
      <c r="E10294" s="71" t="s">
        <v>271</v>
      </c>
      <c r="F10294" s="71" t="s">
        <v>89</v>
      </c>
      <c r="G10294" s="71" t="s">
        <v>127</v>
      </c>
      <c r="H10294" s="71" t="s">
        <v>77</v>
      </c>
      <c r="I10294" s="71" t="s">
        <v>15</v>
      </c>
      <c r="J10294" s="71" t="s">
        <v>17</v>
      </c>
      <c r="K10294" s="72">
        <v>316804</v>
      </c>
      <c r="L10294" s="73">
        <v>-3168.04</v>
      </c>
      <c r="M10294" s="72">
        <v>316804</v>
      </c>
    </row>
    <row r="10295" spans="1:13" x14ac:dyDescent="0.25">
      <c r="A10295" s="71" t="s">
        <v>400</v>
      </c>
      <c r="B10295" s="71" t="s">
        <v>17</v>
      </c>
      <c r="C10295" s="71" t="s">
        <v>754</v>
      </c>
      <c r="D10295" s="71" t="s">
        <v>47</v>
      </c>
      <c r="E10295" s="71" t="s">
        <v>271</v>
      </c>
      <c r="F10295" s="71" t="s">
        <v>89</v>
      </c>
      <c r="G10295" s="71" t="s">
        <v>216</v>
      </c>
      <c r="H10295" s="71" t="s">
        <v>77</v>
      </c>
      <c r="I10295" s="71" t="s">
        <v>15</v>
      </c>
      <c r="J10295" s="71" t="s">
        <v>17</v>
      </c>
      <c r="K10295" s="72">
        <v>132175</v>
      </c>
      <c r="L10295" s="73">
        <v>-1321.75</v>
      </c>
      <c r="M10295" s="72">
        <v>132175</v>
      </c>
    </row>
    <row r="10296" spans="1:13" x14ac:dyDescent="0.25">
      <c r="A10296" s="71" t="s">
        <v>400</v>
      </c>
      <c r="B10296" s="71" t="s">
        <v>17</v>
      </c>
      <c r="C10296" s="71" t="s">
        <v>754</v>
      </c>
      <c r="D10296" s="71" t="s">
        <v>47</v>
      </c>
      <c r="E10296" s="71" t="s">
        <v>271</v>
      </c>
      <c r="F10296" s="71" t="s">
        <v>89</v>
      </c>
      <c r="G10296" s="71" t="s">
        <v>164</v>
      </c>
      <c r="H10296" s="71" t="s">
        <v>77</v>
      </c>
      <c r="I10296" s="71" t="s">
        <v>15</v>
      </c>
      <c r="J10296" s="71" t="s">
        <v>17</v>
      </c>
      <c r="K10296" s="72">
        <v>112506</v>
      </c>
      <c r="L10296" s="73">
        <v>-1125.06</v>
      </c>
      <c r="M10296" s="72">
        <v>112506</v>
      </c>
    </row>
    <row r="10297" spans="1:13" x14ac:dyDescent="0.25">
      <c r="A10297" s="71" t="s">
        <v>400</v>
      </c>
      <c r="B10297" s="71" t="s">
        <v>17</v>
      </c>
      <c r="C10297" s="71" t="s">
        <v>754</v>
      </c>
      <c r="D10297" s="71" t="s">
        <v>47</v>
      </c>
      <c r="E10297" s="71" t="s">
        <v>271</v>
      </c>
      <c r="F10297" s="71" t="s">
        <v>89</v>
      </c>
      <c r="G10297" s="71" t="s">
        <v>97</v>
      </c>
      <c r="H10297" s="71" t="s">
        <v>77</v>
      </c>
      <c r="I10297" s="71" t="s">
        <v>15</v>
      </c>
      <c r="J10297" s="71" t="s">
        <v>17</v>
      </c>
      <c r="K10297" s="72">
        <v>230729.99999999983</v>
      </c>
      <c r="L10297" s="73">
        <v>-2307.2999999999984</v>
      </c>
      <c r="M10297" s="72">
        <v>230729.99999999983</v>
      </c>
    </row>
    <row r="10298" spans="1:13" x14ac:dyDescent="0.25">
      <c r="A10298" s="71" t="s">
        <v>400</v>
      </c>
      <c r="B10298" s="71" t="s">
        <v>17</v>
      </c>
      <c r="C10298" s="71" t="s">
        <v>754</v>
      </c>
      <c r="D10298" s="71" t="s">
        <v>47</v>
      </c>
      <c r="E10298" s="71" t="s">
        <v>271</v>
      </c>
      <c r="F10298" s="71" t="s">
        <v>89</v>
      </c>
      <c r="G10298" s="71" t="s">
        <v>134</v>
      </c>
      <c r="H10298" s="71" t="s">
        <v>77</v>
      </c>
      <c r="I10298" s="71" t="s">
        <v>15</v>
      </c>
      <c r="J10298" s="71" t="s">
        <v>17</v>
      </c>
      <c r="K10298" s="72">
        <v>24026</v>
      </c>
      <c r="L10298" s="73">
        <v>-240.26</v>
      </c>
      <c r="M10298" s="72">
        <v>24026</v>
      </c>
    </row>
    <row r="10299" spans="1:13" x14ac:dyDescent="0.25">
      <c r="A10299" s="71" t="s">
        <v>400</v>
      </c>
      <c r="B10299" s="71" t="s">
        <v>17</v>
      </c>
      <c r="C10299" s="71" t="s">
        <v>754</v>
      </c>
      <c r="D10299" s="71" t="s">
        <v>47</v>
      </c>
      <c r="E10299" s="71" t="s">
        <v>271</v>
      </c>
      <c r="F10299" s="71" t="s">
        <v>89</v>
      </c>
      <c r="G10299" s="71" t="s">
        <v>98</v>
      </c>
      <c r="H10299" s="71" t="s">
        <v>77</v>
      </c>
      <c r="I10299" s="71" t="s">
        <v>15</v>
      </c>
      <c r="J10299" s="71" t="s">
        <v>17</v>
      </c>
      <c r="K10299" s="72">
        <v>25963.000000000011</v>
      </c>
      <c r="L10299" s="73">
        <v>-259.63000000000011</v>
      </c>
      <c r="M10299" s="72">
        <v>25963.000000000011</v>
      </c>
    </row>
    <row r="10300" spans="1:13" x14ac:dyDescent="0.25">
      <c r="A10300" s="71" t="s">
        <v>400</v>
      </c>
      <c r="B10300" s="71" t="s">
        <v>17</v>
      </c>
      <c r="C10300" s="71" t="s">
        <v>754</v>
      </c>
      <c r="D10300" s="71" t="s">
        <v>47</v>
      </c>
      <c r="E10300" s="71" t="s">
        <v>271</v>
      </c>
      <c r="F10300" s="71" t="s">
        <v>89</v>
      </c>
      <c r="G10300" s="71" t="s">
        <v>219</v>
      </c>
      <c r="H10300" s="71" t="s">
        <v>77</v>
      </c>
      <c r="I10300" s="71" t="s">
        <v>15</v>
      </c>
      <c r="J10300" s="71" t="s">
        <v>17</v>
      </c>
      <c r="K10300" s="72">
        <v>639663.00000000012</v>
      </c>
      <c r="L10300" s="73">
        <v>-6396.630000000001</v>
      </c>
      <c r="M10300" s="72">
        <v>639663.00000000012</v>
      </c>
    </row>
    <row r="10301" spans="1:13" x14ac:dyDescent="0.25">
      <c r="A10301" s="71" t="s">
        <v>400</v>
      </c>
      <c r="B10301" s="71" t="s">
        <v>17</v>
      </c>
      <c r="C10301" s="71" t="s">
        <v>754</v>
      </c>
      <c r="D10301" s="71" t="s">
        <v>47</v>
      </c>
      <c r="E10301" s="71" t="s">
        <v>271</v>
      </c>
      <c r="F10301" s="71" t="s">
        <v>89</v>
      </c>
      <c r="G10301" s="71" t="s">
        <v>220</v>
      </c>
      <c r="H10301" s="71" t="s">
        <v>77</v>
      </c>
      <c r="I10301" s="71" t="s">
        <v>15</v>
      </c>
      <c r="J10301" s="71" t="s">
        <v>17</v>
      </c>
      <c r="K10301" s="72">
        <v>218547.99999999994</v>
      </c>
      <c r="L10301" s="73">
        <v>-2185.4799999999996</v>
      </c>
      <c r="M10301" s="72">
        <v>218547.99999999994</v>
      </c>
    </row>
    <row r="10302" spans="1:13" x14ac:dyDescent="0.25">
      <c r="A10302" s="71" t="s">
        <v>400</v>
      </c>
      <c r="B10302" s="71" t="s">
        <v>17</v>
      </c>
      <c r="C10302" s="71" t="s">
        <v>754</v>
      </c>
      <c r="D10302" s="71" t="s">
        <v>47</v>
      </c>
      <c r="E10302" s="71" t="s">
        <v>271</v>
      </c>
      <c r="F10302" s="71" t="s">
        <v>89</v>
      </c>
      <c r="G10302" s="71" t="s">
        <v>165</v>
      </c>
      <c r="H10302" s="71" t="s">
        <v>77</v>
      </c>
      <c r="I10302" s="71" t="s">
        <v>15</v>
      </c>
      <c r="J10302" s="71" t="s">
        <v>17</v>
      </c>
      <c r="K10302" s="72">
        <v>201442</v>
      </c>
      <c r="L10302" s="73">
        <v>-2014.42</v>
      </c>
      <c r="M10302" s="72">
        <v>201442</v>
      </c>
    </row>
    <row r="10303" spans="1:13" x14ac:dyDescent="0.25">
      <c r="A10303" s="71" t="s">
        <v>400</v>
      </c>
      <c r="B10303" s="71" t="s">
        <v>17</v>
      </c>
      <c r="C10303" s="71" t="s">
        <v>754</v>
      </c>
      <c r="D10303" s="71" t="s">
        <v>47</v>
      </c>
      <c r="E10303" s="71" t="s">
        <v>271</v>
      </c>
      <c r="F10303" s="71" t="s">
        <v>89</v>
      </c>
      <c r="G10303" s="71" t="s">
        <v>286</v>
      </c>
      <c r="H10303" s="71" t="s">
        <v>77</v>
      </c>
      <c r="I10303" s="71" t="s">
        <v>15</v>
      </c>
      <c r="J10303" s="71" t="s">
        <v>17</v>
      </c>
      <c r="K10303" s="72">
        <v>907085</v>
      </c>
      <c r="L10303" s="73">
        <v>-9070.85</v>
      </c>
      <c r="M10303" s="72">
        <v>907085</v>
      </c>
    </row>
    <row r="10304" spans="1:13" x14ac:dyDescent="0.25">
      <c r="A10304" s="71" t="s">
        <v>400</v>
      </c>
      <c r="B10304" s="71" t="s">
        <v>17</v>
      </c>
      <c r="C10304" s="71" t="s">
        <v>754</v>
      </c>
      <c r="D10304" s="71" t="s">
        <v>47</v>
      </c>
      <c r="E10304" s="71" t="s">
        <v>271</v>
      </c>
      <c r="F10304" s="71" t="s">
        <v>89</v>
      </c>
      <c r="G10304" s="71" t="s">
        <v>123</v>
      </c>
      <c r="H10304" s="71" t="s">
        <v>77</v>
      </c>
      <c r="I10304" s="71" t="s">
        <v>15</v>
      </c>
      <c r="J10304" s="71" t="s">
        <v>17</v>
      </c>
      <c r="K10304" s="74">
        <v>-263700</v>
      </c>
      <c r="L10304" s="73">
        <v>2637</v>
      </c>
      <c r="M10304" s="74">
        <v>-263700</v>
      </c>
    </row>
    <row r="10305" spans="1:13" x14ac:dyDescent="0.25">
      <c r="A10305" s="71" t="s">
        <v>400</v>
      </c>
      <c r="B10305" s="71" t="s">
        <v>17</v>
      </c>
      <c r="C10305" s="71" t="s">
        <v>754</v>
      </c>
      <c r="D10305" s="71" t="s">
        <v>47</v>
      </c>
      <c r="E10305" s="71" t="s">
        <v>271</v>
      </c>
      <c r="F10305" s="71" t="s">
        <v>89</v>
      </c>
      <c r="G10305" s="71" t="s">
        <v>225</v>
      </c>
      <c r="H10305" s="71" t="s">
        <v>77</v>
      </c>
      <c r="I10305" s="71" t="s">
        <v>15</v>
      </c>
      <c r="J10305" s="71" t="s">
        <v>17</v>
      </c>
      <c r="K10305" s="72">
        <v>559135.99999999988</v>
      </c>
      <c r="L10305" s="73">
        <v>-5591.3599999999988</v>
      </c>
      <c r="M10305" s="72">
        <v>559135.99999999988</v>
      </c>
    </row>
    <row r="10306" spans="1:13" x14ac:dyDescent="0.25">
      <c r="A10306" s="71" t="s">
        <v>400</v>
      </c>
      <c r="B10306" s="71" t="s">
        <v>17</v>
      </c>
      <c r="C10306" s="71" t="s">
        <v>754</v>
      </c>
      <c r="D10306" s="71" t="s">
        <v>47</v>
      </c>
      <c r="E10306" s="71" t="s">
        <v>271</v>
      </c>
      <c r="F10306" s="71" t="s">
        <v>89</v>
      </c>
      <c r="G10306" s="71" t="s">
        <v>226</v>
      </c>
      <c r="H10306" s="71" t="s">
        <v>77</v>
      </c>
      <c r="I10306" s="71" t="s">
        <v>15</v>
      </c>
      <c r="J10306" s="71" t="s">
        <v>17</v>
      </c>
      <c r="K10306" s="72">
        <v>1964778</v>
      </c>
      <c r="L10306" s="73">
        <v>-19647.78</v>
      </c>
      <c r="M10306" s="72">
        <v>1964778</v>
      </c>
    </row>
    <row r="10307" spans="1:13" x14ac:dyDescent="0.25">
      <c r="A10307" s="71" t="s">
        <v>400</v>
      </c>
      <c r="B10307" s="71" t="s">
        <v>17</v>
      </c>
      <c r="C10307" s="71" t="s">
        <v>754</v>
      </c>
      <c r="D10307" s="71" t="s">
        <v>47</v>
      </c>
      <c r="E10307" s="71" t="s">
        <v>271</v>
      </c>
      <c r="F10307" s="71" t="s">
        <v>89</v>
      </c>
      <c r="G10307" s="71" t="s">
        <v>227</v>
      </c>
      <c r="H10307" s="71" t="s">
        <v>77</v>
      </c>
      <c r="I10307" s="71" t="s">
        <v>15</v>
      </c>
      <c r="J10307" s="71" t="s">
        <v>17</v>
      </c>
      <c r="K10307" s="72">
        <v>214060.99999999997</v>
      </c>
      <c r="L10307" s="73">
        <v>-2140.6099999999997</v>
      </c>
      <c r="M10307" s="72">
        <v>214060.99999999997</v>
      </c>
    </row>
    <row r="10308" spans="1:13" x14ac:dyDescent="0.25">
      <c r="A10308" s="71" t="s">
        <v>400</v>
      </c>
      <c r="B10308" s="71" t="s">
        <v>17</v>
      </c>
      <c r="C10308" s="71" t="s">
        <v>754</v>
      </c>
      <c r="D10308" s="71" t="s">
        <v>47</v>
      </c>
      <c r="E10308" s="71" t="s">
        <v>271</v>
      </c>
      <c r="F10308" s="71" t="s">
        <v>89</v>
      </c>
      <c r="G10308" s="71" t="s">
        <v>228</v>
      </c>
      <c r="H10308" s="71" t="s">
        <v>77</v>
      </c>
      <c r="I10308" s="71" t="s">
        <v>15</v>
      </c>
      <c r="J10308" s="71" t="s">
        <v>17</v>
      </c>
      <c r="K10308" s="72">
        <v>419463</v>
      </c>
      <c r="L10308" s="73">
        <v>-4194.63</v>
      </c>
      <c r="M10308" s="72">
        <v>419463</v>
      </c>
    </row>
    <row r="10309" spans="1:13" x14ac:dyDescent="0.25">
      <c r="A10309" s="71" t="s">
        <v>400</v>
      </c>
      <c r="B10309" s="71" t="s">
        <v>17</v>
      </c>
      <c r="C10309" s="71" t="s">
        <v>754</v>
      </c>
      <c r="D10309" s="71" t="s">
        <v>47</v>
      </c>
      <c r="E10309" s="71" t="s">
        <v>271</v>
      </c>
      <c r="F10309" s="71" t="s">
        <v>89</v>
      </c>
      <c r="G10309" s="71" t="s">
        <v>112</v>
      </c>
      <c r="H10309" s="71" t="s">
        <v>77</v>
      </c>
      <c r="I10309" s="71" t="s">
        <v>15</v>
      </c>
      <c r="J10309" s="71" t="s">
        <v>17</v>
      </c>
      <c r="K10309" s="72">
        <v>92254</v>
      </c>
      <c r="L10309" s="73">
        <v>-922.54</v>
      </c>
      <c r="M10309" s="72">
        <v>92254</v>
      </c>
    </row>
    <row r="10310" spans="1:13" x14ac:dyDescent="0.25">
      <c r="A10310" s="71" t="s">
        <v>400</v>
      </c>
      <c r="B10310" s="71" t="s">
        <v>17</v>
      </c>
      <c r="C10310" s="71" t="s">
        <v>754</v>
      </c>
      <c r="D10310" s="71" t="s">
        <v>47</v>
      </c>
      <c r="E10310" s="71" t="s">
        <v>271</v>
      </c>
      <c r="F10310" s="71" t="s">
        <v>89</v>
      </c>
      <c r="G10310" s="71" t="s">
        <v>237</v>
      </c>
      <c r="H10310" s="71" t="s">
        <v>77</v>
      </c>
      <c r="I10310" s="71" t="s">
        <v>15</v>
      </c>
      <c r="J10310" s="71" t="s">
        <v>17</v>
      </c>
      <c r="K10310" s="72">
        <v>36052</v>
      </c>
      <c r="L10310" s="73">
        <v>-360.52</v>
      </c>
      <c r="M10310" s="72">
        <v>36052</v>
      </c>
    </row>
    <row r="10311" spans="1:13" x14ac:dyDescent="0.25">
      <c r="A10311" s="71" t="s">
        <v>400</v>
      </c>
      <c r="B10311" s="71" t="s">
        <v>17</v>
      </c>
      <c r="C10311" s="71" t="s">
        <v>754</v>
      </c>
      <c r="D10311" s="71" t="s">
        <v>47</v>
      </c>
      <c r="E10311" s="71" t="s">
        <v>271</v>
      </c>
      <c r="F10311" s="71" t="s">
        <v>89</v>
      </c>
      <c r="G10311" s="71" t="s">
        <v>238</v>
      </c>
      <c r="H10311" s="71" t="s">
        <v>77</v>
      </c>
      <c r="I10311" s="71" t="s">
        <v>15</v>
      </c>
      <c r="J10311" s="71" t="s">
        <v>17</v>
      </c>
      <c r="K10311" s="72">
        <v>103543.99999999996</v>
      </c>
      <c r="L10311" s="73">
        <v>-1035.4399999999996</v>
      </c>
      <c r="M10311" s="72">
        <v>103543.99999999996</v>
      </c>
    </row>
    <row r="10312" spans="1:13" x14ac:dyDescent="0.25">
      <c r="A10312" s="71" t="s">
        <v>400</v>
      </c>
      <c r="B10312" s="71" t="s">
        <v>17</v>
      </c>
      <c r="C10312" s="71" t="s">
        <v>754</v>
      </c>
      <c r="D10312" s="71" t="s">
        <v>47</v>
      </c>
      <c r="E10312" s="71" t="s">
        <v>271</v>
      </c>
      <c r="F10312" s="71" t="s">
        <v>89</v>
      </c>
      <c r="G10312" s="71" t="s">
        <v>239</v>
      </c>
      <c r="H10312" s="71" t="s">
        <v>77</v>
      </c>
      <c r="I10312" s="71" t="s">
        <v>15</v>
      </c>
      <c r="J10312" s="71" t="s">
        <v>17</v>
      </c>
      <c r="K10312" s="72">
        <v>468539.99999999994</v>
      </c>
      <c r="L10312" s="73">
        <v>-4685.3999999999996</v>
      </c>
      <c r="M10312" s="72">
        <v>468539.99999999994</v>
      </c>
    </row>
    <row r="10313" spans="1:13" x14ac:dyDescent="0.25">
      <c r="A10313" s="71" t="s">
        <v>400</v>
      </c>
      <c r="B10313" s="71" t="s">
        <v>17</v>
      </c>
      <c r="C10313" s="71" t="s">
        <v>754</v>
      </c>
      <c r="D10313" s="71" t="s">
        <v>47</v>
      </c>
      <c r="E10313" s="71" t="s">
        <v>271</v>
      </c>
      <c r="F10313" s="71" t="s">
        <v>89</v>
      </c>
      <c r="G10313" s="71" t="s">
        <v>240</v>
      </c>
      <c r="H10313" s="71" t="s">
        <v>77</v>
      </c>
      <c r="I10313" s="71" t="s">
        <v>15</v>
      </c>
      <c r="J10313" s="71" t="s">
        <v>17</v>
      </c>
      <c r="K10313" s="72">
        <v>6684</v>
      </c>
      <c r="L10313" s="73">
        <v>-66.84</v>
      </c>
      <c r="M10313" s="72">
        <v>6684</v>
      </c>
    </row>
    <row r="10314" spans="1:13" x14ac:dyDescent="0.25">
      <c r="A10314" s="71" t="s">
        <v>400</v>
      </c>
      <c r="B10314" s="71" t="s">
        <v>17</v>
      </c>
      <c r="C10314" s="71" t="s">
        <v>754</v>
      </c>
      <c r="D10314" s="71" t="s">
        <v>47</v>
      </c>
      <c r="E10314" s="71" t="s">
        <v>271</v>
      </c>
      <c r="F10314" s="71" t="s">
        <v>89</v>
      </c>
      <c r="G10314" s="71" t="s">
        <v>241</v>
      </c>
      <c r="H10314" s="71" t="s">
        <v>77</v>
      </c>
      <c r="I10314" s="71" t="s">
        <v>15</v>
      </c>
      <c r="J10314" s="71" t="s">
        <v>17</v>
      </c>
      <c r="K10314" s="72">
        <v>149113</v>
      </c>
      <c r="L10314" s="73">
        <v>-1491.13</v>
      </c>
      <c r="M10314" s="72">
        <v>149113</v>
      </c>
    </row>
    <row r="10315" spans="1:13" x14ac:dyDescent="0.25">
      <c r="A10315" s="71" t="s">
        <v>400</v>
      </c>
      <c r="B10315" s="71" t="s">
        <v>17</v>
      </c>
      <c r="C10315" s="71" t="s">
        <v>754</v>
      </c>
      <c r="D10315" s="71" t="s">
        <v>47</v>
      </c>
      <c r="E10315" s="71" t="s">
        <v>271</v>
      </c>
      <c r="F10315" s="71" t="s">
        <v>89</v>
      </c>
      <c r="G10315" s="71" t="s">
        <v>242</v>
      </c>
      <c r="H10315" s="71" t="s">
        <v>77</v>
      </c>
      <c r="I10315" s="71" t="s">
        <v>15</v>
      </c>
      <c r="J10315" s="71" t="s">
        <v>17</v>
      </c>
      <c r="K10315" s="72">
        <v>143550</v>
      </c>
      <c r="L10315" s="73">
        <v>-1435.5</v>
      </c>
      <c r="M10315" s="72">
        <v>143550</v>
      </c>
    </row>
    <row r="10316" spans="1:13" x14ac:dyDescent="0.25">
      <c r="A10316" s="71" t="s">
        <v>400</v>
      </c>
      <c r="B10316" s="71" t="s">
        <v>17</v>
      </c>
      <c r="C10316" s="71" t="s">
        <v>754</v>
      </c>
      <c r="D10316" s="71" t="s">
        <v>47</v>
      </c>
      <c r="E10316" s="71" t="s">
        <v>271</v>
      </c>
      <c r="F10316" s="71" t="s">
        <v>89</v>
      </c>
      <c r="G10316" s="71" t="s">
        <v>243</v>
      </c>
      <c r="H10316" s="71" t="s">
        <v>77</v>
      </c>
      <c r="I10316" s="71" t="s">
        <v>15</v>
      </c>
      <c r="J10316" s="71" t="s">
        <v>17</v>
      </c>
      <c r="K10316" s="72">
        <v>877050</v>
      </c>
      <c r="L10316" s="73">
        <v>-8770.5</v>
      </c>
      <c r="M10316" s="72">
        <v>877050</v>
      </c>
    </row>
    <row r="10317" spans="1:13" x14ac:dyDescent="0.25">
      <c r="A10317" s="71" t="s">
        <v>400</v>
      </c>
      <c r="B10317" s="71" t="s">
        <v>17</v>
      </c>
      <c r="C10317" s="71" t="s">
        <v>754</v>
      </c>
      <c r="D10317" s="71" t="s">
        <v>47</v>
      </c>
      <c r="E10317" s="71" t="s">
        <v>271</v>
      </c>
      <c r="F10317" s="71" t="s">
        <v>89</v>
      </c>
      <c r="G10317" s="71" t="s">
        <v>244</v>
      </c>
      <c r="H10317" s="71" t="s">
        <v>77</v>
      </c>
      <c r="I10317" s="71" t="s">
        <v>15</v>
      </c>
      <c r="J10317" s="71" t="s">
        <v>17</v>
      </c>
      <c r="K10317" s="72">
        <v>85177</v>
      </c>
      <c r="L10317" s="73">
        <v>-851.77</v>
      </c>
      <c r="M10317" s="72">
        <v>85177</v>
      </c>
    </row>
    <row r="10318" spans="1:13" x14ac:dyDescent="0.25">
      <c r="A10318" s="71" t="s">
        <v>400</v>
      </c>
      <c r="B10318" s="71" t="s">
        <v>17</v>
      </c>
      <c r="C10318" s="71" t="s">
        <v>754</v>
      </c>
      <c r="D10318" s="71" t="s">
        <v>47</v>
      </c>
      <c r="E10318" s="71" t="s">
        <v>271</v>
      </c>
      <c r="F10318" s="71" t="s">
        <v>89</v>
      </c>
      <c r="G10318" s="71" t="s">
        <v>245</v>
      </c>
      <c r="H10318" s="71" t="s">
        <v>77</v>
      </c>
      <c r="I10318" s="71" t="s">
        <v>15</v>
      </c>
      <c r="J10318" s="71" t="s">
        <v>17</v>
      </c>
      <c r="K10318" s="72">
        <v>59727.000000000044</v>
      </c>
      <c r="L10318" s="73">
        <v>-597.27000000000044</v>
      </c>
      <c r="M10318" s="72">
        <v>59727.000000000044</v>
      </c>
    </row>
    <row r="10319" spans="1:13" x14ac:dyDescent="0.25">
      <c r="A10319" s="71" t="s">
        <v>400</v>
      </c>
      <c r="B10319" s="71" t="s">
        <v>17</v>
      </c>
      <c r="C10319" s="71" t="s">
        <v>754</v>
      </c>
      <c r="D10319" s="71" t="s">
        <v>47</v>
      </c>
      <c r="E10319" s="71" t="s">
        <v>271</v>
      </c>
      <c r="F10319" s="71" t="s">
        <v>89</v>
      </c>
      <c r="G10319" s="71" t="s">
        <v>247</v>
      </c>
      <c r="H10319" s="71" t="s">
        <v>77</v>
      </c>
      <c r="I10319" s="71" t="s">
        <v>15</v>
      </c>
      <c r="J10319" s="71" t="s">
        <v>17</v>
      </c>
      <c r="K10319" s="72">
        <v>314111.00000000006</v>
      </c>
      <c r="L10319" s="73">
        <v>-3141.1100000000006</v>
      </c>
      <c r="M10319" s="72">
        <v>314111.00000000006</v>
      </c>
    </row>
    <row r="10320" spans="1:13" x14ac:dyDescent="0.25">
      <c r="A10320" s="71" t="s">
        <v>400</v>
      </c>
      <c r="B10320" s="71" t="s">
        <v>17</v>
      </c>
      <c r="C10320" s="71" t="s">
        <v>754</v>
      </c>
      <c r="D10320" s="71" t="s">
        <v>47</v>
      </c>
      <c r="E10320" s="71" t="s">
        <v>271</v>
      </c>
      <c r="F10320" s="71" t="s">
        <v>89</v>
      </c>
      <c r="G10320" s="71" t="s">
        <v>248</v>
      </c>
      <c r="H10320" s="71" t="s">
        <v>77</v>
      </c>
      <c r="I10320" s="71" t="s">
        <v>15</v>
      </c>
      <c r="J10320" s="71" t="s">
        <v>17</v>
      </c>
      <c r="K10320" s="72">
        <v>180106</v>
      </c>
      <c r="L10320" s="73">
        <v>-1801.06</v>
      </c>
      <c r="M10320" s="72">
        <v>180106</v>
      </c>
    </row>
    <row r="10321" spans="1:13" x14ac:dyDescent="0.25">
      <c r="A10321" s="71" t="s">
        <v>400</v>
      </c>
      <c r="B10321" s="71" t="s">
        <v>17</v>
      </c>
      <c r="C10321" s="71" t="s">
        <v>754</v>
      </c>
      <c r="D10321" s="71" t="s">
        <v>47</v>
      </c>
      <c r="E10321" s="71" t="s">
        <v>271</v>
      </c>
      <c r="F10321" s="71" t="s">
        <v>89</v>
      </c>
      <c r="G10321" s="71" t="s">
        <v>249</v>
      </c>
      <c r="H10321" s="71" t="s">
        <v>77</v>
      </c>
      <c r="I10321" s="71" t="s">
        <v>15</v>
      </c>
      <c r="J10321" s="71" t="s">
        <v>17</v>
      </c>
      <c r="K10321" s="72">
        <v>242043.00000000003</v>
      </c>
      <c r="L10321" s="73">
        <v>-2420.4300000000003</v>
      </c>
      <c r="M10321" s="72">
        <v>242043.00000000003</v>
      </c>
    </row>
    <row r="10322" spans="1:13" x14ac:dyDescent="0.25">
      <c r="A10322" s="71" t="s">
        <v>400</v>
      </c>
      <c r="B10322" s="71" t="s">
        <v>17</v>
      </c>
      <c r="C10322" s="71" t="s">
        <v>754</v>
      </c>
      <c r="D10322" s="71" t="s">
        <v>47</v>
      </c>
      <c r="E10322" s="71" t="s">
        <v>271</v>
      </c>
      <c r="F10322" s="71" t="s">
        <v>89</v>
      </c>
      <c r="G10322" s="71" t="s">
        <v>166</v>
      </c>
      <c r="H10322" s="71" t="s">
        <v>77</v>
      </c>
      <c r="I10322" s="71" t="s">
        <v>15</v>
      </c>
      <c r="J10322" s="71" t="s">
        <v>17</v>
      </c>
      <c r="K10322" s="72">
        <v>136400</v>
      </c>
      <c r="L10322" s="73">
        <v>-1364</v>
      </c>
      <c r="M10322" s="72">
        <v>136400</v>
      </c>
    </row>
    <row r="10323" spans="1:13" x14ac:dyDescent="0.25">
      <c r="A10323" s="71" t="s">
        <v>400</v>
      </c>
      <c r="B10323" s="71" t="s">
        <v>17</v>
      </c>
      <c r="C10323" s="71" t="s">
        <v>754</v>
      </c>
      <c r="D10323" s="71" t="s">
        <v>47</v>
      </c>
      <c r="E10323" s="71" t="s">
        <v>271</v>
      </c>
      <c r="F10323" s="71" t="s">
        <v>89</v>
      </c>
      <c r="G10323" s="71" t="s">
        <v>250</v>
      </c>
      <c r="H10323" s="71" t="s">
        <v>77</v>
      </c>
      <c r="I10323" s="71" t="s">
        <v>15</v>
      </c>
      <c r="J10323" s="71" t="s">
        <v>17</v>
      </c>
      <c r="K10323" s="72">
        <v>224370.99999999991</v>
      </c>
      <c r="L10323" s="73">
        <v>-2243.7099999999991</v>
      </c>
      <c r="M10323" s="72">
        <v>224370.99999999991</v>
      </c>
    </row>
    <row r="10324" spans="1:13" x14ac:dyDescent="0.25">
      <c r="A10324" s="71" t="s">
        <v>400</v>
      </c>
      <c r="B10324" s="71" t="s">
        <v>17</v>
      </c>
      <c r="C10324" s="71" t="s">
        <v>754</v>
      </c>
      <c r="D10324" s="71" t="s">
        <v>47</v>
      </c>
      <c r="E10324" s="71" t="s">
        <v>271</v>
      </c>
      <c r="F10324" s="71" t="s">
        <v>89</v>
      </c>
      <c r="G10324" s="71" t="s">
        <v>391</v>
      </c>
      <c r="H10324" s="71" t="s">
        <v>77</v>
      </c>
      <c r="I10324" s="71" t="s">
        <v>15</v>
      </c>
      <c r="J10324" s="71" t="s">
        <v>17</v>
      </c>
      <c r="K10324" s="72">
        <v>49226</v>
      </c>
      <c r="L10324" s="73">
        <v>-492.26</v>
      </c>
      <c r="M10324" s="72">
        <v>49226</v>
      </c>
    </row>
    <row r="10325" spans="1:13" x14ac:dyDescent="0.25">
      <c r="A10325" s="71" t="s">
        <v>400</v>
      </c>
      <c r="B10325" s="71" t="s">
        <v>17</v>
      </c>
      <c r="C10325" s="71" t="s">
        <v>754</v>
      </c>
      <c r="D10325" s="71" t="s">
        <v>47</v>
      </c>
      <c r="E10325" s="71" t="s">
        <v>271</v>
      </c>
      <c r="F10325" s="71" t="s">
        <v>89</v>
      </c>
      <c r="G10325" s="71" t="s">
        <v>252</v>
      </c>
      <c r="H10325" s="71" t="s">
        <v>77</v>
      </c>
      <c r="I10325" s="71" t="s">
        <v>15</v>
      </c>
      <c r="J10325" s="71" t="s">
        <v>17</v>
      </c>
      <c r="K10325" s="72">
        <v>95.00000000007276</v>
      </c>
      <c r="L10325" s="73">
        <v>-0.9500000000007276</v>
      </c>
      <c r="M10325" s="72">
        <v>95.00000000007276</v>
      </c>
    </row>
    <row r="10326" spans="1:13" x14ac:dyDescent="0.25">
      <c r="A10326" s="71" t="s">
        <v>400</v>
      </c>
      <c r="B10326" s="71" t="s">
        <v>17</v>
      </c>
      <c r="C10326" s="71" t="s">
        <v>17</v>
      </c>
      <c r="D10326" s="71" t="s">
        <v>47</v>
      </c>
      <c r="E10326" s="71" t="s">
        <v>82</v>
      </c>
      <c r="F10326" s="71" t="s">
        <v>89</v>
      </c>
      <c r="G10326" s="71" t="s">
        <v>272</v>
      </c>
      <c r="H10326" s="71" t="s">
        <v>77</v>
      </c>
      <c r="I10326" s="71" t="s">
        <v>15</v>
      </c>
      <c r="J10326" s="71" t="s">
        <v>17</v>
      </c>
      <c r="K10326" s="72">
        <v>1648</v>
      </c>
      <c r="L10326" s="73">
        <v>-16.48</v>
      </c>
      <c r="M10326" s="72">
        <v>1648</v>
      </c>
    </row>
    <row r="10327" spans="1:13" x14ac:dyDescent="0.25">
      <c r="A10327" s="71" t="s">
        <v>400</v>
      </c>
      <c r="B10327" s="71" t="s">
        <v>17</v>
      </c>
      <c r="C10327" s="71" t="s">
        <v>17</v>
      </c>
      <c r="D10327" s="71" t="s">
        <v>47</v>
      </c>
      <c r="E10327" s="71" t="s">
        <v>82</v>
      </c>
      <c r="F10327" s="71" t="s">
        <v>89</v>
      </c>
      <c r="G10327" s="71" t="s">
        <v>273</v>
      </c>
      <c r="H10327" s="71" t="s">
        <v>77</v>
      </c>
      <c r="I10327" s="71" t="s">
        <v>15</v>
      </c>
      <c r="J10327" s="71" t="s">
        <v>17</v>
      </c>
      <c r="K10327" s="72">
        <v>404764.00000000006</v>
      </c>
      <c r="L10327" s="73">
        <v>-4047.6400000000003</v>
      </c>
      <c r="M10327" s="72">
        <v>404764.00000000006</v>
      </c>
    </row>
    <row r="10328" spans="1:13" x14ac:dyDescent="0.25">
      <c r="A10328" s="71" t="s">
        <v>400</v>
      </c>
      <c r="B10328" s="71" t="s">
        <v>17</v>
      </c>
      <c r="C10328" s="71" t="s">
        <v>17</v>
      </c>
      <c r="D10328" s="71" t="s">
        <v>47</v>
      </c>
      <c r="E10328" s="71" t="s">
        <v>82</v>
      </c>
      <c r="F10328" s="71" t="s">
        <v>89</v>
      </c>
      <c r="G10328" s="71" t="s">
        <v>274</v>
      </c>
      <c r="H10328" s="71" t="s">
        <v>77</v>
      </c>
      <c r="I10328" s="71" t="s">
        <v>15</v>
      </c>
      <c r="J10328" s="71" t="s">
        <v>17</v>
      </c>
      <c r="K10328" s="72">
        <v>113596</v>
      </c>
      <c r="L10328" s="73">
        <v>-1135.96</v>
      </c>
      <c r="M10328" s="72">
        <v>113596</v>
      </c>
    </row>
    <row r="10329" spans="1:13" x14ac:dyDescent="0.25">
      <c r="A10329" s="71" t="s">
        <v>400</v>
      </c>
      <c r="B10329" s="71" t="s">
        <v>17</v>
      </c>
      <c r="C10329" s="71" t="s">
        <v>17</v>
      </c>
      <c r="D10329" s="71" t="s">
        <v>47</v>
      </c>
      <c r="E10329" s="71" t="s">
        <v>82</v>
      </c>
      <c r="F10329" s="71" t="s">
        <v>89</v>
      </c>
      <c r="G10329" s="71" t="s">
        <v>275</v>
      </c>
      <c r="H10329" s="71" t="s">
        <v>77</v>
      </c>
      <c r="I10329" s="71" t="s">
        <v>15</v>
      </c>
      <c r="J10329" s="71" t="s">
        <v>17</v>
      </c>
      <c r="K10329" s="72">
        <v>3053998</v>
      </c>
      <c r="L10329" s="73">
        <v>-30539.98</v>
      </c>
      <c r="M10329" s="72">
        <v>3053998</v>
      </c>
    </row>
    <row r="10330" spans="1:13" x14ac:dyDescent="0.25">
      <c r="A10330" s="71" t="s">
        <v>400</v>
      </c>
      <c r="B10330" s="71" t="s">
        <v>17</v>
      </c>
      <c r="C10330" s="71" t="s">
        <v>17</v>
      </c>
      <c r="D10330" s="71" t="s">
        <v>47</v>
      </c>
      <c r="E10330" s="71" t="s">
        <v>82</v>
      </c>
      <c r="F10330" s="71" t="s">
        <v>89</v>
      </c>
      <c r="G10330" s="71" t="s">
        <v>276</v>
      </c>
      <c r="H10330" s="71" t="s">
        <v>77</v>
      </c>
      <c r="I10330" s="71" t="s">
        <v>15</v>
      </c>
      <c r="J10330" s="71" t="s">
        <v>17</v>
      </c>
      <c r="K10330" s="72">
        <v>7736930</v>
      </c>
      <c r="L10330" s="73">
        <v>-77369.3</v>
      </c>
      <c r="M10330" s="72">
        <v>7736930</v>
      </c>
    </row>
    <row r="10331" spans="1:13" x14ac:dyDescent="0.25">
      <c r="A10331" s="71" t="s">
        <v>400</v>
      </c>
      <c r="B10331" s="71" t="s">
        <v>17</v>
      </c>
      <c r="C10331" s="71" t="s">
        <v>17</v>
      </c>
      <c r="D10331" s="71" t="s">
        <v>47</v>
      </c>
      <c r="E10331" s="71" t="s">
        <v>82</v>
      </c>
      <c r="F10331" s="71" t="s">
        <v>89</v>
      </c>
      <c r="G10331" s="71" t="s">
        <v>212</v>
      </c>
      <c r="H10331" s="71" t="s">
        <v>77</v>
      </c>
      <c r="I10331" s="71" t="s">
        <v>15</v>
      </c>
      <c r="J10331" s="71" t="s">
        <v>17</v>
      </c>
      <c r="K10331" s="72">
        <v>48000</v>
      </c>
      <c r="L10331" s="73">
        <v>-480</v>
      </c>
      <c r="M10331" s="72">
        <v>48000</v>
      </c>
    </row>
    <row r="10332" spans="1:13" x14ac:dyDescent="0.25">
      <c r="A10332" s="71" t="s">
        <v>400</v>
      </c>
      <c r="B10332" s="71" t="s">
        <v>17</v>
      </c>
      <c r="C10332" s="71" t="s">
        <v>17</v>
      </c>
      <c r="D10332" s="71" t="s">
        <v>47</v>
      </c>
      <c r="E10332" s="71" t="s">
        <v>82</v>
      </c>
      <c r="F10332" s="71" t="s">
        <v>89</v>
      </c>
      <c r="G10332" s="71" t="s">
        <v>277</v>
      </c>
      <c r="H10332" s="71" t="s">
        <v>77</v>
      </c>
      <c r="I10332" s="71" t="s">
        <v>15</v>
      </c>
      <c r="J10332" s="71" t="s">
        <v>17</v>
      </c>
      <c r="K10332" s="72">
        <v>614108</v>
      </c>
      <c r="L10332" s="73">
        <v>-6141.08</v>
      </c>
      <c r="M10332" s="72">
        <v>614108</v>
      </c>
    </row>
    <row r="10333" spans="1:13" x14ac:dyDescent="0.25">
      <c r="A10333" s="71" t="s">
        <v>400</v>
      </c>
      <c r="B10333" s="71" t="s">
        <v>17</v>
      </c>
      <c r="C10333" s="71" t="s">
        <v>17</v>
      </c>
      <c r="D10333" s="71" t="s">
        <v>47</v>
      </c>
      <c r="E10333" s="71" t="s">
        <v>82</v>
      </c>
      <c r="F10333" s="71" t="s">
        <v>89</v>
      </c>
      <c r="G10333" s="71" t="s">
        <v>105</v>
      </c>
      <c r="H10333" s="71" t="s">
        <v>77</v>
      </c>
      <c r="I10333" s="71" t="s">
        <v>15</v>
      </c>
      <c r="J10333" s="71" t="s">
        <v>17</v>
      </c>
      <c r="K10333" s="72">
        <v>175270</v>
      </c>
      <c r="L10333" s="73">
        <v>-1752.7</v>
      </c>
      <c r="M10333" s="72">
        <v>175270</v>
      </c>
    </row>
    <row r="10334" spans="1:13" x14ac:dyDescent="0.25">
      <c r="A10334" s="71" t="s">
        <v>400</v>
      </c>
      <c r="B10334" s="71" t="s">
        <v>17</v>
      </c>
      <c r="C10334" s="71" t="s">
        <v>17</v>
      </c>
      <c r="D10334" s="71" t="s">
        <v>47</v>
      </c>
      <c r="E10334" s="71" t="s">
        <v>82</v>
      </c>
      <c r="F10334" s="71" t="s">
        <v>89</v>
      </c>
      <c r="G10334" s="71" t="s">
        <v>278</v>
      </c>
      <c r="H10334" s="71" t="s">
        <v>77</v>
      </c>
      <c r="I10334" s="71" t="s">
        <v>15</v>
      </c>
      <c r="J10334" s="71" t="s">
        <v>17</v>
      </c>
      <c r="K10334" s="72">
        <v>27044</v>
      </c>
      <c r="L10334" s="73">
        <v>-270.44</v>
      </c>
      <c r="M10334" s="72">
        <v>27044</v>
      </c>
    </row>
    <row r="10335" spans="1:13" x14ac:dyDescent="0.25">
      <c r="A10335" s="71" t="s">
        <v>400</v>
      </c>
      <c r="B10335" s="71" t="s">
        <v>17</v>
      </c>
      <c r="C10335" s="71" t="s">
        <v>17</v>
      </c>
      <c r="D10335" s="71" t="s">
        <v>47</v>
      </c>
      <c r="E10335" s="71" t="s">
        <v>82</v>
      </c>
      <c r="F10335" s="71" t="s">
        <v>89</v>
      </c>
      <c r="G10335" s="71" t="s">
        <v>98</v>
      </c>
      <c r="H10335" s="71" t="s">
        <v>77</v>
      </c>
      <c r="I10335" s="71" t="s">
        <v>15</v>
      </c>
      <c r="J10335" s="71" t="s">
        <v>17</v>
      </c>
      <c r="K10335" s="72">
        <v>172955</v>
      </c>
      <c r="L10335" s="73">
        <v>-1729.55</v>
      </c>
      <c r="M10335" s="72">
        <v>172955</v>
      </c>
    </row>
    <row r="10336" spans="1:13" x14ac:dyDescent="0.25">
      <c r="A10336" s="71" t="s">
        <v>400</v>
      </c>
      <c r="B10336" s="71" t="s">
        <v>17</v>
      </c>
      <c r="C10336" s="71" t="s">
        <v>17</v>
      </c>
      <c r="D10336" s="71" t="s">
        <v>47</v>
      </c>
      <c r="E10336" s="71" t="s">
        <v>82</v>
      </c>
      <c r="F10336" s="71" t="s">
        <v>89</v>
      </c>
      <c r="G10336" s="71" t="s">
        <v>113</v>
      </c>
      <c r="H10336" s="71" t="s">
        <v>77</v>
      </c>
      <c r="I10336" s="71" t="s">
        <v>15</v>
      </c>
      <c r="J10336" s="71" t="s">
        <v>17</v>
      </c>
      <c r="K10336" s="72">
        <v>740751</v>
      </c>
      <c r="L10336" s="73">
        <v>-7407.51</v>
      </c>
      <c r="M10336" s="72">
        <v>740751</v>
      </c>
    </row>
    <row r="10337" spans="1:13" x14ac:dyDescent="0.25">
      <c r="A10337" s="71" t="s">
        <v>400</v>
      </c>
      <c r="B10337" s="71" t="s">
        <v>17</v>
      </c>
      <c r="C10337" s="71" t="s">
        <v>17</v>
      </c>
      <c r="D10337" s="71" t="s">
        <v>47</v>
      </c>
      <c r="E10337" s="71" t="s">
        <v>279</v>
      </c>
      <c r="F10337" s="71" t="s">
        <v>89</v>
      </c>
      <c r="G10337" s="71" t="s">
        <v>280</v>
      </c>
      <c r="H10337" s="71" t="s">
        <v>77</v>
      </c>
      <c r="I10337" s="71" t="s">
        <v>15</v>
      </c>
      <c r="J10337" s="71" t="s">
        <v>17</v>
      </c>
      <c r="K10337" s="72">
        <v>195580</v>
      </c>
      <c r="L10337" s="73">
        <v>-1955.8</v>
      </c>
      <c r="M10337" s="72">
        <v>195580</v>
      </c>
    </row>
    <row r="10338" spans="1:13" x14ac:dyDescent="0.25">
      <c r="A10338" s="71" t="s">
        <v>400</v>
      </c>
      <c r="B10338" s="71" t="s">
        <v>17</v>
      </c>
      <c r="C10338" s="71" t="s">
        <v>17</v>
      </c>
      <c r="D10338" s="71" t="s">
        <v>47</v>
      </c>
      <c r="E10338" s="71" t="s">
        <v>281</v>
      </c>
      <c r="F10338" s="71" t="s">
        <v>89</v>
      </c>
      <c r="G10338" s="71" t="s">
        <v>93</v>
      </c>
      <c r="H10338" s="71" t="s">
        <v>77</v>
      </c>
      <c r="I10338" s="71" t="s">
        <v>15</v>
      </c>
      <c r="J10338" s="71" t="s">
        <v>17</v>
      </c>
      <c r="K10338" s="72">
        <v>387954</v>
      </c>
      <c r="L10338" s="73">
        <v>-3879.54</v>
      </c>
      <c r="M10338" s="72">
        <v>387954</v>
      </c>
    </row>
    <row r="10339" spans="1:13" x14ac:dyDescent="0.25">
      <c r="A10339" s="71" t="s">
        <v>400</v>
      </c>
      <c r="B10339" s="71" t="s">
        <v>17</v>
      </c>
      <c r="C10339" s="71" t="s">
        <v>17</v>
      </c>
      <c r="D10339" s="71" t="s">
        <v>47</v>
      </c>
      <c r="E10339" s="71" t="s">
        <v>282</v>
      </c>
      <c r="F10339" s="71" t="s">
        <v>89</v>
      </c>
      <c r="G10339" s="71" t="s">
        <v>122</v>
      </c>
      <c r="H10339" s="71" t="s">
        <v>77</v>
      </c>
      <c r="I10339" s="71" t="s">
        <v>15</v>
      </c>
      <c r="J10339" s="71" t="s">
        <v>17</v>
      </c>
      <c r="K10339" s="72">
        <v>50000</v>
      </c>
      <c r="L10339" s="73">
        <v>-500</v>
      </c>
      <c r="M10339" s="72">
        <v>50000</v>
      </c>
    </row>
    <row r="10340" spans="1:13" x14ac:dyDescent="0.25">
      <c r="A10340" s="71" t="s">
        <v>400</v>
      </c>
      <c r="B10340" s="71" t="s">
        <v>17</v>
      </c>
      <c r="C10340" s="71" t="s">
        <v>759</v>
      </c>
      <c r="D10340" s="71" t="s">
        <v>47</v>
      </c>
      <c r="E10340" s="71" t="s">
        <v>283</v>
      </c>
      <c r="F10340" s="71" t="s">
        <v>89</v>
      </c>
      <c r="G10340" s="71" t="s">
        <v>93</v>
      </c>
      <c r="H10340" s="71" t="s">
        <v>77</v>
      </c>
      <c r="I10340" s="71" t="s">
        <v>15</v>
      </c>
      <c r="J10340" s="71" t="s">
        <v>17</v>
      </c>
      <c r="K10340" s="72">
        <v>20492</v>
      </c>
      <c r="L10340" s="73">
        <v>-204.92</v>
      </c>
      <c r="M10340" s="72">
        <v>20492</v>
      </c>
    </row>
    <row r="10341" spans="1:13" x14ac:dyDescent="0.25">
      <c r="A10341" s="71" t="s">
        <v>400</v>
      </c>
      <c r="B10341" s="71" t="s">
        <v>17</v>
      </c>
      <c r="C10341" s="71" t="s">
        <v>17</v>
      </c>
      <c r="D10341" s="71" t="s">
        <v>49</v>
      </c>
      <c r="E10341" s="71" t="s">
        <v>15</v>
      </c>
      <c r="F10341" s="71" t="s">
        <v>16</v>
      </c>
      <c r="G10341" s="71" t="s">
        <v>17</v>
      </c>
      <c r="H10341" s="71" t="s">
        <v>77</v>
      </c>
      <c r="I10341" s="71" t="s">
        <v>15</v>
      </c>
      <c r="J10341" s="71" t="s">
        <v>17</v>
      </c>
      <c r="K10341" s="72">
        <v>6836373</v>
      </c>
      <c r="L10341" s="73">
        <v>-68363.73</v>
      </c>
      <c r="M10341" s="72">
        <v>6836373</v>
      </c>
    </row>
    <row r="10342" spans="1:13" x14ac:dyDescent="0.25">
      <c r="A10342" s="71" t="s">
        <v>400</v>
      </c>
      <c r="B10342" s="71" t="s">
        <v>17</v>
      </c>
      <c r="C10342" s="71" t="s">
        <v>17</v>
      </c>
      <c r="D10342" s="71" t="s">
        <v>57</v>
      </c>
      <c r="E10342" s="71" t="s">
        <v>284</v>
      </c>
      <c r="F10342" s="71" t="s">
        <v>285</v>
      </c>
      <c r="G10342" s="71" t="s">
        <v>19</v>
      </c>
      <c r="H10342" s="71" t="s">
        <v>77</v>
      </c>
      <c r="I10342" s="71" t="s">
        <v>15</v>
      </c>
      <c r="J10342" s="71" t="s">
        <v>17</v>
      </c>
      <c r="K10342" s="72">
        <v>7323644</v>
      </c>
      <c r="L10342" s="73">
        <v>-73236.44</v>
      </c>
      <c r="M10342" s="72">
        <v>7323644</v>
      </c>
    </row>
    <row r="10343" spans="1:13" x14ac:dyDescent="0.25">
      <c r="A10343" s="71" t="s">
        <v>400</v>
      </c>
      <c r="B10343" s="71" t="s">
        <v>17</v>
      </c>
      <c r="C10343" s="71" t="s">
        <v>734</v>
      </c>
      <c r="D10343" s="71" t="s">
        <v>57</v>
      </c>
      <c r="E10343" s="71" t="s">
        <v>92</v>
      </c>
      <c r="F10343" s="71" t="s">
        <v>285</v>
      </c>
      <c r="G10343" s="71" t="s">
        <v>19</v>
      </c>
      <c r="H10343" s="71" t="s">
        <v>77</v>
      </c>
      <c r="I10343" s="71" t="s">
        <v>15</v>
      </c>
      <c r="J10343" s="71" t="s">
        <v>17</v>
      </c>
      <c r="K10343" s="74">
        <v>-2962960</v>
      </c>
      <c r="L10343" s="73">
        <v>29629.599999999999</v>
      </c>
      <c r="M10343" s="74">
        <v>-2962960</v>
      </c>
    </row>
    <row r="10344" spans="1:13" x14ac:dyDescent="0.25">
      <c r="A10344" s="71" t="s">
        <v>400</v>
      </c>
      <c r="B10344" s="71" t="s">
        <v>17</v>
      </c>
      <c r="C10344" s="71" t="s">
        <v>735</v>
      </c>
      <c r="D10344" s="71" t="s">
        <v>57</v>
      </c>
      <c r="E10344" s="71" t="s">
        <v>100</v>
      </c>
      <c r="F10344" s="71" t="s">
        <v>285</v>
      </c>
      <c r="G10344" s="71" t="s">
        <v>19</v>
      </c>
      <c r="H10344" s="71" t="s">
        <v>77</v>
      </c>
      <c r="I10344" s="71" t="s">
        <v>15</v>
      </c>
      <c r="J10344" s="71" t="s">
        <v>17</v>
      </c>
      <c r="K10344" s="74">
        <v>-31663071.999999996</v>
      </c>
      <c r="L10344" s="73">
        <v>316630.71999999997</v>
      </c>
      <c r="M10344" s="74">
        <v>-31663071.999999996</v>
      </c>
    </row>
    <row r="10345" spans="1:13" x14ac:dyDescent="0.25">
      <c r="A10345" s="71" t="s">
        <v>400</v>
      </c>
      <c r="B10345" s="71" t="s">
        <v>17</v>
      </c>
      <c r="C10345" s="71" t="s">
        <v>736</v>
      </c>
      <c r="D10345" s="71" t="s">
        <v>57</v>
      </c>
      <c r="E10345" s="71" t="s">
        <v>114</v>
      </c>
      <c r="F10345" s="71" t="s">
        <v>285</v>
      </c>
      <c r="G10345" s="71" t="s">
        <v>19</v>
      </c>
      <c r="H10345" s="71" t="s">
        <v>77</v>
      </c>
      <c r="I10345" s="71" t="s">
        <v>15</v>
      </c>
      <c r="J10345" s="71" t="s">
        <v>17</v>
      </c>
      <c r="K10345" s="74">
        <v>-6462324</v>
      </c>
      <c r="L10345" s="73">
        <v>64623.24</v>
      </c>
      <c r="M10345" s="74">
        <v>-6462324</v>
      </c>
    </row>
    <row r="10346" spans="1:13" x14ac:dyDescent="0.25">
      <c r="A10346" s="71" t="s">
        <v>400</v>
      </c>
      <c r="B10346" s="71" t="s">
        <v>17</v>
      </c>
      <c r="C10346" s="71" t="s">
        <v>737</v>
      </c>
      <c r="D10346" s="71" t="s">
        <v>57</v>
      </c>
      <c r="E10346" s="71" t="s">
        <v>117</v>
      </c>
      <c r="F10346" s="71" t="s">
        <v>285</v>
      </c>
      <c r="G10346" s="71" t="s">
        <v>19</v>
      </c>
      <c r="H10346" s="71" t="s">
        <v>77</v>
      </c>
      <c r="I10346" s="71" t="s">
        <v>15</v>
      </c>
      <c r="J10346" s="71" t="s">
        <v>17</v>
      </c>
      <c r="K10346" s="74">
        <v>-8666347</v>
      </c>
      <c r="L10346" s="73">
        <v>86663.47</v>
      </c>
      <c r="M10346" s="74">
        <v>-8666347</v>
      </c>
    </row>
    <row r="10347" spans="1:13" x14ac:dyDescent="0.25">
      <c r="A10347" s="71" t="s">
        <v>400</v>
      </c>
      <c r="B10347" s="71" t="s">
        <v>17</v>
      </c>
      <c r="C10347" s="71" t="s">
        <v>738</v>
      </c>
      <c r="D10347" s="71" t="s">
        <v>57</v>
      </c>
      <c r="E10347" s="71" t="s">
        <v>125</v>
      </c>
      <c r="F10347" s="71" t="s">
        <v>285</v>
      </c>
      <c r="G10347" s="71" t="s">
        <v>19</v>
      </c>
      <c r="H10347" s="71" t="s">
        <v>77</v>
      </c>
      <c r="I10347" s="71" t="s">
        <v>15</v>
      </c>
      <c r="J10347" s="71" t="s">
        <v>17</v>
      </c>
      <c r="K10347" s="74">
        <v>-7138124.0000000009</v>
      </c>
      <c r="L10347" s="73">
        <v>71381.240000000005</v>
      </c>
      <c r="M10347" s="74">
        <v>-7138124.0000000009</v>
      </c>
    </row>
    <row r="10348" spans="1:13" x14ac:dyDescent="0.25">
      <c r="A10348" s="71" t="s">
        <v>400</v>
      </c>
      <c r="B10348" s="71" t="s">
        <v>17</v>
      </c>
      <c r="C10348" s="71" t="s">
        <v>739</v>
      </c>
      <c r="D10348" s="71" t="s">
        <v>57</v>
      </c>
      <c r="E10348" s="71" t="s">
        <v>128</v>
      </c>
      <c r="F10348" s="71" t="s">
        <v>285</v>
      </c>
      <c r="G10348" s="71" t="s">
        <v>19</v>
      </c>
      <c r="H10348" s="71" t="s">
        <v>77</v>
      </c>
      <c r="I10348" s="71" t="s">
        <v>15</v>
      </c>
      <c r="J10348" s="71" t="s">
        <v>17</v>
      </c>
      <c r="K10348" s="72">
        <v>15112489.000000002</v>
      </c>
      <c r="L10348" s="73">
        <v>-151124.89000000001</v>
      </c>
      <c r="M10348" s="72">
        <v>15112489.000000002</v>
      </c>
    </row>
    <row r="10349" spans="1:13" x14ac:dyDescent="0.25">
      <c r="A10349" s="71" t="s">
        <v>400</v>
      </c>
      <c r="B10349" s="71" t="s">
        <v>17</v>
      </c>
      <c r="C10349" s="71" t="s">
        <v>740</v>
      </c>
      <c r="D10349" s="71" t="s">
        <v>57</v>
      </c>
      <c r="E10349" s="71" t="s">
        <v>135</v>
      </c>
      <c r="F10349" s="71" t="s">
        <v>285</v>
      </c>
      <c r="G10349" s="71" t="s">
        <v>19</v>
      </c>
      <c r="H10349" s="71" t="s">
        <v>77</v>
      </c>
      <c r="I10349" s="71" t="s">
        <v>15</v>
      </c>
      <c r="J10349" s="71" t="s">
        <v>17</v>
      </c>
      <c r="K10349" s="74">
        <v>-4191828</v>
      </c>
      <c r="L10349" s="73">
        <v>41918.28</v>
      </c>
      <c r="M10349" s="74">
        <v>-4191828</v>
      </c>
    </row>
    <row r="10350" spans="1:13" x14ac:dyDescent="0.25">
      <c r="A10350" s="71" t="s">
        <v>400</v>
      </c>
      <c r="B10350" s="71" t="s">
        <v>17</v>
      </c>
      <c r="C10350" s="71" t="s">
        <v>741</v>
      </c>
      <c r="D10350" s="71" t="s">
        <v>57</v>
      </c>
      <c r="E10350" s="71" t="s">
        <v>137</v>
      </c>
      <c r="F10350" s="71" t="s">
        <v>285</v>
      </c>
      <c r="G10350" s="71" t="s">
        <v>19</v>
      </c>
      <c r="H10350" s="71" t="s">
        <v>77</v>
      </c>
      <c r="I10350" s="71" t="s">
        <v>15</v>
      </c>
      <c r="J10350" s="71" t="s">
        <v>17</v>
      </c>
      <c r="K10350" s="72">
        <v>22372262</v>
      </c>
      <c r="L10350" s="73">
        <v>-223722.62</v>
      </c>
      <c r="M10350" s="72">
        <v>22372262</v>
      </c>
    </row>
    <row r="10351" spans="1:13" x14ac:dyDescent="0.25">
      <c r="A10351" s="71" t="s">
        <v>400</v>
      </c>
      <c r="B10351" s="71" t="s">
        <v>17</v>
      </c>
      <c r="C10351" s="71" t="s">
        <v>742</v>
      </c>
      <c r="D10351" s="71" t="s">
        <v>57</v>
      </c>
      <c r="E10351" s="71" t="s">
        <v>142</v>
      </c>
      <c r="F10351" s="71" t="s">
        <v>285</v>
      </c>
      <c r="G10351" s="71" t="s">
        <v>19</v>
      </c>
      <c r="H10351" s="71" t="s">
        <v>77</v>
      </c>
      <c r="I10351" s="71" t="s">
        <v>15</v>
      </c>
      <c r="J10351" s="71" t="s">
        <v>17</v>
      </c>
      <c r="K10351" s="72">
        <v>42812064</v>
      </c>
      <c r="L10351" s="73">
        <v>-428120.64</v>
      </c>
      <c r="M10351" s="72">
        <v>42812064</v>
      </c>
    </row>
    <row r="10352" spans="1:13" x14ac:dyDescent="0.25">
      <c r="A10352" s="71" t="s">
        <v>400</v>
      </c>
      <c r="B10352" s="71" t="s">
        <v>17</v>
      </c>
      <c r="C10352" s="71" t="s">
        <v>743</v>
      </c>
      <c r="D10352" s="71" t="s">
        <v>57</v>
      </c>
      <c r="E10352" s="71" t="s">
        <v>145</v>
      </c>
      <c r="F10352" s="71" t="s">
        <v>285</v>
      </c>
      <c r="G10352" s="71" t="s">
        <v>19</v>
      </c>
      <c r="H10352" s="71" t="s">
        <v>77</v>
      </c>
      <c r="I10352" s="71" t="s">
        <v>15</v>
      </c>
      <c r="J10352" s="71" t="s">
        <v>17</v>
      </c>
      <c r="K10352" s="72">
        <v>26714939</v>
      </c>
      <c r="L10352" s="73">
        <v>-267149.39</v>
      </c>
      <c r="M10352" s="72">
        <v>26714939</v>
      </c>
    </row>
    <row r="10353" spans="1:13" x14ac:dyDescent="0.25">
      <c r="A10353" s="71" t="s">
        <v>400</v>
      </c>
      <c r="B10353" s="71" t="s">
        <v>17</v>
      </c>
      <c r="C10353" s="71" t="s">
        <v>744</v>
      </c>
      <c r="D10353" s="71" t="s">
        <v>57</v>
      </c>
      <c r="E10353" s="71" t="s">
        <v>147</v>
      </c>
      <c r="F10353" s="71" t="s">
        <v>285</v>
      </c>
      <c r="G10353" s="71" t="s">
        <v>19</v>
      </c>
      <c r="H10353" s="71" t="s">
        <v>77</v>
      </c>
      <c r="I10353" s="71" t="s">
        <v>15</v>
      </c>
      <c r="J10353" s="71" t="s">
        <v>17</v>
      </c>
      <c r="K10353" s="72">
        <v>45425953</v>
      </c>
      <c r="L10353" s="73">
        <v>-454259.53</v>
      </c>
      <c r="M10353" s="72">
        <v>45425953</v>
      </c>
    </row>
    <row r="10354" spans="1:13" x14ac:dyDescent="0.25">
      <c r="A10354" s="71" t="s">
        <v>400</v>
      </c>
      <c r="B10354" s="71" t="s">
        <v>17</v>
      </c>
      <c r="C10354" s="71" t="s">
        <v>745</v>
      </c>
      <c r="D10354" s="71" t="s">
        <v>57</v>
      </c>
      <c r="E10354" s="71" t="s">
        <v>148</v>
      </c>
      <c r="F10354" s="71" t="s">
        <v>285</v>
      </c>
      <c r="G10354" s="71" t="s">
        <v>19</v>
      </c>
      <c r="H10354" s="71" t="s">
        <v>77</v>
      </c>
      <c r="I10354" s="71" t="s">
        <v>15</v>
      </c>
      <c r="J10354" s="71" t="s">
        <v>17</v>
      </c>
      <c r="K10354" s="72">
        <v>18423293</v>
      </c>
      <c r="L10354" s="73">
        <v>-184232.93</v>
      </c>
      <c r="M10354" s="72">
        <v>18423293</v>
      </c>
    </row>
    <row r="10355" spans="1:13" x14ac:dyDescent="0.25">
      <c r="A10355" s="71" t="s">
        <v>400</v>
      </c>
      <c r="B10355" s="71" t="s">
        <v>17</v>
      </c>
      <c r="C10355" s="71" t="s">
        <v>17</v>
      </c>
      <c r="D10355" s="71" t="s">
        <v>57</v>
      </c>
      <c r="E10355" s="71" t="s">
        <v>82</v>
      </c>
      <c r="F10355" s="71" t="s">
        <v>285</v>
      </c>
      <c r="G10355" s="71" t="s">
        <v>19</v>
      </c>
      <c r="H10355" s="71" t="s">
        <v>77</v>
      </c>
      <c r="I10355" s="71" t="s">
        <v>15</v>
      </c>
      <c r="J10355" s="71" t="s">
        <v>17</v>
      </c>
      <c r="K10355" s="74">
        <v>-104993538.99999999</v>
      </c>
      <c r="L10355" s="73">
        <v>1049935.3899999999</v>
      </c>
      <c r="M10355" s="74">
        <v>-104993538.99999999</v>
      </c>
    </row>
    <row r="10356" spans="1:13" x14ac:dyDescent="0.25">
      <c r="A10356" s="71" t="s">
        <v>400</v>
      </c>
      <c r="B10356" s="71" t="s">
        <v>17</v>
      </c>
      <c r="C10356" s="71" t="s">
        <v>17</v>
      </c>
      <c r="D10356" s="71" t="s">
        <v>50</v>
      </c>
      <c r="E10356" s="71" t="s">
        <v>15</v>
      </c>
      <c r="F10356" s="71" t="s">
        <v>293</v>
      </c>
      <c r="G10356" s="71" t="s">
        <v>294</v>
      </c>
      <c r="H10356" s="71" t="s">
        <v>77</v>
      </c>
      <c r="I10356" s="71" t="s">
        <v>15</v>
      </c>
      <c r="J10356" s="71" t="s">
        <v>17</v>
      </c>
      <c r="K10356" s="72">
        <v>22094547</v>
      </c>
      <c r="L10356" s="73">
        <v>-220945.47</v>
      </c>
      <c r="M10356" s="72">
        <v>22094547</v>
      </c>
    </row>
    <row r="10357" spans="1:13" x14ac:dyDescent="0.25">
      <c r="A10357" s="71" t="s">
        <v>400</v>
      </c>
      <c r="B10357" s="71" t="s">
        <v>17</v>
      </c>
      <c r="C10357" s="71" t="s">
        <v>17</v>
      </c>
      <c r="D10357" s="71" t="s">
        <v>50</v>
      </c>
      <c r="E10357" s="71" t="s">
        <v>15</v>
      </c>
      <c r="F10357" s="71" t="s">
        <v>16</v>
      </c>
      <c r="G10357" s="71" t="s">
        <v>17</v>
      </c>
      <c r="H10357" s="71" t="s">
        <v>77</v>
      </c>
      <c r="I10357" s="71" t="s">
        <v>15</v>
      </c>
      <c r="J10357" s="71" t="s">
        <v>261</v>
      </c>
      <c r="K10357" s="72">
        <v>5797094</v>
      </c>
      <c r="L10357" s="73">
        <v>-57970.94</v>
      </c>
      <c r="M10357" s="72">
        <v>5797094</v>
      </c>
    </row>
    <row r="10358" spans="1:13" x14ac:dyDescent="0.25">
      <c r="A10358" s="71" t="s">
        <v>400</v>
      </c>
      <c r="B10358" s="71" t="s">
        <v>17</v>
      </c>
      <c r="C10358" s="71" t="s">
        <v>17</v>
      </c>
      <c r="D10358" s="71" t="s">
        <v>50</v>
      </c>
      <c r="E10358" s="71" t="s">
        <v>15</v>
      </c>
      <c r="F10358" s="71" t="s">
        <v>16</v>
      </c>
      <c r="G10358" s="71" t="s">
        <v>17</v>
      </c>
      <c r="H10358" s="71" t="s">
        <v>77</v>
      </c>
      <c r="I10358" s="71" t="s">
        <v>15</v>
      </c>
      <c r="J10358" s="71" t="s">
        <v>211</v>
      </c>
      <c r="K10358" s="72">
        <v>2340836</v>
      </c>
      <c r="L10358" s="73">
        <v>-23408.36</v>
      </c>
      <c r="M10358" s="72">
        <v>2340836</v>
      </c>
    </row>
    <row r="10359" spans="1:13" x14ac:dyDescent="0.25">
      <c r="A10359" s="71" t="s">
        <v>400</v>
      </c>
      <c r="B10359" s="71" t="s">
        <v>17</v>
      </c>
      <c r="C10359" s="71" t="s">
        <v>17</v>
      </c>
      <c r="D10359" s="71" t="s">
        <v>50</v>
      </c>
      <c r="E10359" s="71" t="s">
        <v>15</v>
      </c>
      <c r="F10359" s="71" t="s">
        <v>16</v>
      </c>
      <c r="G10359" s="71" t="s">
        <v>17</v>
      </c>
      <c r="H10359" s="71" t="s">
        <v>77</v>
      </c>
      <c r="I10359" s="71" t="s">
        <v>15</v>
      </c>
      <c r="J10359" s="71" t="s">
        <v>212</v>
      </c>
      <c r="K10359" s="72">
        <v>45083401</v>
      </c>
      <c r="L10359" s="73">
        <v>-450834.01</v>
      </c>
      <c r="M10359" s="72">
        <v>45083401</v>
      </c>
    </row>
    <row r="10360" spans="1:13" x14ac:dyDescent="0.25">
      <c r="A10360" s="71" t="s">
        <v>400</v>
      </c>
      <c r="B10360" s="71" t="s">
        <v>17</v>
      </c>
      <c r="C10360" s="71" t="s">
        <v>17</v>
      </c>
      <c r="D10360" s="71" t="s">
        <v>50</v>
      </c>
      <c r="E10360" s="71" t="s">
        <v>15</v>
      </c>
      <c r="F10360" s="71" t="s">
        <v>16</v>
      </c>
      <c r="G10360" s="71" t="s">
        <v>17</v>
      </c>
      <c r="H10360" s="71" t="s">
        <v>77</v>
      </c>
      <c r="I10360" s="71" t="s">
        <v>15</v>
      </c>
      <c r="J10360" s="71" t="s">
        <v>277</v>
      </c>
      <c r="K10360" s="72">
        <v>615913</v>
      </c>
      <c r="L10360" s="73">
        <v>-6159.13</v>
      </c>
      <c r="M10360" s="72">
        <v>615913</v>
      </c>
    </row>
    <row r="10361" spans="1:13" x14ac:dyDescent="0.25">
      <c r="A10361" s="71" t="s">
        <v>400</v>
      </c>
      <c r="B10361" s="71" t="s">
        <v>17</v>
      </c>
      <c r="C10361" s="71" t="s">
        <v>17</v>
      </c>
      <c r="D10361" s="71" t="s">
        <v>50</v>
      </c>
      <c r="E10361" s="71" t="s">
        <v>15</v>
      </c>
      <c r="F10361" s="71" t="s">
        <v>16</v>
      </c>
      <c r="G10361" s="71" t="s">
        <v>17</v>
      </c>
      <c r="H10361" s="71" t="s">
        <v>80</v>
      </c>
      <c r="I10361" s="71" t="s">
        <v>15</v>
      </c>
      <c r="J10361" s="71" t="s">
        <v>84</v>
      </c>
      <c r="K10361" s="72">
        <v>161402</v>
      </c>
      <c r="L10361" s="73">
        <v>-1614.02</v>
      </c>
      <c r="M10361" s="72">
        <v>161402</v>
      </c>
    </row>
    <row r="10362" spans="1:13" x14ac:dyDescent="0.25">
      <c r="A10362" s="71" t="s">
        <v>400</v>
      </c>
      <c r="B10362" s="71" t="s">
        <v>17</v>
      </c>
      <c r="C10362" s="71" t="s">
        <v>17</v>
      </c>
      <c r="D10362" s="71" t="s">
        <v>50</v>
      </c>
      <c r="E10362" s="71" t="s">
        <v>15</v>
      </c>
      <c r="F10362" s="71" t="s">
        <v>16</v>
      </c>
      <c r="G10362" s="71" t="s">
        <v>17</v>
      </c>
      <c r="H10362" s="71" t="s">
        <v>77</v>
      </c>
      <c r="I10362" s="71" t="s">
        <v>15</v>
      </c>
      <c r="J10362" s="71" t="s">
        <v>162</v>
      </c>
      <c r="K10362" s="72">
        <v>3596831</v>
      </c>
      <c r="L10362" s="73">
        <v>-35968.31</v>
      </c>
      <c r="M10362" s="72">
        <v>3596831</v>
      </c>
    </row>
    <row r="10363" spans="1:13" x14ac:dyDescent="0.25">
      <c r="A10363" s="71" t="s">
        <v>400</v>
      </c>
      <c r="B10363" s="71" t="s">
        <v>17</v>
      </c>
      <c r="C10363" s="71" t="s">
        <v>17</v>
      </c>
      <c r="D10363" s="71" t="s">
        <v>50</v>
      </c>
      <c r="E10363" s="71" t="s">
        <v>15</v>
      </c>
      <c r="F10363" s="71" t="s">
        <v>16</v>
      </c>
      <c r="G10363" s="71" t="s">
        <v>17</v>
      </c>
      <c r="H10363" s="71" t="s">
        <v>77</v>
      </c>
      <c r="I10363" s="71" t="s">
        <v>15</v>
      </c>
      <c r="J10363" s="71" t="s">
        <v>221</v>
      </c>
      <c r="K10363" s="72">
        <v>50000</v>
      </c>
      <c r="L10363" s="73">
        <v>-500</v>
      </c>
      <c r="M10363" s="72">
        <v>50000</v>
      </c>
    </row>
    <row r="10364" spans="1:13" x14ac:dyDescent="0.25">
      <c r="A10364" s="71" t="s">
        <v>400</v>
      </c>
      <c r="B10364" s="71" t="s">
        <v>17</v>
      </c>
      <c r="C10364" s="71" t="s">
        <v>17</v>
      </c>
      <c r="D10364" s="71" t="s">
        <v>50</v>
      </c>
      <c r="E10364" s="71" t="s">
        <v>15</v>
      </c>
      <c r="F10364" s="71" t="s">
        <v>16</v>
      </c>
      <c r="G10364" s="71" t="s">
        <v>17</v>
      </c>
      <c r="H10364" s="71" t="s">
        <v>77</v>
      </c>
      <c r="I10364" s="71" t="s">
        <v>15</v>
      </c>
      <c r="J10364" s="71" t="s">
        <v>222</v>
      </c>
      <c r="K10364" s="72">
        <v>89287</v>
      </c>
      <c r="L10364" s="73">
        <v>-892.87</v>
      </c>
      <c r="M10364" s="72">
        <v>89287</v>
      </c>
    </row>
    <row r="10365" spans="1:13" x14ac:dyDescent="0.25">
      <c r="A10365" s="71" t="s">
        <v>400</v>
      </c>
      <c r="B10365" s="71" t="s">
        <v>17</v>
      </c>
      <c r="C10365" s="71" t="s">
        <v>17</v>
      </c>
      <c r="D10365" s="71" t="s">
        <v>50</v>
      </c>
      <c r="E10365" s="71" t="s">
        <v>15</v>
      </c>
      <c r="F10365" s="71" t="s">
        <v>16</v>
      </c>
      <c r="G10365" s="71" t="s">
        <v>17</v>
      </c>
      <c r="H10365" s="71" t="s">
        <v>77</v>
      </c>
      <c r="I10365" s="71" t="s">
        <v>15</v>
      </c>
      <c r="J10365" s="71" t="s">
        <v>287</v>
      </c>
      <c r="K10365" s="72">
        <v>192997</v>
      </c>
      <c r="L10365" s="73">
        <v>-1929.97</v>
      </c>
      <c r="M10365" s="72">
        <v>192997</v>
      </c>
    </row>
    <row r="10366" spans="1:13" x14ac:dyDescent="0.25">
      <c r="A10366" s="71" t="s">
        <v>400</v>
      </c>
      <c r="B10366" s="71" t="s">
        <v>17</v>
      </c>
      <c r="C10366" s="71" t="s">
        <v>17</v>
      </c>
      <c r="D10366" s="71" t="s">
        <v>50</v>
      </c>
      <c r="E10366" s="71" t="s">
        <v>15</v>
      </c>
      <c r="F10366" s="71" t="s">
        <v>16</v>
      </c>
      <c r="G10366" s="71" t="s">
        <v>17</v>
      </c>
      <c r="H10366" s="71" t="s">
        <v>77</v>
      </c>
      <c r="I10366" s="71" t="s">
        <v>15</v>
      </c>
      <c r="J10366" s="71" t="s">
        <v>111</v>
      </c>
      <c r="K10366" s="72">
        <v>172500</v>
      </c>
      <c r="L10366" s="73">
        <v>-1725</v>
      </c>
      <c r="M10366" s="72">
        <v>172500</v>
      </c>
    </row>
    <row r="10367" spans="1:13" x14ac:dyDescent="0.25">
      <c r="A10367" s="71" t="s">
        <v>400</v>
      </c>
      <c r="B10367" s="71" t="s">
        <v>17</v>
      </c>
      <c r="C10367" s="71" t="s">
        <v>752</v>
      </c>
      <c r="D10367" s="71" t="s">
        <v>50</v>
      </c>
      <c r="E10367" s="71" t="s">
        <v>255</v>
      </c>
      <c r="F10367" s="71" t="s">
        <v>16</v>
      </c>
      <c r="G10367" s="71" t="s">
        <v>17</v>
      </c>
      <c r="H10367" s="71" t="s">
        <v>77</v>
      </c>
      <c r="I10367" s="71" t="s">
        <v>15</v>
      </c>
      <c r="J10367" s="71" t="s">
        <v>232</v>
      </c>
      <c r="K10367" s="72">
        <v>586002</v>
      </c>
      <c r="L10367" s="73">
        <v>-5860.02</v>
      </c>
      <c r="M10367" s="72">
        <v>586002</v>
      </c>
    </row>
    <row r="10368" spans="1:13" x14ac:dyDescent="0.25">
      <c r="A10368" s="71" t="s">
        <v>400</v>
      </c>
      <c r="B10368" s="71" t="s">
        <v>17</v>
      </c>
      <c r="C10368" s="71" t="s">
        <v>17</v>
      </c>
      <c r="D10368" s="71" t="s">
        <v>50</v>
      </c>
      <c r="E10368" s="71" t="s">
        <v>15</v>
      </c>
      <c r="F10368" s="71" t="s">
        <v>16</v>
      </c>
      <c r="G10368" s="71" t="s">
        <v>17</v>
      </c>
      <c r="H10368" s="71" t="s">
        <v>77</v>
      </c>
      <c r="I10368" s="71" t="s">
        <v>15</v>
      </c>
      <c r="J10368" s="71" t="s">
        <v>235</v>
      </c>
      <c r="K10368" s="72">
        <v>27</v>
      </c>
      <c r="L10368" s="73">
        <v>-0.27</v>
      </c>
      <c r="M10368" s="72">
        <v>27</v>
      </c>
    </row>
    <row r="10369" spans="1:13" x14ac:dyDescent="0.25">
      <c r="A10369" s="71" t="s">
        <v>400</v>
      </c>
      <c r="B10369" s="71" t="s">
        <v>17</v>
      </c>
      <c r="C10369" s="71" t="s">
        <v>17</v>
      </c>
      <c r="D10369" s="71" t="s">
        <v>50</v>
      </c>
      <c r="E10369" s="71" t="s">
        <v>15</v>
      </c>
      <c r="F10369" s="71" t="s">
        <v>16</v>
      </c>
      <c r="G10369" s="71" t="s">
        <v>17</v>
      </c>
      <c r="H10369" s="71" t="s">
        <v>77</v>
      </c>
      <c r="I10369" s="71" t="s">
        <v>15</v>
      </c>
      <c r="J10369" s="71" t="s">
        <v>236</v>
      </c>
      <c r="K10369" s="72">
        <v>2800</v>
      </c>
      <c r="L10369" s="73">
        <v>-28</v>
      </c>
      <c r="M10369" s="72">
        <v>2800</v>
      </c>
    </row>
    <row r="10370" spans="1:13" x14ac:dyDescent="0.25">
      <c r="A10370" s="71" t="s">
        <v>400</v>
      </c>
      <c r="B10370" s="71" t="s">
        <v>17</v>
      </c>
      <c r="C10370" s="71" t="s">
        <v>17</v>
      </c>
      <c r="D10370" s="71" t="s">
        <v>50</v>
      </c>
      <c r="E10370" s="71" t="s">
        <v>15</v>
      </c>
      <c r="F10370" s="71" t="s">
        <v>16</v>
      </c>
      <c r="G10370" s="71" t="s">
        <v>17</v>
      </c>
      <c r="H10370" s="71" t="s">
        <v>77</v>
      </c>
      <c r="I10370" s="71" t="s">
        <v>15</v>
      </c>
      <c r="J10370" s="71" t="s">
        <v>166</v>
      </c>
      <c r="K10370" s="72">
        <v>25754.000000000004</v>
      </c>
      <c r="L10370" s="73">
        <v>-257.54000000000002</v>
      </c>
      <c r="M10370" s="72">
        <v>25754.000000000004</v>
      </c>
    </row>
    <row r="10371" spans="1:13" x14ac:dyDescent="0.25">
      <c r="A10371" s="71" t="s">
        <v>400</v>
      </c>
      <c r="B10371" s="71" t="s">
        <v>17</v>
      </c>
      <c r="C10371" s="71" t="s">
        <v>17</v>
      </c>
      <c r="D10371" s="71" t="s">
        <v>50</v>
      </c>
      <c r="E10371" s="71" t="s">
        <v>15</v>
      </c>
      <c r="F10371" s="71" t="s">
        <v>16</v>
      </c>
      <c r="G10371" s="71" t="s">
        <v>17</v>
      </c>
      <c r="H10371" s="71" t="s">
        <v>77</v>
      </c>
      <c r="I10371" s="71" t="s">
        <v>15</v>
      </c>
      <c r="J10371" s="71" t="s">
        <v>391</v>
      </c>
      <c r="K10371" s="72">
        <v>25246</v>
      </c>
      <c r="L10371" s="73">
        <v>-252.46</v>
      </c>
      <c r="M10371" s="72">
        <v>25246</v>
      </c>
    </row>
    <row r="10372" spans="1:13" x14ac:dyDescent="0.25">
      <c r="A10372" s="71" t="s">
        <v>400</v>
      </c>
      <c r="B10372" s="71" t="s">
        <v>17</v>
      </c>
      <c r="C10372" s="71" t="s">
        <v>754</v>
      </c>
      <c r="D10372" s="71" t="s">
        <v>50</v>
      </c>
      <c r="E10372" s="71" t="s">
        <v>271</v>
      </c>
      <c r="F10372" s="71" t="s">
        <v>16</v>
      </c>
      <c r="G10372" s="71" t="s">
        <v>17</v>
      </c>
      <c r="H10372" s="71" t="s">
        <v>77</v>
      </c>
      <c r="I10372" s="71" t="s">
        <v>15</v>
      </c>
      <c r="J10372" s="71" t="s">
        <v>251</v>
      </c>
      <c r="K10372" s="72">
        <v>53475</v>
      </c>
      <c r="L10372" s="73">
        <v>-534.75</v>
      </c>
      <c r="M10372" s="72">
        <v>53475</v>
      </c>
    </row>
    <row r="10373" spans="1:13" x14ac:dyDescent="0.25">
      <c r="A10373" s="71" t="s">
        <v>400</v>
      </c>
      <c r="B10373" s="71" t="s">
        <v>17</v>
      </c>
      <c r="C10373" s="71" t="s">
        <v>17</v>
      </c>
      <c r="D10373" s="71" t="s">
        <v>50</v>
      </c>
      <c r="E10373" s="71" t="s">
        <v>15</v>
      </c>
      <c r="F10373" s="71" t="s">
        <v>16</v>
      </c>
      <c r="G10373" s="71" t="s">
        <v>17</v>
      </c>
      <c r="H10373" s="71" t="s">
        <v>77</v>
      </c>
      <c r="I10373" s="71" t="s">
        <v>15</v>
      </c>
      <c r="J10373" s="71" t="s">
        <v>288</v>
      </c>
      <c r="K10373" s="72">
        <v>984895.99999999988</v>
      </c>
      <c r="L10373" s="73">
        <v>-9848.9599999999991</v>
      </c>
      <c r="M10373" s="72">
        <v>984895.99999999988</v>
      </c>
    </row>
    <row r="10374" spans="1:13" x14ac:dyDescent="0.25">
      <c r="A10374" s="71" t="s">
        <v>400</v>
      </c>
      <c r="B10374" s="71" t="s">
        <v>17</v>
      </c>
      <c r="C10374" s="71" t="s">
        <v>17</v>
      </c>
      <c r="D10374" s="71" t="s">
        <v>50</v>
      </c>
      <c r="E10374" s="71" t="s">
        <v>15</v>
      </c>
      <c r="F10374" s="71" t="s">
        <v>16</v>
      </c>
      <c r="G10374" s="71" t="s">
        <v>17</v>
      </c>
      <c r="H10374" s="71" t="s">
        <v>77</v>
      </c>
      <c r="I10374" s="71" t="s">
        <v>15</v>
      </c>
      <c r="J10374" s="71" t="s">
        <v>254</v>
      </c>
      <c r="K10374" s="72">
        <v>171500</v>
      </c>
      <c r="L10374" s="73">
        <v>-1715</v>
      </c>
      <c r="M10374" s="72">
        <v>171500</v>
      </c>
    </row>
    <row r="10375" spans="1:13" x14ac:dyDescent="0.25">
      <c r="A10375" s="71" t="s">
        <v>400</v>
      </c>
      <c r="B10375" s="71" t="s">
        <v>17</v>
      </c>
      <c r="C10375" s="71" t="s">
        <v>17</v>
      </c>
      <c r="D10375" s="71" t="s">
        <v>50</v>
      </c>
      <c r="E10375" s="71" t="s">
        <v>15</v>
      </c>
      <c r="F10375" s="71" t="s">
        <v>16</v>
      </c>
      <c r="G10375" s="71" t="s">
        <v>17</v>
      </c>
      <c r="H10375" s="71" t="s">
        <v>77</v>
      </c>
      <c r="I10375" s="71" t="s">
        <v>15</v>
      </c>
      <c r="J10375" s="71" t="s">
        <v>113</v>
      </c>
      <c r="K10375" s="72">
        <v>127005</v>
      </c>
      <c r="L10375" s="73">
        <v>-1270.05</v>
      </c>
      <c r="M10375" s="72">
        <v>127005</v>
      </c>
    </row>
    <row r="10376" spans="1:13" x14ac:dyDescent="0.25">
      <c r="A10376" s="71" t="s">
        <v>400</v>
      </c>
      <c r="B10376" s="71" t="s">
        <v>17</v>
      </c>
      <c r="C10376" s="71" t="s">
        <v>17</v>
      </c>
      <c r="D10376" s="71" t="s">
        <v>50</v>
      </c>
      <c r="E10376" s="71" t="s">
        <v>15</v>
      </c>
      <c r="F10376" s="71" t="s">
        <v>16</v>
      </c>
      <c r="G10376" s="71" t="s">
        <v>17</v>
      </c>
      <c r="H10376" s="71" t="s">
        <v>77</v>
      </c>
      <c r="I10376" s="71" t="s">
        <v>15</v>
      </c>
      <c r="J10376" s="71" t="s">
        <v>289</v>
      </c>
      <c r="K10376" s="72">
        <v>130000</v>
      </c>
      <c r="L10376" s="73">
        <v>-1300</v>
      </c>
      <c r="M10376" s="72">
        <v>130000</v>
      </c>
    </row>
    <row r="10377" spans="1:13" x14ac:dyDescent="0.25">
      <c r="A10377" s="71" t="s">
        <v>400</v>
      </c>
      <c r="B10377" s="71" t="s">
        <v>17</v>
      </c>
      <c r="C10377" s="71" t="s">
        <v>17</v>
      </c>
      <c r="D10377" s="71" t="s">
        <v>50</v>
      </c>
      <c r="E10377" s="71" t="s">
        <v>15</v>
      </c>
      <c r="F10377" s="71" t="s">
        <v>16</v>
      </c>
      <c r="G10377" s="71" t="s">
        <v>17</v>
      </c>
      <c r="H10377" s="71" t="s">
        <v>77</v>
      </c>
      <c r="I10377" s="71" t="s">
        <v>15</v>
      </c>
      <c r="J10377" s="71" t="s">
        <v>290</v>
      </c>
      <c r="K10377" s="72">
        <v>362806</v>
      </c>
      <c r="L10377" s="73">
        <v>-3628.06</v>
      </c>
      <c r="M10377" s="72">
        <v>362806</v>
      </c>
    </row>
    <row r="10378" spans="1:13" x14ac:dyDescent="0.25">
      <c r="A10378" s="71" t="s">
        <v>400</v>
      </c>
      <c r="B10378" s="71" t="s">
        <v>17</v>
      </c>
      <c r="C10378" s="71" t="s">
        <v>17</v>
      </c>
      <c r="D10378" s="71" t="s">
        <v>50</v>
      </c>
      <c r="E10378" s="71" t="s">
        <v>15</v>
      </c>
      <c r="F10378" s="71" t="s">
        <v>16</v>
      </c>
      <c r="G10378" s="71" t="s">
        <v>17</v>
      </c>
      <c r="H10378" s="71" t="s">
        <v>77</v>
      </c>
      <c r="I10378" s="71" t="s">
        <v>15</v>
      </c>
      <c r="J10378" s="71" t="s">
        <v>291</v>
      </c>
      <c r="K10378" s="72">
        <v>863637.00000000012</v>
      </c>
      <c r="L10378" s="73">
        <v>-8636.3700000000008</v>
      </c>
      <c r="M10378" s="72">
        <v>863637.00000000012</v>
      </c>
    </row>
    <row r="10379" spans="1:13" x14ac:dyDescent="0.25">
      <c r="A10379" s="71" t="s">
        <v>400</v>
      </c>
      <c r="B10379" s="71" t="s">
        <v>17</v>
      </c>
      <c r="C10379" s="71" t="s">
        <v>17</v>
      </c>
      <c r="D10379" s="71" t="s">
        <v>50</v>
      </c>
      <c r="E10379" s="71" t="s">
        <v>15</v>
      </c>
      <c r="F10379" s="71" t="s">
        <v>16</v>
      </c>
      <c r="G10379" s="71" t="s">
        <v>17</v>
      </c>
      <c r="H10379" s="71" t="s">
        <v>77</v>
      </c>
      <c r="I10379" s="71" t="s">
        <v>15</v>
      </c>
      <c r="J10379" s="71" t="s">
        <v>409</v>
      </c>
      <c r="K10379" s="72">
        <v>1403865</v>
      </c>
      <c r="L10379" s="73">
        <v>-14038.65</v>
      </c>
      <c r="M10379" s="72">
        <v>1403865</v>
      </c>
    </row>
    <row r="10380" spans="1:13" x14ac:dyDescent="0.25">
      <c r="A10380" s="71" t="s">
        <v>400</v>
      </c>
      <c r="B10380" s="71" t="s">
        <v>17</v>
      </c>
      <c r="C10380" s="71" t="s">
        <v>17</v>
      </c>
      <c r="D10380" s="71" t="s">
        <v>50</v>
      </c>
      <c r="E10380" s="71" t="s">
        <v>15</v>
      </c>
      <c r="F10380" s="71" t="s">
        <v>16</v>
      </c>
      <c r="G10380" s="71" t="s">
        <v>17</v>
      </c>
      <c r="H10380" s="71" t="s">
        <v>77</v>
      </c>
      <c r="I10380" s="71" t="s">
        <v>15</v>
      </c>
      <c r="J10380" s="71" t="s">
        <v>410</v>
      </c>
      <c r="K10380" s="72">
        <v>199360</v>
      </c>
      <c r="L10380" s="73">
        <v>-1993.6</v>
      </c>
      <c r="M10380" s="72">
        <v>199360</v>
      </c>
    </row>
    <row r="10381" spans="1:13" x14ac:dyDescent="0.25">
      <c r="A10381" s="71" t="s">
        <v>400</v>
      </c>
      <c r="B10381" s="71" t="s">
        <v>17</v>
      </c>
      <c r="C10381" s="71" t="s">
        <v>17</v>
      </c>
      <c r="D10381" s="71" t="s">
        <v>50</v>
      </c>
      <c r="E10381" s="71" t="s">
        <v>15</v>
      </c>
      <c r="F10381" s="71" t="s">
        <v>16</v>
      </c>
      <c r="G10381" s="71" t="s">
        <v>17</v>
      </c>
      <c r="H10381" s="71" t="s">
        <v>77</v>
      </c>
      <c r="I10381" s="71" t="s">
        <v>15</v>
      </c>
      <c r="J10381" s="71" t="s">
        <v>404</v>
      </c>
      <c r="K10381" s="72">
        <v>50000</v>
      </c>
      <c r="L10381" s="73">
        <v>-500</v>
      </c>
      <c r="M10381" s="72">
        <v>50000</v>
      </c>
    </row>
    <row r="10382" spans="1:13" x14ac:dyDescent="0.25">
      <c r="A10382" s="71" t="s">
        <v>400</v>
      </c>
      <c r="B10382" s="71" t="s">
        <v>17</v>
      </c>
      <c r="C10382" s="71" t="s">
        <v>17</v>
      </c>
      <c r="D10382" s="71" t="s">
        <v>50</v>
      </c>
      <c r="E10382" s="71" t="s">
        <v>15</v>
      </c>
      <c r="F10382" s="71" t="s">
        <v>16</v>
      </c>
      <c r="G10382" s="71" t="s">
        <v>17</v>
      </c>
      <c r="H10382" s="71" t="s">
        <v>77</v>
      </c>
      <c r="I10382" s="71" t="s">
        <v>15</v>
      </c>
      <c r="J10382" s="71" t="s">
        <v>401</v>
      </c>
      <c r="K10382" s="72">
        <v>851991</v>
      </c>
      <c r="L10382" s="73">
        <v>-8519.91</v>
      </c>
      <c r="M10382" s="72">
        <v>851991</v>
      </c>
    </row>
    <row r="10383" spans="1:13" x14ac:dyDescent="0.25">
      <c r="A10383" s="71" t="s">
        <v>400</v>
      </c>
      <c r="B10383" s="71" t="s">
        <v>17</v>
      </c>
      <c r="C10383" s="71" t="s">
        <v>17</v>
      </c>
      <c r="D10383" s="71" t="s">
        <v>50</v>
      </c>
      <c r="E10383" s="71" t="s">
        <v>15</v>
      </c>
      <c r="F10383" s="71" t="s">
        <v>16</v>
      </c>
      <c r="G10383" s="71" t="s">
        <v>17</v>
      </c>
      <c r="H10383" s="71" t="s">
        <v>77</v>
      </c>
      <c r="I10383" s="71" t="s">
        <v>15</v>
      </c>
      <c r="J10383" s="71" t="s">
        <v>292</v>
      </c>
      <c r="K10383" s="72">
        <v>20244766</v>
      </c>
      <c r="L10383" s="73">
        <v>-202447.66</v>
      </c>
      <c r="M10383" s="72">
        <v>20244766</v>
      </c>
    </row>
    <row r="10384" spans="1:13" x14ac:dyDescent="0.25">
      <c r="A10384" s="71" t="s">
        <v>400</v>
      </c>
      <c r="B10384" s="71" t="s">
        <v>17</v>
      </c>
      <c r="C10384" s="71" t="s">
        <v>17</v>
      </c>
      <c r="D10384" s="71" t="s">
        <v>51</v>
      </c>
      <c r="E10384" s="71" t="s">
        <v>15</v>
      </c>
      <c r="F10384" s="71" t="s">
        <v>16</v>
      </c>
      <c r="G10384" s="71" t="s">
        <v>17</v>
      </c>
      <c r="H10384" s="71" t="s">
        <v>80</v>
      </c>
      <c r="I10384" s="71" t="s">
        <v>15</v>
      </c>
      <c r="J10384" s="71" t="s">
        <v>17</v>
      </c>
      <c r="K10384" s="72">
        <v>3587660685</v>
      </c>
      <c r="L10384" s="73">
        <v>-35876606.850000001</v>
      </c>
      <c r="M10384" s="72">
        <v>3587660685</v>
      </c>
    </row>
    <row r="10385" spans="1:13" x14ac:dyDescent="0.25">
      <c r="A10385" s="71" t="s">
        <v>400</v>
      </c>
      <c r="B10385" s="71" t="s">
        <v>17</v>
      </c>
      <c r="C10385" s="71" t="s">
        <v>17</v>
      </c>
      <c r="D10385" s="71" t="s">
        <v>20</v>
      </c>
      <c r="E10385" s="71" t="s">
        <v>15</v>
      </c>
      <c r="F10385" s="71" t="s">
        <v>16</v>
      </c>
      <c r="G10385" s="71" t="s">
        <v>17</v>
      </c>
      <c r="H10385" s="71" t="s">
        <v>80</v>
      </c>
      <c r="I10385" s="71" t="s">
        <v>15</v>
      </c>
      <c r="J10385" s="71" t="s">
        <v>17</v>
      </c>
      <c r="K10385" s="72">
        <v>1342368783</v>
      </c>
      <c r="L10385" s="73">
        <v>-13423687.83</v>
      </c>
      <c r="M10385" s="72">
        <v>1342368783</v>
      </c>
    </row>
    <row r="10386" spans="1:13" x14ac:dyDescent="0.25">
      <c r="A10386" s="71" t="s">
        <v>400</v>
      </c>
      <c r="B10386" s="71" t="s">
        <v>17</v>
      </c>
      <c r="C10386" s="71" t="s">
        <v>17</v>
      </c>
      <c r="D10386" s="71" t="s">
        <v>20</v>
      </c>
      <c r="E10386" s="71" t="s">
        <v>15</v>
      </c>
      <c r="F10386" s="71" t="s">
        <v>16</v>
      </c>
      <c r="G10386" s="71" t="s">
        <v>17</v>
      </c>
      <c r="H10386" s="71" t="s">
        <v>80</v>
      </c>
      <c r="I10386" s="71" t="s">
        <v>15</v>
      </c>
      <c r="J10386" s="71" t="s">
        <v>295</v>
      </c>
      <c r="K10386" s="72">
        <v>1931110998.9999998</v>
      </c>
      <c r="L10386" s="73">
        <v>-19311109.989999998</v>
      </c>
      <c r="M10386" s="72">
        <v>1931110998.9999998</v>
      </c>
    </row>
    <row r="10387" spans="1:13" x14ac:dyDescent="0.25">
      <c r="A10387" s="71" t="s">
        <v>400</v>
      </c>
      <c r="B10387" s="71" t="s">
        <v>17</v>
      </c>
      <c r="C10387" s="71" t="s">
        <v>17</v>
      </c>
      <c r="D10387" s="71" t="s">
        <v>52</v>
      </c>
      <c r="E10387" s="71" t="s">
        <v>82</v>
      </c>
      <c r="F10387" s="71" t="s">
        <v>16</v>
      </c>
      <c r="G10387" s="71" t="s">
        <v>17</v>
      </c>
      <c r="H10387" s="71" t="s">
        <v>296</v>
      </c>
      <c r="I10387" s="71" t="s">
        <v>15</v>
      </c>
      <c r="J10387" s="71" t="s">
        <v>17</v>
      </c>
      <c r="K10387" s="72">
        <v>66564461</v>
      </c>
      <c r="L10387" s="73">
        <v>-665644.61</v>
      </c>
      <c r="M10387" s="72">
        <v>66564461</v>
      </c>
    </row>
    <row r="10388" spans="1:13" x14ac:dyDescent="0.25">
      <c r="A10388" s="71" t="s">
        <v>400</v>
      </c>
      <c r="B10388" s="71" t="s">
        <v>17</v>
      </c>
      <c r="C10388" s="71" t="s">
        <v>17</v>
      </c>
      <c r="D10388" s="71" t="s">
        <v>53</v>
      </c>
      <c r="E10388" s="71" t="s">
        <v>15</v>
      </c>
      <c r="F10388" s="71" t="s">
        <v>16</v>
      </c>
      <c r="G10388" s="71" t="s">
        <v>17</v>
      </c>
      <c r="H10388" s="71" t="s">
        <v>80</v>
      </c>
      <c r="I10388" s="71" t="s">
        <v>15</v>
      </c>
      <c r="J10388" s="71" t="s">
        <v>297</v>
      </c>
      <c r="K10388" s="72">
        <v>20239</v>
      </c>
      <c r="L10388" s="73">
        <v>-202.39</v>
      </c>
      <c r="M10388" s="72">
        <v>20239</v>
      </c>
    </row>
    <row r="10389" spans="1:13" x14ac:dyDescent="0.25">
      <c r="A10389" s="71" t="s">
        <v>400</v>
      </c>
      <c r="B10389" s="71" t="s">
        <v>17</v>
      </c>
      <c r="C10389" s="71" t="s">
        <v>17</v>
      </c>
      <c r="D10389" s="71" t="s">
        <v>53</v>
      </c>
      <c r="E10389" s="71" t="s">
        <v>15</v>
      </c>
      <c r="F10389" s="71" t="s">
        <v>16</v>
      </c>
      <c r="G10389" s="71" t="s">
        <v>17</v>
      </c>
      <c r="H10389" s="71" t="s">
        <v>80</v>
      </c>
      <c r="I10389" s="71" t="s">
        <v>15</v>
      </c>
      <c r="J10389" s="71" t="s">
        <v>297</v>
      </c>
      <c r="K10389" s="72">
        <v>68486</v>
      </c>
      <c r="L10389" s="73">
        <v>-684.86</v>
      </c>
      <c r="M10389" s="72">
        <v>68486</v>
      </c>
    </row>
    <row r="10390" spans="1:13" x14ac:dyDescent="0.25">
      <c r="A10390" s="71" t="s">
        <v>400</v>
      </c>
      <c r="B10390" s="71" t="s">
        <v>17</v>
      </c>
      <c r="C10390" s="71" t="s">
        <v>17</v>
      </c>
      <c r="D10390" s="71" t="s">
        <v>53</v>
      </c>
      <c r="E10390" s="71" t="s">
        <v>15</v>
      </c>
      <c r="F10390" s="71" t="s">
        <v>16</v>
      </c>
      <c r="G10390" s="71" t="s">
        <v>17</v>
      </c>
      <c r="H10390" s="71" t="s">
        <v>80</v>
      </c>
      <c r="I10390" s="71" t="s">
        <v>15</v>
      </c>
      <c r="J10390" s="71" t="s">
        <v>297</v>
      </c>
      <c r="K10390" s="72">
        <v>5369</v>
      </c>
      <c r="L10390" s="73">
        <v>-53.69</v>
      </c>
      <c r="M10390" s="72">
        <v>5369</v>
      </c>
    </row>
    <row r="10391" spans="1:13" x14ac:dyDescent="0.25">
      <c r="A10391" s="71" t="s">
        <v>400</v>
      </c>
      <c r="B10391" s="71" t="s">
        <v>17</v>
      </c>
      <c r="C10391" s="71" t="s">
        <v>17</v>
      </c>
      <c r="D10391" s="71" t="s">
        <v>53</v>
      </c>
      <c r="E10391" s="71" t="s">
        <v>15</v>
      </c>
      <c r="F10391" s="71" t="s">
        <v>16</v>
      </c>
      <c r="G10391" s="71" t="s">
        <v>17</v>
      </c>
      <c r="H10391" s="71" t="s">
        <v>80</v>
      </c>
      <c r="I10391" s="71" t="s">
        <v>15</v>
      </c>
      <c r="J10391" s="71" t="s">
        <v>297</v>
      </c>
      <c r="K10391" s="72">
        <v>126115.00000000001</v>
      </c>
      <c r="L10391" s="73">
        <v>-1261.1500000000001</v>
      </c>
      <c r="M10391" s="72">
        <v>126115.00000000001</v>
      </c>
    </row>
    <row r="10392" spans="1:13" x14ac:dyDescent="0.25">
      <c r="A10392" s="71" t="s">
        <v>400</v>
      </c>
      <c r="B10392" s="71" t="s">
        <v>17</v>
      </c>
      <c r="C10392" s="71" t="s">
        <v>17</v>
      </c>
      <c r="D10392" s="71" t="s">
        <v>53</v>
      </c>
      <c r="E10392" s="71" t="s">
        <v>15</v>
      </c>
      <c r="F10392" s="71" t="s">
        <v>16</v>
      </c>
      <c r="G10392" s="71" t="s">
        <v>17</v>
      </c>
      <c r="H10392" s="71" t="s">
        <v>80</v>
      </c>
      <c r="I10392" s="71" t="s">
        <v>15</v>
      </c>
      <c r="J10392" s="71" t="s">
        <v>297</v>
      </c>
      <c r="K10392" s="72">
        <v>2442490</v>
      </c>
      <c r="L10392" s="73">
        <v>-24424.9</v>
      </c>
      <c r="M10392" s="72">
        <v>2442490</v>
      </c>
    </row>
    <row r="10393" spans="1:13" x14ac:dyDescent="0.25">
      <c r="A10393" s="71" t="s">
        <v>400</v>
      </c>
      <c r="B10393" s="71" t="s">
        <v>17</v>
      </c>
      <c r="C10393" s="71" t="s">
        <v>17</v>
      </c>
      <c r="D10393" s="71" t="s">
        <v>54</v>
      </c>
      <c r="E10393" s="71" t="s">
        <v>15</v>
      </c>
      <c r="F10393" s="71" t="s">
        <v>16</v>
      </c>
      <c r="G10393" s="71" t="s">
        <v>17</v>
      </c>
      <c r="H10393" s="71" t="s">
        <v>77</v>
      </c>
      <c r="I10393" s="71" t="s">
        <v>15</v>
      </c>
      <c r="J10393" s="71" t="s">
        <v>17</v>
      </c>
      <c r="K10393" s="72">
        <v>432695249</v>
      </c>
      <c r="L10393" s="73">
        <v>-4326952.49</v>
      </c>
      <c r="M10393" s="72">
        <v>432695249</v>
      </c>
    </row>
    <row r="10394" spans="1:13" x14ac:dyDescent="0.25">
      <c r="A10394" t="s">
        <v>400</v>
      </c>
      <c r="B10394" t="s">
        <v>733</v>
      </c>
      <c r="C10394" t="s">
        <v>17</v>
      </c>
      <c r="D10394" t="s">
        <v>890</v>
      </c>
      <c r="E10394" t="s">
        <v>15</v>
      </c>
      <c r="F10394" t="s">
        <v>16</v>
      </c>
      <c r="G10394" t="s">
        <v>17</v>
      </c>
      <c r="H10394" t="s">
        <v>891</v>
      </c>
      <c r="I10394" t="s">
        <v>15</v>
      </c>
      <c r="J10394" t="s">
        <v>17</v>
      </c>
      <c r="K10394" s="13">
        <v>32945000000</v>
      </c>
      <c r="L10394" s="8">
        <v>329450000</v>
      </c>
      <c r="M10394" s="13">
        <f>L10394*100</f>
        <v>32945000000</v>
      </c>
    </row>
    <row r="10395" spans="1:13" x14ac:dyDescent="0.25">
      <c r="A10395" t="s">
        <v>400</v>
      </c>
      <c r="B10395" t="s">
        <v>733</v>
      </c>
      <c r="C10395" t="s">
        <v>17</v>
      </c>
      <c r="D10395" t="s">
        <v>890</v>
      </c>
      <c r="E10395" t="s">
        <v>15</v>
      </c>
      <c r="F10395" t="s">
        <v>16</v>
      </c>
      <c r="G10395" t="s">
        <v>17</v>
      </c>
      <c r="H10395" t="s">
        <v>892</v>
      </c>
      <c r="I10395" t="s">
        <v>15</v>
      </c>
      <c r="J10395" t="s">
        <v>17</v>
      </c>
      <c r="K10395" s="13">
        <v>404</v>
      </c>
      <c r="L10395" s="8">
        <v>4.04</v>
      </c>
      <c r="M10395" s="13">
        <f t="shared" ref="M10395:M10398" si="213">L10395*100</f>
        <v>404</v>
      </c>
    </row>
    <row r="10396" spans="1:13" x14ac:dyDescent="0.25">
      <c r="A10396" t="s">
        <v>400</v>
      </c>
      <c r="B10396" t="s">
        <v>733</v>
      </c>
      <c r="C10396" t="s">
        <v>17</v>
      </c>
      <c r="D10396" t="s">
        <v>890</v>
      </c>
      <c r="E10396" t="s">
        <v>15</v>
      </c>
      <c r="F10396" t="s">
        <v>16</v>
      </c>
      <c r="G10396" t="s">
        <v>17</v>
      </c>
      <c r="H10396" t="s">
        <v>893</v>
      </c>
      <c r="I10396" t="s">
        <v>15</v>
      </c>
      <c r="J10396" t="s">
        <v>17</v>
      </c>
      <c r="K10396" s="13">
        <v>24800000000</v>
      </c>
      <c r="L10396" s="8">
        <v>248000000</v>
      </c>
      <c r="M10396" s="13">
        <f t="shared" si="213"/>
        <v>24800000000</v>
      </c>
    </row>
    <row r="10397" spans="1:13" x14ac:dyDescent="0.25">
      <c r="A10397" t="s">
        <v>400</v>
      </c>
      <c r="B10397" t="s">
        <v>733</v>
      </c>
      <c r="C10397" t="s">
        <v>17</v>
      </c>
      <c r="D10397" t="s">
        <v>890</v>
      </c>
      <c r="E10397" t="s">
        <v>15</v>
      </c>
      <c r="F10397" t="s">
        <v>16</v>
      </c>
      <c r="G10397" t="s">
        <v>17</v>
      </c>
      <c r="H10397" t="s">
        <v>894</v>
      </c>
      <c r="I10397" t="s">
        <v>15</v>
      </c>
      <c r="J10397" t="s">
        <v>17</v>
      </c>
      <c r="K10397" s="13">
        <v>201600</v>
      </c>
      <c r="L10397" s="8">
        <v>2016</v>
      </c>
      <c r="M10397" s="13">
        <f t="shared" si="213"/>
        <v>201600</v>
      </c>
    </row>
    <row r="10398" spans="1:13" x14ac:dyDescent="0.25">
      <c r="A10398" t="s">
        <v>400</v>
      </c>
      <c r="B10398" t="s">
        <v>733</v>
      </c>
      <c r="C10398" t="s">
        <v>17</v>
      </c>
      <c r="D10398" t="s">
        <v>890</v>
      </c>
      <c r="E10398" t="s">
        <v>15</v>
      </c>
      <c r="F10398" t="s">
        <v>16</v>
      </c>
      <c r="G10398" t="s">
        <v>17</v>
      </c>
      <c r="H10398" t="s">
        <v>895</v>
      </c>
      <c r="I10398" t="s">
        <v>15</v>
      </c>
      <c r="J10398" t="s">
        <v>17</v>
      </c>
      <c r="K10398" s="13">
        <v>24800000000</v>
      </c>
      <c r="L10398" s="8">
        <v>248000000</v>
      </c>
      <c r="M10398" s="13">
        <f t="shared" si="213"/>
        <v>24800000000</v>
      </c>
    </row>
    <row r="10399" spans="1:13" x14ac:dyDescent="0.25">
      <c r="A10399" t="s">
        <v>400</v>
      </c>
      <c r="B10399" t="s">
        <v>733</v>
      </c>
      <c r="C10399" t="s">
        <v>17</v>
      </c>
      <c r="D10399" t="s">
        <v>890</v>
      </c>
      <c r="E10399" t="s">
        <v>15</v>
      </c>
      <c r="F10399" t="s">
        <v>16</v>
      </c>
      <c r="G10399" t="s">
        <v>17</v>
      </c>
      <c r="H10399" t="s">
        <v>896</v>
      </c>
      <c r="I10399" t="s">
        <v>15</v>
      </c>
      <c r="J10399" t="s">
        <v>17</v>
      </c>
      <c r="K10399">
        <v>-82545202004</v>
      </c>
      <c r="L10399" s="8">
        <v>-825452020.03999996</v>
      </c>
      <c r="M10399" s="14">
        <f t="shared" ref="M10399:M10407" si="214">L10399*100</f>
        <v>-82545202004</v>
      </c>
    </row>
    <row r="10400" spans="1:13" x14ac:dyDescent="0.25">
      <c r="A10400" t="s">
        <v>400</v>
      </c>
      <c r="B10400" t="s">
        <v>733</v>
      </c>
      <c r="C10400" t="s">
        <v>17</v>
      </c>
      <c r="D10400" t="s">
        <v>890</v>
      </c>
      <c r="E10400" t="s">
        <v>15</v>
      </c>
      <c r="F10400" t="s">
        <v>16</v>
      </c>
      <c r="G10400" t="s">
        <v>17</v>
      </c>
      <c r="H10400" t="s">
        <v>897</v>
      </c>
      <c r="I10400" t="s">
        <v>15</v>
      </c>
      <c r="J10400" t="s">
        <v>17</v>
      </c>
      <c r="K10400" s="13">
        <v>75000000</v>
      </c>
      <c r="L10400" s="8">
        <v>750000</v>
      </c>
      <c r="M10400" s="13">
        <f t="shared" si="214"/>
        <v>75000000</v>
      </c>
    </row>
    <row r="10401" spans="1:17" x14ac:dyDescent="0.25">
      <c r="A10401" t="s">
        <v>400</v>
      </c>
      <c r="B10401" t="s">
        <v>733</v>
      </c>
      <c r="C10401" t="s">
        <v>17</v>
      </c>
      <c r="D10401" t="s">
        <v>890</v>
      </c>
      <c r="E10401" t="s">
        <v>15</v>
      </c>
      <c r="F10401" t="s">
        <v>16</v>
      </c>
      <c r="G10401" t="s">
        <v>17</v>
      </c>
      <c r="H10401" t="s">
        <v>898</v>
      </c>
      <c r="I10401" t="s">
        <v>15</v>
      </c>
      <c r="J10401" t="s">
        <v>17</v>
      </c>
      <c r="K10401" s="13">
        <v>75000000</v>
      </c>
      <c r="L10401" s="8">
        <v>750000</v>
      </c>
      <c r="M10401" s="13">
        <f t="shared" si="214"/>
        <v>75000000</v>
      </c>
    </row>
    <row r="10402" spans="1:17" x14ac:dyDescent="0.25">
      <c r="A10402" t="s">
        <v>400</v>
      </c>
      <c r="B10402" t="s">
        <v>733</v>
      </c>
      <c r="C10402" t="s">
        <v>17</v>
      </c>
      <c r="D10402" t="s">
        <v>890</v>
      </c>
      <c r="E10402" t="s">
        <v>15</v>
      </c>
      <c r="F10402" t="s">
        <v>16</v>
      </c>
      <c r="G10402" t="s">
        <v>17</v>
      </c>
      <c r="H10402" t="s">
        <v>899</v>
      </c>
      <c r="I10402" t="s">
        <v>15</v>
      </c>
      <c r="J10402" t="s">
        <v>17</v>
      </c>
      <c r="K10402" s="13">
        <v>15751100</v>
      </c>
      <c r="L10402" s="8">
        <v>157511</v>
      </c>
      <c r="M10402" s="13">
        <f t="shared" si="214"/>
        <v>15751100</v>
      </c>
    </row>
    <row r="10403" spans="1:17" x14ac:dyDescent="0.25">
      <c r="A10403" t="s">
        <v>400</v>
      </c>
      <c r="B10403" t="s">
        <v>733</v>
      </c>
      <c r="C10403" t="s">
        <v>17</v>
      </c>
      <c r="D10403" t="s">
        <v>890</v>
      </c>
      <c r="E10403" t="s">
        <v>15</v>
      </c>
      <c r="F10403" t="s">
        <v>16</v>
      </c>
      <c r="G10403" t="s">
        <v>17</v>
      </c>
      <c r="H10403" t="s">
        <v>900</v>
      </c>
      <c r="I10403" t="s">
        <v>15</v>
      </c>
      <c r="J10403" t="s">
        <v>17</v>
      </c>
      <c r="K10403" s="13">
        <v>0</v>
      </c>
      <c r="L10403" s="8">
        <v>0</v>
      </c>
      <c r="M10403" s="13">
        <f t="shared" si="214"/>
        <v>0</v>
      </c>
    </row>
    <row r="10404" spans="1:17" x14ac:dyDescent="0.25">
      <c r="A10404" t="s">
        <v>400</v>
      </c>
      <c r="B10404" t="s">
        <v>733</v>
      </c>
      <c r="C10404" t="s">
        <v>17</v>
      </c>
      <c r="D10404" t="s">
        <v>890</v>
      </c>
      <c r="E10404" t="s">
        <v>15</v>
      </c>
      <c r="F10404" t="s">
        <v>16</v>
      </c>
      <c r="G10404" t="s">
        <v>17</v>
      </c>
      <c r="H10404" t="s">
        <v>901</v>
      </c>
      <c r="I10404" t="s">
        <v>15</v>
      </c>
      <c r="J10404" t="s">
        <v>17</v>
      </c>
      <c r="K10404" s="13">
        <v>59248900</v>
      </c>
      <c r="L10404" s="8">
        <f>L10401-L10402</f>
        <v>592489</v>
      </c>
      <c r="M10404" s="14">
        <f t="shared" si="214"/>
        <v>59248900</v>
      </c>
    </row>
    <row r="10405" spans="1:17" x14ac:dyDescent="0.25">
      <c r="A10405" t="s">
        <v>400</v>
      </c>
      <c r="B10405" t="s">
        <v>733</v>
      </c>
      <c r="C10405" t="s">
        <v>17</v>
      </c>
      <c r="D10405" t="s">
        <v>890</v>
      </c>
      <c r="E10405" t="s">
        <v>15</v>
      </c>
      <c r="F10405" t="s">
        <v>16</v>
      </c>
      <c r="G10405" t="s">
        <v>17</v>
      </c>
      <c r="H10405" t="s">
        <v>902</v>
      </c>
      <c r="I10405" t="s">
        <v>15</v>
      </c>
      <c r="J10405" t="s">
        <v>17</v>
      </c>
      <c r="K10405">
        <v>-225000000</v>
      </c>
      <c r="L10405" s="8">
        <v>-2250000</v>
      </c>
      <c r="M10405" s="14">
        <f t="shared" si="214"/>
        <v>-225000000</v>
      </c>
    </row>
    <row r="10406" spans="1:17" x14ac:dyDescent="0.25">
      <c r="A10406" s="84" t="s">
        <v>400</v>
      </c>
      <c r="B10406" s="84" t="s">
        <v>733</v>
      </c>
      <c r="C10406" s="84" t="s">
        <v>17</v>
      </c>
      <c r="D10406" s="86" t="s">
        <v>14</v>
      </c>
      <c r="E10406" s="86" t="s">
        <v>15</v>
      </c>
      <c r="F10406" s="86" t="s">
        <v>16</v>
      </c>
      <c r="G10406" s="86" t="s">
        <v>17</v>
      </c>
      <c r="H10406" s="86" t="s">
        <v>305</v>
      </c>
      <c r="I10406" s="86" t="s">
        <v>15</v>
      </c>
      <c r="J10406" s="86" t="s">
        <v>306</v>
      </c>
      <c r="K10406" s="87">
        <v>0</v>
      </c>
      <c r="L10406" s="85">
        <v>0</v>
      </c>
      <c r="M10406" s="87">
        <f t="shared" si="214"/>
        <v>0</v>
      </c>
    </row>
    <row r="10407" spans="1:17" x14ac:dyDescent="0.25">
      <c r="A10407" s="84" t="s">
        <v>400</v>
      </c>
      <c r="B10407" s="84" t="s">
        <v>733</v>
      </c>
      <c r="C10407" s="84" t="s">
        <v>17</v>
      </c>
      <c r="D10407" s="86" t="s">
        <v>14</v>
      </c>
      <c r="E10407" s="86" t="s">
        <v>82</v>
      </c>
      <c r="F10407" s="86" t="s">
        <v>453</v>
      </c>
      <c r="G10407" s="86" t="s">
        <v>434</v>
      </c>
      <c r="H10407" s="86" t="s">
        <v>939</v>
      </c>
      <c r="I10407" s="86" t="s">
        <v>15</v>
      </c>
      <c r="J10407" s="86" t="s">
        <v>306</v>
      </c>
      <c r="K10407" s="87">
        <v>0</v>
      </c>
      <c r="L10407" s="85">
        <v>0</v>
      </c>
      <c r="M10407" s="87">
        <f t="shared" si="214"/>
        <v>0</v>
      </c>
    </row>
    <row r="10408" spans="1:17" x14ac:dyDescent="0.25">
      <c r="A10408" s="76" t="s">
        <v>400</v>
      </c>
      <c r="B10408" s="77" t="s">
        <v>733</v>
      </c>
      <c r="C10408" s="78" t="s">
        <v>17</v>
      </c>
      <c r="D10408" s="75" t="s">
        <v>52</v>
      </c>
      <c r="E10408" s="75" t="s">
        <v>82</v>
      </c>
      <c r="F10408" s="75" t="s">
        <v>285</v>
      </c>
      <c r="G10408" s="75" t="s">
        <v>421</v>
      </c>
      <c r="H10408" s="77" t="s">
        <v>829</v>
      </c>
      <c r="I10408" s="75" t="s">
        <v>15</v>
      </c>
      <c r="J10408" s="75" t="s">
        <v>17</v>
      </c>
      <c r="K10408" s="82">
        <v>-90702011</v>
      </c>
      <c r="L10408" s="80">
        <v>907020.11</v>
      </c>
      <c r="M10408" s="82">
        <f>L10408*-100</f>
        <v>-90702011</v>
      </c>
      <c r="N10408" s="75" t="s">
        <v>941</v>
      </c>
    </row>
    <row r="10409" spans="1:17" x14ac:dyDescent="0.25">
      <c r="A10409" s="76" t="s">
        <v>400</v>
      </c>
      <c r="B10409" s="77" t="s">
        <v>733</v>
      </c>
      <c r="C10409" s="78" t="s">
        <v>17</v>
      </c>
      <c r="D10409" s="75" t="s">
        <v>52</v>
      </c>
      <c r="E10409" s="75" t="s">
        <v>82</v>
      </c>
      <c r="F10409" s="75" t="s">
        <v>285</v>
      </c>
      <c r="G10409" s="75" t="s">
        <v>421</v>
      </c>
      <c r="H10409" s="77" t="s">
        <v>206</v>
      </c>
      <c r="I10409" s="75" t="s">
        <v>15</v>
      </c>
      <c r="J10409" s="75" t="s">
        <v>17</v>
      </c>
      <c r="K10409" s="82">
        <v>-90702011</v>
      </c>
      <c r="L10409" s="80">
        <v>907020.11</v>
      </c>
      <c r="M10409" s="82">
        <f>L10409*-100</f>
        <v>-90702011</v>
      </c>
      <c r="N10409" s="75" t="s">
        <v>942</v>
      </c>
    </row>
    <row r="10410" spans="1:17" x14ac:dyDescent="0.25">
      <c r="P10410" s="96"/>
      <c r="Q10410" s="96"/>
    </row>
  </sheetData>
  <autoFilter ref="A1:N10409"/>
  <pageMargins left="0.7" right="0.7" top="0.75" bottom="0.75" header="0.3" footer="0.3"/>
  <pageSetup orientation="portrait" horizontalDpi="1200" verticalDpi="1200" r:id="rId1"/>
  <ignoredErrors>
    <ignoredError sqref="M8291:M8292 M8427 M9131:M9132 M9666 P8273:P8278 P8279:P8280 P8399:P8405 P8588:P8590 P9133:P9134 P9139:Q9139 P9668:P9670" formula="1"/>
    <ignoredError sqref="N8405 N8298 N8290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Chavez-fernandez</dc:creator>
  <cp:lastModifiedBy>Jennifer Gonzalez</cp:lastModifiedBy>
  <dcterms:created xsi:type="dcterms:W3CDTF">2020-11-11T01:37:12Z</dcterms:created>
  <dcterms:modified xsi:type="dcterms:W3CDTF">2021-06-22T18:56:14Z</dcterms:modified>
</cp:coreProperties>
</file>