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11-my.sharepoint.com/personal/amy_rottenborn_d11_org/Documents/Documents/"/>
    </mc:Choice>
  </mc:AlternateContent>
  <xr:revisionPtr revIDLastSave="0" documentId="8_{B861B1C7-7AA2-44B9-9F8B-609B9867E37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udget_Inq_Report" sheetId="1" r:id="rId1"/>
  </sheets>
  <definedNames>
    <definedName name="NvsASD">"V2023-11-29"</definedName>
    <definedName name="NvsAutoDrillOk">"VN"</definedName>
    <definedName name="NvsElapsedTime">0.000011</definedName>
    <definedName name="NvsEndTime">45259.250403</definedName>
    <definedName name="NvsInstCritOpt" localSheetId="0">"R"</definedName>
    <definedName name="NvsInstLang">"VENG"</definedName>
    <definedName name="NvsInstSpec">"%,FDEPTID,V351"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PanelBusUnit">"V"</definedName>
    <definedName name="NvsPanelEffdt">"V2007-07-13"</definedName>
    <definedName name="NvsPanelSetid">"VSD11"</definedName>
    <definedName name="NvsParentRef">"Budget_Inq_Report!$$0"</definedName>
    <definedName name="NvsQueryName" localSheetId="0">"CS_NV_ALL_ACCTS_LOC_BP24"</definedName>
    <definedName name="NvsReqBU">"VSD11"</definedName>
    <definedName name="NvsReqBUOnly">"VY"</definedName>
    <definedName name="NvsRowCount" localSheetId="0">"142"</definedName>
    <definedName name="NvsSheetType" localSheetId="0">"T"</definedName>
    <definedName name="NvsTransLed">"VN"</definedName>
    <definedName name="NvsTreeASD">"V2023-11-29"</definedName>
    <definedName name="NvsUpdateOption" localSheetId="0">"N"</definedName>
    <definedName name="_xlnm.Print_Area" localSheetId="0">Budget_Inq_Report!$B$2:$P$153</definedName>
    <definedName name="_xlnm.Print_Titles" localSheetId="0">Budget_Inq_Report!$2:$7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2" i="1" l="1"/>
  <c r="M152" i="1"/>
  <c r="L150" i="1"/>
  <c r="O150" i="1" s="1"/>
  <c r="L149" i="1"/>
  <c r="O149" i="1" s="1"/>
  <c r="L148" i="1"/>
  <c r="O148" i="1" s="1"/>
  <c r="L147" i="1"/>
  <c r="O147" i="1" s="1"/>
  <c r="L146" i="1"/>
  <c r="O146" i="1" s="1"/>
  <c r="L145" i="1"/>
  <c r="O145" i="1" s="1"/>
  <c r="L144" i="1"/>
  <c r="O144" i="1" s="1"/>
  <c r="L143" i="1"/>
  <c r="O143" i="1" s="1"/>
  <c r="L142" i="1"/>
  <c r="O142" i="1" s="1"/>
  <c r="L141" i="1"/>
  <c r="O141" i="1" s="1"/>
  <c r="L140" i="1"/>
  <c r="O140" i="1" s="1"/>
  <c r="L139" i="1"/>
  <c r="O139" i="1" s="1"/>
  <c r="L138" i="1"/>
  <c r="O138" i="1" s="1"/>
  <c r="L137" i="1"/>
  <c r="O137" i="1" s="1"/>
  <c r="L136" i="1"/>
  <c r="O136" i="1" s="1"/>
  <c r="L135" i="1"/>
  <c r="O135" i="1" s="1"/>
  <c r="L134" i="1"/>
  <c r="O134" i="1" s="1"/>
  <c r="L133" i="1"/>
  <c r="O133" i="1" s="1"/>
  <c r="L132" i="1"/>
  <c r="O132" i="1" s="1"/>
  <c r="L131" i="1"/>
  <c r="O131" i="1" s="1"/>
  <c r="L130" i="1"/>
  <c r="O130" i="1" s="1"/>
  <c r="L129" i="1"/>
  <c r="O129" i="1" s="1"/>
  <c r="L128" i="1"/>
  <c r="O128" i="1" s="1"/>
  <c r="L127" i="1"/>
  <c r="O127" i="1" s="1"/>
  <c r="L126" i="1"/>
  <c r="O126" i="1" s="1"/>
  <c r="L125" i="1"/>
  <c r="O125" i="1" s="1"/>
  <c r="L124" i="1"/>
  <c r="O124" i="1" s="1"/>
  <c r="L123" i="1"/>
  <c r="O123" i="1" s="1"/>
  <c r="L122" i="1"/>
  <c r="O122" i="1" s="1"/>
  <c r="L121" i="1"/>
  <c r="O121" i="1" s="1"/>
  <c r="L120" i="1"/>
  <c r="O120" i="1" s="1"/>
  <c r="L119" i="1"/>
  <c r="O119" i="1" s="1"/>
  <c r="L118" i="1"/>
  <c r="O118" i="1" s="1"/>
  <c r="L117" i="1"/>
  <c r="O117" i="1" s="1"/>
  <c r="L116" i="1"/>
  <c r="O116" i="1" s="1"/>
  <c r="L115" i="1"/>
  <c r="O115" i="1" s="1"/>
  <c r="L114" i="1"/>
  <c r="O114" i="1" s="1"/>
  <c r="L113" i="1"/>
  <c r="O113" i="1" s="1"/>
  <c r="L112" i="1"/>
  <c r="O112" i="1" s="1"/>
  <c r="L111" i="1"/>
  <c r="O111" i="1" s="1"/>
  <c r="L110" i="1"/>
  <c r="O110" i="1" s="1"/>
  <c r="L109" i="1"/>
  <c r="O109" i="1" s="1"/>
  <c r="L108" i="1"/>
  <c r="O108" i="1" s="1"/>
  <c r="L107" i="1"/>
  <c r="O107" i="1" s="1"/>
  <c r="L106" i="1"/>
  <c r="O106" i="1" s="1"/>
  <c r="L105" i="1"/>
  <c r="O105" i="1" s="1"/>
  <c r="L104" i="1"/>
  <c r="O104" i="1" s="1"/>
  <c r="L103" i="1"/>
  <c r="O103" i="1" s="1"/>
  <c r="L102" i="1"/>
  <c r="O102" i="1" s="1"/>
  <c r="L101" i="1"/>
  <c r="O101" i="1" s="1"/>
  <c r="L100" i="1"/>
  <c r="O100" i="1" s="1"/>
  <c r="L99" i="1"/>
  <c r="O99" i="1" s="1"/>
  <c r="L98" i="1"/>
  <c r="O98" i="1" s="1"/>
  <c r="L97" i="1"/>
  <c r="O97" i="1" s="1"/>
  <c r="L96" i="1"/>
  <c r="O96" i="1" s="1"/>
  <c r="L95" i="1"/>
  <c r="O95" i="1" s="1"/>
  <c r="L94" i="1"/>
  <c r="O94" i="1" s="1"/>
  <c r="L93" i="1"/>
  <c r="O93" i="1" s="1"/>
  <c r="L92" i="1"/>
  <c r="O92" i="1" s="1"/>
  <c r="L91" i="1"/>
  <c r="O91" i="1" s="1"/>
  <c r="L90" i="1"/>
  <c r="O90" i="1" s="1"/>
  <c r="L89" i="1"/>
  <c r="O89" i="1" s="1"/>
  <c r="L88" i="1"/>
  <c r="O88" i="1" s="1"/>
  <c r="L87" i="1"/>
  <c r="O87" i="1" s="1"/>
  <c r="L86" i="1"/>
  <c r="O86" i="1" s="1"/>
  <c r="L85" i="1"/>
  <c r="O85" i="1" s="1"/>
  <c r="L84" i="1"/>
  <c r="O84" i="1" s="1"/>
  <c r="L83" i="1"/>
  <c r="O83" i="1" s="1"/>
  <c r="L82" i="1"/>
  <c r="O82" i="1" s="1"/>
  <c r="L81" i="1"/>
  <c r="O81" i="1" s="1"/>
  <c r="L80" i="1"/>
  <c r="O80" i="1" s="1"/>
  <c r="L79" i="1"/>
  <c r="O79" i="1" s="1"/>
  <c r="L78" i="1"/>
  <c r="O78" i="1" s="1"/>
  <c r="L77" i="1"/>
  <c r="O77" i="1" s="1"/>
  <c r="L76" i="1"/>
  <c r="O76" i="1" s="1"/>
  <c r="L75" i="1"/>
  <c r="O75" i="1" s="1"/>
  <c r="L74" i="1"/>
  <c r="O74" i="1" s="1"/>
  <c r="L73" i="1"/>
  <c r="O73" i="1" s="1"/>
  <c r="L72" i="1"/>
  <c r="O72" i="1" s="1"/>
  <c r="L71" i="1"/>
  <c r="O71" i="1" s="1"/>
  <c r="L70" i="1"/>
  <c r="O70" i="1" s="1"/>
  <c r="L69" i="1"/>
  <c r="O69" i="1" s="1"/>
  <c r="L68" i="1"/>
  <c r="O68" i="1" s="1"/>
  <c r="L67" i="1"/>
  <c r="O67" i="1" s="1"/>
  <c r="L66" i="1"/>
  <c r="O66" i="1" s="1"/>
  <c r="L65" i="1"/>
  <c r="O65" i="1" s="1"/>
  <c r="L64" i="1"/>
  <c r="O64" i="1" s="1"/>
  <c r="L63" i="1"/>
  <c r="O63" i="1" s="1"/>
  <c r="L62" i="1"/>
  <c r="O62" i="1" s="1"/>
  <c r="L61" i="1"/>
  <c r="O61" i="1" s="1"/>
  <c r="L60" i="1"/>
  <c r="O60" i="1" s="1"/>
  <c r="L59" i="1"/>
  <c r="O59" i="1" s="1"/>
  <c r="L58" i="1"/>
  <c r="O58" i="1" s="1"/>
  <c r="L57" i="1"/>
  <c r="O57" i="1" s="1"/>
  <c r="L56" i="1"/>
  <c r="O56" i="1" s="1"/>
  <c r="L55" i="1"/>
  <c r="O55" i="1" s="1"/>
  <c r="L54" i="1"/>
  <c r="O54" i="1" s="1"/>
  <c r="L53" i="1"/>
  <c r="O53" i="1" s="1"/>
  <c r="L52" i="1"/>
  <c r="O52" i="1" s="1"/>
  <c r="L51" i="1"/>
  <c r="O51" i="1" s="1"/>
  <c r="L50" i="1"/>
  <c r="O50" i="1" s="1"/>
  <c r="L49" i="1"/>
  <c r="O49" i="1" s="1"/>
  <c r="L48" i="1"/>
  <c r="O48" i="1" s="1"/>
  <c r="L47" i="1"/>
  <c r="O47" i="1" s="1"/>
  <c r="L46" i="1"/>
  <c r="O46" i="1" s="1"/>
  <c r="L45" i="1"/>
  <c r="O45" i="1" s="1"/>
  <c r="L44" i="1"/>
  <c r="O44" i="1" s="1"/>
  <c r="L43" i="1"/>
  <c r="O43" i="1" s="1"/>
  <c r="L42" i="1"/>
  <c r="O42" i="1" s="1"/>
  <c r="L41" i="1"/>
  <c r="O41" i="1" s="1"/>
  <c r="L40" i="1"/>
  <c r="O40" i="1" s="1"/>
  <c r="L39" i="1"/>
  <c r="O39" i="1" s="1"/>
  <c r="L38" i="1"/>
  <c r="O38" i="1" s="1"/>
  <c r="L37" i="1"/>
  <c r="O37" i="1" s="1"/>
  <c r="L36" i="1"/>
  <c r="O36" i="1" s="1"/>
  <c r="L35" i="1"/>
  <c r="O35" i="1" s="1"/>
  <c r="L34" i="1"/>
  <c r="O34" i="1" s="1"/>
  <c r="L33" i="1"/>
  <c r="O33" i="1" s="1"/>
  <c r="L32" i="1"/>
  <c r="O32" i="1" s="1"/>
  <c r="L31" i="1"/>
  <c r="O31" i="1" s="1"/>
  <c r="L30" i="1"/>
  <c r="O30" i="1" s="1"/>
  <c r="L29" i="1"/>
  <c r="O29" i="1" s="1"/>
  <c r="L28" i="1"/>
  <c r="O28" i="1" s="1"/>
  <c r="L27" i="1"/>
  <c r="O27" i="1" s="1"/>
  <c r="L26" i="1"/>
  <c r="O26" i="1" s="1"/>
  <c r="L25" i="1"/>
  <c r="O25" i="1" s="1"/>
  <c r="L24" i="1"/>
  <c r="O24" i="1" s="1"/>
  <c r="L23" i="1"/>
  <c r="O23" i="1" s="1"/>
  <c r="L22" i="1"/>
  <c r="O22" i="1" s="1"/>
  <c r="L21" i="1"/>
  <c r="O21" i="1" s="1"/>
  <c r="L20" i="1"/>
  <c r="O20" i="1" s="1"/>
  <c r="L19" i="1"/>
  <c r="O19" i="1" s="1"/>
  <c r="L18" i="1"/>
  <c r="O18" i="1" s="1"/>
  <c r="L17" i="1"/>
  <c r="O17" i="1" s="1"/>
  <c r="L16" i="1"/>
  <c r="O16" i="1" s="1"/>
  <c r="L15" i="1"/>
  <c r="O15" i="1" s="1"/>
  <c r="L14" i="1"/>
  <c r="O14" i="1" s="1"/>
  <c r="L13" i="1"/>
  <c r="O13" i="1" s="1"/>
  <c r="L12" i="1"/>
  <c r="O12" i="1" s="1"/>
  <c r="L11" i="1"/>
  <c r="O11" i="1" s="1"/>
  <c r="L10" i="1"/>
  <c r="O10" i="1" s="1"/>
  <c r="L9" i="1"/>
  <c r="B5" i="1"/>
  <c r="B4" i="1"/>
  <c r="L152" i="1" l="1"/>
  <c r="O9" i="1"/>
  <c r="O152" i="1" s="1"/>
</calcChain>
</file>

<file path=xl/sharedStrings.xml><?xml version="1.0" encoding="utf-8"?>
<sst xmlns="http://schemas.openxmlformats.org/spreadsheetml/2006/main" count="1458" uniqueCount="213">
  <si>
    <t>%,OH</t>
  </si>
  <si>
    <t>%,OA</t>
  </si>
  <si>
    <t>%,OT</t>
  </si>
  <si>
    <t>Fund</t>
  </si>
  <si>
    <t>Program</t>
  </si>
  <si>
    <t>Acct</t>
  </si>
  <si>
    <t>Budget</t>
  </si>
  <si>
    <t>%,HDescr,RGL_ACCOUNT_TBL,FDESCR,B</t>
  </si>
  <si>
    <t>Descr</t>
  </si>
  <si>
    <t>%,OC</t>
  </si>
  <si>
    <t>Budget Inquiry Report</t>
  </si>
  <si>
    <t>Sum Enc Amt</t>
  </si>
  <si>
    <t>Sum Exp Amt</t>
  </si>
  <si>
    <t>Available</t>
  </si>
  <si>
    <t>Account</t>
  </si>
  <si>
    <t>%,HDescr,RPROGRAM_TBL,FDESCR,B</t>
  </si>
  <si>
    <t>DeptID</t>
  </si>
  <si>
    <t>BP</t>
  </si>
  <si>
    <t>%,HFund,RCS_LEDG_APPR_VW,FFUND_CODE,B</t>
  </si>
  <si>
    <t>%,HDept,RCS_LEDG_APPR_VW,FDEPTID,B</t>
  </si>
  <si>
    <t>%,HSRE,RCS_LEDG_APPR_VW,FCLASS_FLD,B</t>
  </si>
  <si>
    <t>%,HProgram,RCS_LEDG_APPR_VW,FPROGRAM_CODE,B</t>
  </si>
  <si>
    <t>%,HBudget Period,RCS_LEDG_APPR_VW,FBUDGET_PERIOD,B</t>
  </si>
  <si>
    <t>%,HSum Budget Amt,RCS_LEDG_APPR_VW,FCS_BUDGET_AMT,B</t>
  </si>
  <si>
    <t>%,HSum Expense Amt,RCS_LEDG_APPR_VW,FCS_EXPENSE_AMT,B</t>
  </si>
  <si>
    <t>%,HSum Encumbrance Amt,RCS_LEDG_APPR_VW,FCS_ENCUMB_AMT,B</t>
  </si>
  <si>
    <t>%,HAccount,RCS_LEDG_APPR_VW,FACCOUNT,B</t>
  </si>
  <si>
    <t>Project</t>
  </si>
  <si>
    <t>SRE</t>
  </si>
  <si>
    <t>%,HProject,RCS_LEDG_APPR_VW,FPROJECT_ID,B</t>
  </si>
  <si>
    <t>%,HDescr,RDEPT_TBL,FDESCR,AD,B</t>
  </si>
  <si>
    <t>Dept</t>
  </si>
  <si>
    <t>Colorado Springs School District 11</t>
  </si>
  <si>
    <t>10</t>
  </si>
  <si>
    <t>351</t>
  </si>
  <si>
    <t>00</t>
  </si>
  <si>
    <t>00300</t>
  </si>
  <si>
    <t>012040</t>
  </si>
  <si>
    <t>0000</t>
  </si>
  <si>
    <t>2024</t>
  </si>
  <si>
    <t>General HS Education</t>
  </si>
  <si>
    <t>Temp Salaries - Parapros</t>
  </si>
  <si>
    <t>Doherty High School</t>
  </si>
  <si>
    <t>020020</t>
  </si>
  <si>
    <t>Empl Bene - Teachers</t>
  </si>
  <si>
    <t>020040</t>
  </si>
  <si>
    <t>Empl Bene - Parapros</t>
  </si>
  <si>
    <t>043000</t>
  </si>
  <si>
    <t>Repairs &amp; Maintenance</t>
  </si>
  <si>
    <t>043100</t>
  </si>
  <si>
    <t>Repair Copy Machines</t>
  </si>
  <si>
    <t>050000</t>
  </si>
  <si>
    <t>Other Purchased Services</t>
  </si>
  <si>
    <t>051300</t>
  </si>
  <si>
    <t>Contracted Transportation</t>
  </si>
  <si>
    <t>055000</t>
  </si>
  <si>
    <t>Printing</t>
  </si>
  <si>
    <t>058000</t>
  </si>
  <si>
    <t>Travel &amp; Registration</t>
  </si>
  <si>
    <t>061000</t>
  </si>
  <si>
    <t>General Supplies</t>
  </si>
  <si>
    <t>064200</t>
  </si>
  <si>
    <t>Textbooks/Curr Res</t>
  </si>
  <si>
    <t>064300</t>
  </si>
  <si>
    <t>Library Books/Periodicals</t>
  </si>
  <si>
    <t>065000</t>
  </si>
  <si>
    <t>Technology Supplies</t>
  </si>
  <si>
    <t>073400</t>
  </si>
  <si>
    <t>Technology Equipment</t>
  </si>
  <si>
    <t>073500</t>
  </si>
  <si>
    <t>Non-Capital Equipment &lt;$10K ea</t>
  </si>
  <si>
    <t>081000</t>
  </si>
  <si>
    <t>Dues &amp; Membership Fees</t>
  </si>
  <si>
    <t>085100</t>
  </si>
  <si>
    <t>Internal Transportation</t>
  </si>
  <si>
    <t>085200</t>
  </si>
  <si>
    <t>Internal Maintenance</t>
  </si>
  <si>
    <t>00700</t>
  </si>
  <si>
    <t>3150</t>
  </si>
  <si>
    <t>Gifted &amp; Talented</t>
  </si>
  <si>
    <t>00800</t>
  </si>
  <si>
    <t>General Instr - Media</t>
  </si>
  <si>
    <t>009AL</t>
  </si>
  <si>
    <t>Alternative Education</t>
  </si>
  <si>
    <t>009AV</t>
  </si>
  <si>
    <t>012020</t>
  </si>
  <si>
    <t>AVID</t>
  </si>
  <si>
    <t>Temp Salaries - Teachers</t>
  </si>
  <si>
    <t>009ES</t>
  </si>
  <si>
    <t>English Language Learners</t>
  </si>
  <si>
    <t>3140</t>
  </si>
  <si>
    <t>009ME</t>
  </si>
  <si>
    <t>Math and Engineering</t>
  </si>
  <si>
    <t>009TP</t>
  </si>
  <si>
    <t>015020</t>
  </si>
  <si>
    <t>Tutoring Program</t>
  </si>
  <si>
    <t>Add Salaries - Teachers</t>
  </si>
  <si>
    <t>009VE</t>
  </si>
  <si>
    <t>Career &amp; Technical Education</t>
  </si>
  <si>
    <t>3120</t>
  </si>
  <si>
    <t>02000</t>
  </si>
  <si>
    <t>Art</t>
  </si>
  <si>
    <t>03000</t>
  </si>
  <si>
    <t>Business</t>
  </si>
  <si>
    <t>04000</t>
  </si>
  <si>
    <t>Distr./Market Education</t>
  </si>
  <si>
    <t>05000</t>
  </si>
  <si>
    <t>English Language Arts</t>
  </si>
  <si>
    <t>05110</t>
  </si>
  <si>
    <t>Reading Programs</t>
  </si>
  <si>
    <t>05430</t>
  </si>
  <si>
    <t>Journalism</t>
  </si>
  <si>
    <t>05450</t>
  </si>
  <si>
    <t>Yearbook</t>
  </si>
  <si>
    <t>05500</t>
  </si>
  <si>
    <t>Speech</t>
  </si>
  <si>
    <t>05600</t>
  </si>
  <si>
    <t>Dramatic Arts</t>
  </si>
  <si>
    <t>06000</t>
  </si>
  <si>
    <t>Foreign Language</t>
  </si>
  <si>
    <t>08100</t>
  </si>
  <si>
    <t>Health Education</t>
  </si>
  <si>
    <t>08300</t>
  </si>
  <si>
    <t>Physical Education</t>
  </si>
  <si>
    <t>08910</t>
  </si>
  <si>
    <t>Reserve Officer Training Corps</t>
  </si>
  <si>
    <t>09000</t>
  </si>
  <si>
    <t>Family &amp; Consumer Education</t>
  </si>
  <si>
    <t>10000</t>
  </si>
  <si>
    <t>Industrial Arts/Tech</t>
  </si>
  <si>
    <t>10700</t>
  </si>
  <si>
    <t>Automotive Shop</t>
  </si>
  <si>
    <t>11000</t>
  </si>
  <si>
    <t>Mathematics</t>
  </si>
  <si>
    <t>12400</t>
  </si>
  <si>
    <t>Vocal Music</t>
  </si>
  <si>
    <t>12500</t>
  </si>
  <si>
    <t>Instrumental Music</t>
  </si>
  <si>
    <t>12550</t>
  </si>
  <si>
    <t>Orchestra</t>
  </si>
  <si>
    <t>12600</t>
  </si>
  <si>
    <t>Dance</t>
  </si>
  <si>
    <t>13000</t>
  </si>
  <si>
    <t>Natural Science</t>
  </si>
  <si>
    <t>15000</t>
  </si>
  <si>
    <t>Social Sciences</t>
  </si>
  <si>
    <t>17000</t>
  </si>
  <si>
    <t>Special Education</t>
  </si>
  <si>
    <t>18000</t>
  </si>
  <si>
    <t>CoCurricular Athletics - Sport</t>
  </si>
  <si>
    <t>058300</t>
  </si>
  <si>
    <t>Mileage Reimbursement</t>
  </si>
  <si>
    <t>18180</t>
  </si>
  <si>
    <t>Girls Cross Country</t>
  </si>
  <si>
    <t>18270</t>
  </si>
  <si>
    <t>Girls Softball</t>
  </si>
  <si>
    <t>18290</t>
  </si>
  <si>
    <t>Girls Tennis</t>
  </si>
  <si>
    <t>18450</t>
  </si>
  <si>
    <t>Boys Basketball</t>
  </si>
  <si>
    <t>18480</t>
  </si>
  <si>
    <t>Boys Cross Country</t>
  </si>
  <si>
    <t>18500</t>
  </si>
  <si>
    <t>Boys Football</t>
  </si>
  <si>
    <t>18510</t>
  </si>
  <si>
    <t>Boys Golf</t>
  </si>
  <si>
    <t>18560</t>
  </si>
  <si>
    <t>Boys Soccer</t>
  </si>
  <si>
    <t>053100</t>
  </si>
  <si>
    <t>Telephone/Fax</t>
  </si>
  <si>
    <t>18580</t>
  </si>
  <si>
    <t>Boys Swimming</t>
  </si>
  <si>
    <t>18590</t>
  </si>
  <si>
    <t>Boys Tennis</t>
  </si>
  <si>
    <t>18600</t>
  </si>
  <si>
    <t>Boys Track&amp;Field</t>
  </si>
  <si>
    <t>18620</t>
  </si>
  <si>
    <t>Boys Volleyball</t>
  </si>
  <si>
    <t>21220</t>
  </si>
  <si>
    <t>Counseling Services</t>
  </si>
  <si>
    <t>22340</t>
  </si>
  <si>
    <t>039000</t>
  </si>
  <si>
    <t>Supervision Athletics</t>
  </si>
  <si>
    <t>Profess./Consultant Services</t>
  </si>
  <si>
    <t>24110</t>
  </si>
  <si>
    <t>Office of Principal</t>
  </si>
  <si>
    <t>012050</t>
  </si>
  <si>
    <t>Temp Salaries - Clerical</t>
  </si>
  <si>
    <t>013050</t>
  </si>
  <si>
    <t>OT Salaries - Clerical</t>
  </si>
  <si>
    <t>015040</t>
  </si>
  <si>
    <t>Add Salaries - Parapros</t>
  </si>
  <si>
    <t>015050</t>
  </si>
  <si>
    <t>Add Salaries - Clerical</t>
  </si>
  <si>
    <t>015060</t>
  </si>
  <si>
    <t>Add Salaries - Crafts/Trades</t>
  </si>
  <si>
    <t>020050</t>
  </si>
  <si>
    <t>Empl Bene - Clerical</t>
  </si>
  <si>
    <t>020060</t>
  </si>
  <si>
    <t>Empl Bene - Crafts/Trades</t>
  </si>
  <si>
    <t>2219</t>
  </si>
  <si>
    <t>061700</t>
  </si>
  <si>
    <t>Graduation Supplies</t>
  </si>
  <si>
    <t>26210</t>
  </si>
  <si>
    <t>Operations Custodians</t>
  </si>
  <si>
    <t>26231</t>
  </si>
  <si>
    <t>Bldg. Maint. - Construction</t>
  </si>
  <si>
    <t>26300</t>
  </si>
  <si>
    <t>Grounds Maintenance</t>
  </si>
  <si>
    <t>22</t>
  </si>
  <si>
    <t>011020</t>
  </si>
  <si>
    <t>9414</t>
  </si>
  <si>
    <t>Reg Salaries - Teachers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</si>
</sst>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0" fontId="0" fillId="0" borderId="0" xfId="0" applyNumberFormat="1"/>
    <xf numFmtId="0" fontId="2" fillId="0" borderId="0" xfId="0" applyFont="1" applyAlignment="1">
      <alignment horizontal="center"/>
    </xf>
    <xf numFmtId="40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40" fontId="0" fillId="0" borderId="1" xfId="0" applyNumberFormat="1" applyBorder="1"/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3"/>
  <sheetViews>
    <sheetView tabSelected="1" topLeftCell="B2" workbookViewId="0">
      <selection activeCell="Q2" sqref="Q1:R1048576"/>
    </sheetView>
  </sheetViews>
  <sheetFormatPr defaultRowHeight="12.5" x14ac:dyDescent="0.25"/>
  <cols>
    <col min="1" max="1" width="9.1796875" hidden="1" customWidth="1"/>
    <col min="2" max="2" width="11.54296875" customWidth="1"/>
    <col min="3" max="3" width="7.54296875" customWidth="1"/>
    <col min="4" max="4" width="5.453125"/>
    <col min="6" max="6" width="8.26953125"/>
    <col min="7" max="7" width="7.7265625"/>
    <col min="8" max="8" width="6"/>
    <col min="9" max="9" width="29.453125"/>
    <col min="10" max="10" width="31.453125" customWidth="1"/>
    <col min="11" max="11" width="1.453125" customWidth="1"/>
    <col min="12" max="12" width="14.7265625" style="1" customWidth="1"/>
    <col min="13" max="14" width="21.453125" style="1" customWidth="1"/>
    <col min="15" max="15" width="14.7265625" style="1" customWidth="1"/>
    <col min="16" max="16" width="1.453125" customWidth="1"/>
    <col min="17" max="17" width="22.1796875" hidden="1" customWidth="1"/>
    <col min="18" max="18" width="19.81640625" hidden="1" customWidth="1"/>
  </cols>
  <sheetData>
    <row r="1" spans="1:18" hidden="1" x14ac:dyDescent="0.25">
      <c r="B1" t="s">
        <v>18</v>
      </c>
      <c r="C1" t="s">
        <v>19</v>
      </c>
      <c r="D1" t="s">
        <v>20</v>
      </c>
      <c r="E1" t="s">
        <v>21</v>
      </c>
      <c r="F1" t="s">
        <v>26</v>
      </c>
      <c r="G1" t="s">
        <v>29</v>
      </c>
      <c r="H1" t="s">
        <v>22</v>
      </c>
      <c r="I1" t="s">
        <v>15</v>
      </c>
      <c r="J1" t="s">
        <v>7</v>
      </c>
      <c r="L1" s="1" t="s">
        <v>9</v>
      </c>
      <c r="M1" s="1" t="s">
        <v>25</v>
      </c>
      <c r="N1" s="1" t="s">
        <v>24</v>
      </c>
      <c r="O1" s="1" t="s">
        <v>9</v>
      </c>
      <c r="Q1" t="s">
        <v>23</v>
      </c>
      <c r="R1" t="s">
        <v>30</v>
      </c>
    </row>
    <row r="2" spans="1:18" ht="15.5" x14ac:dyDescent="0.35">
      <c r="B2" s="9" t="s">
        <v>32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8" ht="15.5" x14ac:dyDescent="0.35">
      <c r="B3" s="4" t="s">
        <v>10</v>
      </c>
      <c r="C3" s="4"/>
      <c r="D3" s="4"/>
      <c r="E3" s="4"/>
      <c r="F3" s="4"/>
      <c r="G3" s="4"/>
      <c r="H3" s="4"/>
      <c r="I3" s="4"/>
      <c r="J3" s="4"/>
      <c r="K3" s="4"/>
      <c r="L3" s="5"/>
      <c r="M3" s="4"/>
      <c r="N3" s="4"/>
      <c r="O3" s="4"/>
      <c r="P3" s="4"/>
    </row>
    <row r="4" spans="1:18" ht="13" x14ac:dyDescent="0.3">
      <c r="A4" s="4"/>
      <c r="B4" s="4" t="str">
        <f>"Location = "&amp;R9</f>
        <v>Location = Doherty High School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13" x14ac:dyDescent="0.3">
      <c r="B5" s="8" t="str">
        <f xml:space="preserve"> "Run "&amp;TEXT(NvsEndTime,"MMMM DD, YYYY at HH:MM")</f>
        <v>Run November 29, 2023 at 06:00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8" x14ac:dyDescent="0.25">
      <c r="I6" s="6" t="s">
        <v>4</v>
      </c>
      <c r="J6" s="6" t="s">
        <v>14</v>
      </c>
      <c r="R6" s="6" t="s">
        <v>31</v>
      </c>
    </row>
    <row r="7" spans="1:18" s="2" customFormat="1" ht="13" x14ac:dyDescent="0.3">
      <c r="A7" s="2" t="s">
        <v>0</v>
      </c>
      <c r="B7" s="2" t="s">
        <v>3</v>
      </c>
      <c r="C7" s="2" t="s">
        <v>16</v>
      </c>
      <c r="D7" s="2" t="s">
        <v>28</v>
      </c>
      <c r="E7" s="2" t="s">
        <v>4</v>
      </c>
      <c r="F7" s="2" t="s">
        <v>5</v>
      </c>
      <c r="G7" s="2" t="s">
        <v>27</v>
      </c>
      <c r="H7" s="2" t="s">
        <v>17</v>
      </c>
      <c r="I7" s="2" t="s">
        <v>8</v>
      </c>
      <c r="J7" s="2" t="s">
        <v>8</v>
      </c>
      <c r="L7" s="3" t="s">
        <v>6</v>
      </c>
      <c r="M7" s="3" t="s">
        <v>11</v>
      </c>
      <c r="N7" s="3" t="s">
        <v>12</v>
      </c>
      <c r="O7" s="3" t="s">
        <v>13</v>
      </c>
      <c r="Q7" s="2" t="s">
        <v>6</v>
      </c>
      <c r="R7" s="2" t="s">
        <v>8</v>
      </c>
    </row>
    <row r="9" spans="1:18" x14ac:dyDescent="0.25">
      <c r="A9" t="s">
        <v>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  <c r="J9" t="s">
        <v>41</v>
      </c>
      <c r="L9" s="1">
        <f t="shared" ref="L9:L40" si="0">-Q9</f>
        <v>0</v>
      </c>
      <c r="M9" s="1">
        <v>0</v>
      </c>
      <c r="N9" s="1">
        <v>1740</v>
      </c>
      <c r="O9" s="1">
        <f t="shared" ref="O9:O40" si="1">L9-M9-N9</f>
        <v>-1740</v>
      </c>
      <c r="Q9">
        <v>0</v>
      </c>
      <c r="R9" t="s">
        <v>42</v>
      </c>
    </row>
    <row r="10" spans="1:18" x14ac:dyDescent="0.25">
      <c r="B10" t="s">
        <v>33</v>
      </c>
      <c r="C10" t="s">
        <v>34</v>
      </c>
      <c r="D10" t="s">
        <v>35</v>
      </c>
      <c r="E10" t="s">
        <v>36</v>
      </c>
      <c r="F10" t="s">
        <v>43</v>
      </c>
      <c r="G10" t="s">
        <v>38</v>
      </c>
      <c r="H10" t="s">
        <v>39</v>
      </c>
      <c r="I10" t="s">
        <v>40</v>
      </c>
      <c r="J10" t="s">
        <v>44</v>
      </c>
      <c r="L10" s="1">
        <f t="shared" si="0"/>
        <v>21</v>
      </c>
      <c r="M10" s="1">
        <v>0</v>
      </c>
      <c r="N10" s="1">
        <v>0</v>
      </c>
      <c r="O10" s="1">
        <f t="shared" si="1"/>
        <v>21</v>
      </c>
      <c r="Q10">
        <v>-21</v>
      </c>
      <c r="R10" t="s">
        <v>42</v>
      </c>
    </row>
    <row r="11" spans="1:18" x14ac:dyDescent="0.25">
      <c r="B11" t="s">
        <v>33</v>
      </c>
      <c r="C11" t="s">
        <v>34</v>
      </c>
      <c r="D11" t="s">
        <v>35</v>
      </c>
      <c r="E11" t="s">
        <v>36</v>
      </c>
      <c r="F11" t="s">
        <v>45</v>
      </c>
      <c r="G11" t="s">
        <v>38</v>
      </c>
      <c r="H11" t="s">
        <v>39</v>
      </c>
      <c r="I11" t="s">
        <v>40</v>
      </c>
      <c r="J11" t="s">
        <v>46</v>
      </c>
      <c r="L11" s="1">
        <f t="shared" si="0"/>
        <v>0</v>
      </c>
      <c r="M11" s="1">
        <v>0</v>
      </c>
      <c r="N11" s="1">
        <v>397.08</v>
      </c>
      <c r="O11" s="1">
        <f t="shared" si="1"/>
        <v>-397.08</v>
      </c>
      <c r="Q11">
        <v>0</v>
      </c>
      <c r="R11" t="s">
        <v>42</v>
      </c>
    </row>
    <row r="12" spans="1:18" x14ac:dyDescent="0.25">
      <c r="B12" t="s">
        <v>33</v>
      </c>
      <c r="C12" t="s">
        <v>34</v>
      </c>
      <c r="D12" t="s">
        <v>35</v>
      </c>
      <c r="E12" t="s">
        <v>36</v>
      </c>
      <c r="F12" t="s">
        <v>47</v>
      </c>
      <c r="G12" t="s">
        <v>38</v>
      </c>
      <c r="H12" t="s">
        <v>39</v>
      </c>
      <c r="I12" t="s">
        <v>40</v>
      </c>
      <c r="J12" t="s">
        <v>48</v>
      </c>
      <c r="L12" s="1">
        <f t="shared" si="0"/>
        <v>1.81</v>
      </c>
      <c r="M12" s="1">
        <v>0</v>
      </c>
      <c r="N12" s="1">
        <v>0</v>
      </c>
      <c r="O12" s="1">
        <f t="shared" si="1"/>
        <v>1.81</v>
      </c>
      <c r="Q12">
        <v>-1.81</v>
      </c>
      <c r="R12" t="s">
        <v>42</v>
      </c>
    </row>
    <row r="13" spans="1:18" x14ac:dyDescent="0.25">
      <c r="B13" t="s">
        <v>33</v>
      </c>
      <c r="C13" t="s">
        <v>34</v>
      </c>
      <c r="D13" t="s">
        <v>35</v>
      </c>
      <c r="E13" t="s">
        <v>36</v>
      </c>
      <c r="F13" t="s">
        <v>49</v>
      </c>
      <c r="G13" t="s">
        <v>38</v>
      </c>
      <c r="H13" t="s">
        <v>39</v>
      </c>
      <c r="I13" t="s">
        <v>40</v>
      </c>
      <c r="J13" t="s">
        <v>50</v>
      </c>
      <c r="L13" s="1">
        <f t="shared" si="0"/>
        <v>6000</v>
      </c>
      <c r="M13" s="1">
        <v>0</v>
      </c>
      <c r="N13" s="1">
        <v>2657.8</v>
      </c>
      <c r="O13" s="1">
        <f t="shared" si="1"/>
        <v>3342.2</v>
      </c>
      <c r="Q13">
        <v>-6000</v>
      </c>
      <c r="R13" t="s">
        <v>42</v>
      </c>
    </row>
    <row r="14" spans="1:18" x14ac:dyDescent="0.25">
      <c r="B14" t="s">
        <v>33</v>
      </c>
      <c r="C14" t="s">
        <v>34</v>
      </c>
      <c r="D14" t="s">
        <v>35</v>
      </c>
      <c r="E14" t="s">
        <v>36</v>
      </c>
      <c r="F14" t="s">
        <v>51</v>
      </c>
      <c r="G14" t="s">
        <v>38</v>
      </c>
      <c r="H14" t="s">
        <v>39</v>
      </c>
      <c r="I14" t="s">
        <v>40</v>
      </c>
      <c r="J14" t="s">
        <v>52</v>
      </c>
      <c r="L14" s="1">
        <f t="shared" si="0"/>
        <v>456.01</v>
      </c>
      <c r="M14" s="1">
        <v>0</v>
      </c>
      <c r="N14" s="1">
        <v>0</v>
      </c>
      <c r="O14" s="1">
        <f t="shared" si="1"/>
        <v>456.01</v>
      </c>
      <c r="Q14">
        <v>-456.01</v>
      </c>
      <c r="R14" t="s">
        <v>42</v>
      </c>
    </row>
    <row r="15" spans="1:18" x14ac:dyDescent="0.25">
      <c r="B15" t="s">
        <v>33</v>
      </c>
      <c r="C15" t="s">
        <v>34</v>
      </c>
      <c r="D15" t="s">
        <v>35</v>
      </c>
      <c r="E15" t="s">
        <v>36</v>
      </c>
      <c r="F15" t="s">
        <v>53</v>
      </c>
      <c r="G15" t="s">
        <v>38</v>
      </c>
      <c r="H15" t="s">
        <v>39</v>
      </c>
      <c r="I15" t="s">
        <v>40</v>
      </c>
      <c r="J15" t="s">
        <v>54</v>
      </c>
      <c r="L15" s="1">
        <f t="shared" si="0"/>
        <v>4391.34</v>
      </c>
      <c r="M15" s="1">
        <v>0</v>
      </c>
      <c r="N15" s="1">
        <v>0</v>
      </c>
      <c r="O15" s="1">
        <f t="shared" si="1"/>
        <v>4391.34</v>
      </c>
      <c r="Q15">
        <v>-4391.34</v>
      </c>
      <c r="R15" t="s">
        <v>42</v>
      </c>
    </row>
    <row r="16" spans="1:18" x14ac:dyDescent="0.25">
      <c r="B16" t="s">
        <v>33</v>
      </c>
      <c r="C16" t="s">
        <v>34</v>
      </c>
      <c r="D16" t="s">
        <v>35</v>
      </c>
      <c r="E16" t="s">
        <v>36</v>
      </c>
      <c r="F16" t="s">
        <v>55</v>
      </c>
      <c r="G16" t="s">
        <v>38</v>
      </c>
      <c r="H16" t="s">
        <v>39</v>
      </c>
      <c r="I16" t="s">
        <v>40</v>
      </c>
      <c r="J16" t="s">
        <v>56</v>
      </c>
      <c r="L16" s="1">
        <f t="shared" si="0"/>
        <v>1234.06</v>
      </c>
      <c r="M16" s="1">
        <v>0</v>
      </c>
      <c r="N16" s="1">
        <v>499.39</v>
      </c>
      <c r="O16" s="1">
        <f t="shared" si="1"/>
        <v>734.67</v>
      </c>
      <c r="Q16">
        <v>-1234.06</v>
      </c>
      <c r="R16" t="s">
        <v>42</v>
      </c>
    </row>
    <row r="17" spans="2:18" x14ac:dyDescent="0.25">
      <c r="B17" t="s">
        <v>33</v>
      </c>
      <c r="C17" t="s">
        <v>34</v>
      </c>
      <c r="D17" t="s">
        <v>35</v>
      </c>
      <c r="E17" t="s">
        <v>36</v>
      </c>
      <c r="F17" t="s">
        <v>57</v>
      </c>
      <c r="G17" t="s">
        <v>38</v>
      </c>
      <c r="H17" t="s">
        <v>39</v>
      </c>
      <c r="I17" t="s">
        <v>40</v>
      </c>
      <c r="J17" t="s">
        <v>58</v>
      </c>
      <c r="L17" s="1">
        <f t="shared" si="0"/>
        <v>7833.74</v>
      </c>
      <c r="M17" s="1">
        <v>0</v>
      </c>
      <c r="N17" s="1">
        <v>1022.2</v>
      </c>
      <c r="O17" s="1">
        <f t="shared" si="1"/>
        <v>6811.54</v>
      </c>
      <c r="Q17">
        <v>-7833.74</v>
      </c>
      <c r="R17" t="s">
        <v>42</v>
      </c>
    </row>
    <row r="18" spans="2:18" x14ac:dyDescent="0.25">
      <c r="B18" t="s">
        <v>33</v>
      </c>
      <c r="C18" t="s">
        <v>34</v>
      </c>
      <c r="D18" t="s">
        <v>35</v>
      </c>
      <c r="E18" t="s">
        <v>36</v>
      </c>
      <c r="F18" t="s">
        <v>59</v>
      </c>
      <c r="G18" t="s">
        <v>38</v>
      </c>
      <c r="H18" t="s">
        <v>39</v>
      </c>
      <c r="I18" t="s">
        <v>40</v>
      </c>
      <c r="J18" t="s">
        <v>60</v>
      </c>
      <c r="L18" s="1">
        <f t="shared" si="0"/>
        <v>48838.3</v>
      </c>
      <c r="M18" s="1">
        <v>0</v>
      </c>
      <c r="N18" s="1">
        <v>2303.48</v>
      </c>
      <c r="O18" s="1">
        <f t="shared" si="1"/>
        <v>46534.82</v>
      </c>
      <c r="Q18">
        <v>-48838.3</v>
      </c>
      <c r="R18" t="s">
        <v>42</v>
      </c>
    </row>
    <row r="19" spans="2:18" x14ac:dyDescent="0.25">
      <c r="B19" t="s">
        <v>33</v>
      </c>
      <c r="C19" t="s">
        <v>34</v>
      </c>
      <c r="D19" t="s">
        <v>35</v>
      </c>
      <c r="E19" t="s">
        <v>36</v>
      </c>
      <c r="F19" t="s">
        <v>61</v>
      </c>
      <c r="G19" t="s">
        <v>38</v>
      </c>
      <c r="H19" t="s">
        <v>39</v>
      </c>
      <c r="I19" t="s">
        <v>40</v>
      </c>
      <c r="J19" t="s">
        <v>62</v>
      </c>
      <c r="L19" s="1">
        <f t="shared" si="0"/>
        <v>3830.8</v>
      </c>
      <c r="M19" s="1">
        <v>0</v>
      </c>
      <c r="N19" s="1">
        <v>2095.4499999999998</v>
      </c>
      <c r="O19" s="1">
        <f t="shared" si="1"/>
        <v>1735.3500000000004</v>
      </c>
      <c r="Q19">
        <v>-3830.8</v>
      </c>
      <c r="R19" t="s">
        <v>42</v>
      </c>
    </row>
    <row r="20" spans="2:18" x14ac:dyDescent="0.25">
      <c r="B20" t="s">
        <v>33</v>
      </c>
      <c r="C20" t="s">
        <v>34</v>
      </c>
      <c r="D20" t="s">
        <v>35</v>
      </c>
      <c r="E20" t="s">
        <v>36</v>
      </c>
      <c r="F20" t="s">
        <v>63</v>
      </c>
      <c r="G20" t="s">
        <v>38</v>
      </c>
      <c r="H20" t="s">
        <v>39</v>
      </c>
      <c r="I20" t="s">
        <v>40</v>
      </c>
      <c r="J20" t="s">
        <v>64</v>
      </c>
      <c r="L20" s="1">
        <f t="shared" si="0"/>
        <v>8000</v>
      </c>
      <c r="M20" s="1">
        <v>0</v>
      </c>
      <c r="N20" s="1">
        <v>3536.57</v>
      </c>
      <c r="O20" s="1">
        <f t="shared" si="1"/>
        <v>4463.43</v>
      </c>
      <c r="Q20">
        <v>-8000</v>
      </c>
      <c r="R20" t="s">
        <v>42</v>
      </c>
    </row>
    <row r="21" spans="2:18" x14ac:dyDescent="0.25">
      <c r="B21" t="s">
        <v>33</v>
      </c>
      <c r="C21" t="s">
        <v>34</v>
      </c>
      <c r="D21" t="s">
        <v>35</v>
      </c>
      <c r="E21" t="s">
        <v>36</v>
      </c>
      <c r="F21" t="s">
        <v>65</v>
      </c>
      <c r="G21" t="s">
        <v>38</v>
      </c>
      <c r="H21" t="s">
        <v>39</v>
      </c>
      <c r="I21" t="s">
        <v>40</v>
      </c>
      <c r="J21" t="s">
        <v>66</v>
      </c>
      <c r="L21" s="1">
        <f t="shared" si="0"/>
        <v>31858.21</v>
      </c>
      <c r="M21" s="1">
        <v>0</v>
      </c>
      <c r="N21" s="1">
        <v>11656.72</v>
      </c>
      <c r="O21" s="1">
        <f t="shared" si="1"/>
        <v>20201.489999999998</v>
      </c>
      <c r="Q21">
        <v>-31858.21</v>
      </c>
      <c r="R21" t="s">
        <v>42</v>
      </c>
    </row>
    <row r="22" spans="2:18" x14ac:dyDescent="0.25">
      <c r="B22" t="s">
        <v>33</v>
      </c>
      <c r="C22" t="s">
        <v>34</v>
      </c>
      <c r="D22" t="s">
        <v>35</v>
      </c>
      <c r="E22" t="s">
        <v>36</v>
      </c>
      <c r="F22" t="s">
        <v>67</v>
      </c>
      <c r="G22" t="s">
        <v>38</v>
      </c>
      <c r="H22" t="s">
        <v>39</v>
      </c>
      <c r="I22" t="s">
        <v>40</v>
      </c>
      <c r="J22" t="s">
        <v>68</v>
      </c>
      <c r="L22" s="1">
        <f t="shared" si="0"/>
        <v>8925</v>
      </c>
      <c r="M22" s="1">
        <v>0</v>
      </c>
      <c r="N22" s="1">
        <v>0</v>
      </c>
      <c r="O22" s="1">
        <f t="shared" si="1"/>
        <v>8925</v>
      </c>
      <c r="Q22">
        <v>-8925</v>
      </c>
      <c r="R22" t="s">
        <v>42</v>
      </c>
    </row>
    <row r="23" spans="2:18" x14ac:dyDescent="0.25">
      <c r="B23" t="s">
        <v>33</v>
      </c>
      <c r="C23" t="s">
        <v>34</v>
      </c>
      <c r="D23" t="s">
        <v>35</v>
      </c>
      <c r="E23" t="s">
        <v>36</v>
      </c>
      <c r="F23" t="s">
        <v>69</v>
      </c>
      <c r="G23" t="s">
        <v>38</v>
      </c>
      <c r="H23" t="s">
        <v>39</v>
      </c>
      <c r="I23" t="s">
        <v>40</v>
      </c>
      <c r="J23" t="s">
        <v>70</v>
      </c>
      <c r="L23" s="1">
        <f t="shared" si="0"/>
        <v>12057.38</v>
      </c>
      <c r="M23" s="1">
        <v>0</v>
      </c>
      <c r="N23" s="1">
        <v>12452.8</v>
      </c>
      <c r="O23" s="1">
        <f t="shared" si="1"/>
        <v>-395.42000000000007</v>
      </c>
      <c r="Q23">
        <v>-12057.38</v>
      </c>
      <c r="R23" t="s">
        <v>42</v>
      </c>
    </row>
    <row r="24" spans="2:18" x14ac:dyDescent="0.25">
      <c r="B24" t="s">
        <v>33</v>
      </c>
      <c r="C24" t="s">
        <v>34</v>
      </c>
      <c r="D24" t="s">
        <v>35</v>
      </c>
      <c r="E24" t="s">
        <v>36</v>
      </c>
      <c r="F24" t="s">
        <v>71</v>
      </c>
      <c r="G24" t="s">
        <v>38</v>
      </c>
      <c r="H24" t="s">
        <v>39</v>
      </c>
      <c r="I24" t="s">
        <v>40</v>
      </c>
      <c r="J24" t="s">
        <v>72</v>
      </c>
      <c r="L24" s="1">
        <f t="shared" si="0"/>
        <v>550</v>
      </c>
      <c r="M24" s="1">
        <v>0</v>
      </c>
      <c r="N24" s="1">
        <v>520</v>
      </c>
      <c r="O24" s="1">
        <f t="shared" si="1"/>
        <v>30</v>
      </c>
      <c r="Q24">
        <v>-550</v>
      </c>
      <c r="R24" t="s">
        <v>42</v>
      </c>
    </row>
    <row r="25" spans="2:18" x14ac:dyDescent="0.25">
      <c r="B25" t="s">
        <v>33</v>
      </c>
      <c r="C25" t="s">
        <v>34</v>
      </c>
      <c r="D25" t="s">
        <v>35</v>
      </c>
      <c r="E25" t="s">
        <v>36</v>
      </c>
      <c r="F25" t="s">
        <v>73</v>
      </c>
      <c r="G25" t="s">
        <v>38</v>
      </c>
      <c r="H25" t="s">
        <v>39</v>
      </c>
      <c r="I25" t="s">
        <v>40</v>
      </c>
      <c r="J25" t="s">
        <v>74</v>
      </c>
      <c r="L25" s="1">
        <f t="shared" si="0"/>
        <v>1118.69</v>
      </c>
      <c r="M25" s="1">
        <v>0</v>
      </c>
      <c r="N25" s="1">
        <v>1022.19</v>
      </c>
      <c r="O25" s="1">
        <f t="shared" si="1"/>
        <v>96.5</v>
      </c>
      <c r="Q25">
        <v>-1118.69</v>
      </c>
      <c r="R25" t="s">
        <v>42</v>
      </c>
    </row>
    <row r="26" spans="2:18" x14ac:dyDescent="0.25">
      <c r="B26" t="s">
        <v>33</v>
      </c>
      <c r="C26" t="s">
        <v>34</v>
      </c>
      <c r="D26" t="s">
        <v>35</v>
      </c>
      <c r="E26" t="s">
        <v>36</v>
      </c>
      <c r="F26" t="s">
        <v>75</v>
      </c>
      <c r="G26" t="s">
        <v>38</v>
      </c>
      <c r="H26" t="s">
        <v>39</v>
      </c>
      <c r="I26" t="s">
        <v>40</v>
      </c>
      <c r="J26" t="s">
        <v>76</v>
      </c>
      <c r="L26" s="1">
        <f t="shared" si="0"/>
        <v>46.8</v>
      </c>
      <c r="M26" s="1">
        <v>0</v>
      </c>
      <c r="N26" s="1">
        <v>0</v>
      </c>
      <c r="O26" s="1">
        <f t="shared" si="1"/>
        <v>46.8</v>
      </c>
      <c r="Q26">
        <v>-46.8</v>
      </c>
      <c r="R26" t="s">
        <v>42</v>
      </c>
    </row>
    <row r="27" spans="2:18" x14ac:dyDescent="0.25">
      <c r="B27" t="s">
        <v>33</v>
      </c>
      <c r="C27" t="s">
        <v>34</v>
      </c>
      <c r="D27" t="s">
        <v>35</v>
      </c>
      <c r="E27" t="s">
        <v>77</v>
      </c>
      <c r="F27" t="s">
        <v>59</v>
      </c>
      <c r="G27" t="s">
        <v>78</v>
      </c>
      <c r="H27" t="s">
        <v>39</v>
      </c>
      <c r="I27" t="s">
        <v>79</v>
      </c>
      <c r="J27" t="s">
        <v>60</v>
      </c>
      <c r="L27" s="1">
        <f t="shared" si="0"/>
        <v>600.16</v>
      </c>
      <c r="M27" s="1">
        <v>0</v>
      </c>
      <c r="N27" s="1">
        <v>85.7</v>
      </c>
      <c r="O27" s="1">
        <f t="shared" si="1"/>
        <v>514.45999999999992</v>
      </c>
      <c r="Q27">
        <v>-600.16</v>
      </c>
      <c r="R27" t="s">
        <v>42</v>
      </c>
    </row>
    <row r="28" spans="2:18" x14ac:dyDescent="0.25">
      <c r="B28" t="s">
        <v>33</v>
      </c>
      <c r="C28" t="s">
        <v>34</v>
      </c>
      <c r="D28" t="s">
        <v>35</v>
      </c>
      <c r="E28" t="s">
        <v>80</v>
      </c>
      <c r="F28" t="s">
        <v>65</v>
      </c>
      <c r="G28" t="s">
        <v>38</v>
      </c>
      <c r="H28" t="s">
        <v>39</v>
      </c>
      <c r="I28" t="s">
        <v>81</v>
      </c>
      <c r="J28" t="s">
        <v>66</v>
      </c>
      <c r="L28" s="1">
        <f t="shared" si="0"/>
        <v>41.5</v>
      </c>
      <c r="M28" s="1">
        <v>0</v>
      </c>
      <c r="N28" s="1">
        <v>0</v>
      </c>
      <c r="O28" s="1">
        <f t="shared" si="1"/>
        <v>41.5</v>
      </c>
      <c r="Q28">
        <v>-41.5</v>
      </c>
      <c r="R28" t="s">
        <v>42</v>
      </c>
    </row>
    <row r="29" spans="2:18" x14ac:dyDescent="0.25">
      <c r="B29" t="s">
        <v>33</v>
      </c>
      <c r="C29" t="s">
        <v>34</v>
      </c>
      <c r="D29" t="s">
        <v>35</v>
      </c>
      <c r="E29" t="s">
        <v>82</v>
      </c>
      <c r="F29" t="s">
        <v>59</v>
      </c>
      <c r="G29" t="s">
        <v>38</v>
      </c>
      <c r="H29" t="s">
        <v>39</v>
      </c>
      <c r="I29" t="s">
        <v>83</v>
      </c>
      <c r="J29" t="s">
        <v>60</v>
      </c>
      <c r="L29" s="1">
        <f t="shared" si="0"/>
        <v>119.04</v>
      </c>
      <c r="M29" s="1">
        <v>0</v>
      </c>
      <c r="N29" s="1">
        <v>119</v>
      </c>
      <c r="O29" s="1">
        <f t="shared" si="1"/>
        <v>4.0000000000006253E-2</v>
      </c>
      <c r="Q29">
        <v>-119.04</v>
      </c>
      <c r="R29" t="s">
        <v>42</v>
      </c>
    </row>
    <row r="30" spans="2:18" x14ac:dyDescent="0.25">
      <c r="B30" t="s">
        <v>33</v>
      </c>
      <c r="C30" t="s">
        <v>34</v>
      </c>
      <c r="D30" t="s">
        <v>35</v>
      </c>
      <c r="E30" t="s">
        <v>84</v>
      </c>
      <c r="F30" t="s">
        <v>85</v>
      </c>
      <c r="G30" t="s">
        <v>38</v>
      </c>
      <c r="H30" t="s">
        <v>39</v>
      </c>
      <c r="I30" t="s">
        <v>86</v>
      </c>
      <c r="J30" t="s">
        <v>87</v>
      </c>
      <c r="L30" s="1">
        <f t="shared" si="0"/>
        <v>170.96</v>
      </c>
      <c r="M30" s="1">
        <v>0</v>
      </c>
      <c r="N30" s="1">
        <v>0</v>
      </c>
      <c r="O30" s="1">
        <f t="shared" si="1"/>
        <v>170.96</v>
      </c>
      <c r="Q30">
        <v>-170.96</v>
      </c>
      <c r="R30" t="s">
        <v>42</v>
      </c>
    </row>
    <row r="31" spans="2:18" x14ac:dyDescent="0.25">
      <c r="B31" t="s">
        <v>33</v>
      </c>
      <c r="C31" t="s">
        <v>34</v>
      </c>
      <c r="D31" t="s">
        <v>35</v>
      </c>
      <c r="E31" t="s">
        <v>84</v>
      </c>
      <c r="F31" t="s">
        <v>53</v>
      </c>
      <c r="G31" t="s">
        <v>38</v>
      </c>
      <c r="H31" t="s">
        <v>39</v>
      </c>
      <c r="I31" t="s">
        <v>86</v>
      </c>
      <c r="J31" t="s">
        <v>54</v>
      </c>
      <c r="L31" s="1">
        <f t="shared" si="0"/>
        <v>56.53</v>
      </c>
      <c r="M31" s="1">
        <v>0</v>
      </c>
      <c r="N31" s="1">
        <v>0</v>
      </c>
      <c r="O31" s="1">
        <f t="shared" si="1"/>
        <v>56.53</v>
      </c>
      <c r="Q31">
        <v>-56.53</v>
      </c>
      <c r="R31" t="s">
        <v>42</v>
      </c>
    </row>
    <row r="32" spans="2:18" x14ac:dyDescent="0.25">
      <c r="B32" t="s">
        <v>33</v>
      </c>
      <c r="C32" t="s">
        <v>34</v>
      </c>
      <c r="D32" t="s">
        <v>35</v>
      </c>
      <c r="E32" t="s">
        <v>84</v>
      </c>
      <c r="F32" t="s">
        <v>59</v>
      </c>
      <c r="G32" t="s">
        <v>38</v>
      </c>
      <c r="H32" t="s">
        <v>39</v>
      </c>
      <c r="I32" t="s">
        <v>86</v>
      </c>
      <c r="J32" t="s">
        <v>60</v>
      </c>
      <c r="L32" s="1">
        <f t="shared" si="0"/>
        <v>1489.22</v>
      </c>
      <c r="M32" s="1">
        <v>0</v>
      </c>
      <c r="N32" s="1">
        <v>0</v>
      </c>
      <c r="O32" s="1">
        <f t="shared" si="1"/>
        <v>1489.22</v>
      </c>
      <c r="Q32">
        <v>-1489.22</v>
      </c>
      <c r="R32" t="s">
        <v>42</v>
      </c>
    </row>
    <row r="33" spans="2:18" x14ac:dyDescent="0.25">
      <c r="B33" t="s">
        <v>33</v>
      </c>
      <c r="C33" t="s">
        <v>34</v>
      </c>
      <c r="D33" t="s">
        <v>35</v>
      </c>
      <c r="E33" t="s">
        <v>88</v>
      </c>
      <c r="F33" t="s">
        <v>59</v>
      </c>
      <c r="G33" t="s">
        <v>38</v>
      </c>
      <c r="H33" t="s">
        <v>39</v>
      </c>
      <c r="I33" t="s">
        <v>89</v>
      </c>
      <c r="J33" t="s">
        <v>60</v>
      </c>
      <c r="L33" s="1">
        <f t="shared" si="0"/>
        <v>700</v>
      </c>
      <c r="M33" s="1">
        <v>0</v>
      </c>
      <c r="N33" s="1">
        <v>82.38</v>
      </c>
      <c r="O33" s="1">
        <f t="shared" si="1"/>
        <v>617.62</v>
      </c>
      <c r="Q33">
        <v>-700</v>
      </c>
      <c r="R33" t="s">
        <v>42</v>
      </c>
    </row>
    <row r="34" spans="2:18" x14ac:dyDescent="0.25">
      <c r="B34" t="s">
        <v>33</v>
      </c>
      <c r="C34" t="s">
        <v>34</v>
      </c>
      <c r="D34" t="s">
        <v>35</v>
      </c>
      <c r="E34" t="s">
        <v>88</v>
      </c>
      <c r="F34" t="s">
        <v>59</v>
      </c>
      <c r="G34" t="s">
        <v>90</v>
      </c>
      <c r="H34" t="s">
        <v>39</v>
      </c>
      <c r="I34" t="s">
        <v>89</v>
      </c>
      <c r="J34" t="s">
        <v>60</v>
      </c>
      <c r="L34" s="1">
        <f t="shared" si="0"/>
        <v>0</v>
      </c>
      <c r="M34" s="1">
        <v>0</v>
      </c>
      <c r="N34" s="1">
        <v>163.37</v>
      </c>
      <c r="O34" s="1">
        <f t="shared" si="1"/>
        <v>-163.37</v>
      </c>
      <c r="Q34">
        <v>0</v>
      </c>
      <c r="R34" t="s">
        <v>42</v>
      </c>
    </row>
    <row r="35" spans="2:18" x14ac:dyDescent="0.25">
      <c r="B35" t="s">
        <v>33</v>
      </c>
      <c r="C35" t="s">
        <v>34</v>
      </c>
      <c r="D35" t="s">
        <v>35</v>
      </c>
      <c r="E35" t="s">
        <v>91</v>
      </c>
      <c r="F35" t="s">
        <v>59</v>
      </c>
      <c r="G35" t="s">
        <v>38</v>
      </c>
      <c r="H35" t="s">
        <v>39</v>
      </c>
      <c r="I35" t="s">
        <v>92</v>
      </c>
      <c r="J35" t="s">
        <v>60</v>
      </c>
      <c r="L35" s="1">
        <f t="shared" si="0"/>
        <v>2.38</v>
      </c>
      <c r="M35" s="1">
        <v>0</v>
      </c>
      <c r="N35" s="1">
        <v>0</v>
      </c>
      <c r="O35" s="1">
        <f t="shared" si="1"/>
        <v>2.38</v>
      </c>
      <c r="Q35">
        <v>-2.38</v>
      </c>
      <c r="R35" t="s">
        <v>42</v>
      </c>
    </row>
    <row r="36" spans="2:18" x14ac:dyDescent="0.25">
      <c r="B36" t="s">
        <v>33</v>
      </c>
      <c r="C36" t="s">
        <v>34</v>
      </c>
      <c r="D36" t="s">
        <v>35</v>
      </c>
      <c r="E36" t="s">
        <v>93</v>
      </c>
      <c r="F36" t="s">
        <v>94</v>
      </c>
      <c r="G36" t="s">
        <v>38</v>
      </c>
      <c r="H36" t="s">
        <v>39</v>
      </c>
      <c r="I36" t="s">
        <v>95</v>
      </c>
      <c r="J36" t="s">
        <v>96</v>
      </c>
      <c r="L36" s="1">
        <f t="shared" si="0"/>
        <v>33301</v>
      </c>
      <c r="M36" s="1">
        <v>0</v>
      </c>
      <c r="N36" s="1">
        <v>5079.08</v>
      </c>
      <c r="O36" s="1">
        <f t="shared" si="1"/>
        <v>28221.919999999998</v>
      </c>
      <c r="Q36">
        <v>-33301</v>
      </c>
      <c r="R36" t="s">
        <v>42</v>
      </c>
    </row>
    <row r="37" spans="2:18" x14ac:dyDescent="0.25">
      <c r="B37" t="s">
        <v>33</v>
      </c>
      <c r="C37" t="s">
        <v>34</v>
      </c>
      <c r="D37" t="s">
        <v>35</v>
      </c>
      <c r="E37" t="s">
        <v>93</v>
      </c>
      <c r="F37" t="s">
        <v>43</v>
      </c>
      <c r="G37" t="s">
        <v>38</v>
      </c>
      <c r="H37" t="s">
        <v>39</v>
      </c>
      <c r="I37" t="s">
        <v>95</v>
      </c>
      <c r="J37" t="s">
        <v>44</v>
      </c>
      <c r="L37" s="1">
        <f t="shared" si="0"/>
        <v>7609.28</v>
      </c>
      <c r="M37" s="1">
        <v>0</v>
      </c>
      <c r="N37" s="1">
        <v>1120.3599999999999</v>
      </c>
      <c r="O37" s="1">
        <f t="shared" si="1"/>
        <v>6488.92</v>
      </c>
      <c r="Q37">
        <v>-7609.28</v>
      </c>
      <c r="R37" t="s">
        <v>42</v>
      </c>
    </row>
    <row r="38" spans="2:18" x14ac:dyDescent="0.25">
      <c r="B38" t="s">
        <v>33</v>
      </c>
      <c r="C38" t="s">
        <v>34</v>
      </c>
      <c r="D38" t="s">
        <v>35</v>
      </c>
      <c r="E38" t="s">
        <v>93</v>
      </c>
      <c r="F38" t="s">
        <v>59</v>
      </c>
      <c r="G38" t="s">
        <v>38</v>
      </c>
      <c r="H38" t="s">
        <v>39</v>
      </c>
      <c r="I38" t="s">
        <v>95</v>
      </c>
      <c r="J38" t="s">
        <v>60</v>
      </c>
      <c r="L38" s="1">
        <f t="shared" si="0"/>
        <v>1000</v>
      </c>
      <c r="M38" s="1">
        <v>0</v>
      </c>
      <c r="N38" s="1">
        <v>354.05</v>
      </c>
      <c r="O38" s="1">
        <f t="shared" si="1"/>
        <v>645.95000000000005</v>
      </c>
      <c r="Q38">
        <v>-1000</v>
      </c>
      <c r="R38" t="s">
        <v>42</v>
      </c>
    </row>
    <row r="39" spans="2:18" x14ac:dyDescent="0.25">
      <c r="B39" t="s">
        <v>33</v>
      </c>
      <c r="C39" t="s">
        <v>34</v>
      </c>
      <c r="D39" t="s">
        <v>35</v>
      </c>
      <c r="E39" t="s">
        <v>97</v>
      </c>
      <c r="F39" t="s">
        <v>59</v>
      </c>
      <c r="G39" t="s">
        <v>38</v>
      </c>
      <c r="H39" t="s">
        <v>39</v>
      </c>
      <c r="I39" t="s">
        <v>98</v>
      </c>
      <c r="J39" t="s">
        <v>60</v>
      </c>
      <c r="L39" s="1">
        <f t="shared" si="0"/>
        <v>61</v>
      </c>
      <c r="M39" s="1">
        <v>0</v>
      </c>
      <c r="N39" s="1">
        <v>0</v>
      </c>
      <c r="O39" s="1">
        <f t="shared" si="1"/>
        <v>61</v>
      </c>
      <c r="Q39">
        <v>-61</v>
      </c>
      <c r="R39" t="s">
        <v>42</v>
      </c>
    </row>
    <row r="40" spans="2:18" x14ac:dyDescent="0.25">
      <c r="B40" t="s">
        <v>33</v>
      </c>
      <c r="C40" t="s">
        <v>34</v>
      </c>
      <c r="D40" t="s">
        <v>35</v>
      </c>
      <c r="E40" t="s">
        <v>97</v>
      </c>
      <c r="F40" t="s">
        <v>59</v>
      </c>
      <c r="G40" t="s">
        <v>99</v>
      </c>
      <c r="H40" t="s">
        <v>39</v>
      </c>
      <c r="I40" t="s">
        <v>98</v>
      </c>
      <c r="J40" t="s">
        <v>60</v>
      </c>
      <c r="L40" s="1">
        <f t="shared" si="0"/>
        <v>220.47</v>
      </c>
      <c r="M40" s="1">
        <v>0</v>
      </c>
      <c r="N40" s="1">
        <v>70.58</v>
      </c>
      <c r="O40" s="1">
        <f t="shared" si="1"/>
        <v>149.88999999999999</v>
      </c>
      <c r="Q40">
        <v>-220.47</v>
      </c>
      <c r="R40" t="s">
        <v>42</v>
      </c>
    </row>
    <row r="41" spans="2:18" x14ac:dyDescent="0.25">
      <c r="B41" t="s">
        <v>33</v>
      </c>
      <c r="C41" t="s">
        <v>34</v>
      </c>
      <c r="D41" t="s">
        <v>35</v>
      </c>
      <c r="E41" t="s">
        <v>100</v>
      </c>
      <c r="F41" t="s">
        <v>59</v>
      </c>
      <c r="G41" t="s">
        <v>38</v>
      </c>
      <c r="H41" t="s">
        <v>39</v>
      </c>
      <c r="I41" t="s">
        <v>101</v>
      </c>
      <c r="J41" t="s">
        <v>60</v>
      </c>
      <c r="L41" s="1">
        <f t="shared" ref="L41:L72" si="2">-Q41</f>
        <v>17670.330000000002</v>
      </c>
      <c r="M41" s="1">
        <v>0</v>
      </c>
      <c r="N41" s="1">
        <v>7400.68</v>
      </c>
      <c r="O41" s="1">
        <f t="shared" ref="O41:O72" si="3">L41-M41-N41</f>
        <v>10269.650000000001</v>
      </c>
      <c r="Q41">
        <v>-17670.330000000002</v>
      </c>
      <c r="R41" t="s">
        <v>42</v>
      </c>
    </row>
    <row r="42" spans="2:18" x14ac:dyDescent="0.25">
      <c r="B42" t="s">
        <v>33</v>
      </c>
      <c r="C42" t="s">
        <v>34</v>
      </c>
      <c r="D42" t="s">
        <v>35</v>
      </c>
      <c r="E42" t="s">
        <v>102</v>
      </c>
      <c r="F42" t="s">
        <v>59</v>
      </c>
      <c r="G42" t="s">
        <v>38</v>
      </c>
      <c r="H42" t="s">
        <v>39</v>
      </c>
      <c r="I42" t="s">
        <v>103</v>
      </c>
      <c r="J42" t="s">
        <v>60</v>
      </c>
      <c r="L42" s="1">
        <f t="shared" si="2"/>
        <v>5212.78</v>
      </c>
      <c r="M42" s="1">
        <v>0</v>
      </c>
      <c r="N42" s="1">
        <v>2607.11</v>
      </c>
      <c r="O42" s="1">
        <f t="shared" si="3"/>
        <v>2605.6699999999996</v>
      </c>
      <c r="Q42">
        <v>-5212.78</v>
      </c>
      <c r="R42" t="s">
        <v>42</v>
      </c>
    </row>
    <row r="43" spans="2:18" x14ac:dyDescent="0.25">
      <c r="B43" t="s">
        <v>33</v>
      </c>
      <c r="C43" t="s">
        <v>34</v>
      </c>
      <c r="D43" t="s">
        <v>35</v>
      </c>
      <c r="E43" t="s">
        <v>102</v>
      </c>
      <c r="F43" t="s">
        <v>59</v>
      </c>
      <c r="G43" t="s">
        <v>99</v>
      </c>
      <c r="H43" t="s">
        <v>39</v>
      </c>
      <c r="I43" t="s">
        <v>103</v>
      </c>
      <c r="J43" t="s">
        <v>60</v>
      </c>
      <c r="L43" s="1">
        <f t="shared" si="2"/>
        <v>164</v>
      </c>
      <c r="M43" s="1">
        <v>0</v>
      </c>
      <c r="N43" s="1">
        <v>0</v>
      </c>
      <c r="O43" s="1">
        <f t="shared" si="3"/>
        <v>164</v>
      </c>
      <c r="Q43">
        <v>-164</v>
      </c>
      <c r="R43" t="s">
        <v>42</v>
      </c>
    </row>
    <row r="44" spans="2:18" x14ac:dyDescent="0.25">
      <c r="B44" t="s">
        <v>33</v>
      </c>
      <c r="C44" t="s">
        <v>34</v>
      </c>
      <c r="D44" t="s">
        <v>35</v>
      </c>
      <c r="E44" t="s">
        <v>104</v>
      </c>
      <c r="F44" t="s">
        <v>59</v>
      </c>
      <c r="G44" t="s">
        <v>38</v>
      </c>
      <c r="H44" t="s">
        <v>39</v>
      </c>
      <c r="I44" t="s">
        <v>105</v>
      </c>
      <c r="J44" t="s">
        <v>60</v>
      </c>
      <c r="L44" s="1">
        <f t="shared" si="2"/>
        <v>4800</v>
      </c>
      <c r="M44" s="1">
        <v>0</v>
      </c>
      <c r="N44" s="1">
        <v>0</v>
      </c>
      <c r="O44" s="1">
        <f t="shared" si="3"/>
        <v>4800</v>
      </c>
      <c r="Q44">
        <v>-4800</v>
      </c>
      <c r="R44" t="s">
        <v>42</v>
      </c>
    </row>
    <row r="45" spans="2:18" x14ac:dyDescent="0.25">
      <c r="B45" t="s">
        <v>33</v>
      </c>
      <c r="C45" t="s">
        <v>34</v>
      </c>
      <c r="D45" t="s">
        <v>35</v>
      </c>
      <c r="E45" t="s">
        <v>106</v>
      </c>
      <c r="F45" t="s">
        <v>59</v>
      </c>
      <c r="G45" t="s">
        <v>38</v>
      </c>
      <c r="H45" t="s">
        <v>39</v>
      </c>
      <c r="I45" t="s">
        <v>107</v>
      </c>
      <c r="J45" t="s">
        <v>60</v>
      </c>
      <c r="L45" s="1">
        <f t="shared" si="2"/>
        <v>12527.65</v>
      </c>
      <c r="M45" s="1">
        <v>0</v>
      </c>
      <c r="N45" s="1">
        <v>4693.2299999999996</v>
      </c>
      <c r="O45" s="1">
        <f t="shared" si="3"/>
        <v>7834.42</v>
      </c>
      <c r="Q45">
        <v>-12527.65</v>
      </c>
      <c r="R45" t="s">
        <v>42</v>
      </c>
    </row>
    <row r="46" spans="2:18" x14ac:dyDescent="0.25">
      <c r="B46" t="s">
        <v>33</v>
      </c>
      <c r="C46" t="s">
        <v>34</v>
      </c>
      <c r="D46" t="s">
        <v>35</v>
      </c>
      <c r="E46" t="s">
        <v>108</v>
      </c>
      <c r="F46" t="s">
        <v>59</v>
      </c>
      <c r="G46" t="s">
        <v>38</v>
      </c>
      <c r="H46" t="s">
        <v>39</v>
      </c>
      <c r="I46" t="s">
        <v>109</v>
      </c>
      <c r="J46" t="s">
        <v>60</v>
      </c>
      <c r="L46" s="1">
        <f t="shared" si="2"/>
        <v>47.21</v>
      </c>
      <c r="M46" s="1">
        <v>0</v>
      </c>
      <c r="N46" s="1">
        <v>11.44</v>
      </c>
      <c r="O46" s="1">
        <f t="shared" si="3"/>
        <v>35.770000000000003</v>
      </c>
      <c r="Q46">
        <v>-47.21</v>
      </c>
      <c r="R46" t="s">
        <v>42</v>
      </c>
    </row>
    <row r="47" spans="2:18" x14ac:dyDescent="0.25">
      <c r="B47" t="s">
        <v>33</v>
      </c>
      <c r="C47" t="s">
        <v>34</v>
      </c>
      <c r="D47" t="s">
        <v>35</v>
      </c>
      <c r="E47" t="s">
        <v>110</v>
      </c>
      <c r="F47" t="s">
        <v>59</v>
      </c>
      <c r="G47" t="s">
        <v>38</v>
      </c>
      <c r="H47" t="s">
        <v>39</v>
      </c>
      <c r="I47" t="s">
        <v>111</v>
      </c>
      <c r="J47" t="s">
        <v>60</v>
      </c>
      <c r="L47" s="1">
        <f t="shared" si="2"/>
        <v>807.48</v>
      </c>
      <c r="M47" s="1">
        <v>0</v>
      </c>
      <c r="N47" s="1">
        <v>606.11</v>
      </c>
      <c r="O47" s="1">
        <f t="shared" si="3"/>
        <v>201.37</v>
      </c>
      <c r="Q47">
        <v>-807.48</v>
      </c>
      <c r="R47" t="s">
        <v>42</v>
      </c>
    </row>
    <row r="48" spans="2:18" x14ac:dyDescent="0.25">
      <c r="B48" t="s">
        <v>33</v>
      </c>
      <c r="C48" t="s">
        <v>34</v>
      </c>
      <c r="D48" t="s">
        <v>35</v>
      </c>
      <c r="E48" t="s">
        <v>110</v>
      </c>
      <c r="F48" t="s">
        <v>59</v>
      </c>
      <c r="G48" t="s">
        <v>99</v>
      </c>
      <c r="H48" t="s">
        <v>39</v>
      </c>
      <c r="I48" t="s">
        <v>111</v>
      </c>
      <c r="J48" t="s">
        <v>60</v>
      </c>
      <c r="L48" s="1">
        <f t="shared" si="2"/>
        <v>500</v>
      </c>
      <c r="M48" s="1">
        <v>0</v>
      </c>
      <c r="N48" s="1">
        <v>0</v>
      </c>
      <c r="O48" s="1">
        <f t="shared" si="3"/>
        <v>500</v>
      </c>
      <c r="Q48">
        <v>-500</v>
      </c>
      <c r="R48" t="s">
        <v>42</v>
      </c>
    </row>
    <row r="49" spans="2:18" x14ac:dyDescent="0.25">
      <c r="B49" t="s">
        <v>33</v>
      </c>
      <c r="C49" t="s">
        <v>34</v>
      </c>
      <c r="D49" t="s">
        <v>35</v>
      </c>
      <c r="E49" t="s">
        <v>112</v>
      </c>
      <c r="F49" t="s">
        <v>59</v>
      </c>
      <c r="G49" t="s">
        <v>38</v>
      </c>
      <c r="H49" t="s">
        <v>39</v>
      </c>
      <c r="I49" t="s">
        <v>113</v>
      </c>
      <c r="J49" t="s">
        <v>60</v>
      </c>
      <c r="L49" s="1">
        <f t="shared" si="2"/>
        <v>334.19</v>
      </c>
      <c r="M49" s="1">
        <v>0</v>
      </c>
      <c r="N49" s="1">
        <v>0</v>
      </c>
      <c r="O49" s="1">
        <f t="shared" si="3"/>
        <v>334.19</v>
      </c>
      <c r="Q49">
        <v>-334.19</v>
      </c>
      <c r="R49" t="s">
        <v>42</v>
      </c>
    </row>
    <row r="50" spans="2:18" x14ac:dyDescent="0.25">
      <c r="B50" t="s">
        <v>33</v>
      </c>
      <c r="C50" t="s">
        <v>34</v>
      </c>
      <c r="D50" t="s">
        <v>35</v>
      </c>
      <c r="E50" t="s">
        <v>114</v>
      </c>
      <c r="F50" t="s">
        <v>57</v>
      </c>
      <c r="G50" t="s">
        <v>38</v>
      </c>
      <c r="H50" t="s">
        <v>39</v>
      </c>
      <c r="I50" t="s">
        <v>115</v>
      </c>
      <c r="J50" t="s">
        <v>58</v>
      </c>
      <c r="L50" s="1">
        <f t="shared" si="2"/>
        <v>1710.11</v>
      </c>
      <c r="M50" s="1">
        <v>0</v>
      </c>
      <c r="N50" s="1">
        <v>0</v>
      </c>
      <c r="O50" s="1">
        <f t="shared" si="3"/>
        <v>1710.11</v>
      </c>
      <c r="Q50">
        <v>-1710.11</v>
      </c>
      <c r="R50" t="s">
        <v>42</v>
      </c>
    </row>
    <row r="51" spans="2:18" x14ac:dyDescent="0.25">
      <c r="B51" t="s">
        <v>33</v>
      </c>
      <c r="C51" t="s">
        <v>34</v>
      </c>
      <c r="D51" t="s">
        <v>35</v>
      </c>
      <c r="E51" t="s">
        <v>114</v>
      </c>
      <c r="F51" t="s">
        <v>59</v>
      </c>
      <c r="G51" t="s">
        <v>38</v>
      </c>
      <c r="H51" t="s">
        <v>39</v>
      </c>
      <c r="I51" t="s">
        <v>115</v>
      </c>
      <c r="J51" t="s">
        <v>60</v>
      </c>
      <c r="L51" s="1">
        <f t="shared" si="2"/>
        <v>300.06</v>
      </c>
      <c r="M51" s="1">
        <v>0</v>
      </c>
      <c r="N51" s="1">
        <v>268</v>
      </c>
      <c r="O51" s="1">
        <f t="shared" si="3"/>
        <v>32.06</v>
      </c>
      <c r="Q51">
        <v>-300.06</v>
      </c>
      <c r="R51" t="s">
        <v>42</v>
      </c>
    </row>
    <row r="52" spans="2:18" x14ac:dyDescent="0.25">
      <c r="B52" t="s">
        <v>33</v>
      </c>
      <c r="C52" t="s">
        <v>34</v>
      </c>
      <c r="D52" t="s">
        <v>35</v>
      </c>
      <c r="E52" t="s">
        <v>116</v>
      </c>
      <c r="F52" t="s">
        <v>59</v>
      </c>
      <c r="G52" t="s">
        <v>38</v>
      </c>
      <c r="H52" t="s">
        <v>39</v>
      </c>
      <c r="I52" t="s">
        <v>117</v>
      </c>
      <c r="J52" t="s">
        <v>60</v>
      </c>
      <c r="L52" s="1">
        <f t="shared" si="2"/>
        <v>5227.72</v>
      </c>
      <c r="M52" s="1">
        <v>0</v>
      </c>
      <c r="N52" s="1">
        <v>1227.0999999999999</v>
      </c>
      <c r="O52" s="1">
        <f t="shared" si="3"/>
        <v>4000.6200000000003</v>
      </c>
      <c r="Q52">
        <v>-5227.72</v>
      </c>
      <c r="R52" t="s">
        <v>42</v>
      </c>
    </row>
    <row r="53" spans="2:18" x14ac:dyDescent="0.25">
      <c r="B53" t="s">
        <v>33</v>
      </c>
      <c r="C53" t="s">
        <v>34</v>
      </c>
      <c r="D53" t="s">
        <v>35</v>
      </c>
      <c r="E53" t="s">
        <v>118</v>
      </c>
      <c r="F53" t="s">
        <v>59</v>
      </c>
      <c r="G53" t="s">
        <v>38</v>
      </c>
      <c r="H53" t="s">
        <v>39</v>
      </c>
      <c r="I53" t="s">
        <v>119</v>
      </c>
      <c r="J53" t="s">
        <v>60</v>
      </c>
      <c r="L53" s="1">
        <f t="shared" si="2"/>
        <v>6586.91</v>
      </c>
      <c r="M53" s="1">
        <v>0</v>
      </c>
      <c r="N53" s="1">
        <v>1434.57</v>
      </c>
      <c r="O53" s="1">
        <f t="shared" si="3"/>
        <v>5152.34</v>
      </c>
      <c r="Q53">
        <v>-6586.91</v>
      </c>
      <c r="R53" t="s">
        <v>42</v>
      </c>
    </row>
    <row r="54" spans="2:18" x14ac:dyDescent="0.25">
      <c r="B54" t="s">
        <v>33</v>
      </c>
      <c r="C54" t="s">
        <v>34</v>
      </c>
      <c r="D54" t="s">
        <v>35</v>
      </c>
      <c r="E54" t="s">
        <v>120</v>
      </c>
      <c r="F54" t="s">
        <v>57</v>
      </c>
      <c r="G54" t="s">
        <v>38</v>
      </c>
      <c r="H54" t="s">
        <v>39</v>
      </c>
      <c r="I54" t="s">
        <v>121</v>
      </c>
      <c r="J54" t="s">
        <v>58</v>
      </c>
      <c r="L54" s="1">
        <f t="shared" si="2"/>
        <v>389.81</v>
      </c>
      <c r="M54" s="1">
        <v>0</v>
      </c>
      <c r="N54" s="1">
        <v>389.81</v>
      </c>
      <c r="O54" s="1">
        <f t="shared" si="3"/>
        <v>0</v>
      </c>
      <c r="Q54">
        <v>-389.81</v>
      </c>
      <c r="R54" t="s">
        <v>42</v>
      </c>
    </row>
    <row r="55" spans="2:18" x14ac:dyDescent="0.25">
      <c r="B55" t="s">
        <v>33</v>
      </c>
      <c r="C55" t="s">
        <v>34</v>
      </c>
      <c r="D55" t="s">
        <v>35</v>
      </c>
      <c r="E55" t="s">
        <v>120</v>
      </c>
      <c r="F55" t="s">
        <v>59</v>
      </c>
      <c r="G55" t="s">
        <v>38</v>
      </c>
      <c r="H55" t="s">
        <v>39</v>
      </c>
      <c r="I55" t="s">
        <v>121</v>
      </c>
      <c r="J55" t="s">
        <v>60</v>
      </c>
      <c r="L55" s="1">
        <f t="shared" si="2"/>
        <v>610.89</v>
      </c>
      <c r="M55" s="1">
        <v>0</v>
      </c>
      <c r="N55" s="1">
        <v>253.29</v>
      </c>
      <c r="O55" s="1">
        <f t="shared" si="3"/>
        <v>357.6</v>
      </c>
      <c r="Q55">
        <v>-610.89</v>
      </c>
      <c r="R55" t="s">
        <v>42</v>
      </c>
    </row>
    <row r="56" spans="2:18" x14ac:dyDescent="0.25">
      <c r="B56" t="s">
        <v>33</v>
      </c>
      <c r="C56" t="s">
        <v>34</v>
      </c>
      <c r="D56" t="s">
        <v>35</v>
      </c>
      <c r="E56" t="s">
        <v>122</v>
      </c>
      <c r="F56" t="s">
        <v>59</v>
      </c>
      <c r="G56" t="s">
        <v>38</v>
      </c>
      <c r="H56" t="s">
        <v>39</v>
      </c>
      <c r="I56" t="s">
        <v>123</v>
      </c>
      <c r="J56" t="s">
        <v>60</v>
      </c>
      <c r="L56" s="1">
        <f t="shared" si="2"/>
        <v>8022.81</v>
      </c>
      <c r="M56" s="1">
        <v>0</v>
      </c>
      <c r="N56" s="1">
        <v>3681.73</v>
      </c>
      <c r="O56" s="1">
        <f t="shared" si="3"/>
        <v>4341.08</v>
      </c>
      <c r="Q56">
        <v>-8022.81</v>
      </c>
      <c r="R56" t="s">
        <v>42</v>
      </c>
    </row>
    <row r="57" spans="2:18" x14ac:dyDescent="0.25">
      <c r="B57" t="s">
        <v>33</v>
      </c>
      <c r="C57" t="s">
        <v>34</v>
      </c>
      <c r="D57" t="s">
        <v>35</v>
      </c>
      <c r="E57" t="s">
        <v>124</v>
      </c>
      <c r="F57" t="s">
        <v>59</v>
      </c>
      <c r="G57" t="s">
        <v>38</v>
      </c>
      <c r="H57" t="s">
        <v>39</v>
      </c>
      <c r="I57" t="s">
        <v>125</v>
      </c>
      <c r="J57" t="s">
        <v>60</v>
      </c>
      <c r="L57" s="1">
        <f t="shared" si="2"/>
        <v>1268.18</v>
      </c>
      <c r="M57" s="1">
        <v>0</v>
      </c>
      <c r="N57" s="1">
        <v>67.81</v>
      </c>
      <c r="O57" s="1">
        <f t="shared" si="3"/>
        <v>1200.3700000000001</v>
      </c>
      <c r="Q57">
        <v>-1268.18</v>
      </c>
      <c r="R57" t="s">
        <v>42</v>
      </c>
    </row>
    <row r="58" spans="2:18" x14ac:dyDescent="0.25">
      <c r="B58" t="s">
        <v>33</v>
      </c>
      <c r="C58" t="s">
        <v>34</v>
      </c>
      <c r="D58" t="s">
        <v>35</v>
      </c>
      <c r="E58" t="s">
        <v>126</v>
      </c>
      <c r="F58" t="s">
        <v>59</v>
      </c>
      <c r="G58" t="s">
        <v>38</v>
      </c>
      <c r="H58" t="s">
        <v>39</v>
      </c>
      <c r="I58" t="s">
        <v>127</v>
      </c>
      <c r="J58" t="s">
        <v>60</v>
      </c>
      <c r="L58" s="1">
        <f t="shared" si="2"/>
        <v>18010.77</v>
      </c>
      <c r="M58" s="1">
        <v>0</v>
      </c>
      <c r="N58" s="1">
        <v>4759.16</v>
      </c>
      <c r="O58" s="1">
        <f t="shared" si="3"/>
        <v>13251.61</v>
      </c>
      <c r="Q58">
        <v>-18010.77</v>
      </c>
      <c r="R58" t="s">
        <v>42</v>
      </c>
    </row>
    <row r="59" spans="2:18" x14ac:dyDescent="0.25">
      <c r="B59" t="s">
        <v>33</v>
      </c>
      <c r="C59" t="s">
        <v>34</v>
      </c>
      <c r="D59" t="s">
        <v>35</v>
      </c>
      <c r="E59" t="s">
        <v>128</v>
      </c>
      <c r="F59" t="s">
        <v>59</v>
      </c>
      <c r="G59" t="s">
        <v>38</v>
      </c>
      <c r="H59" t="s">
        <v>39</v>
      </c>
      <c r="I59" t="s">
        <v>129</v>
      </c>
      <c r="J59" t="s">
        <v>60</v>
      </c>
      <c r="L59" s="1">
        <f t="shared" si="2"/>
        <v>5345.06</v>
      </c>
      <c r="M59" s="1">
        <v>0</v>
      </c>
      <c r="N59" s="1">
        <v>2262.98</v>
      </c>
      <c r="O59" s="1">
        <f t="shared" si="3"/>
        <v>3082.0800000000004</v>
      </c>
      <c r="Q59">
        <v>-5345.06</v>
      </c>
      <c r="R59" t="s">
        <v>42</v>
      </c>
    </row>
    <row r="60" spans="2:18" x14ac:dyDescent="0.25">
      <c r="B60" t="s">
        <v>33</v>
      </c>
      <c r="C60" t="s">
        <v>34</v>
      </c>
      <c r="D60" t="s">
        <v>35</v>
      </c>
      <c r="E60" t="s">
        <v>128</v>
      </c>
      <c r="F60" t="s">
        <v>59</v>
      </c>
      <c r="G60" t="s">
        <v>99</v>
      </c>
      <c r="H60" t="s">
        <v>39</v>
      </c>
      <c r="I60" t="s">
        <v>129</v>
      </c>
      <c r="J60" t="s">
        <v>60</v>
      </c>
      <c r="L60" s="1">
        <f t="shared" si="2"/>
        <v>1345.02</v>
      </c>
      <c r="M60" s="1">
        <v>0</v>
      </c>
      <c r="N60" s="1">
        <v>0</v>
      </c>
      <c r="O60" s="1">
        <f t="shared" si="3"/>
        <v>1345.02</v>
      </c>
      <c r="Q60">
        <v>-1345.02</v>
      </c>
      <c r="R60" t="s">
        <v>42</v>
      </c>
    </row>
    <row r="61" spans="2:18" x14ac:dyDescent="0.25">
      <c r="B61" t="s">
        <v>33</v>
      </c>
      <c r="C61" t="s">
        <v>34</v>
      </c>
      <c r="D61" t="s">
        <v>35</v>
      </c>
      <c r="E61" t="s">
        <v>130</v>
      </c>
      <c r="F61" t="s">
        <v>59</v>
      </c>
      <c r="G61" t="s">
        <v>38</v>
      </c>
      <c r="H61" t="s">
        <v>39</v>
      </c>
      <c r="I61" t="s">
        <v>131</v>
      </c>
      <c r="J61" t="s">
        <v>60</v>
      </c>
      <c r="L61" s="1">
        <f t="shared" si="2"/>
        <v>5000</v>
      </c>
      <c r="M61" s="1">
        <v>0</v>
      </c>
      <c r="N61" s="1">
        <v>3698.74</v>
      </c>
      <c r="O61" s="1">
        <f t="shared" si="3"/>
        <v>1301.2600000000002</v>
      </c>
      <c r="Q61">
        <v>-5000</v>
      </c>
      <c r="R61" t="s">
        <v>42</v>
      </c>
    </row>
    <row r="62" spans="2:18" x14ac:dyDescent="0.25">
      <c r="B62" t="s">
        <v>33</v>
      </c>
      <c r="C62" t="s">
        <v>34</v>
      </c>
      <c r="D62" t="s">
        <v>35</v>
      </c>
      <c r="E62" t="s">
        <v>130</v>
      </c>
      <c r="F62" t="s">
        <v>59</v>
      </c>
      <c r="G62" t="s">
        <v>99</v>
      </c>
      <c r="H62" t="s">
        <v>39</v>
      </c>
      <c r="I62" t="s">
        <v>131</v>
      </c>
      <c r="J62" t="s">
        <v>60</v>
      </c>
      <c r="L62" s="1">
        <f t="shared" si="2"/>
        <v>234.28</v>
      </c>
      <c r="M62" s="1">
        <v>0</v>
      </c>
      <c r="N62" s="1">
        <v>0</v>
      </c>
      <c r="O62" s="1">
        <f t="shared" si="3"/>
        <v>234.28</v>
      </c>
      <c r="Q62">
        <v>-234.28</v>
      </c>
      <c r="R62" t="s">
        <v>42</v>
      </c>
    </row>
    <row r="63" spans="2:18" x14ac:dyDescent="0.25">
      <c r="B63" t="s">
        <v>33</v>
      </c>
      <c r="C63" t="s">
        <v>34</v>
      </c>
      <c r="D63" t="s">
        <v>35</v>
      </c>
      <c r="E63" t="s">
        <v>132</v>
      </c>
      <c r="F63" t="s">
        <v>59</v>
      </c>
      <c r="G63" t="s">
        <v>38</v>
      </c>
      <c r="H63" t="s">
        <v>39</v>
      </c>
      <c r="I63" t="s">
        <v>133</v>
      </c>
      <c r="J63" t="s">
        <v>60</v>
      </c>
      <c r="L63" s="1">
        <f t="shared" si="2"/>
        <v>10215.52</v>
      </c>
      <c r="M63" s="1">
        <v>0</v>
      </c>
      <c r="N63" s="1">
        <v>3579.69</v>
      </c>
      <c r="O63" s="1">
        <f t="shared" si="3"/>
        <v>6635.83</v>
      </c>
      <c r="Q63">
        <v>-10215.52</v>
      </c>
      <c r="R63" t="s">
        <v>42</v>
      </c>
    </row>
    <row r="64" spans="2:18" x14ac:dyDescent="0.25">
      <c r="B64" t="s">
        <v>33</v>
      </c>
      <c r="C64" t="s">
        <v>34</v>
      </c>
      <c r="D64" t="s">
        <v>35</v>
      </c>
      <c r="E64" t="s">
        <v>134</v>
      </c>
      <c r="F64" t="s">
        <v>57</v>
      </c>
      <c r="G64" t="s">
        <v>38</v>
      </c>
      <c r="H64" t="s">
        <v>39</v>
      </c>
      <c r="I64" t="s">
        <v>135</v>
      </c>
      <c r="J64" t="s">
        <v>58</v>
      </c>
      <c r="L64" s="1">
        <f t="shared" si="2"/>
        <v>780</v>
      </c>
      <c r="M64" s="1">
        <v>0</v>
      </c>
      <c r="N64" s="1">
        <v>780</v>
      </c>
      <c r="O64" s="1">
        <f t="shared" si="3"/>
        <v>0</v>
      </c>
      <c r="Q64">
        <v>-780</v>
      </c>
      <c r="R64" t="s">
        <v>42</v>
      </c>
    </row>
    <row r="65" spans="2:18" x14ac:dyDescent="0.25">
      <c r="B65" t="s">
        <v>33</v>
      </c>
      <c r="C65" t="s">
        <v>34</v>
      </c>
      <c r="D65" t="s">
        <v>35</v>
      </c>
      <c r="E65" t="s">
        <v>134</v>
      </c>
      <c r="F65" t="s">
        <v>59</v>
      </c>
      <c r="G65" t="s">
        <v>38</v>
      </c>
      <c r="H65" t="s">
        <v>39</v>
      </c>
      <c r="I65" t="s">
        <v>135</v>
      </c>
      <c r="J65" t="s">
        <v>60</v>
      </c>
      <c r="L65" s="1">
        <f t="shared" si="2"/>
        <v>2387.8200000000002</v>
      </c>
      <c r="M65" s="1">
        <v>0</v>
      </c>
      <c r="N65" s="1">
        <v>2536.17</v>
      </c>
      <c r="O65" s="1">
        <f t="shared" si="3"/>
        <v>-148.34999999999991</v>
      </c>
      <c r="Q65">
        <v>-2387.8200000000002</v>
      </c>
      <c r="R65" t="s">
        <v>42</v>
      </c>
    </row>
    <row r="66" spans="2:18" x14ac:dyDescent="0.25">
      <c r="B66" t="s">
        <v>33</v>
      </c>
      <c r="C66" t="s">
        <v>34</v>
      </c>
      <c r="D66" t="s">
        <v>35</v>
      </c>
      <c r="E66" t="s">
        <v>136</v>
      </c>
      <c r="F66" t="s">
        <v>47</v>
      </c>
      <c r="G66" t="s">
        <v>38</v>
      </c>
      <c r="H66" t="s">
        <v>39</v>
      </c>
      <c r="I66" t="s">
        <v>137</v>
      </c>
      <c r="J66" t="s">
        <v>48</v>
      </c>
      <c r="L66" s="1">
        <f t="shared" si="2"/>
        <v>8675.85</v>
      </c>
      <c r="M66" s="1">
        <v>0</v>
      </c>
      <c r="N66" s="1">
        <v>692</v>
      </c>
      <c r="O66" s="1">
        <f t="shared" si="3"/>
        <v>7983.85</v>
      </c>
      <c r="Q66">
        <v>-8675.85</v>
      </c>
      <c r="R66" t="s">
        <v>42</v>
      </c>
    </row>
    <row r="67" spans="2:18" x14ac:dyDescent="0.25">
      <c r="B67" t="s">
        <v>33</v>
      </c>
      <c r="C67" t="s">
        <v>34</v>
      </c>
      <c r="D67" t="s">
        <v>35</v>
      </c>
      <c r="E67" t="s">
        <v>136</v>
      </c>
      <c r="F67" t="s">
        <v>51</v>
      </c>
      <c r="G67" t="s">
        <v>38</v>
      </c>
      <c r="H67" t="s">
        <v>39</v>
      </c>
      <c r="I67" t="s">
        <v>137</v>
      </c>
      <c r="J67" t="s">
        <v>52</v>
      </c>
      <c r="L67" s="1">
        <f t="shared" si="2"/>
        <v>1745.34</v>
      </c>
      <c r="M67" s="1">
        <v>0</v>
      </c>
      <c r="N67" s="1">
        <v>1800.34</v>
      </c>
      <c r="O67" s="1">
        <f t="shared" si="3"/>
        <v>-55</v>
      </c>
      <c r="Q67">
        <v>-1745.34</v>
      </c>
      <c r="R67" t="s">
        <v>42</v>
      </c>
    </row>
    <row r="68" spans="2:18" x14ac:dyDescent="0.25">
      <c r="B68" t="s">
        <v>33</v>
      </c>
      <c r="C68" t="s">
        <v>34</v>
      </c>
      <c r="D68" t="s">
        <v>35</v>
      </c>
      <c r="E68" t="s">
        <v>136</v>
      </c>
      <c r="F68" t="s">
        <v>57</v>
      </c>
      <c r="G68" t="s">
        <v>38</v>
      </c>
      <c r="H68" t="s">
        <v>39</v>
      </c>
      <c r="I68" t="s">
        <v>137</v>
      </c>
      <c r="J68" t="s">
        <v>58</v>
      </c>
      <c r="L68" s="1">
        <f t="shared" si="2"/>
        <v>7222.93</v>
      </c>
      <c r="M68" s="1">
        <v>0</v>
      </c>
      <c r="N68" s="1">
        <v>1208.51</v>
      </c>
      <c r="O68" s="1">
        <f t="shared" si="3"/>
        <v>6014.42</v>
      </c>
      <c r="Q68">
        <v>-7222.93</v>
      </c>
      <c r="R68" t="s">
        <v>42</v>
      </c>
    </row>
    <row r="69" spans="2:18" x14ac:dyDescent="0.25">
      <c r="B69" t="s">
        <v>33</v>
      </c>
      <c r="C69" t="s">
        <v>34</v>
      </c>
      <c r="D69" t="s">
        <v>35</v>
      </c>
      <c r="E69" t="s">
        <v>136</v>
      </c>
      <c r="F69" t="s">
        <v>59</v>
      </c>
      <c r="G69" t="s">
        <v>38</v>
      </c>
      <c r="H69" t="s">
        <v>39</v>
      </c>
      <c r="I69" t="s">
        <v>137</v>
      </c>
      <c r="J69" t="s">
        <v>60</v>
      </c>
      <c r="L69" s="1">
        <f t="shared" si="2"/>
        <v>5625.02</v>
      </c>
      <c r="M69" s="1">
        <v>0</v>
      </c>
      <c r="N69" s="1">
        <v>2147.7800000000002</v>
      </c>
      <c r="O69" s="1">
        <f t="shared" si="3"/>
        <v>3477.2400000000002</v>
      </c>
      <c r="Q69">
        <v>-5625.02</v>
      </c>
      <c r="R69" t="s">
        <v>42</v>
      </c>
    </row>
    <row r="70" spans="2:18" x14ac:dyDescent="0.25">
      <c r="B70" t="s">
        <v>33</v>
      </c>
      <c r="C70" t="s">
        <v>34</v>
      </c>
      <c r="D70" t="s">
        <v>35</v>
      </c>
      <c r="E70" t="s">
        <v>136</v>
      </c>
      <c r="F70" t="s">
        <v>65</v>
      </c>
      <c r="G70" t="s">
        <v>38</v>
      </c>
      <c r="H70" t="s">
        <v>39</v>
      </c>
      <c r="I70" t="s">
        <v>137</v>
      </c>
      <c r="J70" t="s">
        <v>66</v>
      </c>
      <c r="L70" s="1">
        <f t="shared" si="2"/>
        <v>35.479999999999997</v>
      </c>
      <c r="M70" s="1">
        <v>0</v>
      </c>
      <c r="N70" s="1">
        <v>0</v>
      </c>
      <c r="O70" s="1">
        <f t="shared" si="3"/>
        <v>35.479999999999997</v>
      </c>
      <c r="Q70">
        <v>-35.479999999999997</v>
      </c>
      <c r="R70" t="s">
        <v>42</v>
      </c>
    </row>
    <row r="71" spans="2:18" x14ac:dyDescent="0.25">
      <c r="B71" t="s">
        <v>33</v>
      </c>
      <c r="C71" t="s">
        <v>34</v>
      </c>
      <c r="D71" t="s">
        <v>35</v>
      </c>
      <c r="E71" t="s">
        <v>136</v>
      </c>
      <c r="F71" t="s">
        <v>69</v>
      </c>
      <c r="G71" t="s">
        <v>38</v>
      </c>
      <c r="H71" t="s">
        <v>39</v>
      </c>
      <c r="I71" t="s">
        <v>137</v>
      </c>
      <c r="J71" t="s">
        <v>70</v>
      </c>
      <c r="L71" s="1">
        <f t="shared" si="2"/>
        <v>5586.14</v>
      </c>
      <c r="M71" s="1">
        <v>0</v>
      </c>
      <c r="N71" s="1">
        <v>5300</v>
      </c>
      <c r="O71" s="1">
        <f t="shared" si="3"/>
        <v>286.14000000000033</v>
      </c>
      <c r="Q71">
        <v>-5586.14</v>
      </c>
      <c r="R71" t="s">
        <v>42</v>
      </c>
    </row>
    <row r="72" spans="2:18" x14ac:dyDescent="0.25">
      <c r="B72" t="s">
        <v>33</v>
      </c>
      <c r="C72" t="s">
        <v>34</v>
      </c>
      <c r="D72" t="s">
        <v>35</v>
      </c>
      <c r="E72" t="s">
        <v>136</v>
      </c>
      <c r="F72" t="s">
        <v>73</v>
      </c>
      <c r="G72" t="s">
        <v>38</v>
      </c>
      <c r="H72" t="s">
        <v>39</v>
      </c>
      <c r="I72" t="s">
        <v>137</v>
      </c>
      <c r="J72" t="s">
        <v>74</v>
      </c>
      <c r="L72" s="1">
        <f t="shared" si="2"/>
        <v>9319.51</v>
      </c>
      <c r="M72" s="1">
        <v>0</v>
      </c>
      <c r="N72" s="1">
        <v>9242.59</v>
      </c>
      <c r="O72" s="1">
        <f t="shared" si="3"/>
        <v>76.920000000000073</v>
      </c>
      <c r="Q72">
        <v>-9319.51</v>
      </c>
      <c r="R72" t="s">
        <v>42</v>
      </c>
    </row>
    <row r="73" spans="2:18" x14ac:dyDescent="0.25">
      <c r="B73" t="s">
        <v>33</v>
      </c>
      <c r="C73" t="s">
        <v>34</v>
      </c>
      <c r="D73" t="s">
        <v>35</v>
      </c>
      <c r="E73" t="s">
        <v>138</v>
      </c>
      <c r="F73" t="s">
        <v>59</v>
      </c>
      <c r="G73" t="s">
        <v>38</v>
      </c>
      <c r="H73" t="s">
        <v>39</v>
      </c>
      <c r="I73" t="s">
        <v>139</v>
      </c>
      <c r="J73" t="s">
        <v>60</v>
      </c>
      <c r="L73" s="1">
        <f t="shared" ref="L73:L104" si="4">-Q73</f>
        <v>5000</v>
      </c>
      <c r="M73" s="1">
        <v>0</v>
      </c>
      <c r="N73" s="1">
        <v>265.38</v>
      </c>
      <c r="O73" s="1">
        <f t="shared" ref="O73:O104" si="5">L73-M73-N73</f>
        <v>4734.62</v>
      </c>
      <c r="Q73">
        <v>-5000</v>
      </c>
      <c r="R73" t="s">
        <v>42</v>
      </c>
    </row>
    <row r="74" spans="2:18" x14ac:dyDescent="0.25">
      <c r="B74" t="s">
        <v>33</v>
      </c>
      <c r="C74" t="s">
        <v>34</v>
      </c>
      <c r="D74" t="s">
        <v>35</v>
      </c>
      <c r="E74" t="s">
        <v>140</v>
      </c>
      <c r="F74" t="s">
        <v>55</v>
      </c>
      <c r="G74" t="s">
        <v>38</v>
      </c>
      <c r="H74" t="s">
        <v>39</v>
      </c>
      <c r="I74" t="s">
        <v>141</v>
      </c>
      <c r="J74" t="s">
        <v>56</v>
      </c>
      <c r="L74" s="1">
        <f t="shared" si="4"/>
        <v>6</v>
      </c>
      <c r="M74" s="1">
        <v>0</v>
      </c>
      <c r="N74" s="1">
        <v>5.83</v>
      </c>
      <c r="O74" s="1">
        <f t="shared" si="5"/>
        <v>0.16999999999999993</v>
      </c>
      <c r="Q74">
        <v>-6</v>
      </c>
      <c r="R74" t="s">
        <v>42</v>
      </c>
    </row>
    <row r="75" spans="2:18" x14ac:dyDescent="0.25">
      <c r="B75" t="s">
        <v>33</v>
      </c>
      <c r="C75" t="s">
        <v>34</v>
      </c>
      <c r="D75" t="s">
        <v>35</v>
      </c>
      <c r="E75" t="s">
        <v>140</v>
      </c>
      <c r="F75" t="s">
        <v>57</v>
      </c>
      <c r="G75" t="s">
        <v>38</v>
      </c>
      <c r="H75" t="s">
        <v>39</v>
      </c>
      <c r="I75" t="s">
        <v>141</v>
      </c>
      <c r="J75" t="s">
        <v>58</v>
      </c>
      <c r="L75" s="1">
        <f t="shared" si="4"/>
        <v>111.54</v>
      </c>
      <c r="M75" s="1">
        <v>0</v>
      </c>
      <c r="N75" s="1">
        <v>0</v>
      </c>
      <c r="O75" s="1">
        <f t="shared" si="5"/>
        <v>111.54</v>
      </c>
      <c r="Q75">
        <v>-111.54</v>
      </c>
      <c r="R75" t="s">
        <v>42</v>
      </c>
    </row>
    <row r="76" spans="2:18" x14ac:dyDescent="0.25">
      <c r="B76" t="s">
        <v>33</v>
      </c>
      <c r="C76" t="s">
        <v>34</v>
      </c>
      <c r="D76" t="s">
        <v>35</v>
      </c>
      <c r="E76" t="s">
        <v>140</v>
      </c>
      <c r="F76" t="s">
        <v>59</v>
      </c>
      <c r="G76" t="s">
        <v>38</v>
      </c>
      <c r="H76" t="s">
        <v>39</v>
      </c>
      <c r="I76" t="s">
        <v>141</v>
      </c>
      <c r="J76" t="s">
        <v>60</v>
      </c>
      <c r="L76" s="1">
        <f t="shared" si="4"/>
        <v>3189.64</v>
      </c>
      <c r="M76" s="1">
        <v>0</v>
      </c>
      <c r="N76" s="1">
        <v>1017.91</v>
      </c>
      <c r="O76" s="1">
        <f t="shared" si="5"/>
        <v>2171.73</v>
      </c>
      <c r="Q76">
        <v>-3189.64</v>
      </c>
      <c r="R76" t="s">
        <v>42</v>
      </c>
    </row>
    <row r="77" spans="2:18" x14ac:dyDescent="0.25">
      <c r="B77" t="s">
        <v>33</v>
      </c>
      <c r="C77" t="s">
        <v>34</v>
      </c>
      <c r="D77" t="s">
        <v>35</v>
      </c>
      <c r="E77" t="s">
        <v>142</v>
      </c>
      <c r="F77" t="s">
        <v>59</v>
      </c>
      <c r="G77" t="s">
        <v>38</v>
      </c>
      <c r="H77" t="s">
        <v>39</v>
      </c>
      <c r="I77" t="s">
        <v>143</v>
      </c>
      <c r="J77" t="s">
        <v>60</v>
      </c>
      <c r="L77" s="1">
        <f t="shared" si="4"/>
        <v>15000</v>
      </c>
      <c r="M77" s="1">
        <v>0</v>
      </c>
      <c r="N77" s="1">
        <v>5293.58</v>
      </c>
      <c r="O77" s="1">
        <f t="shared" si="5"/>
        <v>9706.42</v>
      </c>
      <c r="Q77">
        <v>-15000</v>
      </c>
      <c r="R77" t="s">
        <v>42</v>
      </c>
    </row>
    <row r="78" spans="2:18" x14ac:dyDescent="0.25">
      <c r="B78" t="s">
        <v>33</v>
      </c>
      <c r="C78" t="s">
        <v>34</v>
      </c>
      <c r="D78" t="s">
        <v>35</v>
      </c>
      <c r="E78" t="s">
        <v>144</v>
      </c>
      <c r="F78" t="s">
        <v>59</v>
      </c>
      <c r="G78" t="s">
        <v>38</v>
      </c>
      <c r="H78" t="s">
        <v>39</v>
      </c>
      <c r="I78" t="s">
        <v>145</v>
      </c>
      <c r="J78" t="s">
        <v>60</v>
      </c>
      <c r="L78" s="1">
        <f t="shared" si="4"/>
        <v>11901.41</v>
      </c>
      <c r="M78" s="1">
        <v>0</v>
      </c>
      <c r="N78" s="1">
        <v>5631.41</v>
      </c>
      <c r="O78" s="1">
        <f t="shared" si="5"/>
        <v>6270</v>
      </c>
      <c r="Q78">
        <v>-11901.41</v>
      </c>
      <c r="R78" t="s">
        <v>42</v>
      </c>
    </row>
    <row r="79" spans="2:18" x14ac:dyDescent="0.25">
      <c r="B79" t="s">
        <v>33</v>
      </c>
      <c r="C79" t="s">
        <v>34</v>
      </c>
      <c r="D79" t="s">
        <v>35</v>
      </c>
      <c r="E79" t="s">
        <v>146</v>
      </c>
      <c r="F79" t="s">
        <v>59</v>
      </c>
      <c r="G79" t="s">
        <v>38</v>
      </c>
      <c r="H79" t="s">
        <v>39</v>
      </c>
      <c r="I79" t="s">
        <v>147</v>
      </c>
      <c r="J79" t="s">
        <v>60</v>
      </c>
      <c r="L79" s="1">
        <f t="shared" si="4"/>
        <v>55</v>
      </c>
      <c r="M79" s="1">
        <v>0</v>
      </c>
      <c r="N79" s="1">
        <v>54.36</v>
      </c>
      <c r="O79" s="1">
        <f t="shared" si="5"/>
        <v>0.64000000000000057</v>
      </c>
      <c r="Q79">
        <v>-55</v>
      </c>
      <c r="R79" t="s">
        <v>42</v>
      </c>
    </row>
    <row r="80" spans="2:18" x14ac:dyDescent="0.25">
      <c r="B80" t="s">
        <v>33</v>
      </c>
      <c r="C80" t="s">
        <v>34</v>
      </c>
      <c r="D80" t="s">
        <v>35</v>
      </c>
      <c r="E80" t="s">
        <v>148</v>
      </c>
      <c r="F80" t="s">
        <v>85</v>
      </c>
      <c r="G80" t="s">
        <v>38</v>
      </c>
      <c r="H80" t="s">
        <v>39</v>
      </c>
      <c r="I80" t="s">
        <v>149</v>
      </c>
      <c r="J80" t="s">
        <v>87</v>
      </c>
      <c r="L80" s="1">
        <f t="shared" si="4"/>
        <v>85</v>
      </c>
      <c r="M80" s="1">
        <v>0</v>
      </c>
      <c r="N80" s="1">
        <v>0</v>
      </c>
      <c r="O80" s="1">
        <f t="shared" si="5"/>
        <v>85</v>
      </c>
      <c r="Q80">
        <v>-85</v>
      </c>
      <c r="R80" t="s">
        <v>42</v>
      </c>
    </row>
    <row r="81" spans="2:18" x14ac:dyDescent="0.25">
      <c r="B81" t="s">
        <v>33</v>
      </c>
      <c r="C81" t="s">
        <v>34</v>
      </c>
      <c r="D81" t="s">
        <v>35</v>
      </c>
      <c r="E81" t="s">
        <v>148</v>
      </c>
      <c r="F81" t="s">
        <v>94</v>
      </c>
      <c r="G81" t="s">
        <v>38</v>
      </c>
      <c r="H81" t="s">
        <v>39</v>
      </c>
      <c r="I81" t="s">
        <v>149</v>
      </c>
      <c r="J81" t="s">
        <v>96</v>
      </c>
      <c r="L81" s="1">
        <f t="shared" si="4"/>
        <v>58711.5</v>
      </c>
      <c r="M81" s="1">
        <v>0</v>
      </c>
      <c r="N81" s="1">
        <v>62047.39</v>
      </c>
      <c r="O81" s="1">
        <f t="shared" si="5"/>
        <v>-3335.8899999999994</v>
      </c>
      <c r="Q81">
        <v>-58711.5</v>
      </c>
      <c r="R81" t="s">
        <v>42</v>
      </c>
    </row>
    <row r="82" spans="2:18" x14ac:dyDescent="0.25">
      <c r="B82" t="s">
        <v>33</v>
      </c>
      <c r="C82" t="s">
        <v>34</v>
      </c>
      <c r="D82" t="s">
        <v>35</v>
      </c>
      <c r="E82" t="s">
        <v>148</v>
      </c>
      <c r="F82" t="s">
        <v>43</v>
      </c>
      <c r="G82" t="s">
        <v>38</v>
      </c>
      <c r="H82" t="s">
        <v>39</v>
      </c>
      <c r="I82" t="s">
        <v>149</v>
      </c>
      <c r="J82" t="s">
        <v>44</v>
      </c>
      <c r="L82" s="1">
        <f t="shared" si="4"/>
        <v>13213.91</v>
      </c>
      <c r="M82" s="1">
        <v>0</v>
      </c>
      <c r="N82" s="1">
        <v>13947.89</v>
      </c>
      <c r="O82" s="1">
        <f t="shared" si="5"/>
        <v>-733.97999999999956</v>
      </c>
      <c r="Q82">
        <v>-13213.91</v>
      </c>
      <c r="R82" t="s">
        <v>42</v>
      </c>
    </row>
    <row r="83" spans="2:18" x14ac:dyDescent="0.25">
      <c r="B83" t="s">
        <v>33</v>
      </c>
      <c r="C83" t="s">
        <v>34</v>
      </c>
      <c r="D83" t="s">
        <v>35</v>
      </c>
      <c r="E83" t="s">
        <v>148</v>
      </c>
      <c r="F83" t="s">
        <v>51</v>
      </c>
      <c r="G83" t="s">
        <v>38</v>
      </c>
      <c r="H83" t="s">
        <v>39</v>
      </c>
      <c r="I83" t="s">
        <v>149</v>
      </c>
      <c r="J83" t="s">
        <v>52</v>
      </c>
      <c r="L83" s="1">
        <f t="shared" si="4"/>
        <v>1598</v>
      </c>
      <c r="M83" s="1">
        <v>0</v>
      </c>
      <c r="N83" s="1">
        <v>1598</v>
      </c>
      <c r="O83" s="1">
        <f t="shared" si="5"/>
        <v>0</v>
      </c>
      <c r="Q83">
        <v>-1598</v>
      </c>
      <c r="R83" t="s">
        <v>42</v>
      </c>
    </row>
    <row r="84" spans="2:18" x14ac:dyDescent="0.25">
      <c r="B84" t="s">
        <v>33</v>
      </c>
      <c r="C84" t="s">
        <v>34</v>
      </c>
      <c r="D84" t="s">
        <v>35</v>
      </c>
      <c r="E84" t="s">
        <v>148</v>
      </c>
      <c r="F84" t="s">
        <v>53</v>
      </c>
      <c r="G84" t="s">
        <v>38</v>
      </c>
      <c r="H84" t="s">
        <v>39</v>
      </c>
      <c r="I84" t="s">
        <v>149</v>
      </c>
      <c r="J84" t="s">
        <v>54</v>
      </c>
      <c r="L84" s="1">
        <f t="shared" si="4"/>
        <v>4678.5</v>
      </c>
      <c r="M84" s="1">
        <v>0</v>
      </c>
      <c r="N84" s="1">
        <v>0</v>
      </c>
      <c r="O84" s="1">
        <f t="shared" si="5"/>
        <v>4678.5</v>
      </c>
      <c r="Q84">
        <v>-4678.5</v>
      </c>
      <c r="R84" t="s">
        <v>42</v>
      </c>
    </row>
    <row r="85" spans="2:18" x14ac:dyDescent="0.25">
      <c r="B85" t="s">
        <v>33</v>
      </c>
      <c r="C85" t="s">
        <v>34</v>
      </c>
      <c r="D85" t="s">
        <v>35</v>
      </c>
      <c r="E85" t="s">
        <v>148</v>
      </c>
      <c r="F85" t="s">
        <v>57</v>
      </c>
      <c r="G85" t="s">
        <v>38</v>
      </c>
      <c r="H85" t="s">
        <v>39</v>
      </c>
      <c r="I85" t="s">
        <v>149</v>
      </c>
      <c r="J85" t="s">
        <v>58</v>
      </c>
      <c r="L85" s="1">
        <f t="shared" si="4"/>
        <v>452.8</v>
      </c>
      <c r="M85" s="1">
        <v>0</v>
      </c>
      <c r="N85" s="1">
        <v>254</v>
      </c>
      <c r="O85" s="1">
        <f t="shared" si="5"/>
        <v>198.8</v>
      </c>
      <c r="Q85">
        <v>-452.8</v>
      </c>
      <c r="R85" t="s">
        <v>42</v>
      </c>
    </row>
    <row r="86" spans="2:18" x14ac:dyDescent="0.25">
      <c r="B86" t="s">
        <v>33</v>
      </c>
      <c r="C86" t="s">
        <v>34</v>
      </c>
      <c r="D86" t="s">
        <v>35</v>
      </c>
      <c r="E86" t="s">
        <v>148</v>
      </c>
      <c r="F86" t="s">
        <v>150</v>
      </c>
      <c r="G86" t="s">
        <v>38</v>
      </c>
      <c r="H86" t="s">
        <v>39</v>
      </c>
      <c r="I86" t="s">
        <v>149</v>
      </c>
      <c r="J86" t="s">
        <v>151</v>
      </c>
      <c r="L86" s="1">
        <f t="shared" si="4"/>
        <v>200</v>
      </c>
      <c r="M86" s="1">
        <v>0</v>
      </c>
      <c r="N86" s="1">
        <v>0</v>
      </c>
      <c r="O86" s="1">
        <f t="shared" si="5"/>
        <v>200</v>
      </c>
      <c r="Q86">
        <v>-200</v>
      </c>
      <c r="R86" t="s">
        <v>42</v>
      </c>
    </row>
    <row r="87" spans="2:18" x14ac:dyDescent="0.25">
      <c r="B87" t="s">
        <v>33</v>
      </c>
      <c r="C87" t="s">
        <v>34</v>
      </c>
      <c r="D87" t="s">
        <v>35</v>
      </c>
      <c r="E87" t="s">
        <v>148</v>
      </c>
      <c r="F87" t="s">
        <v>59</v>
      </c>
      <c r="G87" t="s">
        <v>38</v>
      </c>
      <c r="H87" t="s">
        <v>39</v>
      </c>
      <c r="I87" t="s">
        <v>149</v>
      </c>
      <c r="J87" t="s">
        <v>60</v>
      </c>
      <c r="L87" s="1">
        <f t="shared" si="4"/>
        <v>26578.34</v>
      </c>
      <c r="M87" s="1">
        <v>0</v>
      </c>
      <c r="N87" s="1">
        <v>17847.53</v>
      </c>
      <c r="O87" s="1">
        <f t="shared" si="5"/>
        <v>8730.8100000000013</v>
      </c>
      <c r="Q87">
        <v>-26578.34</v>
      </c>
      <c r="R87" t="s">
        <v>42</v>
      </c>
    </row>
    <row r="88" spans="2:18" x14ac:dyDescent="0.25">
      <c r="B88" t="s">
        <v>33</v>
      </c>
      <c r="C88" t="s">
        <v>34</v>
      </c>
      <c r="D88" t="s">
        <v>35</v>
      </c>
      <c r="E88" t="s">
        <v>148</v>
      </c>
      <c r="F88" t="s">
        <v>65</v>
      </c>
      <c r="G88" t="s">
        <v>38</v>
      </c>
      <c r="H88" t="s">
        <v>39</v>
      </c>
      <c r="I88" t="s">
        <v>149</v>
      </c>
      <c r="J88" t="s">
        <v>66</v>
      </c>
      <c r="L88" s="1">
        <f t="shared" si="4"/>
        <v>225</v>
      </c>
      <c r="M88" s="1">
        <v>0</v>
      </c>
      <c r="N88" s="1">
        <v>225</v>
      </c>
      <c r="O88" s="1">
        <f t="shared" si="5"/>
        <v>0</v>
      </c>
      <c r="Q88">
        <v>-225</v>
      </c>
      <c r="R88" t="s">
        <v>42</v>
      </c>
    </row>
    <row r="89" spans="2:18" x14ac:dyDescent="0.25">
      <c r="B89" t="s">
        <v>33</v>
      </c>
      <c r="C89" t="s">
        <v>34</v>
      </c>
      <c r="D89" t="s">
        <v>35</v>
      </c>
      <c r="E89" t="s">
        <v>148</v>
      </c>
      <c r="F89" t="s">
        <v>69</v>
      </c>
      <c r="G89" t="s">
        <v>38</v>
      </c>
      <c r="H89" t="s">
        <v>39</v>
      </c>
      <c r="I89" t="s">
        <v>149</v>
      </c>
      <c r="J89" t="s">
        <v>70</v>
      </c>
      <c r="L89" s="1">
        <f t="shared" si="4"/>
        <v>1500</v>
      </c>
      <c r="M89" s="1">
        <v>0</v>
      </c>
      <c r="N89" s="1">
        <v>1500</v>
      </c>
      <c r="O89" s="1">
        <f t="shared" si="5"/>
        <v>0</v>
      </c>
      <c r="Q89">
        <v>-1500</v>
      </c>
      <c r="R89" t="s">
        <v>42</v>
      </c>
    </row>
    <row r="90" spans="2:18" x14ac:dyDescent="0.25">
      <c r="B90" t="s">
        <v>33</v>
      </c>
      <c r="C90" t="s">
        <v>34</v>
      </c>
      <c r="D90" t="s">
        <v>35</v>
      </c>
      <c r="E90" t="s">
        <v>148</v>
      </c>
      <c r="F90" t="s">
        <v>71</v>
      </c>
      <c r="G90" t="s">
        <v>38</v>
      </c>
      <c r="H90" t="s">
        <v>39</v>
      </c>
      <c r="I90" t="s">
        <v>149</v>
      </c>
      <c r="J90" t="s">
        <v>72</v>
      </c>
      <c r="L90" s="1">
        <f t="shared" si="4"/>
        <v>4842</v>
      </c>
      <c r="M90" s="1">
        <v>0</v>
      </c>
      <c r="N90" s="1">
        <v>4037</v>
      </c>
      <c r="O90" s="1">
        <f t="shared" si="5"/>
        <v>805</v>
      </c>
      <c r="Q90">
        <v>-4842</v>
      </c>
      <c r="R90" t="s">
        <v>42</v>
      </c>
    </row>
    <row r="91" spans="2:18" x14ac:dyDescent="0.25">
      <c r="B91" t="s">
        <v>33</v>
      </c>
      <c r="C91" t="s">
        <v>34</v>
      </c>
      <c r="D91" t="s">
        <v>35</v>
      </c>
      <c r="E91" t="s">
        <v>152</v>
      </c>
      <c r="F91" t="s">
        <v>85</v>
      </c>
      <c r="G91" t="s">
        <v>38</v>
      </c>
      <c r="H91" t="s">
        <v>39</v>
      </c>
      <c r="I91" t="s">
        <v>153</v>
      </c>
      <c r="J91" t="s">
        <v>87</v>
      </c>
      <c r="L91" s="1">
        <f t="shared" si="4"/>
        <v>0</v>
      </c>
      <c r="M91" s="1">
        <v>0</v>
      </c>
      <c r="N91" s="1">
        <v>1275</v>
      </c>
      <c r="O91" s="1">
        <f t="shared" si="5"/>
        <v>-1275</v>
      </c>
      <c r="Q91">
        <v>0</v>
      </c>
      <c r="R91" t="s">
        <v>42</v>
      </c>
    </row>
    <row r="92" spans="2:18" x14ac:dyDescent="0.25">
      <c r="B92" t="s">
        <v>33</v>
      </c>
      <c r="C92" t="s">
        <v>34</v>
      </c>
      <c r="D92" t="s">
        <v>35</v>
      </c>
      <c r="E92" t="s">
        <v>152</v>
      </c>
      <c r="F92" t="s">
        <v>43</v>
      </c>
      <c r="G92" t="s">
        <v>38</v>
      </c>
      <c r="H92" t="s">
        <v>39</v>
      </c>
      <c r="I92" t="s">
        <v>153</v>
      </c>
      <c r="J92" t="s">
        <v>44</v>
      </c>
      <c r="L92" s="1">
        <f t="shared" si="4"/>
        <v>0</v>
      </c>
      <c r="M92" s="1">
        <v>0</v>
      </c>
      <c r="N92" s="1">
        <v>290.37</v>
      </c>
      <c r="O92" s="1">
        <f t="shared" si="5"/>
        <v>-290.37</v>
      </c>
      <c r="Q92">
        <v>0</v>
      </c>
      <c r="R92" t="s">
        <v>42</v>
      </c>
    </row>
    <row r="93" spans="2:18" x14ac:dyDescent="0.25">
      <c r="B93" t="s">
        <v>33</v>
      </c>
      <c r="C93" t="s">
        <v>34</v>
      </c>
      <c r="D93" t="s">
        <v>35</v>
      </c>
      <c r="E93" t="s">
        <v>152</v>
      </c>
      <c r="F93" t="s">
        <v>57</v>
      </c>
      <c r="G93" t="s">
        <v>38</v>
      </c>
      <c r="H93" t="s">
        <v>39</v>
      </c>
      <c r="I93" t="s">
        <v>153</v>
      </c>
      <c r="J93" t="s">
        <v>58</v>
      </c>
      <c r="L93" s="1">
        <f t="shared" si="4"/>
        <v>947.5</v>
      </c>
      <c r="M93" s="1">
        <v>0</v>
      </c>
      <c r="N93" s="1">
        <v>947.5</v>
      </c>
      <c r="O93" s="1">
        <f t="shared" si="5"/>
        <v>0</v>
      </c>
      <c r="Q93">
        <v>-947.5</v>
      </c>
      <c r="R93" t="s">
        <v>42</v>
      </c>
    </row>
    <row r="94" spans="2:18" x14ac:dyDescent="0.25">
      <c r="B94" t="s">
        <v>33</v>
      </c>
      <c r="C94" t="s">
        <v>34</v>
      </c>
      <c r="D94" t="s">
        <v>35</v>
      </c>
      <c r="E94" t="s">
        <v>152</v>
      </c>
      <c r="F94" t="s">
        <v>73</v>
      </c>
      <c r="G94" t="s">
        <v>38</v>
      </c>
      <c r="H94" t="s">
        <v>39</v>
      </c>
      <c r="I94" t="s">
        <v>153</v>
      </c>
      <c r="J94" t="s">
        <v>74</v>
      </c>
      <c r="L94" s="1">
        <f t="shared" si="4"/>
        <v>1575.75</v>
      </c>
      <c r="M94" s="1">
        <v>0</v>
      </c>
      <c r="N94" s="1">
        <v>1575.69</v>
      </c>
      <c r="O94" s="1">
        <f t="shared" si="5"/>
        <v>5.999999999994543E-2</v>
      </c>
      <c r="Q94">
        <v>-1575.75</v>
      </c>
      <c r="R94" t="s">
        <v>42</v>
      </c>
    </row>
    <row r="95" spans="2:18" x14ac:dyDescent="0.25">
      <c r="B95" t="s">
        <v>33</v>
      </c>
      <c r="C95" t="s">
        <v>34</v>
      </c>
      <c r="D95" t="s">
        <v>35</v>
      </c>
      <c r="E95" t="s">
        <v>154</v>
      </c>
      <c r="F95" t="s">
        <v>57</v>
      </c>
      <c r="G95" t="s">
        <v>38</v>
      </c>
      <c r="H95" t="s">
        <v>39</v>
      </c>
      <c r="I95" t="s">
        <v>155</v>
      </c>
      <c r="J95" t="s">
        <v>58</v>
      </c>
      <c r="L95" s="1">
        <f t="shared" si="4"/>
        <v>400</v>
      </c>
      <c r="M95" s="1">
        <v>0</v>
      </c>
      <c r="N95" s="1">
        <v>400</v>
      </c>
      <c r="O95" s="1">
        <f t="shared" si="5"/>
        <v>0</v>
      </c>
      <c r="Q95">
        <v>-400</v>
      </c>
      <c r="R95" t="s">
        <v>42</v>
      </c>
    </row>
    <row r="96" spans="2:18" x14ac:dyDescent="0.25">
      <c r="B96" t="s">
        <v>33</v>
      </c>
      <c r="C96" t="s">
        <v>34</v>
      </c>
      <c r="D96" t="s">
        <v>35</v>
      </c>
      <c r="E96" t="s">
        <v>156</v>
      </c>
      <c r="F96" t="s">
        <v>59</v>
      </c>
      <c r="G96" t="s">
        <v>38</v>
      </c>
      <c r="H96" t="s">
        <v>39</v>
      </c>
      <c r="I96" t="s">
        <v>157</v>
      </c>
      <c r="J96" t="s">
        <v>60</v>
      </c>
      <c r="L96" s="1">
        <f t="shared" si="4"/>
        <v>0</v>
      </c>
      <c r="M96" s="1">
        <v>0</v>
      </c>
      <c r="N96" s="1">
        <v>0</v>
      </c>
      <c r="O96" s="1">
        <f t="shared" si="5"/>
        <v>0</v>
      </c>
      <c r="Q96">
        <v>0</v>
      </c>
      <c r="R96" t="s">
        <v>42</v>
      </c>
    </row>
    <row r="97" spans="2:18" x14ac:dyDescent="0.25">
      <c r="B97" t="s">
        <v>33</v>
      </c>
      <c r="C97" t="s">
        <v>34</v>
      </c>
      <c r="D97" t="s">
        <v>35</v>
      </c>
      <c r="E97" t="s">
        <v>158</v>
      </c>
      <c r="F97" t="s">
        <v>59</v>
      </c>
      <c r="G97" t="s">
        <v>38</v>
      </c>
      <c r="H97" t="s">
        <v>39</v>
      </c>
      <c r="I97" t="s">
        <v>159</v>
      </c>
      <c r="J97" t="s">
        <v>60</v>
      </c>
      <c r="L97" s="1">
        <f t="shared" si="4"/>
        <v>25.99</v>
      </c>
      <c r="M97" s="1">
        <v>0</v>
      </c>
      <c r="N97" s="1">
        <v>0</v>
      </c>
      <c r="O97" s="1">
        <f t="shared" si="5"/>
        <v>25.99</v>
      </c>
      <c r="Q97">
        <v>-25.99</v>
      </c>
      <c r="R97" t="s">
        <v>42</v>
      </c>
    </row>
    <row r="98" spans="2:18" x14ac:dyDescent="0.25">
      <c r="B98" t="s">
        <v>33</v>
      </c>
      <c r="C98" t="s">
        <v>34</v>
      </c>
      <c r="D98" t="s">
        <v>35</v>
      </c>
      <c r="E98" t="s">
        <v>160</v>
      </c>
      <c r="F98" t="s">
        <v>53</v>
      </c>
      <c r="G98" t="s">
        <v>38</v>
      </c>
      <c r="H98" t="s">
        <v>39</v>
      </c>
      <c r="I98" t="s">
        <v>161</v>
      </c>
      <c r="J98" t="s">
        <v>54</v>
      </c>
      <c r="L98" s="1">
        <f t="shared" si="4"/>
        <v>1995.5</v>
      </c>
      <c r="M98" s="1">
        <v>0</v>
      </c>
      <c r="N98" s="1">
        <v>1995.5</v>
      </c>
      <c r="O98" s="1">
        <f t="shared" si="5"/>
        <v>0</v>
      </c>
      <c r="Q98">
        <v>-1995.5</v>
      </c>
      <c r="R98" t="s">
        <v>42</v>
      </c>
    </row>
    <row r="99" spans="2:18" x14ac:dyDescent="0.25">
      <c r="B99" t="s">
        <v>33</v>
      </c>
      <c r="C99" t="s">
        <v>34</v>
      </c>
      <c r="D99" t="s">
        <v>35</v>
      </c>
      <c r="E99" t="s">
        <v>160</v>
      </c>
      <c r="F99" t="s">
        <v>57</v>
      </c>
      <c r="G99" t="s">
        <v>38</v>
      </c>
      <c r="H99" t="s">
        <v>39</v>
      </c>
      <c r="I99" t="s">
        <v>161</v>
      </c>
      <c r="J99" t="s">
        <v>58</v>
      </c>
      <c r="L99" s="1">
        <f t="shared" si="4"/>
        <v>1022.5</v>
      </c>
      <c r="M99" s="1">
        <v>0</v>
      </c>
      <c r="N99" s="1">
        <v>1022.5</v>
      </c>
      <c r="O99" s="1">
        <f t="shared" si="5"/>
        <v>0</v>
      </c>
      <c r="Q99">
        <v>-1022.5</v>
      </c>
      <c r="R99" t="s">
        <v>42</v>
      </c>
    </row>
    <row r="100" spans="2:18" x14ac:dyDescent="0.25">
      <c r="B100" t="s">
        <v>33</v>
      </c>
      <c r="C100" t="s">
        <v>34</v>
      </c>
      <c r="D100" t="s">
        <v>35</v>
      </c>
      <c r="E100" t="s">
        <v>162</v>
      </c>
      <c r="F100" t="s">
        <v>85</v>
      </c>
      <c r="G100" t="s">
        <v>38</v>
      </c>
      <c r="H100" t="s">
        <v>39</v>
      </c>
      <c r="I100" t="s">
        <v>163</v>
      </c>
      <c r="J100" t="s">
        <v>87</v>
      </c>
      <c r="L100" s="1">
        <f t="shared" si="4"/>
        <v>270</v>
      </c>
      <c r="M100" s="1">
        <v>0</v>
      </c>
      <c r="N100" s="1">
        <v>1395</v>
      </c>
      <c r="O100" s="1">
        <f t="shared" si="5"/>
        <v>-1125</v>
      </c>
      <c r="Q100">
        <v>-270</v>
      </c>
      <c r="R100" t="s">
        <v>42</v>
      </c>
    </row>
    <row r="101" spans="2:18" x14ac:dyDescent="0.25">
      <c r="B101" t="s">
        <v>33</v>
      </c>
      <c r="C101" t="s">
        <v>34</v>
      </c>
      <c r="D101" t="s">
        <v>35</v>
      </c>
      <c r="E101" t="s">
        <v>162</v>
      </c>
      <c r="F101" t="s">
        <v>43</v>
      </c>
      <c r="G101" t="s">
        <v>38</v>
      </c>
      <c r="H101" t="s">
        <v>39</v>
      </c>
      <c r="I101" t="s">
        <v>163</v>
      </c>
      <c r="J101" t="s">
        <v>44</v>
      </c>
      <c r="L101" s="1">
        <f t="shared" si="4"/>
        <v>58.07</v>
      </c>
      <c r="M101" s="1">
        <v>0</v>
      </c>
      <c r="N101" s="1">
        <v>306.60000000000002</v>
      </c>
      <c r="O101" s="1">
        <f t="shared" si="5"/>
        <v>-248.53000000000003</v>
      </c>
      <c r="Q101">
        <v>-58.07</v>
      </c>
      <c r="R101" t="s">
        <v>42</v>
      </c>
    </row>
    <row r="102" spans="2:18" x14ac:dyDescent="0.25">
      <c r="B102" t="s">
        <v>33</v>
      </c>
      <c r="C102" t="s">
        <v>34</v>
      </c>
      <c r="D102" t="s">
        <v>35</v>
      </c>
      <c r="E102" t="s">
        <v>162</v>
      </c>
      <c r="F102" t="s">
        <v>59</v>
      </c>
      <c r="G102" t="s">
        <v>38</v>
      </c>
      <c r="H102" t="s">
        <v>39</v>
      </c>
      <c r="I102" t="s">
        <v>163</v>
      </c>
      <c r="J102" t="s">
        <v>60</v>
      </c>
      <c r="L102" s="1">
        <f t="shared" si="4"/>
        <v>78.5</v>
      </c>
      <c r="M102" s="1">
        <v>0</v>
      </c>
      <c r="N102" s="1">
        <v>0</v>
      </c>
      <c r="O102" s="1">
        <f t="shared" si="5"/>
        <v>78.5</v>
      </c>
      <c r="Q102">
        <v>-78.5</v>
      </c>
      <c r="R102" t="s">
        <v>42</v>
      </c>
    </row>
    <row r="103" spans="2:18" x14ac:dyDescent="0.25">
      <c r="B103" t="s">
        <v>33</v>
      </c>
      <c r="C103" t="s">
        <v>34</v>
      </c>
      <c r="D103" t="s">
        <v>35</v>
      </c>
      <c r="E103" t="s">
        <v>162</v>
      </c>
      <c r="F103" t="s">
        <v>73</v>
      </c>
      <c r="G103" t="s">
        <v>38</v>
      </c>
      <c r="H103" t="s">
        <v>39</v>
      </c>
      <c r="I103" t="s">
        <v>163</v>
      </c>
      <c r="J103" t="s">
        <v>74</v>
      </c>
      <c r="L103" s="1">
        <f t="shared" si="4"/>
        <v>6070.51</v>
      </c>
      <c r="M103" s="1">
        <v>0</v>
      </c>
      <c r="N103" s="1">
        <v>6070.51</v>
      </c>
      <c r="O103" s="1">
        <f t="shared" si="5"/>
        <v>0</v>
      </c>
      <c r="Q103">
        <v>-6070.51</v>
      </c>
      <c r="R103" t="s">
        <v>42</v>
      </c>
    </row>
    <row r="104" spans="2:18" x14ac:dyDescent="0.25">
      <c r="B104" t="s">
        <v>33</v>
      </c>
      <c r="C104" t="s">
        <v>34</v>
      </c>
      <c r="D104" t="s">
        <v>35</v>
      </c>
      <c r="E104" t="s">
        <v>164</v>
      </c>
      <c r="F104" t="s">
        <v>57</v>
      </c>
      <c r="G104" t="s">
        <v>38</v>
      </c>
      <c r="H104" t="s">
        <v>39</v>
      </c>
      <c r="I104" t="s">
        <v>165</v>
      </c>
      <c r="J104" t="s">
        <v>58</v>
      </c>
      <c r="L104" s="1">
        <f t="shared" si="4"/>
        <v>1837</v>
      </c>
      <c r="M104" s="1">
        <v>0</v>
      </c>
      <c r="N104" s="1">
        <v>1837</v>
      </c>
      <c r="O104" s="1">
        <f t="shared" si="5"/>
        <v>0</v>
      </c>
      <c r="Q104">
        <v>-1837</v>
      </c>
      <c r="R104" t="s">
        <v>42</v>
      </c>
    </row>
    <row r="105" spans="2:18" x14ac:dyDescent="0.25">
      <c r="B105" t="s">
        <v>33</v>
      </c>
      <c r="C105" t="s">
        <v>34</v>
      </c>
      <c r="D105" t="s">
        <v>35</v>
      </c>
      <c r="E105" t="s">
        <v>164</v>
      </c>
      <c r="F105" t="s">
        <v>59</v>
      </c>
      <c r="G105" t="s">
        <v>38</v>
      </c>
      <c r="H105" t="s">
        <v>39</v>
      </c>
      <c r="I105" t="s">
        <v>165</v>
      </c>
      <c r="J105" t="s">
        <v>60</v>
      </c>
      <c r="L105" s="1">
        <f t="shared" ref="L105:L136" si="6">-Q105</f>
        <v>131</v>
      </c>
      <c r="M105" s="1">
        <v>0</v>
      </c>
      <c r="N105" s="1">
        <v>0</v>
      </c>
      <c r="O105" s="1">
        <f t="shared" ref="O105:O136" si="7">L105-M105-N105</f>
        <v>131</v>
      </c>
      <c r="Q105">
        <v>-131</v>
      </c>
      <c r="R105" t="s">
        <v>42</v>
      </c>
    </row>
    <row r="106" spans="2:18" x14ac:dyDescent="0.25">
      <c r="B106" t="s">
        <v>33</v>
      </c>
      <c r="C106" t="s">
        <v>34</v>
      </c>
      <c r="D106" t="s">
        <v>35</v>
      </c>
      <c r="E106" t="s">
        <v>166</v>
      </c>
      <c r="F106" t="s">
        <v>53</v>
      </c>
      <c r="G106" t="s">
        <v>38</v>
      </c>
      <c r="H106" t="s">
        <v>39</v>
      </c>
      <c r="I106" t="s">
        <v>167</v>
      </c>
      <c r="J106" t="s">
        <v>54</v>
      </c>
      <c r="L106" s="1">
        <f t="shared" si="6"/>
        <v>2764.83</v>
      </c>
      <c r="M106" s="1">
        <v>0</v>
      </c>
      <c r="N106" s="1">
        <v>2764.83</v>
      </c>
      <c r="O106" s="1">
        <f t="shared" si="7"/>
        <v>0</v>
      </c>
      <c r="Q106">
        <v>-2764.83</v>
      </c>
      <c r="R106" t="s">
        <v>42</v>
      </c>
    </row>
    <row r="107" spans="2:18" x14ac:dyDescent="0.25">
      <c r="B107" t="s">
        <v>33</v>
      </c>
      <c r="C107" t="s">
        <v>34</v>
      </c>
      <c r="D107" t="s">
        <v>35</v>
      </c>
      <c r="E107" t="s">
        <v>166</v>
      </c>
      <c r="F107" t="s">
        <v>168</v>
      </c>
      <c r="G107" t="s">
        <v>38</v>
      </c>
      <c r="H107" t="s">
        <v>39</v>
      </c>
      <c r="I107" t="s">
        <v>167</v>
      </c>
      <c r="J107" t="s">
        <v>169</v>
      </c>
      <c r="L107" s="1">
        <f t="shared" si="6"/>
        <v>0</v>
      </c>
      <c r="M107" s="1">
        <v>0</v>
      </c>
      <c r="N107" s="1">
        <v>0</v>
      </c>
      <c r="O107" s="1">
        <f t="shared" si="7"/>
        <v>0</v>
      </c>
      <c r="Q107">
        <v>0</v>
      </c>
      <c r="R107" t="s">
        <v>42</v>
      </c>
    </row>
    <row r="108" spans="2:18" x14ac:dyDescent="0.25">
      <c r="B108" t="s">
        <v>33</v>
      </c>
      <c r="C108" t="s">
        <v>34</v>
      </c>
      <c r="D108" t="s">
        <v>35</v>
      </c>
      <c r="E108" t="s">
        <v>166</v>
      </c>
      <c r="F108" t="s">
        <v>57</v>
      </c>
      <c r="G108" t="s">
        <v>38</v>
      </c>
      <c r="H108" t="s">
        <v>39</v>
      </c>
      <c r="I108" t="s">
        <v>167</v>
      </c>
      <c r="J108" t="s">
        <v>58</v>
      </c>
      <c r="L108" s="1">
        <f t="shared" si="6"/>
        <v>161</v>
      </c>
      <c r="M108" s="1">
        <v>0</v>
      </c>
      <c r="N108" s="1">
        <v>0</v>
      </c>
      <c r="O108" s="1">
        <f t="shared" si="7"/>
        <v>161</v>
      </c>
      <c r="Q108">
        <v>-161</v>
      </c>
      <c r="R108" t="s">
        <v>42</v>
      </c>
    </row>
    <row r="109" spans="2:18" x14ac:dyDescent="0.25">
      <c r="B109" t="s">
        <v>33</v>
      </c>
      <c r="C109" t="s">
        <v>34</v>
      </c>
      <c r="D109" t="s">
        <v>35</v>
      </c>
      <c r="E109" t="s">
        <v>166</v>
      </c>
      <c r="F109" t="s">
        <v>59</v>
      </c>
      <c r="G109" t="s">
        <v>38</v>
      </c>
      <c r="H109" t="s">
        <v>39</v>
      </c>
      <c r="I109" t="s">
        <v>167</v>
      </c>
      <c r="J109" t="s">
        <v>60</v>
      </c>
      <c r="L109" s="1">
        <f t="shared" si="6"/>
        <v>184</v>
      </c>
      <c r="M109" s="1">
        <v>0</v>
      </c>
      <c r="N109" s="1">
        <v>184</v>
      </c>
      <c r="O109" s="1">
        <f t="shared" si="7"/>
        <v>0</v>
      </c>
      <c r="Q109">
        <v>-184</v>
      </c>
      <c r="R109" t="s">
        <v>42</v>
      </c>
    </row>
    <row r="110" spans="2:18" x14ac:dyDescent="0.25">
      <c r="B110" t="s">
        <v>33</v>
      </c>
      <c r="C110" t="s">
        <v>34</v>
      </c>
      <c r="D110" t="s">
        <v>35</v>
      </c>
      <c r="E110" t="s">
        <v>170</v>
      </c>
      <c r="F110" t="s">
        <v>57</v>
      </c>
      <c r="G110" t="s">
        <v>38</v>
      </c>
      <c r="H110" t="s">
        <v>39</v>
      </c>
      <c r="I110" t="s">
        <v>171</v>
      </c>
      <c r="J110" t="s">
        <v>58</v>
      </c>
      <c r="L110" s="1">
        <f t="shared" si="6"/>
        <v>53</v>
      </c>
      <c r="M110" s="1">
        <v>0</v>
      </c>
      <c r="N110" s="1">
        <v>0</v>
      </c>
      <c r="O110" s="1">
        <f t="shared" si="7"/>
        <v>53</v>
      </c>
      <c r="Q110">
        <v>-53</v>
      </c>
      <c r="R110" t="s">
        <v>42</v>
      </c>
    </row>
    <row r="111" spans="2:18" x14ac:dyDescent="0.25">
      <c r="B111" t="s">
        <v>33</v>
      </c>
      <c r="C111" t="s">
        <v>34</v>
      </c>
      <c r="D111" t="s">
        <v>35</v>
      </c>
      <c r="E111" t="s">
        <v>170</v>
      </c>
      <c r="F111" t="s">
        <v>59</v>
      </c>
      <c r="G111" t="s">
        <v>38</v>
      </c>
      <c r="H111" t="s">
        <v>39</v>
      </c>
      <c r="I111" t="s">
        <v>171</v>
      </c>
      <c r="J111" t="s">
        <v>60</v>
      </c>
      <c r="L111" s="1">
        <f t="shared" si="6"/>
        <v>146.34</v>
      </c>
      <c r="M111" s="1">
        <v>0</v>
      </c>
      <c r="N111" s="1">
        <v>0</v>
      </c>
      <c r="O111" s="1">
        <f t="shared" si="7"/>
        <v>146.34</v>
      </c>
      <c r="Q111">
        <v>-146.34</v>
      </c>
      <c r="R111" t="s">
        <v>42</v>
      </c>
    </row>
    <row r="112" spans="2:18" x14ac:dyDescent="0.25">
      <c r="B112" t="s">
        <v>33</v>
      </c>
      <c r="C112" t="s">
        <v>34</v>
      </c>
      <c r="D112" t="s">
        <v>35</v>
      </c>
      <c r="E112" t="s">
        <v>170</v>
      </c>
      <c r="F112" t="s">
        <v>73</v>
      </c>
      <c r="G112" t="s">
        <v>38</v>
      </c>
      <c r="H112" t="s">
        <v>39</v>
      </c>
      <c r="I112" t="s">
        <v>171</v>
      </c>
      <c r="J112" t="s">
        <v>74</v>
      </c>
      <c r="L112" s="1">
        <f t="shared" si="6"/>
        <v>3.5</v>
      </c>
      <c r="M112" s="1">
        <v>0</v>
      </c>
      <c r="N112" s="1">
        <v>0</v>
      </c>
      <c r="O112" s="1">
        <f t="shared" si="7"/>
        <v>3.5</v>
      </c>
      <c r="Q112">
        <v>-3.5</v>
      </c>
      <c r="R112" t="s">
        <v>42</v>
      </c>
    </row>
    <row r="113" spans="2:18" x14ac:dyDescent="0.25">
      <c r="B113" t="s">
        <v>33</v>
      </c>
      <c r="C113" t="s">
        <v>34</v>
      </c>
      <c r="D113" t="s">
        <v>35</v>
      </c>
      <c r="E113" t="s">
        <v>172</v>
      </c>
      <c r="F113" t="s">
        <v>57</v>
      </c>
      <c r="G113" t="s">
        <v>38</v>
      </c>
      <c r="H113" t="s">
        <v>39</v>
      </c>
      <c r="I113" t="s">
        <v>173</v>
      </c>
      <c r="J113" t="s">
        <v>58</v>
      </c>
      <c r="L113" s="1">
        <f t="shared" si="6"/>
        <v>713</v>
      </c>
      <c r="M113" s="1">
        <v>0</v>
      </c>
      <c r="N113" s="1">
        <v>811.5</v>
      </c>
      <c r="O113" s="1">
        <f t="shared" si="7"/>
        <v>-98.5</v>
      </c>
      <c r="Q113">
        <v>-713</v>
      </c>
      <c r="R113" t="s">
        <v>42</v>
      </c>
    </row>
    <row r="114" spans="2:18" x14ac:dyDescent="0.25">
      <c r="B114" t="s">
        <v>33</v>
      </c>
      <c r="C114" t="s">
        <v>34</v>
      </c>
      <c r="D114" t="s">
        <v>35</v>
      </c>
      <c r="E114" t="s">
        <v>172</v>
      </c>
      <c r="F114" t="s">
        <v>59</v>
      </c>
      <c r="G114" t="s">
        <v>38</v>
      </c>
      <c r="H114" t="s">
        <v>39</v>
      </c>
      <c r="I114" t="s">
        <v>173</v>
      </c>
      <c r="J114" t="s">
        <v>60</v>
      </c>
      <c r="L114" s="1">
        <f t="shared" si="6"/>
        <v>495</v>
      </c>
      <c r="M114" s="1">
        <v>0</v>
      </c>
      <c r="N114" s="1">
        <v>312.24</v>
      </c>
      <c r="O114" s="1">
        <f t="shared" si="7"/>
        <v>182.76</v>
      </c>
      <c r="Q114">
        <v>-495</v>
      </c>
      <c r="R114" t="s">
        <v>42</v>
      </c>
    </row>
    <row r="115" spans="2:18" x14ac:dyDescent="0.25">
      <c r="B115" t="s">
        <v>33</v>
      </c>
      <c r="C115" t="s">
        <v>34</v>
      </c>
      <c r="D115" t="s">
        <v>35</v>
      </c>
      <c r="E115" t="s">
        <v>174</v>
      </c>
      <c r="F115" t="s">
        <v>57</v>
      </c>
      <c r="G115" t="s">
        <v>38</v>
      </c>
      <c r="H115" t="s">
        <v>39</v>
      </c>
      <c r="I115" t="s">
        <v>175</v>
      </c>
      <c r="J115" t="s">
        <v>58</v>
      </c>
      <c r="L115" s="1">
        <f t="shared" si="6"/>
        <v>15.05</v>
      </c>
      <c r="M115" s="1">
        <v>0</v>
      </c>
      <c r="N115" s="1">
        <v>0</v>
      </c>
      <c r="O115" s="1">
        <f t="shared" si="7"/>
        <v>15.05</v>
      </c>
      <c r="Q115">
        <v>-15.05</v>
      </c>
      <c r="R115" t="s">
        <v>42</v>
      </c>
    </row>
    <row r="116" spans="2:18" x14ac:dyDescent="0.25">
      <c r="B116" t="s">
        <v>33</v>
      </c>
      <c r="C116" t="s">
        <v>34</v>
      </c>
      <c r="D116" t="s">
        <v>35</v>
      </c>
      <c r="E116" t="s">
        <v>176</v>
      </c>
      <c r="F116" t="s">
        <v>57</v>
      </c>
      <c r="G116" t="s">
        <v>38</v>
      </c>
      <c r="H116" t="s">
        <v>39</v>
      </c>
      <c r="I116" t="s">
        <v>177</v>
      </c>
      <c r="J116" t="s">
        <v>58</v>
      </c>
      <c r="L116" s="1">
        <f t="shared" si="6"/>
        <v>9</v>
      </c>
      <c r="M116" s="1">
        <v>0</v>
      </c>
      <c r="N116" s="1">
        <v>0</v>
      </c>
      <c r="O116" s="1">
        <f t="shared" si="7"/>
        <v>9</v>
      </c>
      <c r="Q116">
        <v>-9</v>
      </c>
      <c r="R116" t="s">
        <v>42</v>
      </c>
    </row>
    <row r="117" spans="2:18" x14ac:dyDescent="0.25">
      <c r="B117" t="s">
        <v>33</v>
      </c>
      <c r="C117" t="s">
        <v>34</v>
      </c>
      <c r="D117" t="s">
        <v>35</v>
      </c>
      <c r="E117" t="s">
        <v>178</v>
      </c>
      <c r="F117" t="s">
        <v>59</v>
      </c>
      <c r="G117" t="s">
        <v>38</v>
      </c>
      <c r="H117" t="s">
        <v>39</v>
      </c>
      <c r="I117" t="s">
        <v>179</v>
      </c>
      <c r="J117" t="s">
        <v>60</v>
      </c>
      <c r="L117" s="1">
        <f t="shared" si="6"/>
        <v>2500</v>
      </c>
      <c r="M117" s="1">
        <v>0</v>
      </c>
      <c r="N117" s="1">
        <v>1270.95</v>
      </c>
      <c r="O117" s="1">
        <f t="shared" si="7"/>
        <v>1229.05</v>
      </c>
      <c r="Q117">
        <v>-2500</v>
      </c>
      <c r="R117" t="s">
        <v>42</v>
      </c>
    </row>
    <row r="118" spans="2:18" x14ac:dyDescent="0.25">
      <c r="B118" t="s">
        <v>33</v>
      </c>
      <c r="C118" t="s">
        <v>34</v>
      </c>
      <c r="D118" t="s">
        <v>35</v>
      </c>
      <c r="E118" t="s">
        <v>180</v>
      </c>
      <c r="F118" t="s">
        <v>181</v>
      </c>
      <c r="G118" t="s">
        <v>38</v>
      </c>
      <c r="H118" t="s">
        <v>39</v>
      </c>
      <c r="I118" t="s">
        <v>182</v>
      </c>
      <c r="J118" t="s">
        <v>183</v>
      </c>
      <c r="L118" s="1">
        <f t="shared" si="6"/>
        <v>3864.24</v>
      </c>
      <c r="M118" s="1">
        <v>0</v>
      </c>
      <c r="N118" s="1">
        <v>0</v>
      </c>
      <c r="O118" s="1">
        <f t="shared" si="7"/>
        <v>3864.24</v>
      </c>
      <c r="Q118">
        <v>-3864.24</v>
      </c>
      <c r="R118" t="s">
        <v>42</v>
      </c>
    </row>
    <row r="119" spans="2:18" x14ac:dyDescent="0.25">
      <c r="B119" t="s">
        <v>33</v>
      </c>
      <c r="C119" t="s">
        <v>34</v>
      </c>
      <c r="D119" t="s">
        <v>35</v>
      </c>
      <c r="E119" t="s">
        <v>180</v>
      </c>
      <c r="F119" t="s">
        <v>150</v>
      </c>
      <c r="G119" t="s">
        <v>38</v>
      </c>
      <c r="H119" t="s">
        <v>39</v>
      </c>
      <c r="I119" t="s">
        <v>182</v>
      </c>
      <c r="J119" t="s">
        <v>151</v>
      </c>
      <c r="L119" s="1">
        <f t="shared" si="6"/>
        <v>73.099999999999994</v>
      </c>
      <c r="M119" s="1">
        <v>0</v>
      </c>
      <c r="N119" s="1">
        <v>0</v>
      </c>
      <c r="O119" s="1">
        <f t="shared" si="7"/>
        <v>73.099999999999994</v>
      </c>
      <c r="Q119">
        <v>-73.099999999999994</v>
      </c>
      <c r="R119" t="s">
        <v>42</v>
      </c>
    </row>
    <row r="120" spans="2:18" x14ac:dyDescent="0.25">
      <c r="B120" t="s">
        <v>33</v>
      </c>
      <c r="C120" t="s">
        <v>34</v>
      </c>
      <c r="D120" t="s">
        <v>35</v>
      </c>
      <c r="E120" t="s">
        <v>184</v>
      </c>
      <c r="F120" t="s">
        <v>85</v>
      </c>
      <c r="G120" t="s">
        <v>38</v>
      </c>
      <c r="H120" t="s">
        <v>39</v>
      </c>
      <c r="I120" t="s">
        <v>185</v>
      </c>
      <c r="J120" t="s">
        <v>87</v>
      </c>
      <c r="L120" s="1">
        <f t="shared" si="6"/>
        <v>0</v>
      </c>
      <c r="M120" s="1">
        <v>0</v>
      </c>
      <c r="N120" s="1">
        <v>170</v>
      </c>
      <c r="O120" s="1">
        <f t="shared" si="7"/>
        <v>-170</v>
      </c>
      <c r="Q120">
        <v>0</v>
      </c>
      <c r="R120" t="s">
        <v>42</v>
      </c>
    </row>
    <row r="121" spans="2:18" x14ac:dyDescent="0.25">
      <c r="B121" t="s">
        <v>33</v>
      </c>
      <c r="C121" t="s">
        <v>34</v>
      </c>
      <c r="D121" t="s">
        <v>35</v>
      </c>
      <c r="E121" t="s">
        <v>184</v>
      </c>
      <c r="F121" t="s">
        <v>186</v>
      </c>
      <c r="G121" t="s">
        <v>38</v>
      </c>
      <c r="H121" t="s">
        <v>39</v>
      </c>
      <c r="I121" t="s">
        <v>185</v>
      </c>
      <c r="J121" t="s">
        <v>187</v>
      </c>
      <c r="L121" s="1">
        <f t="shared" si="6"/>
        <v>0</v>
      </c>
      <c r="M121" s="1">
        <v>0</v>
      </c>
      <c r="N121" s="1">
        <v>128.08000000000001</v>
      </c>
      <c r="O121" s="1">
        <f t="shared" si="7"/>
        <v>-128.08000000000001</v>
      </c>
      <c r="Q121">
        <v>0</v>
      </c>
      <c r="R121" t="s">
        <v>42</v>
      </c>
    </row>
    <row r="122" spans="2:18" x14ac:dyDescent="0.25">
      <c r="B122" t="s">
        <v>33</v>
      </c>
      <c r="C122" t="s">
        <v>34</v>
      </c>
      <c r="D122" t="s">
        <v>35</v>
      </c>
      <c r="E122" t="s">
        <v>184</v>
      </c>
      <c r="F122" t="s">
        <v>188</v>
      </c>
      <c r="G122" t="s">
        <v>38</v>
      </c>
      <c r="H122" t="s">
        <v>39</v>
      </c>
      <c r="I122" t="s">
        <v>185</v>
      </c>
      <c r="J122" t="s">
        <v>189</v>
      </c>
      <c r="L122" s="1">
        <f t="shared" si="6"/>
        <v>0</v>
      </c>
      <c r="M122" s="1">
        <v>0</v>
      </c>
      <c r="N122" s="1">
        <v>301.60000000000002</v>
      </c>
      <c r="O122" s="1">
        <f t="shared" si="7"/>
        <v>-301.60000000000002</v>
      </c>
      <c r="Q122">
        <v>0</v>
      </c>
      <c r="R122" t="s">
        <v>42</v>
      </c>
    </row>
    <row r="123" spans="2:18" x14ac:dyDescent="0.25">
      <c r="B123" t="s">
        <v>33</v>
      </c>
      <c r="C123" t="s">
        <v>34</v>
      </c>
      <c r="D123" t="s">
        <v>35</v>
      </c>
      <c r="E123" t="s">
        <v>184</v>
      </c>
      <c r="F123" t="s">
        <v>94</v>
      </c>
      <c r="G123" t="s">
        <v>38</v>
      </c>
      <c r="H123" t="s">
        <v>39</v>
      </c>
      <c r="I123" t="s">
        <v>185</v>
      </c>
      <c r="J123" t="s">
        <v>96</v>
      </c>
      <c r="L123" s="1">
        <f t="shared" si="6"/>
        <v>43166.68</v>
      </c>
      <c r="M123" s="1">
        <v>0</v>
      </c>
      <c r="N123" s="1">
        <v>34741.93</v>
      </c>
      <c r="O123" s="1">
        <f t="shared" si="7"/>
        <v>8424.75</v>
      </c>
      <c r="Q123">
        <v>-43166.68</v>
      </c>
      <c r="R123" t="s">
        <v>42</v>
      </c>
    </row>
    <row r="124" spans="2:18" x14ac:dyDescent="0.25">
      <c r="B124" t="s">
        <v>33</v>
      </c>
      <c r="C124" t="s">
        <v>34</v>
      </c>
      <c r="D124" t="s">
        <v>35</v>
      </c>
      <c r="E124" t="s">
        <v>184</v>
      </c>
      <c r="F124" t="s">
        <v>190</v>
      </c>
      <c r="G124" t="s">
        <v>38</v>
      </c>
      <c r="H124" t="s">
        <v>39</v>
      </c>
      <c r="I124" t="s">
        <v>185</v>
      </c>
      <c r="J124" t="s">
        <v>191</v>
      </c>
      <c r="L124" s="1">
        <f t="shared" si="6"/>
        <v>0</v>
      </c>
      <c r="M124" s="1">
        <v>0</v>
      </c>
      <c r="N124" s="1">
        <v>0</v>
      </c>
      <c r="O124" s="1">
        <f t="shared" si="7"/>
        <v>0</v>
      </c>
      <c r="Q124">
        <v>0</v>
      </c>
      <c r="R124" t="s">
        <v>42</v>
      </c>
    </row>
    <row r="125" spans="2:18" x14ac:dyDescent="0.25">
      <c r="B125" t="s">
        <v>33</v>
      </c>
      <c r="C125" t="s">
        <v>34</v>
      </c>
      <c r="D125" t="s">
        <v>35</v>
      </c>
      <c r="E125" t="s">
        <v>184</v>
      </c>
      <c r="F125" t="s">
        <v>192</v>
      </c>
      <c r="G125" t="s">
        <v>38</v>
      </c>
      <c r="H125" t="s">
        <v>39</v>
      </c>
      <c r="I125" t="s">
        <v>185</v>
      </c>
      <c r="J125" t="s">
        <v>193</v>
      </c>
      <c r="L125" s="1">
        <f t="shared" si="6"/>
        <v>2690</v>
      </c>
      <c r="M125" s="1">
        <v>0</v>
      </c>
      <c r="N125" s="1">
        <v>192.15</v>
      </c>
      <c r="O125" s="1">
        <f t="shared" si="7"/>
        <v>2497.85</v>
      </c>
      <c r="Q125">
        <v>-2690</v>
      </c>
      <c r="R125" t="s">
        <v>42</v>
      </c>
    </row>
    <row r="126" spans="2:18" x14ac:dyDescent="0.25">
      <c r="B126" t="s">
        <v>33</v>
      </c>
      <c r="C126" t="s">
        <v>34</v>
      </c>
      <c r="D126" t="s">
        <v>35</v>
      </c>
      <c r="E126" t="s">
        <v>184</v>
      </c>
      <c r="F126" t="s">
        <v>194</v>
      </c>
      <c r="G126" t="s">
        <v>38</v>
      </c>
      <c r="H126" t="s">
        <v>39</v>
      </c>
      <c r="I126" t="s">
        <v>185</v>
      </c>
      <c r="J126" t="s">
        <v>195</v>
      </c>
      <c r="L126" s="1">
        <f t="shared" si="6"/>
        <v>27.3</v>
      </c>
      <c r="M126" s="1">
        <v>0</v>
      </c>
      <c r="N126" s="1">
        <v>198.58</v>
      </c>
      <c r="O126" s="1">
        <f t="shared" si="7"/>
        <v>-171.28</v>
      </c>
      <c r="Q126">
        <v>-27.3</v>
      </c>
      <c r="R126" t="s">
        <v>42</v>
      </c>
    </row>
    <row r="127" spans="2:18" x14ac:dyDescent="0.25">
      <c r="B127" t="s">
        <v>33</v>
      </c>
      <c r="C127" t="s">
        <v>34</v>
      </c>
      <c r="D127" t="s">
        <v>35</v>
      </c>
      <c r="E127" t="s">
        <v>184</v>
      </c>
      <c r="F127" t="s">
        <v>43</v>
      </c>
      <c r="G127" t="s">
        <v>38</v>
      </c>
      <c r="H127" t="s">
        <v>39</v>
      </c>
      <c r="I127" t="s">
        <v>185</v>
      </c>
      <c r="J127" t="s">
        <v>44</v>
      </c>
      <c r="L127" s="1">
        <f t="shared" si="6"/>
        <v>9368.86</v>
      </c>
      <c r="M127" s="1">
        <v>0</v>
      </c>
      <c r="N127" s="1">
        <v>7522.71</v>
      </c>
      <c r="O127" s="1">
        <f t="shared" si="7"/>
        <v>1846.1500000000005</v>
      </c>
      <c r="Q127">
        <v>-9368.86</v>
      </c>
      <c r="R127" t="s">
        <v>42</v>
      </c>
    </row>
    <row r="128" spans="2:18" x14ac:dyDescent="0.25">
      <c r="B128" t="s">
        <v>33</v>
      </c>
      <c r="C128" t="s">
        <v>34</v>
      </c>
      <c r="D128" t="s">
        <v>35</v>
      </c>
      <c r="E128" t="s">
        <v>184</v>
      </c>
      <c r="F128" t="s">
        <v>45</v>
      </c>
      <c r="G128" t="s">
        <v>38</v>
      </c>
      <c r="H128" t="s">
        <v>39</v>
      </c>
      <c r="I128" t="s">
        <v>185</v>
      </c>
      <c r="J128" t="s">
        <v>46</v>
      </c>
      <c r="L128" s="1">
        <f t="shared" si="6"/>
        <v>0</v>
      </c>
      <c r="M128" s="1">
        <v>0</v>
      </c>
      <c r="N128" s="1">
        <v>0</v>
      </c>
      <c r="O128" s="1">
        <f t="shared" si="7"/>
        <v>0</v>
      </c>
      <c r="Q128">
        <v>0</v>
      </c>
      <c r="R128" t="s">
        <v>42</v>
      </c>
    </row>
    <row r="129" spans="2:18" x14ac:dyDescent="0.25">
      <c r="B129" t="s">
        <v>33</v>
      </c>
      <c r="C129" t="s">
        <v>34</v>
      </c>
      <c r="D129" t="s">
        <v>35</v>
      </c>
      <c r="E129" t="s">
        <v>184</v>
      </c>
      <c r="F129" t="s">
        <v>196</v>
      </c>
      <c r="G129" t="s">
        <v>38</v>
      </c>
      <c r="H129" t="s">
        <v>39</v>
      </c>
      <c r="I129" t="s">
        <v>185</v>
      </c>
      <c r="J129" t="s">
        <v>197</v>
      </c>
      <c r="L129" s="1">
        <f t="shared" si="6"/>
        <v>615</v>
      </c>
      <c r="M129" s="1">
        <v>0</v>
      </c>
      <c r="N129" s="1">
        <v>137.02000000000001</v>
      </c>
      <c r="O129" s="1">
        <f t="shared" si="7"/>
        <v>477.98</v>
      </c>
      <c r="Q129">
        <v>-615</v>
      </c>
      <c r="R129" t="s">
        <v>42</v>
      </c>
    </row>
    <row r="130" spans="2:18" x14ac:dyDescent="0.25">
      <c r="B130" t="s">
        <v>33</v>
      </c>
      <c r="C130" t="s">
        <v>34</v>
      </c>
      <c r="D130" t="s">
        <v>35</v>
      </c>
      <c r="E130" t="s">
        <v>184</v>
      </c>
      <c r="F130" t="s">
        <v>198</v>
      </c>
      <c r="G130" t="s">
        <v>38</v>
      </c>
      <c r="H130" t="s">
        <v>39</v>
      </c>
      <c r="I130" t="s">
        <v>185</v>
      </c>
      <c r="J130" t="s">
        <v>199</v>
      </c>
      <c r="L130" s="1">
        <f t="shared" si="6"/>
        <v>6.02</v>
      </c>
      <c r="M130" s="1">
        <v>0</v>
      </c>
      <c r="N130" s="1">
        <v>42.86</v>
      </c>
      <c r="O130" s="1">
        <f t="shared" si="7"/>
        <v>-36.840000000000003</v>
      </c>
      <c r="Q130">
        <v>-6.02</v>
      </c>
      <c r="R130" t="s">
        <v>42</v>
      </c>
    </row>
    <row r="131" spans="2:18" x14ac:dyDescent="0.25">
      <c r="B131" t="s">
        <v>33</v>
      </c>
      <c r="C131" t="s">
        <v>34</v>
      </c>
      <c r="D131" t="s">
        <v>35</v>
      </c>
      <c r="E131" t="s">
        <v>184</v>
      </c>
      <c r="F131" t="s">
        <v>51</v>
      </c>
      <c r="G131" t="s">
        <v>38</v>
      </c>
      <c r="H131" t="s">
        <v>39</v>
      </c>
      <c r="I131" t="s">
        <v>185</v>
      </c>
      <c r="J131" t="s">
        <v>52</v>
      </c>
      <c r="L131" s="1">
        <f t="shared" si="6"/>
        <v>8093.01</v>
      </c>
      <c r="M131" s="1">
        <v>0</v>
      </c>
      <c r="N131" s="1">
        <v>3857.74</v>
      </c>
      <c r="O131" s="1">
        <f t="shared" si="7"/>
        <v>4235.2700000000004</v>
      </c>
      <c r="Q131">
        <v>-8093.01</v>
      </c>
      <c r="R131" t="s">
        <v>42</v>
      </c>
    </row>
    <row r="132" spans="2:18" x14ac:dyDescent="0.25">
      <c r="B132" t="s">
        <v>33</v>
      </c>
      <c r="C132" t="s">
        <v>34</v>
      </c>
      <c r="D132" t="s">
        <v>35</v>
      </c>
      <c r="E132" t="s">
        <v>184</v>
      </c>
      <c r="F132" t="s">
        <v>55</v>
      </c>
      <c r="G132" t="s">
        <v>38</v>
      </c>
      <c r="H132" t="s">
        <v>39</v>
      </c>
      <c r="I132" t="s">
        <v>185</v>
      </c>
      <c r="J132" t="s">
        <v>56</v>
      </c>
      <c r="L132" s="1">
        <f t="shared" si="6"/>
        <v>3200</v>
      </c>
      <c r="M132" s="1">
        <v>0</v>
      </c>
      <c r="N132" s="1">
        <v>2140.2600000000002</v>
      </c>
      <c r="O132" s="1">
        <f t="shared" si="7"/>
        <v>1059.7399999999998</v>
      </c>
      <c r="Q132">
        <v>-3200</v>
      </c>
      <c r="R132" t="s">
        <v>42</v>
      </c>
    </row>
    <row r="133" spans="2:18" x14ac:dyDescent="0.25">
      <c r="B133" t="s">
        <v>33</v>
      </c>
      <c r="C133" t="s">
        <v>34</v>
      </c>
      <c r="D133" t="s">
        <v>35</v>
      </c>
      <c r="E133" t="s">
        <v>184</v>
      </c>
      <c r="F133" t="s">
        <v>57</v>
      </c>
      <c r="G133" t="s">
        <v>38</v>
      </c>
      <c r="H133" t="s">
        <v>39</v>
      </c>
      <c r="I133" t="s">
        <v>185</v>
      </c>
      <c r="J133" t="s">
        <v>58</v>
      </c>
      <c r="L133" s="1">
        <f t="shared" si="6"/>
        <v>12723.9</v>
      </c>
      <c r="M133" s="1">
        <v>0</v>
      </c>
      <c r="N133" s="1">
        <v>6475.77</v>
      </c>
      <c r="O133" s="1">
        <f t="shared" si="7"/>
        <v>6248.1299999999992</v>
      </c>
      <c r="Q133">
        <v>-12723.9</v>
      </c>
      <c r="R133" t="s">
        <v>42</v>
      </c>
    </row>
    <row r="134" spans="2:18" x14ac:dyDescent="0.25">
      <c r="B134" t="s">
        <v>33</v>
      </c>
      <c r="C134" t="s">
        <v>34</v>
      </c>
      <c r="D134" t="s">
        <v>35</v>
      </c>
      <c r="E134" t="s">
        <v>184</v>
      </c>
      <c r="F134" t="s">
        <v>150</v>
      </c>
      <c r="G134" t="s">
        <v>38</v>
      </c>
      <c r="H134" t="s">
        <v>39</v>
      </c>
      <c r="I134" t="s">
        <v>185</v>
      </c>
      <c r="J134" t="s">
        <v>151</v>
      </c>
      <c r="L134" s="1">
        <f t="shared" si="6"/>
        <v>480.25</v>
      </c>
      <c r="M134" s="1">
        <v>0</v>
      </c>
      <c r="N134" s="1">
        <v>0</v>
      </c>
      <c r="O134" s="1">
        <f t="shared" si="7"/>
        <v>480.25</v>
      </c>
      <c r="Q134">
        <v>-480.25</v>
      </c>
      <c r="R134" t="s">
        <v>42</v>
      </c>
    </row>
    <row r="135" spans="2:18" x14ac:dyDescent="0.25">
      <c r="B135" t="s">
        <v>33</v>
      </c>
      <c r="C135" t="s">
        <v>34</v>
      </c>
      <c r="D135" t="s">
        <v>35</v>
      </c>
      <c r="E135" t="s">
        <v>184</v>
      </c>
      <c r="F135" t="s">
        <v>59</v>
      </c>
      <c r="G135" t="s">
        <v>38</v>
      </c>
      <c r="H135" t="s">
        <v>39</v>
      </c>
      <c r="I135" t="s">
        <v>185</v>
      </c>
      <c r="J135" t="s">
        <v>60</v>
      </c>
      <c r="L135" s="1">
        <f t="shared" si="6"/>
        <v>9731.5499999999993</v>
      </c>
      <c r="M135" s="1">
        <v>0</v>
      </c>
      <c r="N135" s="1">
        <v>9502.7099999999991</v>
      </c>
      <c r="O135" s="1">
        <f t="shared" si="7"/>
        <v>228.84000000000015</v>
      </c>
      <c r="Q135">
        <v>-9731.5499999999993</v>
      </c>
      <c r="R135" t="s">
        <v>42</v>
      </c>
    </row>
    <row r="136" spans="2:18" x14ac:dyDescent="0.25">
      <c r="B136" t="s">
        <v>33</v>
      </c>
      <c r="C136" t="s">
        <v>34</v>
      </c>
      <c r="D136" t="s">
        <v>35</v>
      </c>
      <c r="E136" t="s">
        <v>184</v>
      </c>
      <c r="F136" t="s">
        <v>59</v>
      </c>
      <c r="G136" t="s">
        <v>200</v>
      </c>
      <c r="H136" t="s">
        <v>39</v>
      </c>
      <c r="I136" t="s">
        <v>185</v>
      </c>
      <c r="J136" t="s">
        <v>60</v>
      </c>
      <c r="L136" s="1">
        <f t="shared" si="6"/>
        <v>164.65</v>
      </c>
      <c r="M136" s="1">
        <v>0</v>
      </c>
      <c r="N136" s="1">
        <v>0</v>
      </c>
      <c r="O136" s="1">
        <f t="shared" si="7"/>
        <v>164.65</v>
      </c>
      <c r="Q136">
        <v>-164.65</v>
      </c>
      <c r="R136" t="s">
        <v>42</v>
      </c>
    </row>
    <row r="137" spans="2:18" x14ac:dyDescent="0.25">
      <c r="B137" t="s">
        <v>33</v>
      </c>
      <c r="C137" t="s">
        <v>34</v>
      </c>
      <c r="D137" t="s">
        <v>35</v>
      </c>
      <c r="E137" t="s">
        <v>184</v>
      </c>
      <c r="F137" t="s">
        <v>201</v>
      </c>
      <c r="G137" t="s">
        <v>38</v>
      </c>
      <c r="H137" t="s">
        <v>39</v>
      </c>
      <c r="I137" t="s">
        <v>185</v>
      </c>
      <c r="J137" t="s">
        <v>202</v>
      </c>
      <c r="L137" s="1">
        <f t="shared" ref="L137:L150" si="8">-Q137</f>
        <v>5000</v>
      </c>
      <c r="M137" s="1">
        <v>0</v>
      </c>
      <c r="N137" s="1">
        <v>0</v>
      </c>
      <c r="O137" s="1">
        <f t="shared" ref="O137:O150" si="9">L137-M137-N137</f>
        <v>5000</v>
      </c>
      <c r="Q137">
        <v>-5000</v>
      </c>
      <c r="R137" t="s">
        <v>42</v>
      </c>
    </row>
    <row r="138" spans="2:18" x14ac:dyDescent="0.25">
      <c r="B138" t="s">
        <v>33</v>
      </c>
      <c r="C138" t="s">
        <v>34</v>
      </c>
      <c r="D138" t="s">
        <v>35</v>
      </c>
      <c r="E138" t="s">
        <v>184</v>
      </c>
      <c r="F138" t="s">
        <v>69</v>
      </c>
      <c r="G138" t="s">
        <v>38</v>
      </c>
      <c r="H138" t="s">
        <v>39</v>
      </c>
      <c r="I138" t="s">
        <v>185</v>
      </c>
      <c r="J138" t="s">
        <v>70</v>
      </c>
      <c r="L138" s="1">
        <f t="shared" si="8"/>
        <v>8772.4699999999993</v>
      </c>
      <c r="M138" s="1">
        <v>0</v>
      </c>
      <c r="N138" s="1">
        <v>4323.74</v>
      </c>
      <c r="O138" s="1">
        <f t="shared" si="9"/>
        <v>4448.7299999999996</v>
      </c>
      <c r="Q138">
        <v>-8772.4699999999993</v>
      </c>
      <c r="R138" t="s">
        <v>42</v>
      </c>
    </row>
    <row r="139" spans="2:18" x14ac:dyDescent="0.25">
      <c r="B139" t="s">
        <v>33</v>
      </c>
      <c r="C139" t="s">
        <v>34</v>
      </c>
      <c r="D139" t="s">
        <v>35</v>
      </c>
      <c r="E139" t="s">
        <v>184</v>
      </c>
      <c r="F139" t="s">
        <v>75</v>
      </c>
      <c r="G139" t="s">
        <v>38</v>
      </c>
      <c r="H139" t="s">
        <v>39</v>
      </c>
      <c r="I139" t="s">
        <v>185</v>
      </c>
      <c r="J139" t="s">
        <v>76</v>
      </c>
      <c r="L139" s="1">
        <f t="shared" si="8"/>
        <v>2261.2600000000002</v>
      </c>
      <c r="M139" s="1">
        <v>0</v>
      </c>
      <c r="N139" s="1">
        <v>0</v>
      </c>
      <c r="O139" s="1">
        <f t="shared" si="9"/>
        <v>2261.2600000000002</v>
      </c>
      <c r="Q139">
        <v>-2261.2600000000002</v>
      </c>
      <c r="R139" t="s">
        <v>42</v>
      </c>
    </row>
    <row r="140" spans="2:18" x14ac:dyDescent="0.25">
      <c r="B140" t="s">
        <v>33</v>
      </c>
      <c r="C140" t="s">
        <v>34</v>
      </c>
      <c r="D140" t="s">
        <v>35</v>
      </c>
      <c r="E140" t="s">
        <v>203</v>
      </c>
      <c r="F140" t="s">
        <v>194</v>
      </c>
      <c r="G140" t="s">
        <v>38</v>
      </c>
      <c r="H140" t="s">
        <v>39</v>
      </c>
      <c r="I140" t="s">
        <v>204</v>
      </c>
      <c r="J140" t="s">
        <v>195</v>
      </c>
      <c r="L140" s="1">
        <f t="shared" si="8"/>
        <v>0</v>
      </c>
      <c r="M140" s="1">
        <v>0</v>
      </c>
      <c r="N140" s="1">
        <v>204.3</v>
      </c>
      <c r="O140" s="1">
        <f t="shared" si="9"/>
        <v>-204.3</v>
      </c>
      <c r="Q140">
        <v>0</v>
      </c>
      <c r="R140" t="s">
        <v>42</v>
      </c>
    </row>
    <row r="141" spans="2:18" x14ac:dyDescent="0.25">
      <c r="B141" t="s">
        <v>33</v>
      </c>
      <c r="C141" t="s">
        <v>34</v>
      </c>
      <c r="D141" t="s">
        <v>35</v>
      </c>
      <c r="E141" t="s">
        <v>203</v>
      </c>
      <c r="F141" t="s">
        <v>198</v>
      </c>
      <c r="G141" t="s">
        <v>38</v>
      </c>
      <c r="H141" t="s">
        <v>39</v>
      </c>
      <c r="I141" t="s">
        <v>204</v>
      </c>
      <c r="J141" t="s">
        <v>199</v>
      </c>
      <c r="L141" s="1">
        <f t="shared" si="8"/>
        <v>0</v>
      </c>
      <c r="M141" s="1">
        <v>0</v>
      </c>
      <c r="N141" s="1">
        <v>45.22</v>
      </c>
      <c r="O141" s="1">
        <f t="shared" si="9"/>
        <v>-45.22</v>
      </c>
      <c r="Q141">
        <v>0</v>
      </c>
      <c r="R141" t="s">
        <v>42</v>
      </c>
    </row>
    <row r="142" spans="2:18" x14ac:dyDescent="0.25">
      <c r="B142" t="s">
        <v>33</v>
      </c>
      <c r="C142" t="s">
        <v>34</v>
      </c>
      <c r="D142" t="s">
        <v>35</v>
      </c>
      <c r="E142" t="s">
        <v>203</v>
      </c>
      <c r="F142" t="s">
        <v>59</v>
      </c>
      <c r="G142" t="s">
        <v>38</v>
      </c>
      <c r="H142" t="s">
        <v>39</v>
      </c>
      <c r="I142" t="s">
        <v>204</v>
      </c>
      <c r="J142" t="s">
        <v>60</v>
      </c>
      <c r="L142" s="1">
        <f t="shared" si="8"/>
        <v>12706</v>
      </c>
      <c r="M142" s="1">
        <v>0</v>
      </c>
      <c r="N142" s="1">
        <v>9439.4</v>
      </c>
      <c r="O142" s="1">
        <f t="shared" si="9"/>
        <v>3266.6000000000004</v>
      </c>
      <c r="Q142">
        <v>-12706</v>
      </c>
      <c r="R142" t="s">
        <v>42</v>
      </c>
    </row>
    <row r="143" spans="2:18" x14ac:dyDescent="0.25">
      <c r="B143" t="s">
        <v>33</v>
      </c>
      <c r="C143" t="s">
        <v>34</v>
      </c>
      <c r="D143" t="s">
        <v>35</v>
      </c>
      <c r="E143" t="s">
        <v>205</v>
      </c>
      <c r="F143" t="s">
        <v>47</v>
      </c>
      <c r="G143" t="s">
        <v>38</v>
      </c>
      <c r="H143" t="s">
        <v>39</v>
      </c>
      <c r="I143" t="s">
        <v>206</v>
      </c>
      <c r="J143" t="s">
        <v>48</v>
      </c>
      <c r="L143" s="1">
        <f t="shared" si="8"/>
        <v>149629.31</v>
      </c>
      <c r="M143" s="1">
        <v>93339.37</v>
      </c>
      <c r="N143" s="1">
        <v>52708.52</v>
      </c>
      <c r="O143" s="1">
        <f t="shared" si="9"/>
        <v>3581.4200000000055</v>
      </c>
      <c r="Q143">
        <v>-149629.31</v>
      </c>
      <c r="R143" t="s">
        <v>42</v>
      </c>
    </row>
    <row r="144" spans="2:18" x14ac:dyDescent="0.25">
      <c r="B144" t="s">
        <v>33</v>
      </c>
      <c r="C144" t="s">
        <v>34</v>
      </c>
      <c r="D144" t="s">
        <v>35</v>
      </c>
      <c r="E144" t="s">
        <v>207</v>
      </c>
      <c r="F144" t="s">
        <v>51</v>
      </c>
      <c r="G144" t="s">
        <v>38</v>
      </c>
      <c r="H144" t="s">
        <v>39</v>
      </c>
      <c r="I144" t="s">
        <v>208</v>
      </c>
      <c r="J144" t="s">
        <v>52</v>
      </c>
      <c r="L144" s="1">
        <f t="shared" si="8"/>
        <v>4126.76</v>
      </c>
      <c r="M144" s="1">
        <v>0</v>
      </c>
      <c r="N144" s="1">
        <v>4126.76</v>
      </c>
      <c r="O144" s="1">
        <f t="shared" si="9"/>
        <v>0</v>
      </c>
      <c r="Q144">
        <v>-4126.76</v>
      </c>
      <c r="R144" t="s">
        <v>42</v>
      </c>
    </row>
    <row r="145" spans="1:18" x14ac:dyDescent="0.25">
      <c r="B145" t="s">
        <v>209</v>
      </c>
      <c r="C145" t="s">
        <v>34</v>
      </c>
      <c r="D145" t="s">
        <v>35</v>
      </c>
      <c r="E145" t="s">
        <v>36</v>
      </c>
      <c r="F145" t="s">
        <v>210</v>
      </c>
      <c r="G145" t="s">
        <v>211</v>
      </c>
      <c r="H145" t="s">
        <v>39</v>
      </c>
      <c r="I145" t="s">
        <v>40</v>
      </c>
      <c r="J145" t="s">
        <v>212</v>
      </c>
      <c r="L145" s="1">
        <f t="shared" si="8"/>
        <v>81781.279999999999</v>
      </c>
      <c r="M145" s="1">
        <v>0</v>
      </c>
      <c r="N145" s="1">
        <v>0</v>
      </c>
      <c r="O145" s="1">
        <f t="shared" si="9"/>
        <v>81781.279999999999</v>
      </c>
      <c r="Q145">
        <v>-81781.279999999999</v>
      </c>
      <c r="R145" t="s">
        <v>42</v>
      </c>
    </row>
    <row r="146" spans="1:18" x14ac:dyDescent="0.25">
      <c r="B146" t="s">
        <v>209</v>
      </c>
      <c r="C146" t="s">
        <v>34</v>
      </c>
      <c r="D146" t="s">
        <v>35</v>
      </c>
      <c r="E146" t="s">
        <v>36</v>
      </c>
      <c r="F146" t="s">
        <v>43</v>
      </c>
      <c r="G146" t="s">
        <v>211</v>
      </c>
      <c r="H146" t="s">
        <v>39</v>
      </c>
      <c r="I146" t="s">
        <v>40</v>
      </c>
      <c r="J146" t="s">
        <v>44</v>
      </c>
      <c r="L146" s="1">
        <f t="shared" si="8"/>
        <v>15346.61</v>
      </c>
      <c r="M146" s="1">
        <v>0</v>
      </c>
      <c r="N146" s="1">
        <v>0.01</v>
      </c>
      <c r="O146" s="1">
        <f t="shared" si="9"/>
        <v>15346.6</v>
      </c>
      <c r="Q146">
        <v>-15346.61</v>
      </c>
      <c r="R146" t="s">
        <v>42</v>
      </c>
    </row>
    <row r="147" spans="1:18" x14ac:dyDescent="0.25">
      <c r="B147" t="s">
        <v>209</v>
      </c>
      <c r="C147" t="s">
        <v>34</v>
      </c>
      <c r="D147" t="s">
        <v>35</v>
      </c>
      <c r="E147" t="s">
        <v>77</v>
      </c>
      <c r="F147" t="s">
        <v>210</v>
      </c>
      <c r="G147" t="s">
        <v>211</v>
      </c>
      <c r="H147" t="s">
        <v>39</v>
      </c>
      <c r="I147" t="s">
        <v>79</v>
      </c>
      <c r="J147" t="s">
        <v>212</v>
      </c>
      <c r="L147" s="1">
        <f t="shared" si="8"/>
        <v>0</v>
      </c>
      <c r="M147" s="1">
        <v>0</v>
      </c>
      <c r="N147" s="1">
        <v>4922.45</v>
      </c>
      <c r="O147" s="1">
        <f t="shared" si="9"/>
        <v>-4922.45</v>
      </c>
      <c r="Q147">
        <v>0</v>
      </c>
      <c r="R147" t="s">
        <v>42</v>
      </c>
    </row>
    <row r="148" spans="1:18" x14ac:dyDescent="0.25">
      <c r="B148" t="s">
        <v>209</v>
      </c>
      <c r="C148" t="s">
        <v>34</v>
      </c>
      <c r="D148" t="s">
        <v>35</v>
      </c>
      <c r="E148" t="s">
        <v>77</v>
      </c>
      <c r="F148" t="s">
        <v>43</v>
      </c>
      <c r="G148" t="s">
        <v>211</v>
      </c>
      <c r="H148" t="s">
        <v>39</v>
      </c>
      <c r="I148" t="s">
        <v>79</v>
      </c>
      <c r="J148" t="s">
        <v>44</v>
      </c>
      <c r="L148" s="1">
        <f t="shared" si="8"/>
        <v>0</v>
      </c>
      <c r="M148" s="1">
        <v>0</v>
      </c>
      <c r="N148" s="1">
        <v>1092.1400000000001</v>
      </c>
      <c r="O148" s="1">
        <f t="shared" si="9"/>
        <v>-1092.1400000000001</v>
      </c>
      <c r="Q148">
        <v>0</v>
      </c>
      <c r="R148" t="s">
        <v>42</v>
      </c>
    </row>
    <row r="149" spans="1:18" x14ac:dyDescent="0.25">
      <c r="B149" t="s">
        <v>209</v>
      </c>
      <c r="C149" t="s">
        <v>34</v>
      </c>
      <c r="D149" t="s">
        <v>35</v>
      </c>
      <c r="E149" t="s">
        <v>93</v>
      </c>
      <c r="F149" t="s">
        <v>94</v>
      </c>
      <c r="G149" t="s">
        <v>211</v>
      </c>
      <c r="H149" t="s">
        <v>39</v>
      </c>
      <c r="I149" t="s">
        <v>95</v>
      </c>
      <c r="J149" t="s">
        <v>96</v>
      </c>
      <c r="L149" s="1">
        <f t="shared" si="8"/>
        <v>1531.04</v>
      </c>
      <c r="M149" s="1">
        <v>0</v>
      </c>
      <c r="N149" s="1">
        <v>1558</v>
      </c>
      <c r="O149" s="1">
        <f t="shared" si="9"/>
        <v>-26.960000000000036</v>
      </c>
      <c r="Q149">
        <v>-1531.04</v>
      </c>
      <c r="R149" t="s">
        <v>42</v>
      </c>
    </row>
    <row r="150" spans="1:18" x14ac:dyDescent="0.25">
      <c r="B150" t="s">
        <v>209</v>
      </c>
      <c r="C150" t="s">
        <v>34</v>
      </c>
      <c r="D150" t="s">
        <v>35</v>
      </c>
      <c r="E150" t="s">
        <v>93</v>
      </c>
      <c r="F150" t="s">
        <v>43</v>
      </c>
      <c r="G150" t="s">
        <v>211</v>
      </c>
      <c r="H150" t="s">
        <v>39</v>
      </c>
      <c r="I150" t="s">
        <v>95</v>
      </c>
      <c r="J150" t="s">
        <v>44</v>
      </c>
      <c r="L150" s="1">
        <f t="shared" si="8"/>
        <v>640.92999999999995</v>
      </c>
      <c r="M150" s="1">
        <v>0</v>
      </c>
      <c r="N150" s="1">
        <v>346.08</v>
      </c>
      <c r="O150" s="1">
        <f t="shared" si="9"/>
        <v>294.84999999999997</v>
      </c>
      <c r="Q150">
        <v>-640.92999999999995</v>
      </c>
      <c r="R150" t="s">
        <v>42</v>
      </c>
    </row>
    <row r="152" spans="1:18" ht="13" thickBot="1" x14ac:dyDescent="0.3">
      <c r="A152" t="s">
        <v>2</v>
      </c>
      <c r="L152" s="7">
        <f>SUM(L9:L151)</f>
        <v>873049.45000000042</v>
      </c>
      <c r="M152" s="7">
        <f>SUM(M9:M151)</f>
        <v>93339.37</v>
      </c>
      <c r="N152" s="7">
        <f>SUM(N9:N151)</f>
        <v>387989.54000000021</v>
      </c>
      <c r="O152" s="7">
        <f>SUM(O9:O151)</f>
        <v>391720.53999999992</v>
      </c>
    </row>
    <row r="153" spans="1:18" ht="13" thickTop="1" x14ac:dyDescent="0.25"/>
  </sheetData>
  <mergeCells count="1">
    <mergeCell ref="B2:P2"/>
  </mergeCells>
  <phoneticPr fontId="0" type="noConversion"/>
  <printOptions gridLines="1"/>
  <pageMargins left="0.25" right="0.32" top="0.65" bottom="0.62" header="0.5" footer="0.28999999999999998"/>
  <pageSetup scale="76" fitToHeight="0" orientation="landscape" r:id="rId1"/>
  <headerFooter alignWithMargins="0">
    <oddFooter>&amp;L&amp;D  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Budget_Inq_Report</vt:lpstr>
      <vt:lpstr>Budget_Inq_Report!Print_Area</vt:lpstr>
      <vt:lpstr>Budget_Inq_Report!Print_Titles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 Gustafson</dc:creator>
  <cp:lastModifiedBy>ROTTENBORN, AMY ROSE</cp:lastModifiedBy>
  <cp:lastPrinted>2007-08-15T21:42:52Z</cp:lastPrinted>
  <dcterms:created xsi:type="dcterms:W3CDTF">1999-08-04T02:14:49Z</dcterms:created>
  <dcterms:modified xsi:type="dcterms:W3CDTF">2023-11-29T21:26:59Z</dcterms:modified>
</cp:coreProperties>
</file>