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rodriguez\Desktop\"/>
    </mc:Choice>
  </mc:AlternateContent>
  <bookViews>
    <workbookView xWindow="0" yWindow="0" windowWidth="28800" windowHeight="12930"/>
  </bookViews>
  <sheets>
    <sheet name="BID RESPONSE" sheetId="1" r:id="rId1"/>
    <sheet name="Tot by Site" sheetId="8" r:id="rId2"/>
    <sheet name="Tot by Product" sheetId="9" r:id="rId3"/>
    <sheet name="Lists" sheetId="7" r:id="rId4"/>
  </sheets>
  <definedNames>
    <definedName name="_xlnm._FilterDatabase" localSheetId="0" hidden="1">'BID RESPONSE'!$A$8:$N$71</definedName>
    <definedName name="_xlnm.Print_Area" localSheetId="0">'BID RESPONSE'!$A$1:$N$66</definedName>
    <definedName name="_xlnm.Print_Titles" localSheetId="0">'BID RESPONSE'!$1:$8</definedName>
  </definedNames>
  <calcPr calcId="179017"/>
  <pivotCaches>
    <pivotCache cacheId="6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1" l="1"/>
  <c r="N7" i="1"/>
  <c r="A71" i="1"/>
  <c r="L71" i="1"/>
  <c r="N71" i="1" s="1"/>
  <c r="A67" i="1" l="1"/>
  <c r="A68" i="1"/>
  <c r="A69" i="1" s="1"/>
  <c r="A70" i="1" s="1"/>
  <c r="L66" i="1" l="1"/>
  <c r="N66" i="1" s="1"/>
  <c r="L29" i="1"/>
  <c r="N29" i="1" s="1"/>
  <c r="L17" i="1" l="1"/>
  <c r="L16" i="1"/>
  <c r="L15" i="1"/>
  <c r="L14" i="1"/>
  <c r="L13" i="1"/>
  <c r="L12" i="1"/>
  <c r="L11" i="1"/>
  <c r="L10" i="1"/>
  <c r="L9" i="1"/>
  <c r="A2" i="9" l="1"/>
  <c r="A1" i="9"/>
  <c r="A2" i="8"/>
  <c r="A1" i="8"/>
  <c r="N17" i="1"/>
  <c r="N16" i="1"/>
  <c r="N15" i="1"/>
  <c r="N14" i="1"/>
  <c r="N13" i="1"/>
  <c r="N12" i="1"/>
  <c r="N11" i="1"/>
  <c r="N10" i="1"/>
  <c r="L70" i="1"/>
  <c r="N70" i="1" s="1"/>
  <c r="L69" i="1"/>
  <c r="N69" i="1" s="1"/>
  <c r="L68" i="1"/>
  <c r="N68" i="1" s="1"/>
  <c r="L67" i="1"/>
  <c r="N67" i="1" s="1"/>
  <c r="L65" i="1"/>
  <c r="N65" i="1" s="1"/>
  <c r="L64" i="1"/>
  <c r="N64" i="1" s="1"/>
  <c r="L63" i="1"/>
  <c r="N63" i="1" s="1"/>
  <c r="L62" i="1"/>
  <c r="N62" i="1" s="1"/>
  <c r="L61" i="1"/>
  <c r="N61" i="1" s="1"/>
  <c r="L60" i="1"/>
  <c r="N60" i="1" s="1"/>
  <c r="L59" i="1"/>
  <c r="N59" i="1" s="1"/>
  <c r="L58" i="1"/>
  <c r="N58" i="1" s="1"/>
  <c r="L57" i="1"/>
  <c r="N57" i="1" s="1"/>
  <c r="L56" i="1"/>
  <c r="N56" i="1" s="1"/>
  <c r="L55" i="1"/>
  <c r="N55" i="1" s="1"/>
  <c r="L54" i="1"/>
  <c r="N54" i="1" s="1"/>
  <c r="L53" i="1"/>
  <c r="N53" i="1" s="1"/>
  <c r="L52" i="1"/>
  <c r="N52" i="1" s="1"/>
  <c r="L51" i="1"/>
  <c r="N51" i="1" s="1"/>
  <c r="L50" i="1"/>
  <c r="N50" i="1" s="1"/>
  <c r="L49" i="1"/>
  <c r="N49" i="1" s="1"/>
  <c r="L48" i="1"/>
  <c r="N48" i="1" s="1"/>
  <c r="L47" i="1"/>
  <c r="N47" i="1" s="1"/>
  <c r="L46" i="1"/>
  <c r="N46" i="1" s="1"/>
  <c r="L45" i="1"/>
  <c r="N45" i="1" s="1"/>
  <c r="L44" i="1"/>
  <c r="N44" i="1" s="1"/>
  <c r="L43" i="1"/>
  <c r="N43" i="1" s="1"/>
  <c r="L42" i="1"/>
  <c r="N42" i="1" s="1"/>
  <c r="L41" i="1"/>
  <c r="N41" i="1" s="1"/>
  <c r="L40" i="1"/>
  <c r="N40" i="1" s="1"/>
  <c r="L39" i="1"/>
  <c r="N39" i="1" s="1"/>
  <c r="L38" i="1"/>
  <c r="N38" i="1" s="1"/>
  <c r="L37" i="1"/>
  <c r="N37" i="1" s="1"/>
  <c r="L36" i="1"/>
  <c r="N36" i="1" s="1"/>
  <c r="L35" i="1"/>
  <c r="N35" i="1" s="1"/>
  <c r="L34" i="1"/>
  <c r="N34" i="1" s="1"/>
  <c r="L33" i="1"/>
  <c r="N33" i="1" s="1"/>
  <c r="L32" i="1"/>
  <c r="N32" i="1" s="1"/>
  <c r="L31" i="1"/>
  <c r="N31" i="1" s="1"/>
  <c r="L30" i="1"/>
  <c r="N30" i="1" s="1"/>
  <c r="L28" i="1"/>
  <c r="N28" i="1" s="1"/>
  <c r="L27" i="1"/>
  <c r="N27" i="1" s="1"/>
  <c r="L26" i="1"/>
  <c r="N26" i="1" s="1"/>
  <c r="L25" i="1"/>
  <c r="N25" i="1" s="1"/>
  <c r="L24" i="1"/>
  <c r="N24" i="1" s="1"/>
  <c r="L23" i="1"/>
  <c r="N23" i="1" s="1"/>
  <c r="L22" i="1"/>
  <c r="N22" i="1" s="1"/>
  <c r="L21" i="1"/>
  <c r="N21" i="1" s="1"/>
  <c r="L20" i="1"/>
  <c r="N20" i="1" s="1"/>
  <c r="L19" i="1"/>
  <c r="N19" i="1" s="1"/>
  <c r="L18" i="1"/>
  <c r="N18" i="1" s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30" i="1" l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29" i="1"/>
  <c r="N9" i="1"/>
  <c r="A66" i="1" l="1"/>
</calcChain>
</file>

<file path=xl/sharedStrings.xml><?xml version="1.0" encoding="utf-8"?>
<sst xmlns="http://schemas.openxmlformats.org/spreadsheetml/2006/main" count="611" uniqueCount="272">
  <si>
    <t>School Site</t>
  </si>
  <si>
    <t>Description</t>
  </si>
  <si>
    <t>Extended Cost</t>
  </si>
  <si>
    <t>SERVICE PROVIDER NAME:</t>
  </si>
  <si>
    <t>SUBMITTED BY:</t>
  </si>
  <si>
    <t>DATE:</t>
  </si>
  <si>
    <t>BIDS REQUESTED FOR ITEMS LISTED OR EQUIVALENT</t>
  </si>
  <si>
    <t>Ref#</t>
  </si>
  <si>
    <t>TOTAL BID:</t>
  </si>
  <si>
    <t>Grand Total</t>
  </si>
  <si>
    <t>Sum of Extended Cost</t>
  </si>
  <si>
    <t>Part Number</t>
  </si>
  <si>
    <t>Cost Each</t>
  </si>
  <si>
    <t>USE ADDITIONAL PAGES AS NEEDED TO PROVIDE BIDS</t>
  </si>
  <si>
    <t>Entity #</t>
  </si>
  <si>
    <t>Product Type</t>
  </si>
  <si>
    <t>Manufacturer</t>
  </si>
  <si>
    <t>Model Number</t>
  </si>
  <si>
    <t>Cabling/Connectors</t>
  </si>
  <si>
    <t>Caching</t>
  </si>
  <si>
    <t>Data Distribution</t>
  </si>
  <si>
    <t>Racks</t>
  </si>
  <si>
    <t>Software</t>
  </si>
  <si>
    <t>Wireless Data Distribution</t>
  </si>
  <si>
    <t>Miscellaneous</t>
  </si>
  <si>
    <t>Function</t>
  </si>
  <si>
    <t>Racks &amp; Cabinets</t>
  </si>
  <si>
    <t>Cabling</t>
  </si>
  <si>
    <t>Connectors</t>
  </si>
  <si>
    <t>Caching Equipment</t>
  </si>
  <si>
    <t>Caching Service</t>
  </si>
  <si>
    <t>Router</t>
  </si>
  <si>
    <t>Switch</t>
  </si>
  <si>
    <t>Firewall Services &amp; Components</t>
  </si>
  <si>
    <t>UPS/ Battery Backup</t>
  </si>
  <si>
    <t>Operating System Software of Eligible Equipment</t>
  </si>
  <si>
    <t>Access Point</t>
  </si>
  <si>
    <t>Antenna</t>
  </si>
  <si>
    <t>LAN Controller</t>
  </si>
  <si>
    <t>Wireless Controller</t>
  </si>
  <si>
    <t>Installation, Activation, &amp; Initial Configuration</t>
  </si>
  <si>
    <t>Fees, Taxes, etc.</t>
  </si>
  <si>
    <t>Qty</t>
  </si>
  <si>
    <t>SPIN:</t>
  </si>
  <si>
    <t>(ADJUST FORMULA IF MORE THAN 500 LINE ITEMS)</t>
  </si>
  <si>
    <t>Values</t>
  </si>
  <si>
    <t>Switch License</t>
  </si>
  <si>
    <t>Access Point License</t>
  </si>
  <si>
    <t>Maintenance</t>
  </si>
  <si>
    <t>MIBS</t>
  </si>
  <si>
    <t>Basic Maintenance</t>
  </si>
  <si>
    <t>MIBS-Applicant Owned Equipment</t>
  </si>
  <si>
    <t>MIBS-SP Owned Equipment</t>
  </si>
  <si>
    <t>Transceiver</t>
  </si>
  <si>
    <t>Data Protection</t>
  </si>
  <si>
    <t>NOT Erate</t>
  </si>
  <si>
    <t>Discount</t>
  </si>
  <si>
    <t>Erate ELIGILE %</t>
  </si>
  <si>
    <t>Pre-Discount $</t>
  </si>
  <si>
    <t>Erate Eligible $</t>
  </si>
  <si>
    <t>Sum of Pre-Discount $</t>
  </si>
  <si>
    <t>ERATE 2019-20</t>
  </si>
  <si>
    <t>APPLICANT,CITY,ST, BEN:</t>
  </si>
  <si>
    <t>Sum of Qty</t>
  </si>
  <si>
    <t>3Com</t>
  </si>
  <si>
    <t>3M</t>
  </si>
  <si>
    <t>Adtran</t>
  </si>
  <si>
    <t>Aerohive</t>
  </si>
  <si>
    <t>Aerohive Networks</t>
  </si>
  <si>
    <t>Airtight Networks</t>
  </si>
  <si>
    <t>Alcatel-Lucent</t>
  </si>
  <si>
    <t>Allied Telesis</t>
  </si>
  <si>
    <t>American Power Conversion</t>
  </si>
  <si>
    <t>AMS.NET</t>
  </si>
  <si>
    <t>Apple</t>
  </si>
  <si>
    <t>ApplianSys</t>
  </si>
  <si>
    <t>Aruba</t>
  </si>
  <si>
    <t>Asante Technologies</t>
  </si>
  <si>
    <t>Asus</t>
  </si>
  <si>
    <t>Avaya</t>
  </si>
  <si>
    <t>Barracuda</t>
  </si>
  <si>
    <t>Belden</t>
  </si>
  <si>
    <t>Belkin</t>
  </si>
  <si>
    <t>Berk-Tek</t>
  </si>
  <si>
    <t>Black Box</t>
  </si>
  <si>
    <t>Brocade</t>
  </si>
  <si>
    <t>Checkpoint</t>
  </si>
  <si>
    <t>Cisco Systems</t>
  </si>
  <si>
    <t>CommScope</t>
  </si>
  <si>
    <t>Compaq</t>
  </si>
  <si>
    <t>Corning</t>
  </si>
  <si>
    <t>CradlePoint</t>
  </si>
  <si>
    <t>D-Link</t>
  </si>
  <si>
    <t>Dell</t>
  </si>
  <si>
    <t>Eaton</t>
  </si>
  <si>
    <t>Enterasys</t>
  </si>
  <si>
    <t>Extreme Networks</t>
  </si>
  <si>
    <t>Fortinet</t>
  </si>
  <si>
    <t>Doundry Networks</t>
  </si>
  <si>
    <t>Great Lakes</t>
  </si>
  <si>
    <t>Hewlett Packard</t>
  </si>
  <si>
    <t>Huawei</t>
  </si>
  <si>
    <t>Hubble</t>
  </si>
  <si>
    <t>IBM</t>
  </si>
  <si>
    <t>ICC</t>
  </si>
  <si>
    <t>Intel</t>
  </si>
  <si>
    <t>Juniper Networks</t>
  </si>
  <si>
    <t>K12USA</t>
  </si>
  <si>
    <t>KEMP</t>
  </si>
  <si>
    <t>Legrand</t>
  </si>
  <si>
    <t>Leviton</t>
  </si>
  <si>
    <t>Liebert</t>
  </si>
  <si>
    <t>Linksys</t>
  </si>
  <si>
    <t>Meraki</t>
  </si>
  <si>
    <t>Meru</t>
  </si>
  <si>
    <t>Minutemen</t>
  </si>
  <si>
    <t>Mohawk</t>
  </si>
  <si>
    <t>NEC</t>
  </si>
  <si>
    <t>Netgear</t>
  </si>
  <si>
    <t>Orion Power Systems</t>
  </si>
  <si>
    <t>Ortronics</t>
  </si>
  <si>
    <t>Ortronix</t>
  </si>
  <si>
    <t>Palo Alto</t>
  </si>
  <si>
    <t>Palo Alto Networks</t>
  </si>
  <si>
    <t>Panduit</t>
  </si>
  <si>
    <t>Pomeroy</t>
  </si>
  <si>
    <t>Proline</t>
  </si>
  <si>
    <t>Proxim</t>
  </si>
  <si>
    <t>Quicktron</t>
  </si>
  <si>
    <t>Ruckus</t>
  </si>
  <si>
    <t>Ruckus Wireless</t>
  </si>
  <si>
    <t>Samsung</t>
  </si>
  <si>
    <t>Seagate</t>
  </si>
  <si>
    <t>SMC Networks</t>
  </si>
  <si>
    <t>SonicWALL</t>
  </si>
  <si>
    <t>STI</t>
  </si>
  <si>
    <t>Sun Microsystems</t>
  </si>
  <si>
    <t>Superior Essex</t>
  </si>
  <si>
    <t>Tripplite</t>
  </si>
  <si>
    <t>Ubiquiti</t>
  </si>
  <si>
    <t>Uniprise</t>
  </si>
  <si>
    <t>Watch Guard Technologies</t>
  </si>
  <si>
    <t>Waters Network Systems</t>
  </si>
  <si>
    <t>Western Digital</t>
  </si>
  <si>
    <t>Xirrus</t>
  </si>
  <si>
    <t>ZyXEL</t>
  </si>
  <si>
    <t>Other</t>
  </si>
  <si>
    <t>No Preference</t>
  </si>
  <si>
    <t>2019-20 BID RESPONSE FORM (PRICING SCHEDULE)</t>
  </si>
  <si>
    <t xml:space="preserve">BIDDERS MAY EDIT THIS WORKSHEET AS NEEDED </t>
  </si>
  <si>
    <t xml:space="preserve">   IN ORDER TO SHOW ALL ITEMS PROPOSED</t>
  </si>
  <si>
    <t xml:space="preserve">    FOR EQUIVALENT PRODUCTS</t>
  </si>
  <si>
    <t>(Click on the table then Press ALT F5 to refresh)</t>
  </si>
  <si>
    <t>Installation, Activation, &amp; Initial Configuration Total</t>
  </si>
  <si>
    <t>WHITE SETTLEMENT ISD, WHITE SETTLEMENT, TX</t>
  </si>
  <si>
    <t>BEN 140890</t>
  </si>
  <si>
    <t>C9300-24UX-EDU</t>
  </si>
  <si>
    <t>C9300-NW-A-24-EDU</t>
  </si>
  <si>
    <t>S9300UK9-168</t>
  </si>
  <si>
    <t>PWR-C1-1100WAC-P</t>
  </si>
  <si>
    <t>PWR-C1-1100WAC-P/2</t>
  </si>
  <si>
    <t>CAB-TA-NA</t>
  </si>
  <si>
    <t>C9300-NM-8X</t>
  </si>
  <si>
    <t>STACK-T1-50CM</t>
  </si>
  <si>
    <t>CAB-SPWR-30CM</t>
  </si>
  <si>
    <t>C9300-48UN-EDU</t>
  </si>
  <si>
    <t>C9300-NW-A-48-EDU</t>
  </si>
  <si>
    <t>S9300UK9-169</t>
  </si>
  <si>
    <t>Catalyst 9300 24-port mGig and UPOE, K12</t>
  </si>
  <si>
    <t>C9300 Network Advantage, 24-port license K12</t>
  </si>
  <si>
    <t>UNIVERSAL</t>
  </si>
  <si>
    <t>1100W AC 80+ platinum Config 1 Power Supply</t>
  </si>
  <si>
    <t>1100W AC 80+ platinum Config 1 Secondary Power Supply</t>
  </si>
  <si>
    <t>North America AC Type A Power Cable</t>
  </si>
  <si>
    <t>Catalyst 9300 8 x 10GE Network Module</t>
  </si>
  <si>
    <t>50CM Type 1 Stacking Cable</t>
  </si>
  <si>
    <t>Catalyst Stack Power Cable 30 CM</t>
  </si>
  <si>
    <t>Catalyst 9300 48-port 5Gbps, K12</t>
  </si>
  <si>
    <t>C9300 Network Advantage, 48-port license K12</t>
  </si>
  <si>
    <t>WSISD</t>
  </si>
  <si>
    <t>10GBASE-LR SFP Module, Enterprise-Class</t>
  </si>
  <si>
    <t>10GBASE-SR SFP Module, Enterprise-Class</t>
  </si>
  <si>
    <t>SFP-10G-LR-S=</t>
  </si>
  <si>
    <t>SFP-10G-SR-S=</t>
  </si>
  <si>
    <t>EDU-CT5520-K9</t>
  </si>
  <si>
    <t>CAB-9K12A-NA</t>
  </si>
  <si>
    <t>AIR-BZL-C220M4</t>
  </si>
  <si>
    <t>AIR-MR-1X081RV-A</t>
  </si>
  <si>
    <t>AIR-SD-32G-S</t>
  </si>
  <si>
    <t>AIR-TPM2-001</t>
  </si>
  <si>
    <t>AIR-PSU1-770W</t>
  </si>
  <si>
    <t>AIR-CPU-E52609D</t>
  </si>
  <si>
    <t>AIR-CT6870-NIC-K9</t>
  </si>
  <si>
    <t>AIR-SD240GBKS4-EV</t>
  </si>
  <si>
    <t>AIR-PSU-BLKP1U</t>
  </si>
  <si>
    <t>Cisco 5520 Wireless Controller w/rack mounting kit K12</t>
  </si>
  <si>
    <t>Power Cord, 125VAC 13A NEMA 5-15 Plug, North America</t>
  </si>
  <si>
    <t>Cisco 5520 Wireless Controller Security Bezel</t>
  </si>
  <si>
    <t>8GB DDR4-2400-MHz RDIMM/PC4-19200/single rank/x4/1.2v</t>
  </si>
  <si>
    <t>32GB SD Card for UCS servers</t>
  </si>
  <si>
    <t>Trusted Platform Module 1.2 for UCS (SPI-based)</t>
  </si>
  <si>
    <t>770W AC Hot-Plug Power Supply for 5520 Controller</t>
  </si>
  <si>
    <t>1.90 GHz E5-2609 v3/85W 6C/15MB Cache/DDR4 1600MHz</t>
  </si>
  <si>
    <t>PCIe Network Interface 20G</t>
  </si>
  <si>
    <t>240GB 2.5 inch Enterprise Value 6G SATA SSD</t>
  </si>
  <si>
    <t>Power Supply Blanking Panel for C220 M4 servers</t>
  </si>
  <si>
    <t>Switches and Transceivers</t>
  </si>
  <si>
    <t>INSTALL Switches and Transceivers</t>
  </si>
  <si>
    <t>Wireless Controller Install</t>
  </si>
  <si>
    <t>INSTALL WIRELESS CONTROLLER</t>
  </si>
  <si>
    <t>AIR-DNA</t>
  </si>
  <si>
    <t>AIR-DNA-TRK-3Y</t>
  </si>
  <si>
    <t>WLC-AP-T</t>
  </si>
  <si>
    <t>WLC-AP-T-3Y</t>
  </si>
  <si>
    <t>PI-LFAS-AP-T</t>
  </si>
  <si>
    <t>PI-LFAS-AP-T-3Y</t>
  </si>
  <si>
    <t>AIR-DNA-NWSTACK</t>
  </si>
  <si>
    <t>AIR-DNA-E</t>
  </si>
  <si>
    <t>AIR-DNA-E-3Y</t>
  </si>
  <si>
    <t>AIR-DNA-E-T</t>
  </si>
  <si>
    <t>AIR-DNA-E-T-3Y</t>
  </si>
  <si>
    <t>SNS-3595-K9</t>
  </si>
  <si>
    <t>CON-SNTP-SNS595K9</t>
  </si>
  <si>
    <t>SW-3595-ISE-K9</t>
  </si>
  <si>
    <t>SNS-HD600G10K12G</t>
  </si>
  <si>
    <t>SNS-MRAID12G-1GB</t>
  </si>
  <si>
    <t>R2XX-RAID10</t>
  </si>
  <si>
    <t>SNS-MR-1X161RV-A</t>
  </si>
  <si>
    <t>SNS-PSU1-770W</t>
  </si>
  <si>
    <t>SNS-MLOM-IRJ45</t>
  </si>
  <si>
    <t>SNS-CPU-E52640D</t>
  </si>
  <si>
    <t>SNS-MRAID12G</t>
  </si>
  <si>
    <t>DNA for Wireless - CHOOSE ONLY QTY 1 HERE</t>
  </si>
  <si>
    <t>DNA Wireless Term Tracker 3Y</t>
  </si>
  <si>
    <t>Aironet AP License Term Licenses</t>
  </si>
  <si>
    <t>Aironet AP License 3 Year Term License</t>
  </si>
  <si>
    <t>Prime AP Term Licenses</t>
  </si>
  <si>
    <t>PI Dev Lic for Lifecycle &amp; Assurance Term 3Y</t>
  </si>
  <si>
    <t>AIR DNA Perpetual Network Stack</t>
  </si>
  <si>
    <t>Aironet DNA Essentials Term Licenses</t>
  </si>
  <si>
    <t>Aironet DNA Essentials 3 Year Term License</t>
  </si>
  <si>
    <t>Large Secure Server for ISE Applications</t>
  </si>
  <si>
    <t>SNTC-24X7X4 Large Secure Server for ISE Applications</t>
  </si>
  <si>
    <t>Cisco ISE Software for the SNS-3595-K9 appliance</t>
  </si>
  <si>
    <t>600GB SAS 10K RPM HDD</t>
  </si>
  <si>
    <t>1GB FBWC for Cisco 12G SAS Modular RAID</t>
  </si>
  <si>
    <t>Enable RAID 10 Setting</t>
  </si>
  <si>
    <t>16GB DDR4-2400</t>
  </si>
  <si>
    <t>770W power supply</t>
  </si>
  <si>
    <t>MLOM Intel -Quad Port 1Gb RJ45</t>
  </si>
  <si>
    <t>2.60 GHz E5-2640 v3/90W 8C/20MB Cache/DDR4 1866MHz</t>
  </si>
  <si>
    <t>Avila  Cisco 12G SAS Modular Raid Controller</t>
  </si>
  <si>
    <t>L-ISE-TACACS-ND=</t>
  </si>
  <si>
    <t>Cisco ISE Device Admin Node License</t>
  </si>
  <si>
    <t>Access Point License Install</t>
  </si>
  <si>
    <t>INSTALL LICENSES</t>
  </si>
  <si>
    <t>Switch Total</t>
  </si>
  <si>
    <t>Transceiver Total</t>
  </si>
  <si>
    <t>Wireless Controller Total</t>
  </si>
  <si>
    <t>Access Point License Total</t>
  </si>
  <si>
    <t>Cabling Total</t>
  </si>
  <si>
    <t>802.11ac W2 AP w/CA; 4x4:3; Mod; Int Ant; mGig B Domain</t>
  </si>
  <si>
    <t>Ceiling Grid Clip for Aironet APs - Recessed Mount (Default)</t>
  </si>
  <si>
    <t>802.11 AP Low Profile Mounting Bracket (Default)</t>
  </si>
  <si>
    <t>Cisco Aironet 3800 Series CAPWAP Software Image</t>
  </si>
  <si>
    <t>AIR-AP3802I-B-K9</t>
  </si>
  <si>
    <t>AIR-AP-T-RAIL-R</t>
  </si>
  <si>
    <t>AIR-AP-BRACKET-1</t>
  </si>
  <si>
    <t>SW3802-CAPWAP-K9</t>
  </si>
  <si>
    <t>INSTALL ACCESS POINTS</t>
  </si>
  <si>
    <t>Access Point Install</t>
  </si>
  <si>
    <t>Access Point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</si>
</sst>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name val="Helvetica"/>
    </font>
    <font>
      <sz val="9"/>
      <name val="Helvetica"/>
    </font>
    <font>
      <sz val="9"/>
      <color theme="1"/>
      <name val="Helvetica"/>
    </font>
    <font>
      <b/>
      <sz val="9"/>
      <color theme="1"/>
      <name val="Helvetica"/>
    </font>
    <font>
      <i/>
      <sz val="9"/>
      <color theme="1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pivotButton="1"/>
    <xf numFmtId="4" fontId="0" fillId="0" borderId="0" xfId="0" applyNumberFormat="1"/>
    <xf numFmtId="0" fontId="0" fillId="0" borderId="3" xfId="0" applyBorder="1"/>
    <xf numFmtId="0" fontId="2" fillId="0" borderId="3" xfId="0" applyFont="1" applyBorder="1"/>
    <xf numFmtId="0" fontId="2" fillId="0" borderId="1" xfId="0" applyFont="1" applyBorder="1"/>
    <xf numFmtId="0" fontId="2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4" fillId="0" borderId="1" xfId="0" applyFont="1" applyBorder="1"/>
    <xf numFmtId="9" fontId="4" fillId="0" borderId="1" xfId="3" applyFont="1" applyFill="1" applyBorder="1"/>
    <xf numFmtId="0" fontId="5" fillId="0" borderId="0" xfId="0" applyFont="1" applyBorder="1"/>
    <xf numFmtId="0" fontId="5" fillId="2" borderId="3" xfId="0" applyFont="1" applyFill="1" applyBorder="1"/>
    <xf numFmtId="0" fontId="5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43" fontId="4" fillId="0" borderId="0" xfId="2" applyFont="1" applyBorder="1"/>
    <xf numFmtId="9" fontId="4" fillId="0" borderId="0" xfId="3" applyFont="1" applyBorder="1"/>
    <xf numFmtId="0" fontId="5" fillId="2" borderId="3" xfId="0" applyFont="1" applyFill="1" applyBorder="1" applyAlignment="1">
      <alignment horizontal="right"/>
    </xf>
    <xf numFmtId="0" fontId="4" fillId="2" borderId="3" xfId="0" applyFont="1" applyFill="1" applyBorder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43" fontId="4" fillId="0" borderId="3" xfId="2" applyFont="1" applyBorder="1"/>
    <xf numFmtId="0" fontId="4" fillId="0" borderId="0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43" fontId="4" fillId="0" borderId="1" xfId="2" applyFont="1" applyFill="1" applyBorder="1" applyAlignment="1">
      <alignment horizontal="right"/>
    </xf>
    <xf numFmtId="43" fontId="4" fillId="0" borderId="0" xfId="2" applyFont="1" applyBorder="1" applyAlignment="1">
      <alignment horizontal="right"/>
    </xf>
    <xf numFmtId="0" fontId="0" fillId="0" borderId="0" xfId="0" applyNumberFormat="1"/>
    <xf numFmtId="0" fontId="4" fillId="0" borderId="3" xfId="0" applyFont="1" applyBorder="1"/>
    <xf numFmtId="0" fontId="5" fillId="0" borderId="2" xfId="0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0" fontId="5" fillId="0" borderId="3" xfId="0" applyFont="1" applyBorder="1"/>
    <xf numFmtId="0" fontId="9" fillId="0" borderId="0" xfId="0" applyFont="1"/>
    <xf numFmtId="0" fontId="3" fillId="0" borderId="3" xfId="0" applyFont="1" applyFill="1" applyBorder="1" applyAlignment="1" applyProtection="1">
      <alignment horizontal="left" wrapText="1"/>
      <protection locked="0"/>
    </xf>
    <xf numFmtId="0" fontId="0" fillId="0" borderId="1" xfId="0" applyBorder="1"/>
    <xf numFmtId="0" fontId="8" fillId="0" borderId="0" xfId="0" applyFont="1" applyFill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43" fontId="5" fillId="0" borderId="1" xfId="2" applyFont="1" applyBorder="1" applyAlignment="1">
      <alignment horizontal="center" wrapText="1"/>
    </xf>
    <xf numFmtId="9" fontId="5" fillId="0" borderId="1" xfId="3" applyFont="1" applyBorder="1" applyAlignment="1">
      <alignment wrapText="1"/>
    </xf>
    <xf numFmtId="43" fontId="5" fillId="0" borderId="1" xfId="2" applyFont="1" applyBorder="1" applyAlignment="1">
      <alignment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43" fontId="4" fillId="0" borderId="1" xfId="2" applyFont="1" applyBorder="1"/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/>
    </xf>
    <xf numFmtId="43" fontId="12" fillId="0" borderId="1" xfId="2" applyFont="1" applyFill="1" applyBorder="1" applyAlignment="1">
      <alignment horizontal="right"/>
    </xf>
    <xf numFmtId="9" fontId="12" fillId="0" borderId="1" xfId="3" applyFont="1" applyFill="1" applyBorder="1"/>
    <xf numFmtId="43" fontId="12" fillId="0" borderId="1" xfId="2" applyFont="1" applyBorder="1"/>
    <xf numFmtId="0" fontId="12" fillId="0" borderId="0" xfId="0" applyFont="1" applyBorder="1"/>
    <xf numFmtId="0" fontId="12" fillId="0" borderId="2" xfId="0" applyFont="1" applyBorder="1" applyAlignment="1">
      <alignment horizontal="center"/>
    </xf>
    <xf numFmtId="0" fontId="12" fillId="0" borderId="1" xfId="0" applyFont="1" applyBorder="1"/>
    <xf numFmtId="43" fontId="12" fillId="0" borderId="3" xfId="2" applyFont="1" applyBorder="1"/>
    <xf numFmtId="44" fontId="0" fillId="0" borderId="0" xfId="1" applyFont="1" applyBorder="1" applyAlignment="1">
      <alignment horizontal="right"/>
    </xf>
    <xf numFmtId="44" fontId="0" fillId="0" borderId="0" xfId="1" applyFont="1" applyBorder="1"/>
  </cellXfs>
  <cellStyles count="4">
    <cellStyle name="Comma" xfId="2" builtinId="3"/>
    <cellStyle name="Currency" xfId="1" builtinId="4"/>
    <cellStyle name="Normal" xfId="0" builtinId="0"/>
    <cellStyle name="Percent" xfId="3" builtinId="5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Nancy Rodriguez" refreshedDate="43451.388024305554" createdVersion="6" refreshedVersion="5" minRefreshableVersion="3" recordCount="63">
  <cacheSource type="worksheet">
    <worksheetSource ref="A8:N71" sheet="BID RESPONSE"/>
  </cacheSource>
  <cacheFields count="14">
    <cacheField name="Ref#" numFmtId="0">
      <sharedItems containsSemiMixedTypes="0" containsString="0" containsNumber="1" containsInteger="1" minValue="1" maxValue="62"/>
    </cacheField>
    <cacheField name="School Site" numFmtId="0">
      <sharedItems containsBlank="1" count="18">
        <s v="WSISD"/>
        <m u="1"/>
        <s v="School 15" u="1"/>
        <s v="School 3" u="1"/>
        <s v="School 8" u="1"/>
        <s v="School 2" u="1"/>
        <s v="School 7" u="1"/>
        <s v="School 11" u="1"/>
        <s v="School 14" u="1"/>
        <s v="School 1" u="1"/>
        <s v="School 6" u="1"/>
        <s v="School 10" u="1"/>
        <s v="School 5" u="1"/>
        <s v="School 13" u="1"/>
        <s v="School 16" u="1"/>
        <s v="School 4" u="1"/>
        <s v="School 9" u="1"/>
        <s v="School 12" u="1"/>
      </sharedItems>
    </cacheField>
    <cacheField name="Entity #" numFmtId="0">
      <sharedItems containsSemiMixedTypes="0" containsString="0" containsNumber="1" containsInteger="1" minValue="18000" maxValue="140891" count="18">
        <n v="140890"/>
        <n v="140891"/>
        <n v="18007" u="1"/>
        <n v="18006" u="1"/>
        <n v="18005" u="1"/>
        <n v="18015" u="1"/>
        <n v="18004" u="1"/>
        <n v="18014" u="1"/>
        <n v="18003" u="1"/>
        <n v="18013" u="1"/>
        <n v="18002" u="1"/>
        <n v="18012" u="1"/>
        <n v="18001" u="1"/>
        <n v="18011" u="1"/>
        <n v="18000" u="1"/>
        <n v="18010" u="1"/>
        <n v="18009" u="1"/>
        <n v="18008" u="1"/>
      </sharedItems>
    </cacheField>
    <cacheField name="Function" numFmtId="0">
      <sharedItems/>
    </cacheField>
    <cacheField name="Product Type" numFmtId="0">
      <sharedItems containsBlank="1" count="12">
        <s v="Switch"/>
        <s v="Cabling"/>
        <s v="Transceiver"/>
        <s v="Installation, Activation, &amp; Initial Configuration"/>
        <s v="Wireless Controller"/>
        <s v="Access Point License"/>
        <s v="Access Point"/>
        <m u="1"/>
        <s v="Caching Service" u="1"/>
        <s v="Switch License" u="1"/>
        <s v="Connectors" u="1"/>
        <s v="Caching Equipment" u="1"/>
      </sharedItems>
    </cacheField>
    <cacheField name="Description" numFmtId="0">
      <sharedItems containsMixedTypes="1" containsNumber="1" containsInteger="1" minValue="1355312" maxValue="1.23513251235123E+26" count="59">
        <s v="Catalyst 9300 24-port mGig and UPOE, K12"/>
        <s v="C9300 Network Advantage, 24-port license K12"/>
        <s v="UNIVERSAL"/>
        <s v="1100W AC 80+ platinum Config 1 Power Supply"/>
        <s v="1100W AC 80+ platinum Config 1 Secondary Power Supply"/>
        <s v="North America AC Type A Power Cable"/>
        <s v="Catalyst 9300 8 x 10GE Network Module"/>
        <s v="50CM Type 1 Stacking Cable"/>
        <s v="Catalyst Stack Power Cable 30 CM"/>
        <s v="Catalyst 9300 48-port 5Gbps, K12"/>
        <s v="C9300 Network Advantage, 48-port license K12"/>
        <s v="10GBASE-LR SFP Module, Enterprise-Class"/>
        <s v="10GBASE-SR SFP Module, Enterprise-Class"/>
        <s v="Switches and Transceivers"/>
        <s v="Cisco 5520 Wireless Controller w/rack mounting kit K12"/>
        <s v="Power Cord, 125VAC 13A NEMA 5-15 Plug, North America"/>
        <s v="Cisco 5520 Wireless Controller Security Bezel"/>
        <s v="8GB DDR4-2400-MHz RDIMM/PC4-19200/single rank/x4/1.2v"/>
        <s v="32GB SD Card for UCS servers"/>
        <s v="Trusted Platform Module 1.2 for UCS (SPI-based)"/>
        <s v="770W AC Hot-Plug Power Supply for 5520 Controller"/>
        <s v="1.90 GHz E5-2609 v3/85W 6C/15MB Cache/DDR4 1600MHz"/>
        <s v="PCIe Network Interface 20G"/>
        <s v="240GB 2.5 inch Enterprise Value 6G SATA SSD"/>
        <s v="Power Supply Blanking Panel for C220 M4 servers"/>
        <s v="Wireless Controller Install"/>
        <s v="DNA for Wireless - CHOOSE ONLY QTY 1 HERE"/>
        <s v="DNA Wireless Term Tracker 3Y"/>
        <s v="Aironet AP License Term Licenses"/>
        <s v="Aironet AP License 3 Year Term License"/>
        <s v="Prime AP Term Licenses"/>
        <s v="PI Dev Lic for Lifecycle &amp; Assurance Term 3Y"/>
        <s v="AIR DNA Perpetual Network Stack"/>
        <s v="Aironet DNA Essentials Term Licenses"/>
        <s v="Aironet DNA Essentials 3 Year Term License"/>
        <s v="Large Secure Server for ISE Applications"/>
        <s v="SNTC-24X7X4 Large Secure Server for ISE Applications"/>
        <s v="Cisco ISE Software for the SNS-3595-K9 appliance"/>
        <s v="600GB SAS 10K RPM HDD"/>
        <s v="1GB FBWC for Cisco 12G SAS Modular RAID"/>
        <s v="Enable RAID 10 Setting"/>
        <s v="16GB DDR4-2400"/>
        <s v="770W power supply"/>
        <s v="MLOM Intel -Quad Port 1Gb RJ45"/>
        <s v="2.60 GHz E5-2640 v3/90W 8C/20MB Cache/DDR4 1866MHz"/>
        <s v="Avila  Cisco 12G SAS Modular Raid Controller"/>
        <s v="Cisco ISE Device Admin Node License"/>
        <s v="Access Point License Install"/>
        <s v="802.11ac W2 AP w/CA; 4x4:3; Mod; Int Ant; mGig B Domain"/>
        <s v="Ceiling Grid Clip for Aironet APs - Recessed Mount (Default)"/>
        <s v="802.11 AP Low Profile Mounting Bracket (Default)"/>
        <s v="Cisco Aironet 3800 Series CAPWAP Software Image"/>
        <s v="Access Point Install"/>
        <n v="123135123" u="1"/>
        <n v="32351352" u="1"/>
        <n v="123512351" u="1"/>
        <n v="1.23513251235123E+26" u="1"/>
        <n v="1355312" u="1"/>
        <n v="5321352" u="1"/>
      </sharedItems>
    </cacheField>
    <cacheField name="Manufacturer" numFmtId="0">
      <sharedItems containsBlank="1"/>
    </cacheField>
    <cacheField name="Model Number" numFmtId="0">
      <sharedItems/>
    </cacheField>
    <cacheField name="Part Number" numFmtId="0">
      <sharedItems containsNonDate="0" containsString="0" containsBlank="1"/>
    </cacheField>
    <cacheField name="Qty" numFmtId="0">
      <sharedItems containsSemiMixedTypes="0" containsString="0" containsNumber="1" containsInteger="1" minValue="1" maxValue="600"/>
    </cacheField>
    <cacheField name="Cost Each" numFmtId="43">
      <sharedItems containsString="0" containsBlank="1" containsNumber="1" containsInteger="1" minValue="0" maxValue="0"/>
    </cacheField>
    <cacheField name="Extended Cost" numFmtId="43">
      <sharedItems containsSemiMixedTypes="0" containsString="0" containsNumber="1" containsInteger="1" minValue="0" maxValue="0"/>
    </cacheField>
    <cacheField name="Erate ELIGILE %" numFmtId="9">
      <sharedItems containsString="0" containsBlank="1" containsNumber="1" containsInteger="1" minValue="0" maxValue="1"/>
    </cacheField>
    <cacheField name="Pre-Discount $" numFmtId="43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3">
  <r>
    <n v="1"/>
    <x v="0"/>
    <x v="0"/>
    <s v="Data Distribution"/>
    <x v="0"/>
    <x v="0"/>
    <s v="Cisco Systems"/>
    <s v="C9300-24UX-EDU"/>
    <m/>
    <n v="40"/>
    <n v="0"/>
    <n v="0"/>
    <n v="1"/>
    <n v="0"/>
  </r>
  <r>
    <n v="2"/>
    <x v="0"/>
    <x v="0"/>
    <s v="Data Distribution"/>
    <x v="0"/>
    <x v="1"/>
    <s v="Cisco Systems"/>
    <s v="C9300-NW-A-24-EDU"/>
    <m/>
    <n v="40"/>
    <m/>
    <n v="0"/>
    <n v="1"/>
    <n v="0"/>
  </r>
  <r>
    <n v="3"/>
    <x v="0"/>
    <x v="0"/>
    <s v="Data Distribution"/>
    <x v="0"/>
    <x v="2"/>
    <s v="Cisco Systems"/>
    <s v="S9300UK9-168"/>
    <m/>
    <n v="40"/>
    <m/>
    <n v="0"/>
    <n v="1"/>
    <n v="0"/>
  </r>
  <r>
    <n v="4"/>
    <x v="0"/>
    <x v="0"/>
    <s v="Data Distribution"/>
    <x v="0"/>
    <x v="3"/>
    <s v="Cisco Systems"/>
    <s v="PWR-C1-1100WAC-P"/>
    <m/>
    <n v="40"/>
    <m/>
    <n v="0"/>
    <n v="1"/>
    <n v="0"/>
  </r>
  <r>
    <n v="5"/>
    <x v="0"/>
    <x v="0"/>
    <s v="Data Distribution"/>
    <x v="0"/>
    <x v="4"/>
    <s v="Cisco Systems"/>
    <s v="PWR-C1-1100WAC-P/2"/>
    <m/>
    <n v="40"/>
    <m/>
    <n v="0"/>
    <n v="1"/>
    <n v="0"/>
  </r>
  <r>
    <n v="6"/>
    <x v="0"/>
    <x v="0"/>
    <s v="Data Distribution"/>
    <x v="0"/>
    <x v="5"/>
    <s v="Cisco Systems"/>
    <s v="CAB-TA-NA"/>
    <m/>
    <n v="80"/>
    <m/>
    <n v="0"/>
    <n v="1"/>
    <n v="0"/>
  </r>
  <r>
    <n v="7"/>
    <x v="0"/>
    <x v="0"/>
    <s v="Data Distribution"/>
    <x v="0"/>
    <x v="6"/>
    <s v="Cisco Systems"/>
    <s v="C9300-NM-8X"/>
    <m/>
    <n v="40"/>
    <m/>
    <n v="0"/>
    <n v="1"/>
    <n v="0"/>
  </r>
  <r>
    <n v="8"/>
    <x v="0"/>
    <x v="0"/>
    <s v="Data Distribution"/>
    <x v="1"/>
    <x v="7"/>
    <s v="Cisco Systems"/>
    <s v="STACK-T1-50CM"/>
    <m/>
    <n v="40"/>
    <m/>
    <n v="0"/>
    <n v="1"/>
    <n v="0"/>
  </r>
  <r>
    <n v="9"/>
    <x v="0"/>
    <x v="0"/>
    <s v="Data Distribution"/>
    <x v="0"/>
    <x v="8"/>
    <s v="Cisco Systems"/>
    <s v="CAB-SPWR-30CM"/>
    <m/>
    <n v="40"/>
    <m/>
    <n v="0"/>
    <n v="1"/>
    <n v="0"/>
  </r>
  <r>
    <n v="10"/>
    <x v="0"/>
    <x v="0"/>
    <s v="Data Distribution"/>
    <x v="0"/>
    <x v="9"/>
    <s v="Cisco Systems"/>
    <s v="C9300-48UN-EDU"/>
    <m/>
    <n v="3"/>
    <m/>
    <n v="0"/>
    <n v="1"/>
    <n v="0"/>
  </r>
  <r>
    <n v="11"/>
    <x v="0"/>
    <x v="0"/>
    <s v="Data Distribution"/>
    <x v="0"/>
    <x v="10"/>
    <s v="Cisco Systems"/>
    <s v="C9300-NW-A-48-EDU"/>
    <m/>
    <n v="3"/>
    <m/>
    <n v="0"/>
    <n v="1"/>
    <n v="0"/>
  </r>
  <r>
    <n v="12"/>
    <x v="0"/>
    <x v="0"/>
    <s v="Data Distribution"/>
    <x v="0"/>
    <x v="2"/>
    <s v="Cisco Systems"/>
    <s v="S9300UK9-169"/>
    <m/>
    <n v="3"/>
    <m/>
    <n v="0"/>
    <n v="1"/>
    <n v="0"/>
  </r>
  <r>
    <n v="13"/>
    <x v="0"/>
    <x v="0"/>
    <s v="Data Distribution"/>
    <x v="0"/>
    <x v="3"/>
    <s v="Cisco Systems"/>
    <s v="PWR-C1-1100WAC-P"/>
    <m/>
    <n v="3"/>
    <m/>
    <n v="0"/>
    <n v="1"/>
    <n v="0"/>
  </r>
  <r>
    <n v="14"/>
    <x v="0"/>
    <x v="0"/>
    <s v="Data Distribution"/>
    <x v="0"/>
    <x v="4"/>
    <s v="Cisco Systems"/>
    <s v="PWR-C1-1100WAC-P/2"/>
    <m/>
    <n v="3"/>
    <m/>
    <n v="0"/>
    <n v="1"/>
    <n v="0"/>
  </r>
  <r>
    <n v="15"/>
    <x v="0"/>
    <x v="0"/>
    <s v="Data Distribution"/>
    <x v="0"/>
    <x v="5"/>
    <s v="Cisco Systems"/>
    <s v="CAB-TA-NA"/>
    <m/>
    <n v="6"/>
    <m/>
    <n v="0"/>
    <n v="1"/>
    <n v="0"/>
  </r>
  <r>
    <n v="16"/>
    <x v="0"/>
    <x v="0"/>
    <s v="Data Distribution"/>
    <x v="0"/>
    <x v="6"/>
    <s v="Cisco Systems"/>
    <s v="C9300-NM-8X"/>
    <m/>
    <n v="3"/>
    <m/>
    <n v="0"/>
    <n v="1"/>
    <n v="0"/>
  </r>
  <r>
    <n v="17"/>
    <x v="0"/>
    <x v="0"/>
    <s v="Data Distribution"/>
    <x v="1"/>
    <x v="7"/>
    <s v="Cisco Systems"/>
    <s v="STACK-T1-50CM"/>
    <m/>
    <n v="3"/>
    <m/>
    <n v="0"/>
    <n v="1"/>
    <n v="0"/>
  </r>
  <r>
    <n v="18"/>
    <x v="0"/>
    <x v="0"/>
    <s v="Data Distribution"/>
    <x v="0"/>
    <x v="8"/>
    <s v="Cisco Systems"/>
    <s v="CAB-SPWR-30CM"/>
    <m/>
    <n v="3"/>
    <m/>
    <n v="0"/>
    <n v="1"/>
    <n v="0"/>
  </r>
  <r>
    <n v="19"/>
    <x v="0"/>
    <x v="0"/>
    <s v="Data Distribution"/>
    <x v="2"/>
    <x v="11"/>
    <s v="Cisco Systems"/>
    <s v="SFP-10G-LR-S="/>
    <m/>
    <n v="136"/>
    <m/>
    <n v="0"/>
    <n v="1"/>
    <n v="0"/>
  </r>
  <r>
    <n v="20"/>
    <x v="0"/>
    <x v="0"/>
    <s v="Data Distribution"/>
    <x v="2"/>
    <x v="12"/>
    <s v="Cisco Systems"/>
    <s v="SFP-10G-SR-S="/>
    <m/>
    <n v="36"/>
    <m/>
    <n v="0"/>
    <n v="1"/>
    <n v="0"/>
  </r>
  <r>
    <n v="21"/>
    <x v="0"/>
    <x v="0"/>
    <s v="Miscellaneous"/>
    <x v="3"/>
    <x v="13"/>
    <m/>
    <s v="INSTALL Switches and Transceivers"/>
    <m/>
    <n v="1"/>
    <m/>
    <n v="0"/>
    <m/>
    <n v="0"/>
  </r>
  <r>
    <n v="21"/>
    <x v="0"/>
    <x v="0"/>
    <s v="Wireless Data Distribution"/>
    <x v="4"/>
    <x v="14"/>
    <s v="Cisco Systems"/>
    <s v="EDU-CT5520-K9"/>
    <m/>
    <n v="4"/>
    <m/>
    <n v="0"/>
    <n v="1"/>
    <n v="0"/>
  </r>
  <r>
    <n v="22"/>
    <x v="0"/>
    <x v="0"/>
    <s v="Wireless Data Distribution"/>
    <x v="4"/>
    <x v="15"/>
    <s v="Cisco Systems"/>
    <s v="CAB-9K12A-NA"/>
    <m/>
    <n v="4"/>
    <m/>
    <n v="0"/>
    <n v="1"/>
    <n v="0"/>
  </r>
  <r>
    <n v="23"/>
    <x v="0"/>
    <x v="0"/>
    <s v="Wireless Data Distribution"/>
    <x v="4"/>
    <x v="16"/>
    <s v="Cisco Systems"/>
    <s v="AIR-BZL-C220M4"/>
    <m/>
    <n v="4"/>
    <m/>
    <n v="0"/>
    <n v="1"/>
    <n v="0"/>
  </r>
  <r>
    <n v="24"/>
    <x v="0"/>
    <x v="0"/>
    <s v="Wireless Data Distribution"/>
    <x v="4"/>
    <x v="17"/>
    <s v="Cisco Systems"/>
    <s v="AIR-MR-1X081RV-A"/>
    <m/>
    <n v="16"/>
    <m/>
    <n v="0"/>
    <n v="1"/>
    <n v="0"/>
  </r>
  <r>
    <n v="25"/>
    <x v="0"/>
    <x v="0"/>
    <s v="Wireless Data Distribution"/>
    <x v="4"/>
    <x v="18"/>
    <s v="Cisco Systems"/>
    <s v="AIR-SD-32G-S"/>
    <m/>
    <n v="4"/>
    <m/>
    <n v="0"/>
    <n v="1"/>
    <n v="0"/>
  </r>
  <r>
    <n v="26"/>
    <x v="0"/>
    <x v="0"/>
    <s v="Wireless Data Distribution"/>
    <x v="4"/>
    <x v="19"/>
    <s v="Cisco Systems"/>
    <s v="AIR-TPM2-001"/>
    <m/>
    <n v="4"/>
    <m/>
    <n v="0"/>
    <n v="1"/>
    <n v="0"/>
  </r>
  <r>
    <n v="27"/>
    <x v="0"/>
    <x v="0"/>
    <s v="Wireless Data Distribution"/>
    <x v="4"/>
    <x v="20"/>
    <s v="Cisco Systems"/>
    <s v="AIR-PSU1-770W"/>
    <m/>
    <n v="4"/>
    <m/>
    <n v="0"/>
    <n v="1"/>
    <n v="0"/>
  </r>
  <r>
    <n v="28"/>
    <x v="0"/>
    <x v="0"/>
    <s v="Wireless Data Distribution"/>
    <x v="4"/>
    <x v="21"/>
    <s v="Cisco Systems"/>
    <s v="AIR-CPU-E52609D"/>
    <m/>
    <n v="4"/>
    <m/>
    <n v="0"/>
    <n v="1"/>
    <n v="0"/>
  </r>
  <r>
    <n v="29"/>
    <x v="0"/>
    <x v="0"/>
    <s v="Wireless Data Distribution"/>
    <x v="4"/>
    <x v="22"/>
    <s v="Cisco Systems"/>
    <s v="AIR-CT6870-NIC-K9"/>
    <m/>
    <n v="4"/>
    <m/>
    <n v="0"/>
    <n v="1"/>
    <n v="0"/>
  </r>
  <r>
    <n v="30"/>
    <x v="0"/>
    <x v="0"/>
    <s v="Wireless Data Distribution"/>
    <x v="4"/>
    <x v="23"/>
    <s v="Cisco Systems"/>
    <s v="AIR-SD240GBKS4-EV"/>
    <m/>
    <n v="4"/>
    <m/>
    <n v="0"/>
    <n v="1"/>
    <n v="0"/>
  </r>
  <r>
    <n v="31"/>
    <x v="0"/>
    <x v="0"/>
    <s v="Wireless Data Distribution"/>
    <x v="4"/>
    <x v="24"/>
    <s v="Cisco Systems"/>
    <s v="AIR-PSU-BLKP1U"/>
    <m/>
    <n v="4"/>
    <m/>
    <n v="0"/>
    <n v="1"/>
    <n v="0"/>
  </r>
  <r>
    <n v="32"/>
    <x v="0"/>
    <x v="0"/>
    <s v="Miscellaneous"/>
    <x v="3"/>
    <x v="25"/>
    <m/>
    <s v="INSTALL WIRELESS CONTROLLER"/>
    <m/>
    <n v="1"/>
    <m/>
    <n v="0"/>
    <n v="1"/>
    <n v="0"/>
  </r>
  <r>
    <n v="33"/>
    <x v="0"/>
    <x v="0"/>
    <s v="Wireless Data Distribution"/>
    <x v="5"/>
    <x v="26"/>
    <s v="Cisco Systems"/>
    <s v="AIR-DNA"/>
    <m/>
    <n v="1"/>
    <m/>
    <n v="0"/>
    <n v="0"/>
    <n v="0"/>
  </r>
  <r>
    <n v="34"/>
    <x v="0"/>
    <x v="0"/>
    <s v="Wireless Data Distribution"/>
    <x v="5"/>
    <x v="27"/>
    <s v="Cisco Systems"/>
    <s v="AIR-DNA-TRK-3Y"/>
    <m/>
    <n v="1"/>
    <m/>
    <n v="0"/>
    <n v="0"/>
    <n v="0"/>
  </r>
  <r>
    <n v="35"/>
    <x v="0"/>
    <x v="0"/>
    <s v="Wireless Data Distribution"/>
    <x v="5"/>
    <x v="28"/>
    <s v="Cisco Systems"/>
    <s v="WLC-AP-T"/>
    <m/>
    <n v="600"/>
    <m/>
    <n v="0"/>
    <n v="0"/>
    <n v="0"/>
  </r>
  <r>
    <n v="36"/>
    <x v="0"/>
    <x v="0"/>
    <s v="Wireless Data Distribution"/>
    <x v="5"/>
    <x v="29"/>
    <s v="Cisco Systems"/>
    <s v="WLC-AP-T-3Y"/>
    <m/>
    <n v="600"/>
    <m/>
    <n v="0"/>
    <n v="0"/>
    <n v="0"/>
  </r>
  <r>
    <n v="37"/>
    <x v="0"/>
    <x v="0"/>
    <s v="Wireless Data Distribution"/>
    <x v="5"/>
    <x v="30"/>
    <s v="Cisco Systems"/>
    <s v="PI-LFAS-AP-T"/>
    <m/>
    <n v="600"/>
    <m/>
    <n v="0"/>
    <n v="0"/>
    <n v="0"/>
  </r>
  <r>
    <n v="38"/>
    <x v="0"/>
    <x v="0"/>
    <s v="Wireless Data Distribution"/>
    <x v="5"/>
    <x v="31"/>
    <s v="Cisco Systems"/>
    <s v="PI-LFAS-AP-T-3Y"/>
    <m/>
    <n v="600"/>
    <m/>
    <n v="0"/>
    <n v="0"/>
    <n v="0"/>
  </r>
  <r>
    <n v="39"/>
    <x v="0"/>
    <x v="0"/>
    <s v="Wireless Data Distribution"/>
    <x v="5"/>
    <x v="32"/>
    <s v="Cisco Systems"/>
    <s v="AIR-DNA-NWSTACK"/>
    <m/>
    <n v="600"/>
    <m/>
    <n v="0"/>
    <n v="0"/>
    <n v="0"/>
  </r>
  <r>
    <n v="40"/>
    <x v="0"/>
    <x v="0"/>
    <s v="Wireless Data Distribution"/>
    <x v="5"/>
    <x v="33"/>
    <s v="Cisco Systems"/>
    <s v="AIR-DNA-E"/>
    <m/>
    <n v="600"/>
    <m/>
    <n v="0"/>
    <n v="0"/>
    <n v="0"/>
  </r>
  <r>
    <n v="41"/>
    <x v="0"/>
    <x v="0"/>
    <s v="Wireless Data Distribution"/>
    <x v="5"/>
    <x v="34"/>
    <s v="Cisco Systems"/>
    <s v="AIR-DNA-E-3Y"/>
    <m/>
    <n v="600"/>
    <m/>
    <n v="0"/>
    <n v="0"/>
    <n v="0"/>
  </r>
  <r>
    <n v="42"/>
    <x v="0"/>
    <x v="0"/>
    <s v="Wireless Data Distribution"/>
    <x v="5"/>
    <x v="28"/>
    <s v="Cisco Systems"/>
    <s v="AIR-DNA-E-T"/>
    <m/>
    <n v="600"/>
    <m/>
    <n v="0"/>
    <n v="0"/>
    <n v="0"/>
  </r>
  <r>
    <n v="43"/>
    <x v="0"/>
    <x v="0"/>
    <s v="Wireless Data Distribution"/>
    <x v="5"/>
    <x v="34"/>
    <s v="Cisco Systems"/>
    <s v="AIR-DNA-E-T-3Y"/>
    <m/>
    <n v="600"/>
    <m/>
    <n v="0"/>
    <n v="0"/>
    <n v="0"/>
  </r>
  <r>
    <n v="44"/>
    <x v="0"/>
    <x v="0"/>
    <s v="Wireless Data Distribution"/>
    <x v="5"/>
    <x v="35"/>
    <s v="Cisco Systems"/>
    <s v="SNS-3595-K9"/>
    <m/>
    <n v="4"/>
    <m/>
    <n v="0"/>
    <n v="0"/>
    <n v="0"/>
  </r>
  <r>
    <n v="45"/>
    <x v="0"/>
    <x v="0"/>
    <s v="Wireless Data Distribution"/>
    <x v="5"/>
    <x v="36"/>
    <s v="Cisco Systems"/>
    <s v="CON-SNTP-SNS595K9"/>
    <m/>
    <n v="4"/>
    <m/>
    <n v="0"/>
    <n v="0"/>
    <n v="0"/>
  </r>
  <r>
    <n v="46"/>
    <x v="0"/>
    <x v="0"/>
    <s v="Wireless Data Distribution"/>
    <x v="5"/>
    <x v="37"/>
    <s v="Cisco Systems"/>
    <s v="SW-3595-ISE-K9"/>
    <m/>
    <n v="4"/>
    <m/>
    <n v="0"/>
    <n v="0"/>
    <n v="0"/>
  </r>
  <r>
    <n v="47"/>
    <x v="0"/>
    <x v="0"/>
    <s v="Wireless Data Distribution"/>
    <x v="5"/>
    <x v="15"/>
    <s v="Cisco Systems"/>
    <s v="CAB-9K12A-NA"/>
    <m/>
    <n v="8"/>
    <m/>
    <n v="0"/>
    <n v="0"/>
    <n v="0"/>
  </r>
  <r>
    <n v="48"/>
    <x v="0"/>
    <x v="0"/>
    <s v="Wireless Data Distribution"/>
    <x v="5"/>
    <x v="38"/>
    <s v="Cisco Systems"/>
    <s v="SNS-HD600G10K12G"/>
    <m/>
    <n v="16"/>
    <m/>
    <n v="0"/>
    <n v="0"/>
    <n v="0"/>
  </r>
  <r>
    <n v="49"/>
    <x v="0"/>
    <x v="0"/>
    <s v="Wireless Data Distribution"/>
    <x v="5"/>
    <x v="39"/>
    <s v="Cisco Systems"/>
    <s v="SNS-MRAID12G-1GB"/>
    <m/>
    <n v="4"/>
    <m/>
    <n v="0"/>
    <n v="0"/>
    <n v="0"/>
  </r>
  <r>
    <n v="50"/>
    <x v="0"/>
    <x v="0"/>
    <s v="Wireless Data Distribution"/>
    <x v="5"/>
    <x v="40"/>
    <s v="Cisco Systems"/>
    <s v="R2XX-RAID10"/>
    <m/>
    <n v="4"/>
    <m/>
    <n v="0"/>
    <n v="0"/>
    <n v="0"/>
  </r>
  <r>
    <n v="51"/>
    <x v="0"/>
    <x v="0"/>
    <s v="Wireless Data Distribution"/>
    <x v="5"/>
    <x v="41"/>
    <s v="Cisco Systems"/>
    <s v="SNS-MR-1X161RV-A"/>
    <m/>
    <n v="16"/>
    <m/>
    <n v="0"/>
    <n v="0"/>
    <n v="0"/>
  </r>
  <r>
    <n v="52"/>
    <x v="0"/>
    <x v="0"/>
    <s v="Wireless Data Distribution"/>
    <x v="5"/>
    <x v="42"/>
    <s v="Cisco Systems"/>
    <s v="SNS-PSU1-770W"/>
    <m/>
    <n v="8"/>
    <m/>
    <n v="0"/>
    <n v="0"/>
    <n v="0"/>
  </r>
  <r>
    <n v="53"/>
    <x v="0"/>
    <x v="0"/>
    <s v="Wireless Data Distribution"/>
    <x v="5"/>
    <x v="43"/>
    <s v="Cisco Systems"/>
    <s v="SNS-MLOM-IRJ45"/>
    <m/>
    <n v="4"/>
    <m/>
    <n v="0"/>
    <n v="0"/>
    <n v="0"/>
  </r>
  <r>
    <n v="54"/>
    <x v="0"/>
    <x v="0"/>
    <s v="Wireless Data Distribution"/>
    <x v="5"/>
    <x v="44"/>
    <s v="Cisco Systems"/>
    <s v="SNS-CPU-E52640D"/>
    <m/>
    <n v="4"/>
    <m/>
    <n v="0"/>
    <n v="0"/>
    <n v="0"/>
  </r>
  <r>
    <n v="55"/>
    <x v="0"/>
    <x v="0"/>
    <s v="Wireless Data Distribution"/>
    <x v="5"/>
    <x v="45"/>
    <s v="Cisco Systems"/>
    <s v="SNS-MRAID12G"/>
    <m/>
    <n v="4"/>
    <m/>
    <n v="0"/>
    <n v="0"/>
    <n v="0"/>
  </r>
  <r>
    <n v="56"/>
    <x v="0"/>
    <x v="0"/>
    <s v="Wireless Data Distribution"/>
    <x v="5"/>
    <x v="46"/>
    <s v="Cisco Systems"/>
    <s v="L-ISE-TACACS-ND="/>
    <m/>
    <n v="2"/>
    <m/>
    <n v="0"/>
    <n v="0"/>
    <n v="0"/>
  </r>
  <r>
    <n v="57"/>
    <x v="0"/>
    <x v="0"/>
    <s v="Miscellaneous"/>
    <x v="3"/>
    <x v="47"/>
    <m/>
    <s v="INSTALL LICENSES"/>
    <m/>
    <n v="1"/>
    <m/>
    <n v="0"/>
    <n v="0"/>
    <n v="0"/>
  </r>
  <r>
    <n v="58"/>
    <x v="0"/>
    <x v="0"/>
    <s v="Wireless Data Distribution"/>
    <x v="6"/>
    <x v="48"/>
    <s v="Cisco Systems"/>
    <s v="AIR-AP3802I-B-K9"/>
    <m/>
    <n v="575"/>
    <m/>
    <n v="0"/>
    <n v="1"/>
    <n v="0"/>
  </r>
  <r>
    <n v="59"/>
    <x v="0"/>
    <x v="0"/>
    <s v="Wireless Data Distribution"/>
    <x v="6"/>
    <x v="49"/>
    <s v="Cisco Systems"/>
    <s v="AIR-AP-T-RAIL-R"/>
    <m/>
    <n v="575"/>
    <m/>
    <n v="0"/>
    <n v="1"/>
    <n v="0"/>
  </r>
  <r>
    <n v="60"/>
    <x v="0"/>
    <x v="0"/>
    <s v="Wireless Data Distribution"/>
    <x v="6"/>
    <x v="50"/>
    <s v="Cisco Systems"/>
    <s v="AIR-AP-BRACKET-1"/>
    <m/>
    <n v="575"/>
    <m/>
    <n v="0"/>
    <n v="1"/>
    <n v="0"/>
  </r>
  <r>
    <n v="61"/>
    <x v="0"/>
    <x v="0"/>
    <s v="Wireless Data Distribution"/>
    <x v="6"/>
    <x v="51"/>
    <s v="Cisco Systems"/>
    <s v="SW3802-CAPWAP-K9"/>
    <m/>
    <n v="575"/>
    <m/>
    <n v="0"/>
    <n v="1"/>
    <n v="0"/>
  </r>
  <r>
    <n v="62"/>
    <x v="0"/>
    <x v="1"/>
    <s v="Miscellaneous"/>
    <x v="3"/>
    <x v="52"/>
    <m/>
    <s v="INSTALL ACCESS POINTS"/>
    <m/>
    <n v="1"/>
    <m/>
    <n v="0"/>
    <n v="1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6" applyNumberFormats="0" applyBorderFormats="0" applyFontFormats="0" applyPatternFormats="0" applyAlignmentFormats="0" applyWidthHeightFormats="1" dataCaption="Values" updatedVersion="5" minRefreshableVersion="3" useAutoFormatting="1" itemPrintTitles="1" createdVersion="6" indent="0" compact="0" compactData="0" gridDropZones="1" multipleFieldFilters="0">
  <location ref="A4:D8" firstHeaderRow="1" firstDataRow="2" firstDataCol="2"/>
  <pivotFields count="14">
    <pivotField compact="0" outline="0" showAll="0" defaultSubtotal="0"/>
    <pivotField axis="axisRow" compact="0" outline="0" showAll="0" defaultSubtotal="0">
      <items count="18">
        <item m="1" x="9"/>
        <item m="1" x="11"/>
        <item m="1" x="7"/>
        <item m="1" x="17"/>
        <item m="1" x="13"/>
        <item m="1" x="8"/>
        <item m="1" x="2"/>
        <item m="1" x="14"/>
        <item m="1" x="5"/>
        <item m="1" x="3"/>
        <item m="1" x="15"/>
        <item m="1" x="12"/>
        <item m="1" x="10"/>
        <item m="1" x="6"/>
        <item m="1" x="4"/>
        <item m="1" x="16"/>
        <item m="1" x="1"/>
        <item x="0"/>
      </items>
    </pivotField>
    <pivotField axis="axisRow" compact="0" outline="0" showAll="0" defaultSubtotal="0">
      <items count="18">
        <item m="1" x="14"/>
        <item m="1" x="12"/>
        <item m="1" x="10"/>
        <item m="1" x="8"/>
        <item m="1" x="6"/>
        <item m="1" x="4"/>
        <item m="1" x="3"/>
        <item m="1" x="2"/>
        <item m="1" x="17"/>
        <item m="1" x="16"/>
        <item m="1" x="15"/>
        <item m="1" x="13"/>
        <item m="1" x="11"/>
        <item m="1" x="9"/>
        <item m="1" x="7"/>
        <item m="1" x="5"/>
        <item x="0"/>
        <item x="1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numFmtId="43" outline="0" showAll="0" defaultSubtotal="0"/>
    <pivotField compact="0" numFmtId="9" outline="0" subtotalTop="0" showAll="0" defaultSubtotal="0"/>
    <pivotField dataField="1" compact="0" numFmtId="43" outline="0" subtotalTop="0" showAll="0" defaultSubtotal="0"/>
  </pivotFields>
  <rowFields count="2">
    <field x="1"/>
    <field x="2"/>
  </rowFields>
  <rowItems count="3">
    <i>
      <x v="17"/>
      <x v="16"/>
    </i>
    <i r="1">
      <x v="17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Extended Cost" fld="11" baseField="2" baseItem="8" numFmtId="4"/>
    <dataField name="Sum of Pre-Discount $" fld="13" baseField="2" baseItem="10" numFmtId="4"/>
  </dataFields>
  <pivotTableStyleInfo name="PivotStyleLight6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name="PivotTable2" cacheId="6" applyNumberFormats="0" applyBorderFormats="0" applyFontFormats="0" applyPatternFormats="0" applyAlignmentFormats="0" applyWidthHeightFormats="1" dataCaption="Values" updatedVersion="5" minRefreshableVersion="3" useAutoFormatting="1" itemPrintTitles="1" createdVersion="6" indent="0" compact="0" outline="1" outlineData="1" compactData="0" multipleFieldFilters="0">
  <location ref="A4:E73" firstHeaderRow="0" firstDataRow="1" firstDataCol="2"/>
  <pivotFields count="14">
    <pivotField compact="0" subtotalTop="0" showAll="0"/>
    <pivotField compact="0" subtotalTop="0" showAll="0"/>
    <pivotField compact="0" subtotalTop="0" showAll="0"/>
    <pivotField compact="0" subtotalTop="0" showAll="0"/>
    <pivotField axis="axisRow" compact="0" subtotalTop="0" showAll="0">
      <items count="13">
        <item m="1" x="7"/>
        <item m="1" x="8"/>
        <item x="0"/>
        <item x="6"/>
        <item m="1" x="9"/>
        <item m="1" x="11"/>
        <item m="1" x="10"/>
        <item x="1"/>
        <item x="3"/>
        <item x="2"/>
        <item x="4"/>
        <item x="5"/>
        <item t="default"/>
      </items>
    </pivotField>
    <pivotField axis="axisRow" compact="0" subtotalTop="0" showAll="0">
      <items count="60">
        <item m="1" x="54"/>
        <item m="1" x="57"/>
        <item m="1" x="56"/>
        <item m="1" x="58"/>
        <item m="1" x="53"/>
        <item m="1" x="5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t="default"/>
      </items>
    </pivotField>
    <pivotField compact="0" subtotalTop="0" showAll="0"/>
    <pivotField compact="0" subtotalTop="0" showAll="0"/>
    <pivotField compact="0" subtotalTop="0" showAll="0"/>
    <pivotField dataField="1" compact="0" subtotalTop="0" showAll="0"/>
    <pivotField compact="0" subtotalTop="0" showAll="0"/>
    <pivotField dataField="1" compact="0" numFmtId="43" subtotalTop="0" showAll="0"/>
    <pivotField compact="0" numFmtId="9" subtotalTop="0" showAll="0"/>
    <pivotField dataField="1" compact="0" numFmtId="43" subtotalTop="0" showAll="0"/>
  </pivotFields>
  <rowFields count="2">
    <field x="4"/>
    <field x="5"/>
  </rowFields>
  <rowItems count="69">
    <i>
      <x v="2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4"/>
    </i>
    <i r="1">
      <x v="15"/>
    </i>
    <i r="1">
      <x v="16"/>
    </i>
    <i t="default">
      <x v="2"/>
    </i>
    <i>
      <x v="3"/>
    </i>
    <i r="1">
      <x v="54"/>
    </i>
    <i r="1">
      <x v="55"/>
    </i>
    <i r="1">
      <x v="56"/>
    </i>
    <i r="1">
      <x v="57"/>
    </i>
    <i t="default">
      <x v="3"/>
    </i>
    <i>
      <x v="7"/>
    </i>
    <i r="1">
      <x v="13"/>
    </i>
    <i t="default">
      <x v="7"/>
    </i>
    <i>
      <x v="8"/>
    </i>
    <i r="1">
      <x v="19"/>
    </i>
    <i r="1">
      <x v="31"/>
    </i>
    <i r="1">
      <x v="53"/>
    </i>
    <i r="1">
      <x v="58"/>
    </i>
    <i t="default">
      <x v="8"/>
    </i>
    <i>
      <x v="9"/>
    </i>
    <i r="1">
      <x v="17"/>
    </i>
    <i r="1">
      <x v="18"/>
    </i>
    <i t="default">
      <x v="9"/>
    </i>
    <i>
      <x v="10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t="default">
      <x v="10"/>
    </i>
    <i>
      <x v="11"/>
    </i>
    <i r="1">
      <x v="2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t="default"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Qty" fld="9" baseField="0" baseItem="0"/>
    <dataField name="Sum of Extended Cost" fld="11" baseField="2" baseItem="8" numFmtId="4"/>
    <dataField name="Sum of Pre-Discount $" fld="13" baseField="4" baseItem="0" numFmtId="4"/>
  </dataField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id="1" name="Table1" displayName="Table1" ref="A8:N71" totalsRowShown="0" headerRowDxfId="16" headerRowBorderDxfId="15" tableBorderDxfId="14" headerRowCellStyle="Percent">
  <tableColumns count="14">
    <tableColumn id="1" name="Ref#" dataDxfId="13">
      <calculatedColumnFormula>+A8+1</calculatedColumnFormula>
    </tableColumn>
    <tableColumn id="2" name="School Site" dataDxfId="12"/>
    <tableColumn id="3" name="Entity #" dataDxfId="11"/>
    <tableColumn id="4" name="Function" dataDxfId="10"/>
    <tableColumn id="5" name="Product Type" dataDxfId="9"/>
    <tableColumn id="6" name="Description" dataDxfId="8"/>
    <tableColumn id="7" name="Manufacturer" dataDxfId="7"/>
    <tableColumn id="8" name="Model Number" dataDxfId="6"/>
    <tableColumn id="9" name="Part Number" dataDxfId="5"/>
    <tableColumn id="10" name="Qty" dataDxfId="4"/>
    <tableColumn id="11" name="Cost Each" dataDxfId="3"/>
    <tableColumn id="12" name="Extended Cost" dataDxfId="2" dataCellStyle="Comma">
      <calculatedColumnFormula>+J9*K9</calculatedColumnFormula>
    </tableColumn>
    <tableColumn id="13" name="Erate ELIGILE %" dataDxfId="1" dataCellStyle="Percent"/>
    <tableColumn id="14" name="Pre-Discount $" dataDxfId="0" dataCellStyle="Comma">
      <calculatedColumnFormula>+L9*M9</calculatedColumnFormula>
    </tableColumn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1"/>
  <sheetViews>
    <sheetView tabSelected="1" workbookViewId="0">
      <pane xSplit="3" ySplit="8" topLeftCell="D43" activePane="bottomRight" state="frozen"/>
      <selection pane="topRight" activeCell="D1" sqref="D1"/>
      <selection pane="bottomLeft" activeCell="A9" sqref="A9"/>
      <selection pane="bottomRight" activeCell="H6" sqref="H6"/>
    </sheetView>
  </sheetViews>
  <sheetFormatPr defaultRowHeight="12.75" x14ac:dyDescent="0.2"/>
  <cols>
    <col min="1" max="1" width="6.5703125" style="21" customWidth="1"/>
    <col min="2" max="2" width="7.7109375" style="11" customWidth="1"/>
    <col min="3" max="3" width="9.5703125" style="11" customWidth="1"/>
    <col min="4" max="4" width="21" style="7" customWidth="1"/>
    <col min="5" max="5" width="20.28515625" style="28" customWidth="1"/>
    <col min="6" max="6" width="32.85546875" style="28" customWidth="1"/>
    <col min="7" max="7" width="20.7109375" style="28" customWidth="1"/>
    <col min="8" max="9" width="30.28515625" style="28" customWidth="1"/>
    <col min="10" max="10" width="9" style="21" customWidth="1"/>
    <col min="11" max="11" width="13.140625" style="32" customWidth="1"/>
    <col min="12" max="12" width="17" style="35" customWidth="1"/>
    <col min="13" max="13" width="11.28515625" style="18" customWidth="1"/>
    <col min="14" max="14" width="15" style="17" customWidth="1"/>
    <col min="15" max="15" width="21.7109375" style="7" customWidth="1"/>
    <col min="16" max="16384" width="9.140625" style="7"/>
  </cols>
  <sheetData>
    <row r="1" spans="1:14" x14ac:dyDescent="0.2">
      <c r="B1" s="11" t="s">
        <v>148</v>
      </c>
      <c r="E1" s="28" t="s">
        <v>155</v>
      </c>
    </row>
    <row r="2" spans="1:14" x14ac:dyDescent="0.2">
      <c r="B2" s="37"/>
      <c r="C2" s="38" t="s">
        <v>62</v>
      </c>
      <c r="D2" s="40" t="s">
        <v>154</v>
      </c>
      <c r="E2" s="39"/>
      <c r="F2" s="30" t="s">
        <v>6</v>
      </c>
      <c r="H2" s="30" t="s">
        <v>6</v>
      </c>
    </row>
    <row r="3" spans="1:14" x14ac:dyDescent="0.2">
      <c r="B3" s="12"/>
      <c r="C3" s="19" t="s">
        <v>3</v>
      </c>
      <c r="D3" s="20"/>
      <c r="E3" s="29"/>
      <c r="F3" s="28" t="s">
        <v>149</v>
      </c>
    </row>
    <row r="4" spans="1:14" x14ac:dyDescent="0.2">
      <c r="B4" s="12"/>
      <c r="C4" s="19" t="s">
        <v>43</v>
      </c>
      <c r="D4" s="20"/>
      <c r="E4" s="29"/>
      <c r="F4" s="28" t="s">
        <v>150</v>
      </c>
    </row>
    <row r="5" spans="1:14" x14ac:dyDescent="0.2">
      <c r="B5" s="12"/>
      <c r="C5" s="19" t="s">
        <v>4</v>
      </c>
      <c r="D5" s="20"/>
      <c r="E5" s="29"/>
      <c r="F5" s="31" t="s">
        <v>13</v>
      </c>
      <c r="I5" s="30"/>
      <c r="J5" s="23"/>
      <c r="K5" s="44" t="s">
        <v>44</v>
      </c>
    </row>
    <row r="6" spans="1:14" x14ac:dyDescent="0.2">
      <c r="B6" s="12"/>
      <c r="C6" s="19" t="s">
        <v>5</v>
      </c>
      <c r="D6" s="20"/>
      <c r="E6" s="29"/>
      <c r="F6" s="31" t="s">
        <v>151</v>
      </c>
      <c r="H6" s="31"/>
      <c r="I6" s="31"/>
      <c r="J6" s="24"/>
      <c r="M6" s="18" t="s">
        <v>55</v>
      </c>
      <c r="N6" s="17" t="s">
        <v>59</v>
      </c>
    </row>
    <row r="7" spans="1:14" ht="15" x14ac:dyDescent="0.25">
      <c r="H7" s="31"/>
      <c r="I7" s="31"/>
      <c r="J7" s="24"/>
      <c r="K7" s="33" t="s">
        <v>8</v>
      </c>
      <c r="L7" s="68">
        <f>SUM(L9:L71)</f>
        <v>0</v>
      </c>
      <c r="M7" s="18" t="s">
        <v>56</v>
      </c>
      <c r="N7" s="69">
        <f>SUM(N9:N71)</f>
        <v>0</v>
      </c>
    </row>
    <row r="8" spans="1:14" s="8" customFormat="1" ht="25.5" x14ac:dyDescent="0.2">
      <c r="A8" s="45" t="s">
        <v>7</v>
      </c>
      <c r="B8" s="45" t="s">
        <v>0</v>
      </c>
      <c r="C8" s="45" t="s">
        <v>14</v>
      </c>
      <c r="D8" s="45" t="s">
        <v>25</v>
      </c>
      <c r="E8" s="45" t="s">
        <v>15</v>
      </c>
      <c r="F8" s="45" t="s">
        <v>1</v>
      </c>
      <c r="G8" s="45" t="s">
        <v>16</v>
      </c>
      <c r="H8" s="45" t="s">
        <v>17</v>
      </c>
      <c r="I8" s="45" t="s">
        <v>11</v>
      </c>
      <c r="J8" s="45" t="s">
        <v>42</v>
      </c>
      <c r="K8" s="46" t="s">
        <v>12</v>
      </c>
      <c r="L8" s="47" t="s">
        <v>2</v>
      </c>
      <c r="M8" s="48" t="s">
        <v>57</v>
      </c>
      <c r="N8" s="49" t="s">
        <v>58</v>
      </c>
    </row>
    <row r="9" spans="1:14" ht="24" x14ac:dyDescent="0.2">
      <c r="A9" s="22">
        <v>1</v>
      </c>
      <c r="B9" s="13" t="s">
        <v>179</v>
      </c>
      <c r="C9" s="9">
        <v>140890</v>
      </c>
      <c r="D9" s="14" t="s">
        <v>20</v>
      </c>
      <c r="E9" s="15" t="s">
        <v>32</v>
      </c>
      <c r="F9" s="50" t="s">
        <v>168</v>
      </c>
      <c r="G9" s="15" t="s">
        <v>87</v>
      </c>
      <c r="H9" s="51" t="s">
        <v>156</v>
      </c>
      <c r="I9" s="15"/>
      <c r="J9" s="52">
        <v>40</v>
      </c>
      <c r="K9" s="34">
        <v>0</v>
      </c>
      <c r="L9" s="34">
        <f t="shared" ref="L9:L17" si="0">+J9*K9</f>
        <v>0</v>
      </c>
      <c r="M9" s="10">
        <v>1</v>
      </c>
      <c r="N9" s="53">
        <f>+L9*M9</f>
        <v>0</v>
      </c>
    </row>
    <row r="10" spans="1:14" ht="24" x14ac:dyDescent="0.2">
      <c r="A10" s="22">
        <f>+A9+1</f>
        <v>2</v>
      </c>
      <c r="B10" s="13" t="s">
        <v>179</v>
      </c>
      <c r="C10" s="9">
        <v>140890</v>
      </c>
      <c r="D10" s="14" t="s">
        <v>20</v>
      </c>
      <c r="E10" s="15" t="s">
        <v>32</v>
      </c>
      <c r="F10" s="50" t="s">
        <v>169</v>
      </c>
      <c r="G10" s="15" t="s">
        <v>87</v>
      </c>
      <c r="H10" s="54" t="s">
        <v>157</v>
      </c>
      <c r="I10" s="15"/>
      <c r="J10" s="52">
        <v>40</v>
      </c>
      <c r="K10" s="34"/>
      <c r="L10" s="34">
        <f t="shared" si="0"/>
        <v>0</v>
      </c>
      <c r="M10" s="10">
        <v>1</v>
      </c>
      <c r="N10" s="53">
        <f t="shared" ref="N10:N70" si="1">+L10*M10</f>
        <v>0</v>
      </c>
    </row>
    <row r="11" spans="1:14" x14ac:dyDescent="0.2">
      <c r="A11" s="22">
        <f t="shared" ref="A11:A65" si="2">+A10+1</f>
        <v>3</v>
      </c>
      <c r="B11" s="13" t="s">
        <v>179</v>
      </c>
      <c r="C11" s="9">
        <v>140890</v>
      </c>
      <c r="D11" s="14" t="s">
        <v>20</v>
      </c>
      <c r="E11" s="15" t="s">
        <v>32</v>
      </c>
      <c r="F11" s="50" t="s">
        <v>170</v>
      </c>
      <c r="G11" s="15" t="s">
        <v>87</v>
      </c>
      <c r="H11" s="54" t="s">
        <v>158</v>
      </c>
      <c r="I11" s="15"/>
      <c r="J11" s="52">
        <v>40</v>
      </c>
      <c r="K11" s="34"/>
      <c r="L11" s="34">
        <f t="shared" si="0"/>
        <v>0</v>
      </c>
      <c r="M11" s="10">
        <v>1</v>
      </c>
      <c r="N11" s="53">
        <f t="shared" si="1"/>
        <v>0</v>
      </c>
    </row>
    <row r="12" spans="1:14" ht="24" x14ac:dyDescent="0.2">
      <c r="A12" s="22">
        <f t="shared" si="2"/>
        <v>4</v>
      </c>
      <c r="B12" s="13" t="s">
        <v>179</v>
      </c>
      <c r="C12" s="9">
        <v>140890</v>
      </c>
      <c r="D12" s="14" t="s">
        <v>20</v>
      </c>
      <c r="E12" s="15" t="s">
        <v>32</v>
      </c>
      <c r="F12" s="50" t="s">
        <v>171</v>
      </c>
      <c r="G12" s="15" t="s">
        <v>87</v>
      </c>
      <c r="H12" s="54" t="s">
        <v>159</v>
      </c>
      <c r="I12" s="15"/>
      <c r="J12" s="52">
        <v>40</v>
      </c>
      <c r="K12" s="34"/>
      <c r="L12" s="34">
        <f t="shared" si="0"/>
        <v>0</v>
      </c>
      <c r="M12" s="10">
        <v>1</v>
      </c>
      <c r="N12" s="53">
        <f t="shared" si="1"/>
        <v>0</v>
      </c>
    </row>
    <row r="13" spans="1:14" ht="24" x14ac:dyDescent="0.2">
      <c r="A13" s="22">
        <f t="shared" si="2"/>
        <v>5</v>
      </c>
      <c r="B13" s="13" t="s">
        <v>179</v>
      </c>
      <c r="C13" s="9">
        <v>140890</v>
      </c>
      <c r="D13" s="14" t="s">
        <v>20</v>
      </c>
      <c r="E13" s="15" t="s">
        <v>32</v>
      </c>
      <c r="F13" s="50" t="s">
        <v>172</v>
      </c>
      <c r="G13" s="15" t="s">
        <v>87</v>
      </c>
      <c r="H13" s="54" t="s">
        <v>160</v>
      </c>
      <c r="I13" s="15"/>
      <c r="J13" s="52">
        <v>40</v>
      </c>
      <c r="K13" s="34"/>
      <c r="L13" s="34">
        <f t="shared" si="0"/>
        <v>0</v>
      </c>
      <c r="M13" s="10">
        <v>1</v>
      </c>
      <c r="N13" s="53">
        <f t="shared" si="1"/>
        <v>0</v>
      </c>
    </row>
    <row r="14" spans="1:14" x14ac:dyDescent="0.2">
      <c r="A14" s="22">
        <f t="shared" si="2"/>
        <v>6</v>
      </c>
      <c r="B14" s="13" t="s">
        <v>179</v>
      </c>
      <c r="C14" s="9">
        <v>140890</v>
      </c>
      <c r="D14" s="14" t="s">
        <v>20</v>
      </c>
      <c r="E14" s="15" t="s">
        <v>32</v>
      </c>
      <c r="F14" s="50" t="s">
        <v>173</v>
      </c>
      <c r="G14" s="15" t="s">
        <v>87</v>
      </c>
      <c r="H14" s="54" t="s">
        <v>161</v>
      </c>
      <c r="I14" s="15"/>
      <c r="J14" s="52">
        <v>80</v>
      </c>
      <c r="K14" s="34"/>
      <c r="L14" s="34">
        <f t="shared" si="0"/>
        <v>0</v>
      </c>
      <c r="M14" s="10">
        <v>1</v>
      </c>
      <c r="N14" s="53">
        <f t="shared" si="1"/>
        <v>0</v>
      </c>
    </row>
    <row r="15" spans="1:14" x14ac:dyDescent="0.2">
      <c r="A15" s="22">
        <f t="shared" si="2"/>
        <v>7</v>
      </c>
      <c r="B15" s="13" t="s">
        <v>179</v>
      </c>
      <c r="C15" s="9">
        <v>140890</v>
      </c>
      <c r="D15" s="14" t="s">
        <v>20</v>
      </c>
      <c r="E15" s="15" t="s">
        <v>32</v>
      </c>
      <c r="F15" s="50" t="s">
        <v>174</v>
      </c>
      <c r="G15" s="15" t="s">
        <v>87</v>
      </c>
      <c r="H15" s="54" t="s">
        <v>162</v>
      </c>
      <c r="I15" s="15"/>
      <c r="J15" s="52">
        <v>40</v>
      </c>
      <c r="K15" s="34"/>
      <c r="L15" s="34">
        <f t="shared" si="0"/>
        <v>0</v>
      </c>
      <c r="M15" s="10">
        <v>1</v>
      </c>
      <c r="N15" s="53">
        <f t="shared" si="1"/>
        <v>0</v>
      </c>
    </row>
    <row r="16" spans="1:14" x14ac:dyDescent="0.2">
      <c r="A16" s="22">
        <f t="shared" si="2"/>
        <v>8</v>
      </c>
      <c r="B16" s="13" t="s">
        <v>179</v>
      </c>
      <c r="C16" s="9">
        <v>140890</v>
      </c>
      <c r="D16" s="14" t="s">
        <v>20</v>
      </c>
      <c r="E16" s="15" t="s">
        <v>27</v>
      </c>
      <c r="F16" s="50" t="s">
        <v>175</v>
      </c>
      <c r="G16" s="15" t="s">
        <v>87</v>
      </c>
      <c r="H16" s="54" t="s">
        <v>163</v>
      </c>
      <c r="I16" s="15"/>
      <c r="J16" s="52">
        <v>40</v>
      </c>
      <c r="K16" s="34"/>
      <c r="L16" s="34">
        <f t="shared" si="0"/>
        <v>0</v>
      </c>
      <c r="M16" s="10">
        <v>1</v>
      </c>
      <c r="N16" s="53">
        <f t="shared" si="1"/>
        <v>0</v>
      </c>
    </row>
    <row r="17" spans="1:14" x14ac:dyDescent="0.2">
      <c r="A17" s="22">
        <f t="shared" si="2"/>
        <v>9</v>
      </c>
      <c r="B17" s="13" t="s">
        <v>179</v>
      </c>
      <c r="C17" s="9">
        <v>140890</v>
      </c>
      <c r="D17" s="14" t="s">
        <v>20</v>
      </c>
      <c r="E17" s="15" t="s">
        <v>32</v>
      </c>
      <c r="F17" s="50" t="s">
        <v>176</v>
      </c>
      <c r="G17" s="15" t="s">
        <v>87</v>
      </c>
      <c r="H17" s="54" t="s">
        <v>164</v>
      </c>
      <c r="I17" s="15"/>
      <c r="J17" s="52">
        <v>40</v>
      </c>
      <c r="K17" s="34"/>
      <c r="L17" s="34">
        <f t="shared" si="0"/>
        <v>0</v>
      </c>
      <c r="M17" s="10">
        <v>1</v>
      </c>
      <c r="N17" s="53">
        <f t="shared" si="1"/>
        <v>0</v>
      </c>
    </row>
    <row r="18" spans="1:14" x14ac:dyDescent="0.2">
      <c r="A18" s="22">
        <f t="shared" si="2"/>
        <v>10</v>
      </c>
      <c r="B18" s="13" t="s">
        <v>179</v>
      </c>
      <c r="C18" s="9">
        <v>140890</v>
      </c>
      <c r="D18" s="14" t="s">
        <v>20</v>
      </c>
      <c r="E18" s="15" t="s">
        <v>32</v>
      </c>
      <c r="F18" s="50" t="s">
        <v>177</v>
      </c>
      <c r="G18" s="15" t="s">
        <v>87</v>
      </c>
      <c r="H18" s="51" t="s">
        <v>165</v>
      </c>
      <c r="I18" s="15"/>
      <c r="J18" s="52">
        <v>3</v>
      </c>
      <c r="K18" s="34"/>
      <c r="L18" s="34">
        <f t="shared" ref="L18:L70" si="3">+J18*K18</f>
        <v>0</v>
      </c>
      <c r="M18" s="10">
        <v>1</v>
      </c>
      <c r="N18" s="53">
        <f t="shared" si="1"/>
        <v>0</v>
      </c>
    </row>
    <row r="19" spans="1:14" ht="24" x14ac:dyDescent="0.2">
      <c r="A19" s="22">
        <f t="shared" si="2"/>
        <v>11</v>
      </c>
      <c r="B19" s="13" t="s">
        <v>179</v>
      </c>
      <c r="C19" s="9">
        <v>140890</v>
      </c>
      <c r="D19" s="14" t="s">
        <v>20</v>
      </c>
      <c r="E19" s="15" t="s">
        <v>32</v>
      </c>
      <c r="F19" s="50" t="s">
        <v>178</v>
      </c>
      <c r="G19" s="15" t="s">
        <v>87</v>
      </c>
      <c r="H19" s="54" t="s">
        <v>166</v>
      </c>
      <c r="I19" s="15"/>
      <c r="J19" s="52">
        <v>3</v>
      </c>
      <c r="K19" s="34"/>
      <c r="L19" s="34">
        <f t="shared" si="3"/>
        <v>0</v>
      </c>
      <c r="M19" s="10">
        <v>1</v>
      </c>
      <c r="N19" s="53">
        <f t="shared" si="1"/>
        <v>0</v>
      </c>
    </row>
    <row r="20" spans="1:14" x14ac:dyDescent="0.2">
      <c r="A20" s="22">
        <f t="shared" si="2"/>
        <v>12</v>
      </c>
      <c r="B20" s="13" t="s">
        <v>179</v>
      </c>
      <c r="C20" s="9">
        <v>140890</v>
      </c>
      <c r="D20" s="14" t="s">
        <v>20</v>
      </c>
      <c r="E20" s="15" t="s">
        <v>32</v>
      </c>
      <c r="F20" s="50" t="s">
        <v>170</v>
      </c>
      <c r="G20" s="15" t="s">
        <v>87</v>
      </c>
      <c r="H20" s="54" t="s">
        <v>167</v>
      </c>
      <c r="I20" s="15"/>
      <c r="J20" s="52">
        <v>3</v>
      </c>
      <c r="K20" s="34"/>
      <c r="L20" s="34">
        <f t="shared" si="3"/>
        <v>0</v>
      </c>
      <c r="M20" s="10">
        <v>1</v>
      </c>
      <c r="N20" s="53">
        <f t="shared" si="1"/>
        <v>0</v>
      </c>
    </row>
    <row r="21" spans="1:14" ht="24" x14ac:dyDescent="0.2">
      <c r="A21" s="22">
        <f t="shared" si="2"/>
        <v>13</v>
      </c>
      <c r="B21" s="13" t="s">
        <v>179</v>
      </c>
      <c r="C21" s="9">
        <v>140890</v>
      </c>
      <c r="D21" s="14" t="s">
        <v>20</v>
      </c>
      <c r="E21" s="15" t="s">
        <v>32</v>
      </c>
      <c r="F21" s="50" t="s">
        <v>171</v>
      </c>
      <c r="G21" s="15" t="s">
        <v>87</v>
      </c>
      <c r="H21" s="54" t="s">
        <v>159</v>
      </c>
      <c r="I21" s="15"/>
      <c r="J21" s="52">
        <v>3</v>
      </c>
      <c r="K21" s="34"/>
      <c r="L21" s="34">
        <f t="shared" si="3"/>
        <v>0</v>
      </c>
      <c r="M21" s="10">
        <v>1</v>
      </c>
      <c r="N21" s="53">
        <f t="shared" si="1"/>
        <v>0</v>
      </c>
    </row>
    <row r="22" spans="1:14" ht="24" x14ac:dyDescent="0.2">
      <c r="A22" s="22">
        <f t="shared" si="2"/>
        <v>14</v>
      </c>
      <c r="B22" s="13" t="s">
        <v>179</v>
      </c>
      <c r="C22" s="9">
        <v>140890</v>
      </c>
      <c r="D22" s="14" t="s">
        <v>20</v>
      </c>
      <c r="E22" s="15" t="s">
        <v>32</v>
      </c>
      <c r="F22" s="50" t="s">
        <v>172</v>
      </c>
      <c r="G22" s="15" t="s">
        <v>87</v>
      </c>
      <c r="H22" s="54" t="s">
        <v>160</v>
      </c>
      <c r="I22" s="15"/>
      <c r="J22" s="52">
        <v>3</v>
      </c>
      <c r="K22" s="34"/>
      <c r="L22" s="34">
        <f t="shared" si="3"/>
        <v>0</v>
      </c>
      <c r="M22" s="10">
        <v>1</v>
      </c>
      <c r="N22" s="53">
        <f t="shared" si="1"/>
        <v>0</v>
      </c>
    </row>
    <row r="23" spans="1:14" x14ac:dyDescent="0.2">
      <c r="A23" s="22">
        <f t="shared" si="2"/>
        <v>15</v>
      </c>
      <c r="B23" s="13" t="s">
        <v>179</v>
      </c>
      <c r="C23" s="9">
        <v>140890</v>
      </c>
      <c r="D23" s="14" t="s">
        <v>20</v>
      </c>
      <c r="E23" s="15" t="s">
        <v>32</v>
      </c>
      <c r="F23" s="50" t="s">
        <v>173</v>
      </c>
      <c r="G23" s="15" t="s">
        <v>87</v>
      </c>
      <c r="H23" s="54" t="s">
        <v>161</v>
      </c>
      <c r="I23" s="15"/>
      <c r="J23" s="52">
        <v>6</v>
      </c>
      <c r="K23" s="34"/>
      <c r="L23" s="34">
        <f t="shared" si="3"/>
        <v>0</v>
      </c>
      <c r="M23" s="10">
        <v>1</v>
      </c>
      <c r="N23" s="53">
        <f t="shared" si="1"/>
        <v>0</v>
      </c>
    </row>
    <row r="24" spans="1:14" x14ac:dyDescent="0.2">
      <c r="A24" s="22">
        <f t="shared" si="2"/>
        <v>16</v>
      </c>
      <c r="B24" s="13" t="s">
        <v>179</v>
      </c>
      <c r="C24" s="9">
        <v>140890</v>
      </c>
      <c r="D24" s="14" t="s">
        <v>20</v>
      </c>
      <c r="E24" s="15" t="s">
        <v>32</v>
      </c>
      <c r="F24" s="50" t="s">
        <v>174</v>
      </c>
      <c r="G24" s="15" t="s">
        <v>87</v>
      </c>
      <c r="H24" s="54" t="s">
        <v>162</v>
      </c>
      <c r="I24" s="15"/>
      <c r="J24" s="52">
        <v>3</v>
      </c>
      <c r="K24" s="34"/>
      <c r="L24" s="34">
        <f t="shared" si="3"/>
        <v>0</v>
      </c>
      <c r="M24" s="10">
        <v>1</v>
      </c>
      <c r="N24" s="53">
        <f t="shared" si="1"/>
        <v>0</v>
      </c>
    </row>
    <row r="25" spans="1:14" x14ac:dyDescent="0.2">
      <c r="A25" s="22">
        <f t="shared" si="2"/>
        <v>17</v>
      </c>
      <c r="B25" s="13" t="s">
        <v>179</v>
      </c>
      <c r="C25" s="9">
        <v>140890</v>
      </c>
      <c r="D25" s="14" t="s">
        <v>20</v>
      </c>
      <c r="E25" s="15" t="s">
        <v>27</v>
      </c>
      <c r="F25" s="50" t="s">
        <v>175</v>
      </c>
      <c r="G25" s="15" t="s">
        <v>87</v>
      </c>
      <c r="H25" s="54" t="s">
        <v>163</v>
      </c>
      <c r="I25" s="16"/>
      <c r="J25" s="52">
        <v>3</v>
      </c>
      <c r="K25" s="34"/>
      <c r="L25" s="34">
        <f t="shared" si="3"/>
        <v>0</v>
      </c>
      <c r="M25" s="10">
        <v>1</v>
      </c>
      <c r="N25" s="53">
        <f t="shared" si="1"/>
        <v>0</v>
      </c>
    </row>
    <row r="26" spans="1:14" x14ac:dyDescent="0.2">
      <c r="A26" s="22">
        <f t="shared" si="2"/>
        <v>18</v>
      </c>
      <c r="B26" s="13" t="s">
        <v>179</v>
      </c>
      <c r="C26" s="9">
        <v>140890</v>
      </c>
      <c r="D26" s="14" t="s">
        <v>20</v>
      </c>
      <c r="E26" s="15" t="s">
        <v>32</v>
      </c>
      <c r="F26" s="50" t="s">
        <v>176</v>
      </c>
      <c r="G26" s="15" t="s">
        <v>87</v>
      </c>
      <c r="H26" s="54" t="s">
        <v>164</v>
      </c>
      <c r="I26" s="16"/>
      <c r="J26" s="52">
        <v>3</v>
      </c>
      <c r="K26" s="34"/>
      <c r="L26" s="34">
        <f t="shared" si="3"/>
        <v>0</v>
      </c>
      <c r="M26" s="10">
        <v>1</v>
      </c>
      <c r="N26" s="53">
        <f t="shared" si="1"/>
        <v>0</v>
      </c>
    </row>
    <row r="27" spans="1:14" ht="24" x14ac:dyDescent="0.2">
      <c r="A27" s="22">
        <f t="shared" si="2"/>
        <v>19</v>
      </c>
      <c r="B27" s="13" t="s">
        <v>179</v>
      </c>
      <c r="C27" s="9">
        <v>140890</v>
      </c>
      <c r="D27" s="14" t="s">
        <v>20</v>
      </c>
      <c r="E27" s="15" t="s">
        <v>53</v>
      </c>
      <c r="F27" s="50" t="s">
        <v>180</v>
      </c>
      <c r="G27" s="15" t="s">
        <v>87</v>
      </c>
      <c r="H27" s="51" t="s">
        <v>182</v>
      </c>
      <c r="I27" s="16"/>
      <c r="J27" s="22">
        <v>136</v>
      </c>
      <c r="K27" s="34"/>
      <c r="L27" s="34">
        <f t="shared" si="3"/>
        <v>0</v>
      </c>
      <c r="M27" s="10">
        <v>1</v>
      </c>
      <c r="N27" s="53">
        <f t="shared" si="1"/>
        <v>0</v>
      </c>
    </row>
    <row r="28" spans="1:14" ht="24" x14ac:dyDescent="0.2">
      <c r="A28" s="22">
        <f t="shared" si="2"/>
        <v>20</v>
      </c>
      <c r="B28" s="13" t="s">
        <v>179</v>
      </c>
      <c r="C28" s="9">
        <v>140890</v>
      </c>
      <c r="D28" s="14" t="s">
        <v>20</v>
      </c>
      <c r="E28" s="15" t="s">
        <v>53</v>
      </c>
      <c r="F28" s="50" t="s">
        <v>181</v>
      </c>
      <c r="G28" s="15" t="s">
        <v>87</v>
      </c>
      <c r="H28" s="51" t="s">
        <v>183</v>
      </c>
      <c r="I28" s="16"/>
      <c r="J28" s="22">
        <v>36</v>
      </c>
      <c r="K28" s="34"/>
      <c r="L28" s="34">
        <f t="shared" si="3"/>
        <v>0</v>
      </c>
      <c r="M28" s="10">
        <v>1</v>
      </c>
      <c r="N28" s="53">
        <f t="shared" si="1"/>
        <v>0</v>
      </c>
    </row>
    <row r="29" spans="1:14" s="64" customFormat="1" ht="12" x14ac:dyDescent="0.2">
      <c r="A29" s="55">
        <f>+A28+1</f>
        <v>21</v>
      </c>
      <c r="B29" s="56" t="s">
        <v>179</v>
      </c>
      <c r="C29" s="56">
        <v>140890</v>
      </c>
      <c r="D29" s="57" t="s">
        <v>24</v>
      </c>
      <c r="E29" s="58" t="s">
        <v>40</v>
      </c>
      <c r="F29" s="59" t="s">
        <v>206</v>
      </c>
      <c r="G29" s="58"/>
      <c r="H29" s="59" t="s">
        <v>207</v>
      </c>
      <c r="I29" s="60"/>
      <c r="J29" s="55">
        <v>1</v>
      </c>
      <c r="K29" s="61"/>
      <c r="L29" s="61">
        <f>+J29*K29</f>
        <v>0</v>
      </c>
      <c r="M29" s="62"/>
      <c r="N29" s="63">
        <f>+L29*M29</f>
        <v>0</v>
      </c>
    </row>
    <row r="30" spans="1:14" ht="24" x14ac:dyDescent="0.2">
      <c r="A30" s="22">
        <f>+A28+1</f>
        <v>21</v>
      </c>
      <c r="B30" s="13" t="s">
        <v>179</v>
      </c>
      <c r="C30" s="9">
        <v>140890</v>
      </c>
      <c r="D30" s="14" t="s">
        <v>23</v>
      </c>
      <c r="E30" s="15" t="s">
        <v>39</v>
      </c>
      <c r="F30" s="50" t="s">
        <v>195</v>
      </c>
      <c r="G30" s="15" t="s">
        <v>87</v>
      </c>
      <c r="H30" s="51" t="s">
        <v>184</v>
      </c>
      <c r="I30" s="16"/>
      <c r="J30" s="52">
        <v>4</v>
      </c>
      <c r="K30" s="34"/>
      <c r="L30" s="34">
        <f t="shared" si="3"/>
        <v>0</v>
      </c>
      <c r="M30" s="10">
        <v>1</v>
      </c>
      <c r="N30" s="53">
        <f t="shared" si="1"/>
        <v>0</v>
      </c>
    </row>
    <row r="31" spans="1:14" ht="24" x14ac:dyDescent="0.2">
      <c r="A31" s="22">
        <f t="shared" si="2"/>
        <v>22</v>
      </c>
      <c r="B31" s="13" t="s">
        <v>179</v>
      </c>
      <c r="C31" s="9">
        <v>140890</v>
      </c>
      <c r="D31" s="14" t="s">
        <v>23</v>
      </c>
      <c r="E31" s="15" t="s">
        <v>39</v>
      </c>
      <c r="F31" s="50" t="s">
        <v>196</v>
      </c>
      <c r="G31" s="15" t="s">
        <v>87</v>
      </c>
      <c r="H31" s="54" t="s">
        <v>185</v>
      </c>
      <c r="I31" s="16"/>
      <c r="J31" s="52">
        <v>4</v>
      </c>
      <c r="K31" s="34"/>
      <c r="L31" s="34">
        <f t="shared" si="3"/>
        <v>0</v>
      </c>
      <c r="M31" s="10">
        <v>1</v>
      </c>
      <c r="N31" s="53">
        <f t="shared" si="1"/>
        <v>0</v>
      </c>
    </row>
    <row r="32" spans="1:14" ht="24" x14ac:dyDescent="0.2">
      <c r="A32" s="22">
        <f t="shared" si="2"/>
        <v>23</v>
      </c>
      <c r="B32" s="13" t="s">
        <v>179</v>
      </c>
      <c r="C32" s="9">
        <v>140890</v>
      </c>
      <c r="D32" s="14" t="s">
        <v>23</v>
      </c>
      <c r="E32" s="15" t="s">
        <v>39</v>
      </c>
      <c r="F32" s="50" t="s">
        <v>197</v>
      </c>
      <c r="G32" s="15" t="s">
        <v>87</v>
      </c>
      <c r="H32" s="54" t="s">
        <v>186</v>
      </c>
      <c r="I32" s="16"/>
      <c r="J32" s="52">
        <v>4</v>
      </c>
      <c r="K32" s="34"/>
      <c r="L32" s="34">
        <f t="shared" si="3"/>
        <v>0</v>
      </c>
      <c r="M32" s="10">
        <v>1</v>
      </c>
      <c r="N32" s="53">
        <f t="shared" si="1"/>
        <v>0</v>
      </c>
    </row>
    <row r="33" spans="1:14" ht="24" x14ac:dyDescent="0.2">
      <c r="A33" s="22">
        <f t="shared" si="2"/>
        <v>24</v>
      </c>
      <c r="B33" s="13" t="s">
        <v>179</v>
      </c>
      <c r="C33" s="9">
        <v>140890</v>
      </c>
      <c r="D33" s="14" t="s">
        <v>23</v>
      </c>
      <c r="E33" s="15" t="s">
        <v>39</v>
      </c>
      <c r="F33" s="50" t="s">
        <v>198</v>
      </c>
      <c r="G33" s="15" t="s">
        <v>87</v>
      </c>
      <c r="H33" s="54" t="s">
        <v>187</v>
      </c>
      <c r="I33" s="16"/>
      <c r="J33" s="52">
        <v>16</v>
      </c>
      <c r="K33" s="34"/>
      <c r="L33" s="34">
        <f t="shared" si="3"/>
        <v>0</v>
      </c>
      <c r="M33" s="10">
        <v>1</v>
      </c>
      <c r="N33" s="53">
        <f t="shared" si="1"/>
        <v>0</v>
      </c>
    </row>
    <row r="34" spans="1:14" x14ac:dyDescent="0.2">
      <c r="A34" s="22">
        <f t="shared" si="2"/>
        <v>25</v>
      </c>
      <c r="B34" s="13" t="s">
        <v>179</v>
      </c>
      <c r="C34" s="9">
        <v>140890</v>
      </c>
      <c r="D34" s="14" t="s">
        <v>23</v>
      </c>
      <c r="E34" s="15" t="s">
        <v>39</v>
      </c>
      <c r="F34" s="50" t="s">
        <v>199</v>
      </c>
      <c r="G34" s="15" t="s">
        <v>87</v>
      </c>
      <c r="H34" s="54" t="s">
        <v>188</v>
      </c>
      <c r="I34" s="16"/>
      <c r="J34" s="52">
        <v>4</v>
      </c>
      <c r="K34" s="34"/>
      <c r="L34" s="34">
        <f t="shared" si="3"/>
        <v>0</v>
      </c>
      <c r="M34" s="10">
        <v>1</v>
      </c>
      <c r="N34" s="53">
        <f t="shared" si="1"/>
        <v>0</v>
      </c>
    </row>
    <row r="35" spans="1:14" ht="24" x14ac:dyDescent="0.2">
      <c r="A35" s="22">
        <f t="shared" si="2"/>
        <v>26</v>
      </c>
      <c r="B35" s="13" t="s">
        <v>179</v>
      </c>
      <c r="C35" s="9">
        <v>140890</v>
      </c>
      <c r="D35" s="14" t="s">
        <v>23</v>
      </c>
      <c r="E35" s="15" t="s">
        <v>39</v>
      </c>
      <c r="F35" s="50" t="s">
        <v>200</v>
      </c>
      <c r="G35" s="15" t="s">
        <v>87</v>
      </c>
      <c r="H35" s="54" t="s">
        <v>189</v>
      </c>
      <c r="I35" s="16"/>
      <c r="J35" s="52">
        <v>4</v>
      </c>
      <c r="K35" s="34"/>
      <c r="L35" s="34">
        <f t="shared" si="3"/>
        <v>0</v>
      </c>
      <c r="M35" s="10">
        <v>1</v>
      </c>
      <c r="N35" s="53">
        <f t="shared" si="1"/>
        <v>0</v>
      </c>
    </row>
    <row r="36" spans="1:14" ht="24" x14ac:dyDescent="0.2">
      <c r="A36" s="22">
        <f t="shared" si="2"/>
        <v>27</v>
      </c>
      <c r="B36" s="13" t="s">
        <v>179</v>
      </c>
      <c r="C36" s="9">
        <v>140890</v>
      </c>
      <c r="D36" s="14" t="s">
        <v>23</v>
      </c>
      <c r="E36" s="15" t="s">
        <v>39</v>
      </c>
      <c r="F36" s="50" t="s">
        <v>201</v>
      </c>
      <c r="G36" s="15" t="s">
        <v>87</v>
      </c>
      <c r="H36" s="54" t="s">
        <v>190</v>
      </c>
      <c r="I36" s="16"/>
      <c r="J36" s="52">
        <v>4</v>
      </c>
      <c r="K36" s="34"/>
      <c r="L36" s="34">
        <f t="shared" si="3"/>
        <v>0</v>
      </c>
      <c r="M36" s="10">
        <v>1</v>
      </c>
      <c r="N36" s="53">
        <f t="shared" si="1"/>
        <v>0</v>
      </c>
    </row>
    <row r="37" spans="1:14" ht="24" x14ac:dyDescent="0.2">
      <c r="A37" s="22">
        <f t="shared" si="2"/>
        <v>28</v>
      </c>
      <c r="B37" s="13" t="s">
        <v>179</v>
      </c>
      <c r="C37" s="9">
        <v>140890</v>
      </c>
      <c r="D37" s="14" t="s">
        <v>23</v>
      </c>
      <c r="E37" s="15" t="s">
        <v>39</v>
      </c>
      <c r="F37" s="50" t="s">
        <v>202</v>
      </c>
      <c r="G37" s="15" t="s">
        <v>87</v>
      </c>
      <c r="H37" s="54" t="s">
        <v>191</v>
      </c>
      <c r="I37" s="16"/>
      <c r="J37" s="52">
        <v>4</v>
      </c>
      <c r="K37" s="34"/>
      <c r="L37" s="34">
        <f t="shared" si="3"/>
        <v>0</v>
      </c>
      <c r="M37" s="10">
        <v>1</v>
      </c>
      <c r="N37" s="53">
        <f t="shared" si="1"/>
        <v>0</v>
      </c>
    </row>
    <row r="38" spans="1:14" x14ac:dyDescent="0.2">
      <c r="A38" s="22">
        <f t="shared" si="2"/>
        <v>29</v>
      </c>
      <c r="B38" s="13" t="s">
        <v>179</v>
      </c>
      <c r="C38" s="9">
        <v>140890</v>
      </c>
      <c r="D38" s="14" t="s">
        <v>23</v>
      </c>
      <c r="E38" s="15" t="s">
        <v>39</v>
      </c>
      <c r="F38" s="50" t="s">
        <v>203</v>
      </c>
      <c r="G38" s="15" t="s">
        <v>87</v>
      </c>
      <c r="H38" s="54" t="s">
        <v>192</v>
      </c>
      <c r="I38" s="16"/>
      <c r="J38" s="52">
        <v>4</v>
      </c>
      <c r="K38" s="34"/>
      <c r="L38" s="34">
        <f t="shared" si="3"/>
        <v>0</v>
      </c>
      <c r="M38" s="10">
        <v>1</v>
      </c>
      <c r="N38" s="53">
        <f t="shared" si="1"/>
        <v>0</v>
      </c>
    </row>
    <row r="39" spans="1:14" ht="24" x14ac:dyDescent="0.2">
      <c r="A39" s="22">
        <f t="shared" si="2"/>
        <v>30</v>
      </c>
      <c r="B39" s="13" t="s">
        <v>179</v>
      </c>
      <c r="C39" s="9">
        <v>140890</v>
      </c>
      <c r="D39" s="14" t="s">
        <v>23</v>
      </c>
      <c r="E39" s="15" t="s">
        <v>39</v>
      </c>
      <c r="F39" s="50" t="s">
        <v>204</v>
      </c>
      <c r="G39" s="15" t="s">
        <v>87</v>
      </c>
      <c r="H39" s="54" t="s">
        <v>193</v>
      </c>
      <c r="I39" s="16"/>
      <c r="J39" s="52">
        <v>4</v>
      </c>
      <c r="K39" s="34"/>
      <c r="L39" s="34">
        <f t="shared" si="3"/>
        <v>0</v>
      </c>
      <c r="M39" s="10">
        <v>1</v>
      </c>
      <c r="N39" s="53">
        <f t="shared" si="1"/>
        <v>0</v>
      </c>
    </row>
    <row r="40" spans="1:14" ht="24" x14ac:dyDescent="0.2">
      <c r="A40" s="22">
        <f t="shared" si="2"/>
        <v>31</v>
      </c>
      <c r="B40" s="13" t="s">
        <v>179</v>
      </c>
      <c r="C40" s="9">
        <v>140890</v>
      </c>
      <c r="D40" s="14" t="s">
        <v>23</v>
      </c>
      <c r="E40" s="15" t="s">
        <v>39</v>
      </c>
      <c r="F40" s="50" t="s">
        <v>205</v>
      </c>
      <c r="G40" s="15" t="s">
        <v>87</v>
      </c>
      <c r="H40" s="54" t="s">
        <v>194</v>
      </c>
      <c r="I40" s="16"/>
      <c r="J40" s="52">
        <v>4</v>
      </c>
      <c r="K40" s="34"/>
      <c r="L40" s="34">
        <f t="shared" si="3"/>
        <v>0</v>
      </c>
      <c r="M40" s="10">
        <v>1</v>
      </c>
      <c r="N40" s="53">
        <f t="shared" si="1"/>
        <v>0</v>
      </c>
    </row>
    <row r="41" spans="1:14" s="64" customFormat="1" ht="24" x14ac:dyDescent="0.2">
      <c r="A41" s="55">
        <f t="shared" si="2"/>
        <v>32</v>
      </c>
      <c r="B41" s="56" t="s">
        <v>179</v>
      </c>
      <c r="C41" s="56">
        <v>140890</v>
      </c>
      <c r="D41" s="57" t="s">
        <v>24</v>
      </c>
      <c r="E41" s="58" t="s">
        <v>40</v>
      </c>
      <c r="F41" s="59" t="s">
        <v>208</v>
      </c>
      <c r="G41" s="58"/>
      <c r="H41" s="59" t="s">
        <v>209</v>
      </c>
      <c r="I41" s="60"/>
      <c r="J41" s="55">
        <v>1</v>
      </c>
      <c r="K41" s="61"/>
      <c r="L41" s="61">
        <f t="shared" si="3"/>
        <v>0</v>
      </c>
      <c r="M41" s="62">
        <v>1</v>
      </c>
      <c r="N41" s="63">
        <f t="shared" si="1"/>
        <v>0</v>
      </c>
    </row>
    <row r="42" spans="1:14" ht="24" x14ac:dyDescent="0.2">
      <c r="A42" s="22">
        <f t="shared" si="2"/>
        <v>33</v>
      </c>
      <c r="B42" s="13" t="s">
        <v>179</v>
      </c>
      <c r="C42" s="9">
        <v>140890</v>
      </c>
      <c r="D42" s="14" t="s">
        <v>23</v>
      </c>
      <c r="E42" s="15" t="s">
        <v>47</v>
      </c>
      <c r="F42" s="50" t="s">
        <v>232</v>
      </c>
      <c r="G42" s="15" t="s">
        <v>87</v>
      </c>
      <c r="H42" s="51" t="s">
        <v>210</v>
      </c>
      <c r="I42" s="16"/>
      <c r="J42" s="52">
        <v>1</v>
      </c>
      <c r="K42" s="34"/>
      <c r="L42" s="34">
        <f t="shared" si="3"/>
        <v>0</v>
      </c>
      <c r="M42" s="10">
        <v>0</v>
      </c>
      <c r="N42" s="53">
        <f t="shared" si="1"/>
        <v>0</v>
      </c>
    </row>
    <row r="43" spans="1:14" x14ac:dyDescent="0.2">
      <c r="A43" s="22">
        <f t="shared" si="2"/>
        <v>34</v>
      </c>
      <c r="B43" s="13" t="s">
        <v>179</v>
      </c>
      <c r="C43" s="9">
        <v>140890</v>
      </c>
      <c r="D43" s="14" t="s">
        <v>23</v>
      </c>
      <c r="E43" s="15" t="s">
        <v>47</v>
      </c>
      <c r="F43" s="50" t="s">
        <v>233</v>
      </c>
      <c r="G43" s="15" t="s">
        <v>87</v>
      </c>
      <c r="H43" s="54" t="s">
        <v>211</v>
      </c>
      <c r="I43" s="16"/>
      <c r="J43" s="52">
        <v>1</v>
      </c>
      <c r="K43" s="34"/>
      <c r="L43" s="34">
        <f t="shared" si="3"/>
        <v>0</v>
      </c>
      <c r="M43" s="10">
        <v>0</v>
      </c>
      <c r="N43" s="53">
        <f t="shared" si="1"/>
        <v>0</v>
      </c>
    </row>
    <row r="44" spans="1:14" x14ac:dyDescent="0.2">
      <c r="A44" s="22">
        <f t="shared" si="2"/>
        <v>35</v>
      </c>
      <c r="B44" s="13" t="s">
        <v>179</v>
      </c>
      <c r="C44" s="9">
        <v>140890</v>
      </c>
      <c r="D44" s="14" t="s">
        <v>23</v>
      </c>
      <c r="E44" s="15" t="s">
        <v>47</v>
      </c>
      <c r="F44" s="50" t="s">
        <v>234</v>
      </c>
      <c r="G44" s="15" t="s">
        <v>87</v>
      </c>
      <c r="H44" s="54" t="s">
        <v>212</v>
      </c>
      <c r="I44" s="16"/>
      <c r="J44" s="52">
        <v>600</v>
      </c>
      <c r="K44" s="34"/>
      <c r="L44" s="34">
        <f t="shared" si="3"/>
        <v>0</v>
      </c>
      <c r="M44" s="10">
        <v>0</v>
      </c>
      <c r="N44" s="53">
        <f t="shared" si="1"/>
        <v>0</v>
      </c>
    </row>
    <row r="45" spans="1:14" ht="24" x14ac:dyDescent="0.2">
      <c r="A45" s="22">
        <f t="shared" si="2"/>
        <v>36</v>
      </c>
      <c r="B45" s="13" t="s">
        <v>179</v>
      </c>
      <c r="C45" s="9">
        <v>140890</v>
      </c>
      <c r="D45" s="14" t="s">
        <v>23</v>
      </c>
      <c r="E45" s="15" t="s">
        <v>47</v>
      </c>
      <c r="F45" s="50" t="s">
        <v>235</v>
      </c>
      <c r="G45" s="15" t="s">
        <v>87</v>
      </c>
      <c r="H45" s="54" t="s">
        <v>213</v>
      </c>
      <c r="I45" s="16"/>
      <c r="J45" s="52">
        <v>600</v>
      </c>
      <c r="K45" s="34"/>
      <c r="L45" s="34">
        <f t="shared" si="3"/>
        <v>0</v>
      </c>
      <c r="M45" s="10">
        <v>0</v>
      </c>
      <c r="N45" s="53">
        <f t="shared" si="1"/>
        <v>0</v>
      </c>
    </row>
    <row r="46" spans="1:14" x14ac:dyDescent="0.2">
      <c r="A46" s="22">
        <f t="shared" si="2"/>
        <v>37</v>
      </c>
      <c r="B46" s="13" t="s">
        <v>179</v>
      </c>
      <c r="C46" s="9">
        <v>140890</v>
      </c>
      <c r="D46" s="14" t="s">
        <v>23</v>
      </c>
      <c r="E46" s="15" t="s">
        <v>47</v>
      </c>
      <c r="F46" s="50" t="s">
        <v>236</v>
      </c>
      <c r="G46" s="15" t="s">
        <v>87</v>
      </c>
      <c r="H46" s="54" t="s">
        <v>214</v>
      </c>
      <c r="I46" s="16"/>
      <c r="J46" s="52">
        <v>600</v>
      </c>
      <c r="K46" s="34"/>
      <c r="L46" s="34">
        <f t="shared" si="3"/>
        <v>0</v>
      </c>
      <c r="M46" s="10">
        <v>0</v>
      </c>
      <c r="N46" s="53">
        <f t="shared" si="1"/>
        <v>0</v>
      </c>
    </row>
    <row r="47" spans="1:14" ht="24" x14ac:dyDescent="0.2">
      <c r="A47" s="22">
        <f t="shared" si="2"/>
        <v>38</v>
      </c>
      <c r="B47" s="13" t="s">
        <v>179</v>
      </c>
      <c r="C47" s="9">
        <v>140890</v>
      </c>
      <c r="D47" s="14" t="s">
        <v>23</v>
      </c>
      <c r="E47" s="15" t="s">
        <v>47</v>
      </c>
      <c r="F47" s="50" t="s">
        <v>237</v>
      </c>
      <c r="G47" s="15" t="s">
        <v>87</v>
      </c>
      <c r="H47" s="54" t="s">
        <v>215</v>
      </c>
      <c r="I47" s="16"/>
      <c r="J47" s="52">
        <v>600</v>
      </c>
      <c r="K47" s="34"/>
      <c r="L47" s="34">
        <f t="shared" si="3"/>
        <v>0</v>
      </c>
      <c r="M47" s="10">
        <v>0</v>
      </c>
      <c r="N47" s="53">
        <f t="shared" si="1"/>
        <v>0</v>
      </c>
    </row>
    <row r="48" spans="1:14" x14ac:dyDescent="0.2">
      <c r="A48" s="22">
        <f t="shared" si="2"/>
        <v>39</v>
      </c>
      <c r="B48" s="13" t="s">
        <v>179</v>
      </c>
      <c r="C48" s="9">
        <v>140890</v>
      </c>
      <c r="D48" s="14" t="s">
        <v>23</v>
      </c>
      <c r="E48" s="15" t="s">
        <v>47</v>
      </c>
      <c r="F48" s="50" t="s">
        <v>238</v>
      </c>
      <c r="G48" s="15" t="s">
        <v>87</v>
      </c>
      <c r="H48" s="54" t="s">
        <v>216</v>
      </c>
      <c r="I48" s="16"/>
      <c r="J48" s="52">
        <v>600</v>
      </c>
      <c r="K48" s="34"/>
      <c r="L48" s="34">
        <f t="shared" si="3"/>
        <v>0</v>
      </c>
      <c r="M48" s="10">
        <v>0</v>
      </c>
      <c r="N48" s="53">
        <f t="shared" si="1"/>
        <v>0</v>
      </c>
    </row>
    <row r="49" spans="1:14" x14ac:dyDescent="0.2">
      <c r="A49" s="22">
        <f t="shared" si="2"/>
        <v>40</v>
      </c>
      <c r="B49" s="13" t="s">
        <v>179</v>
      </c>
      <c r="C49" s="9">
        <v>140890</v>
      </c>
      <c r="D49" s="14" t="s">
        <v>23</v>
      </c>
      <c r="E49" s="15" t="s">
        <v>47</v>
      </c>
      <c r="F49" s="50" t="s">
        <v>239</v>
      </c>
      <c r="G49" s="15" t="s">
        <v>87</v>
      </c>
      <c r="H49" s="54" t="s">
        <v>217</v>
      </c>
      <c r="I49" s="16"/>
      <c r="J49" s="52">
        <v>600</v>
      </c>
      <c r="K49" s="34"/>
      <c r="L49" s="34">
        <f t="shared" si="3"/>
        <v>0</v>
      </c>
      <c r="M49" s="10">
        <v>0</v>
      </c>
      <c r="N49" s="53">
        <f t="shared" si="1"/>
        <v>0</v>
      </c>
    </row>
    <row r="50" spans="1:14" ht="24" x14ac:dyDescent="0.2">
      <c r="A50" s="22">
        <f t="shared" si="2"/>
        <v>41</v>
      </c>
      <c r="B50" s="13" t="s">
        <v>179</v>
      </c>
      <c r="C50" s="9">
        <v>140890</v>
      </c>
      <c r="D50" s="14" t="s">
        <v>23</v>
      </c>
      <c r="E50" s="15" t="s">
        <v>47</v>
      </c>
      <c r="F50" s="50" t="s">
        <v>240</v>
      </c>
      <c r="G50" s="15" t="s">
        <v>87</v>
      </c>
      <c r="H50" s="54" t="s">
        <v>218</v>
      </c>
      <c r="I50" s="16"/>
      <c r="J50" s="52">
        <v>600</v>
      </c>
      <c r="K50" s="34"/>
      <c r="L50" s="34">
        <f t="shared" si="3"/>
        <v>0</v>
      </c>
      <c r="M50" s="10">
        <v>0</v>
      </c>
      <c r="N50" s="53">
        <f t="shared" si="1"/>
        <v>0</v>
      </c>
    </row>
    <row r="51" spans="1:14" x14ac:dyDescent="0.2">
      <c r="A51" s="22">
        <f t="shared" si="2"/>
        <v>42</v>
      </c>
      <c r="B51" s="13" t="s">
        <v>179</v>
      </c>
      <c r="C51" s="9">
        <v>140890</v>
      </c>
      <c r="D51" s="14" t="s">
        <v>23</v>
      </c>
      <c r="E51" s="15" t="s">
        <v>47</v>
      </c>
      <c r="F51" s="50" t="s">
        <v>234</v>
      </c>
      <c r="G51" s="15" t="s">
        <v>87</v>
      </c>
      <c r="H51" s="54" t="s">
        <v>219</v>
      </c>
      <c r="I51" s="16"/>
      <c r="J51" s="52">
        <v>600</v>
      </c>
      <c r="K51" s="34"/>
      <c r="L51" s="34">
        <f t="shared" si="3"/>
        <v>0</v>
      </c>
      <c r="M51" s="10">
        <v>0</v>
      </c>
      <c r="N51" s="53">
        <f t="shared" si="1"/>
        <v>0</v>
      </c>
    </row>
    <row r="52" spans="1:14" ht="24" x14ac:dyDescent="0.2">
      <c r="A52" s="22">
        <f t="shared" si="2"/>
        <v>43</v>
      </c>
      <c r="B52" s="13" t="s">
        <v>179</v>
      </c>
      <c r="C52" s="9">
        <v>140890</v>
      </c>
      <c r="D52" s="14" t="s">
        <v>23</v>
      </c>
      <c r="E52" s="15" t="s">
        <v>47</v>
      </c>
      <c r="F52" s="50" t="s">
        <v>240</v>
      </c>
      <c r="G52" s="15" t="s">
        <v>87</v>
      </c>
      <c r="H52" s="54" t="s">
        <v>220</v>
      </c>
      <c r="I52" s="16"/>
      <c r="J52" s="52">
        <v>600</v>
      </c>
      <c r="K52" s="34"/>
      <c r="L52" s="34">
        <f t="shared" si="3"/>
        <v>0</v>
      </c>
      <c r="M52" s="10">
        <v>0</v>
      </c>
      <c r="N52" s="53">
        <f t="shared" si="1"/>
        <v>0</v>
      </c>
    </row>
    <row r="53" spans="1:14" ht="24" x14ac:dyDescent="0.2">
      <c r="A53" s="22">
        <f t="shared" si="2"/>
        <v>44</v>
      </c>
      <c r="B53" s="13" t="s">
        <v>179</v>
      </c>
      <c r="C53" s="9">
        <v>140890</v>
      </c>
      <c r="D53" s="14" t="s">
        <v>23</v>
      </c>
      <c r="E53" s="15" t="s">
        <v>47</v>
      </c>
      <c r="F53" s="50" t="s">
        <v>241</v>
      </c>
      <c r="G53" s="15" t="s">
        <v>87</v>
      </c>
      <c r="H53" s="51" t="s">
        <v>221</v>
      </c>
      <c r="I53" s="16"/>
      <c r="J53" s="52">
        <v>4</v>
      </c>
      <c r="K53" s="34"/>
      <c r="L53" s="34">
        <f t="shared" si="3"/>
        <v>0</v>
      </c>
      <c r="M53" s="10">
        <v>0</v>
      </c>
      <c r="N53" s="53">
        <f t="shared" si="1"/>
        <v>0</v>
      </c>
    </row>
    <row r="54" spans="1:14" ht="24" x14ac:dyDescent="0.2">
      <c r="A54" s="22">
        <f t="shared" si="2"/>
        <v>45</v>
      </c>
      <c r="B54" s="13" t="s">
        <v>179</v>
      </c>
      <c r="C54" s="9">
        <v>140890</v>
      </c>
      <c r="D54" s="14" t="s">
        <v>23</v>
      </c>
      <c r="E54" s="15" t="s">
        <v>47</v>
      </c>
      <c r="F54" s="50" t="s">
        <v>242</v>
      </c>
      <c r="G54" s="15" t="s">
        <v>87</v>
      </c>
      <c r="H54" s="54" t="s">
        <v>222</v>
      </c>
      <c r="I54" s="16"/>
      <c r="J54" s="52">
        <v>4</v>
      </c>
      <c r="K54" s="34"/>
      <c r="L54" s="34">
        <f t="shared" si="3"/>
        <v>0</v>
      </c>
      <c r="M54" s="10">
        <v>0</v>
      </c>
      <c r="N54" s="53">
        <f t="shared" si="1"/>
        <v>0</v>
      </c>
    </row>
    <row r="55" spans="1:14" ht="24" x14ac:dyDescent="0.2">
      <c r="A55" s="22">
        <f t="shared" si="2"/>
        <v>46</v>
      </c>
      <c r="B55" s="13" t="s">
        <v>179</v>
      </c>
      <c r="C55" s="9">
        <v>140890</v>
      </c>
      <c r="D55" s="14" t="s">
        <v>23</v>
      </c>
      <c r="E55" s="15" t="s">
        <v>47</v>
      </c>
      <c r="F55" s="50" t="s">
        <v>243</v>
      </c>
      <c r="G55" s="15" t="s">
        <v>87</v>
      </c>
      <c r="H55" s="54" t="s">
        <v>223</v>
      </c>
      <c r="I55" s="16"/>
      <c r="J55" s="52">
        <v>4</v>
      </c>
      <c r="K55" s="34"/>
      <c r="L55" s="34">
        <f t="shared" si="3"/>
        <v>0</v>
      </c>
      <c r="M55" s="10">
        <v>0</v>
      </c>
      <c r="N55" s="53">
        <f t="shared" si="1"/>
        <v>0</v>
      </c>
    </row>
    <row r="56" spans="1:14" ht="24" x14ac:dyDescent="0.2">
      <c r="A56" s="22">
        <f t="shared" si="2"/>
        <v>47</v>
      </c>
      <c r="B56" s="13" t="s">
        <v>179</v>
      </c>
      <c r="C56" s="9">
        <v>140890</v>
      </c>
      <c r="D56" s="14" t="s">
        <v>23</v>
      </c>
      <c r="E56" s="15" t="s">
        <v>47</v>
      </c>
      <c r="F56" s="50" t="s">
        <v>196</v>
      </c>
      <c r="G56" s="15" t="s">
        <v>87</v>
      </c>
      <c r="H56" s="54" t="s">
        <v>185</v>
      </c>
      <c r="I56" s="16"/>
      <c r="J56" s="52">
        <v>8</v>
      </c>
      <c r="K56" s="34"/>
      <c r="L56" s="34">
        <f t="shared" si="3"/>
        <v>0</v>
      </c>
      <c r="M56" s="10">
        <v>0</v>
      </c>
      <c r="N56" s="53">
        <f t="shared" si="1"/>
        <v>0</v>
      </c>
    </row>
    <row r="57" spans="1:14" x14ac:dyDescent="0.2">
      <c r="A57" s="22">
        <f t="shared" si="2"/>
        <v>48</v>
      </c>
      <c r="B57" s="13" t="s">
        <v>179</v>
      </c>
      <c r="C57" s="9">
        <v>140890</v>
      </c>
      <c r="D57" s="14" t="s">
        <v>23</v>
      </c>
      <c r="E57" s="15" t="s">
        <v>47</v>
      </c>
      <c r="F57" s="50" t="s">
        <v>244</v>
      </c>
      <c r="G57" s="15" t="s">
        <v>87</v>
      </c>
      <c r="H57" s="54" t="s">
        <v>224</v>
      </c>
      <c r="I57" s="16"/>
      <c r="J57" s="52">
        <v>16</v>
      </c>
      <c r="K57" s="34"/>
      <c r="L57" s="34">
        <f t="shared" si="3"/>
        <v>0</v>
      </c>
      <c r="M57" s="10">
        <v>0</v>
      </c>
      <c r="N57" s="53">
        <f t="shared" si="1"/>
        <v>0</v>
      </c>
    </row>
    <row r="58" spans="1:14" ht="24" x14ac:dyDescent="0.2">
      <c r="A58" s="22">
        <f t="shared" si="2"/>
        <v>49</v>
      </c>
      <c r="B58" s="13" t="s">
        <v>179</v>
      </c>
      <c r="C58" s="9">
        <v>140890</v>
      </c>
      <c r="D58" s="14" t="s">
        <v>23</v>
      </c>
      <c r="E58" s="15" t="s">
        <v>47</v>
      </c>
      <c r="F58" s="50" t="s">
        <v>245</v>
      </c>
      <c r="G58" s="15" t="s">
        <v>87</v>
      </c>
      <c r="H58" s="54" t="s">
        <v>225</v>
      </c>
      <c r="I58" s="16"/>
      <c r="J58" s="52">
        <v>4</v>
      </c>
      <c r="K58" s="34"/>
      <c r="L58" s="34">
        <f t="shared" si="3"/>
        <v>0</v>
      </c>
      <c r="M58" s="10">
        <v>0</v>
      </c>
      <c r="N58" s="53">
        <f t="shared" si="1"/>
        <v>0</v>
      </c>
    </row>
    <row r="59" spans="1:14" x14ac:dyDescent="0.2">
      <c r="A59" s="22">
        <f t="shared" si="2"/>
        <v>50</v>
      </c>
      <c r="B59" s="13" t="s">
        <v>179</v>
      </c>
      <c r="C59" s="9">
        <v>140890</v>
      </c>
      <c r="D59" s="14" t="s">
        <v>23</v>
      </c>
      <c r="E59" s="15" t="s">
        <v>47</v>
      </c>
      <c r="F59" s="50" t="s">
        <v>246</v>
      </c>
      <c r="G59" s="15" t="s">
        <v>87</v>
      </c>
      <c r="H59" s="54" t="s">
        <v>226</v>
      </c>
      <c r="I59" s="16"/>
      <c r="J59" s="52">
        <v>4</v>
      </c>
      <c r="K59" s="34"/>
      <c r="L59" s="34">
        <f t="shared" si="3"/>
        <v>0</v>
      </c>
      <c r="M59" s="10">
        <v>0</v>
      </c>
      <c r="N59" s="53">
        <f t="shared" si="1"/>
        <v>0</v>
      </c>
    </row>
    <row r="60" spans="1:14" x14ac:dyDescent="0.2">
      <c r="A60" s="22">
        <f t="shared" si="2"/>
        <v>51</v>
      </c>
      <c r="B60" s="13" t="s">
        <v>179</v>
      </c>
      <c r="C60" s="9">
        <v>140890</v>
      </c>
      <c r="D60" s="14" t="s">
        <v>23</v>
      </c>
      <c r="E60" s="15" t="s">
        <v>47</v>
      </c>
      <c r="F60" s="50" t="s">
        <v>247</v>
      </c>
      <c r="G60" s="15" t="s">
        <v>87</v>
      </c>
      <c r="H60" s="54" t="s">
        <v>227</v>
      </c>
      <c r="I60" s="16"/>
      <c r="J60" s="52">
        <v>16</v>
      </c>
      <c r="K60" s="34"/>
      <c r="L60" s="34">
        <f t="shared" si="3"/>
        <v>0</v>
      </c>
      <c r="M60" s="10">
        <v>0</v>
      </c>
      <c r="N60" s="53">
        <f t="shared" si="1"/>
        <v>0</v>
      </c>
    </row>
    <row r="61" spans="1:14" x14ac:dyDescent="0.2">
      <c r="A61" s="22">
        <f t="shared" si="2"/>
        <v>52</v>
      </c>
      <c r="B61" s="13" t="s">
        <v>179</v>
      </c>
      <c r="C61" s="9">
        <v>140890</v>
      </c>
      <c r="D61" s="14" t="s">
        <v>23</v>
      </c>
      <c r="E61" s="15" t="s">
        <v>47</v>
      </c>
      <c r="F61" s="50" t="s">
        <v>248</v>
      </c>
      <c r="G61" s="15" t="s">
        <v>87</v>
      </c>
      <c r="H61" s="54" t="s">
        <v>228</v>
      </c>
      <c r="I61" s="16"/>
      <c r="J61" s="52">
        <v>8</v>
      </c>
      <c r="K61" s="34"/>
      <c r="L61" s="34">
        <f t="shared" si="3"/>
        <v>0</v>
      </c>
      <c r="M61" s="10">
        <v>0</v>
      </c>
      <c r="N61" s="53">
        <f t="shared" si="1"/>
        <v>0</v>
      </c>
    </row>
    <row r="62" spans="1:14" x14ac:dyDescent="0.2">
      <c r="A62" s="22">
        <f t="shared" si="2"/>
        <v>53</v>
      </c>
      <c r="B62" s="13" t="s">
        <v>179</v>
      </c>
      <c r="C62" s="9">
        <v>140890</v>
      </c>
      <c r="D62" s="14" t="s">
        <v>23</v>
      </c>
      <c r="E62" s="15" t="s">
        <v>47</v>
      </c>
      <c r="F62" s="50" t="s">
        <v>249</v>
      </c>
      <c r="G62" s="15" t="s">
        <v>87</v>
      </c>
      <c r="H62" s="54" t="s">
        <v>229</v>
      </c>
      <c r="I62" s="16"/>
      <c r="J62" s="52">
        <v>4</v>
      </c>
      <c r="K62" s="34"/>
      <c r="L62" s="34">
        <f t="shared" si="3"/>
        <v>0</v>
      </c>
      <c r="M62" s="10">
        <v>0</v>
      </c>
      <c r="N62" s="53">
        <f t="shared" si="1"/>
        <v>0</v>
      </c>
    </row>
    <row r="63" spans="1:14" ht="24" x14ac:dyDescent="0.2">
      <c r="A63" s="22">
        <f t="shared" si="2"/>
        <v>54</v>
      </c>
      <c r="B63" s="13" t="s">
        <v>179</v>
      </c>
      <c r="C63" s="9">
        <v>140890</v>
      </c>
      <c r="D63" s="14" t="s">
        <v>23</v>
      </c>
      <c r="E63" s="15" t="s">
        <v>47</v>
      </c>
      <c r="F63" s="50" t="s">
        <v>250</v>
      </c>
      <c r="G63" s="15" t="s">
        <v>87</v>
      </c>
      <c r="H63" s="54" t="s">
        <v>230</v>
      </c>
      <c r="I63" s="16"/>
      <c r="J63" s="52">
        <v>4</v>
      </c>
      <c r="K63" s="34"/>
      <c r="L63" s="34">
        <f t="shared" si="3"/>
        <v>0</v>
      </c>
      <c r="M63" s="10">
        <v>0</v>
      </c>
      <c r="N63" s="53">
        <f t="shared" si="1"/>
        <v>0</v>
      </c>
    </row>
    <row r="64" spans="1:14" ht="24" x14ac:dyDescent="0.2">
      <c r="A64" s="22">
        <f t="shared" si="2"/>
        <v>55</v>
      </c>
      <c r="B64" s="13" t="s">
        <v>179</v>
      </c>
      <c r="C64" s="9">
        <v>140890</v>
      </c>
      <c r="D64" s="14" t="s">
        <v>23</v>
      </c>
      <c r="E64" s="15" t="s">
        <v>47</v>
      </c>
      <c r="F64" s="50" t="s">
        <v>251</v>
      </c>
      <c r="G64" s="15" t="s">
        <v>87</v>
      </c>
      <c r="H64" s="54" t="s">
        <v>231</v>
      </c>
      <c r="I64" s="16"/>
      <c r="J64" s="52">
        <v>4</v>
      </c>
      <c r="K64" s="34"/>
      <c r="L64" s="34">
        <f t="shared" si="3"/>
        <v>0</v>
      </c>
      <c r="M64" s="10">
        <v>0</v>
      </c>
      <c r="N64" s="53">
        <f t="shared" si="1"/>
        <v>0</v>
      </c>
    </row>
    <row r="65" spans="1:14" x14ac:dyDescent="0.2">
      <c r="A65" s="22">
        <f t="shared" si="2"/>
        <v>56</v>
      </c>
      <c r="B65" s="13" t="s">
        <v>179</v>
      </c>
      <c r="C65" s="9">
        <v>140890</v>
      </c>
      <c r="D65" s="14" t="s">
        <v>23</v>
      </c>
      <c r="E65" s="15" t="s">
        <v>47</v>
      </c>
      <c r="F65" s="50" t="s">
        <v>253</v>
      </c>
      <c r="G65" s="16" t="s">
        <v>87</v>
      </c>
      <c r="H65" s="51" t="s">
        <v>252</v>
      </c>
      <c r="I65" s="16"/>
      <c r="J65" s="52">
        <v>2</v>
      </c>
      <c r="K65" s="34"/>
      <c r="L65" s="34">
        <f t="shared" si="3"/>
        <v>0</v>
      </c>
      <c r="M65" s="10">
        <v>0</v>
      </c>
      <c r="N65" s="53">
        <f t="shared" si="1"/>
        <v>0</v>
      </c>
    </row>
    <row r="66" spans="1:14" s="64" customFormat="1" x14ac:dyDescent="0.2">
      <c r="A66" s="65">
        <f>+A65+1</f>
        <v>57</v>
      </c>
      <c r="B66" s="56" t="s">
        <v>179</v>
      </c>
      <c r="C66" s="66">
        <v>140890</v>
      </c>
      <c r="D66" s="57" t="s">
        <v>24</v>
      </c>
      <c r="E66" s="58" t="s">
        <v>40</v>
      </c>
      <c r="F66" s="59" t="s">
        <v>254</v>
      </c>
      <c r="G66" s="16"/>
      <c r="H66" s="59" t="s">
        <v>255</v>
      </c>
      <c r="I66" s="60"/>
      <c r="J66" s="55">
        <v>1</v>
      </c>
      <c r="K66" s="61"/>
      <c r="L66" s="61">
        <f>+J66*K66</f>
        <v>0</v>
      </c>
      <c r="M66" s="62">
        <v>0</v>
      </c>
      <c r="N66" s="67">
        <f>+L66*M66</f>
        <v>0</v>
      </c>
    </row>
    <row r="67" spans="1:14" x14ac:dyDescent="0.2">
      <c r="A67" s="65">
        <f t="shared" ref="A67:A71" si="4">+A66+1</f>
        <v>58</v>
      </c>
      <c r="B67" s="56" t="s">
        <v>179</v>
      </c>
      <c r="C67" s="66">
        <v>140890</v>
      </c>
      <c r="D67" s="14" t="s">
        <v>23</v>
      </c>
      <c r="E67" s="15" t="s">
        <v>36</v>
      </c>
      <c r="F67" s="16" t="s">
        <v>261</v>
      </c>
      <c r="G67" s="16" t="s">
        <v>87</v>
      </c>
      <c r="H67" s="16" t="s">
        <v>265</v>
      </c>
      <c r="I67" s="16"/>
      <c r="J67" s="22">
        <v>575</v>
      </c>
      <c r="K67" s="34"/>
      <c r="L67" s="34">
        <f t="shared" si="3"/>
        <v>0</v>
      </c>
      <c r="M67" s="10">
        <v>1</v>
      </c>
      <c r="N67" s="53">
        <f t="shared" si="1"/>
        <v>0</v>
      </c>
    </row>
    <row r="68" spans="1:14" x14ac:dyDescent="0.2">
      <c r="A68" s="65">
        <f t="shared" si="4"/>
        <v>59</v>
      </c>
      <c r="B68" s="56" t="s">
        <v>179</v>
      </c>
      <c r="C68" s="66">
        <v>140890</v>
      </c>
      <c r="D68" s="14" t="s">
        <v>23</v>
      </c>
      <c r="E68" s="15" t="s">
        <v>36</v>
      </c>
      <c r="F68" s="16" t="s">
        <v>262</v>
      </c>
      <c r="G68" s="16" t="s">
        <v>87</v>
      </c>
      <c r="H68" s="16" t="s">
        <v>266</v>
      </c>
      <c r="I68" s="16"/>
      <c r="J68" s="22">
        <v>575</v>
      </c>
      <c r="K68" s="34"/>
      <c r="L68" s="34">
        <f t="shared" si="3"/>
        <v>0</v>
      </c>
      <c r="M68" s="10">
        <v>1</v>
      </c>
      <c r="N68" s="53">
        <f t="shared" si="1"/>
        <v>0</v>
      </c>
    </row>
    <row r="69" spans="1:14" x14ac:dyDescent="0.2">
      <c r="A69" s="65">
        <f t="shared" si="4"/>
        <v>60</v>
      </c>
      <c r="B69" s="56" t="s">
        <v>179</v>
      </c>
      <c r="C69" s="66">
        <v>140890</v>
      </c>
      <c r="D69" s="14" t="s">
        <v>23</v>
      </c>
      <c r="E69" s="15" t="s">
        <v>36</v>
      </c>
      <c r="F69" s="16" t="s">
        <v>263</v>
      </c>
      <c r="G69" s="16" t="s">
        <v>87</v>
      </c>
      <c r="H69" s="16" t="s">
        <v>267</v>
      </c>
      <c r="I69" s="16"/>
      <c r="J69" s="22">
        <v>575</v>
      </c>
      <c r="K69" s="34"/>
      <c r="L69" s="34">
        <f t="shared" si="3"/>
        <v>0</v>
      </c>
      <c r="M69" s="10">
        <v>1</v>
      </c>
      <c r="N69" s="53">
        <f t="shared" si="1"/>
        <v>0</v>
      </c>
    </row>
    <row r="70" spans="1:14" x14ac:dyDescent="0.2">
      <c r="A70" s="65">
        <f t="shared" si="4"/>
        <v>61</v>
      </c>
      <c r="B70" s="56" t="s">
        <v>179</v>
      </c>
      <c r="C70" s="66">
        <v>140890</v>
      </c>
      <c r="D70" s="14" t="s">
        <v>23</v>
      </c>
      <c r="E70" s="15" t="s">
        <v>36</v>
      </c>
      <c r="F70" s="16" t="s">
        <v>264</v>
      </c>
      <c r="G70" s="16" t="s">
        <v>87</v>
      </c>
      <c r="H70" s="16" t="s">
        <v>268</v>
      </c>
      <c r="I70" s="16"/>
      <c r="J70" s="22">
        <v>575</v>
      </c>
      <c r="K70" s="34"/>
      <c r="L70" s="34">
        <f t="shared" si="3"/>
        <v>0</v>
      </c>
      <c r="M70" s="10">
        <v>1</v>
      </c>
      <c r="N70" s="27">
        <f t="shared" si="1"/>
        <v>0</v>
      </c>
    </row>
    <row r="71" spans="1:14" x14ac:dyDescent="0.2">
      <c r="A71" s="65">
        <f t="shared" si="4"/>
        <v>62</v>
      </c>
      <c r="B71" s="56" t="s">
        <v>179</v>
      </c>
      <c r="C71" s="66">
        <v>140891</v>
      </c>
      <c r="D71" s="14" t="s">
        <v>24</v>
      </c>
      <c r="E71" s="15" t="s">
        <v>40</v>
      </c>
      <c r="F71" s="16" t="s">
        <v>270</v>
      </c>
      <c r="G71" s="16"/>
      <c r="H71" s="16" t="s">
        <v>269</v>
      </c>
      <c r="I71" s="16"/>
      <c r="J71" s="22">
        <v>1</v>
      </c>
      <c r="K71" s="34"/>
      <c r="L71" s="34">
        <f t="shared" ref="L71" si="5">+J71*K71</f>
        <v>0</v>
      </c>
      <c r="M71" s="10">
        <v>1</v>
      </c>
      <c r="N71" s="27">
        <f t="shared" ref="N71" si="6">+L71*M71</f>
        <v>0</v>
      </c>
    </row>
  </sheetData>
  <sortState ref="A9:L70">
    <sortCondition ref="B9:B70"/>
    <sortCondition ref="A9:A70"/>
  </sortState>
  <pageMargins left="0.7" right="0.7" top="0.75" bottom="0.75" header="0.3" footer="0.3"/>
  <pageSetup scale="97" fitToWidth="2" fitToHeight="20" orientation="landscape" r:id="rId1"/>
  <headerFooter>
    <oddFooter>&amp;L&amp;9&amp;D&amp;R&amp;9Page &amp;P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Lists!$D$4:$D$87</xm:f>
          </x14:formula1>
          <xm:sqref>G9:G64</xm:sqref>
        </x14:dataValidation>
        <x14:dataValidation type="list" allowBlank="1" showInputMessage="1" showErrorMessage="1">
          <x14:formula1>
            <xm:f>Lists!$B$4:$B$13</xm:f>
          </x14:formula1>
          <xm:sqref>D9:D71</xm:sqref>
        </x14:dataValidation>
        <x14:dataValidation type="list" allowBlank="1" showInputMessage="1" showErrorMessage="1">
          <x14:formula1>
            <xm:f>Lists!$C$4:$C$25</xm:f>
          </x14:formula1>
          <xm:sqref>E9:E71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D7" sqref="D7"/>
    </sheetView>
  </sheetViews>
  <sheetFormatPr defaultRowHeight="15" x14ac:dyDescent="0.25"/>
  <cols>
    <col min="1" max="1" width="13.140625" bestFit="1" customWidth="1"/>
    <col min="2" max="2" width="9.85546875" bestFit="1" customWidth="1"/>
    <col min="3" max="3" width="20.5703125" bestFit="1" customWidth="1"/>
    <col min="4" max="4" width="20.7109375" bestFit="1" customWidth="1"/>
  </cols>
  <sheetData>
    <row r="1" spans="1:5" x14ac:dyDescent="0.25">
      <c r="A1" s="6" t="str">
        <f>+'BID RESPONSE'!D2</f>
        <v>WHITE SETTLEMENT ISD, WHITE SETTLEMENT, TX</v>
      </c>
      <c r="D1" s="6" t="s">
        <v>61</v>
      </c>
      <c r="E1" s="41" t="s">
        <v>152</v>
      </c>
    </row>
    <row r="2" spans="1:5" x14ac:dyDescent="0.25">
      <c r="A2" s="6">
        <f>+'BID RESPONSE'!D3</f>
        <v>0</v>
      </c>
    </row>
    <row r="3" spans="1:5" x14ac:dyDescent="0.25">
      <c r="A3" s="6"/>
    </row>
    <row r="4" spans="1:5" x14ac:dyDescent="0.25">
      <c r="C4" s="1" t="s">
        <v>45</v>
      </c>
    </row>
    <row r="5" spans="1:5" x14ac:dyDescent="0.25">
      <c r="A5" s="1" t="s">
        <v>0</v>
      </c>
      <c r="B5" s="1" t="s">
        <v>14</v>
      </c>
      <c r="C5" t="s">
        <v>10</v>
      </c>
      <c r="D5" t="s">
        <v>60</v>
      </c>
    </row>
    <row r="6" spans="1:5" x14ac:dyDescent="0.25">
      <c r="A6" t="s">
        <v>179</v>
      </c>
      <c r="B6">
        <v>140890</v>
      </c>
      <c r="C6" s="2">
        <v>0</v>
      </c>
      <c r="D6" s="2">
        <v>0</v>
      </c>
    </row>
    <row r="7" spans="1:5" x14ac:dyDescent="0.25">
      <c r="B7">
        <v>140891</v>
      </c>
      <c r="C7" s="2">
        <v>0</v>
      </c>
      <c r="D7" s="2">
        <v>0</v>
      </c>
    </row>
    <row r="8" spans="1:5" x14ac:dyDescent="0.25">
      <c r="A8" t="s">
        <v>9</v>
      </c>
      <c r="C8" s="2">
        <v>0</v>
      </c>
      <c r="D8" s="2">
        <v>0</v>
      </c>
    </row>
  </sheetData>
  <pageMargins left="0.7" right="0.7" top="0.75" bottom="0.75" header="0.3" footer="0.3"/>
  <pageSetup orientation="portrait" horizontalDpi="1200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opLeftCell="A43" workbookViewId="0">
      <selection activeCell="G12" sqref="G12"/>
    </sheetView>
  </sheetViews>
  <sheetFormatPr defaultRowHeight="15" x14ac:dyDescent="0.25"/>
  <cols>
    <col min="1" max="1" width="26.5703125" customWidth="1"/>
    <col min="2" max="2" width="55.140625" bestFit="1" customWidth="1"/>
    <col min="3" max="3" width="10.7109375" bestFit="1" customWidth="1"/>
    <col min="4" max="4" width="20.5703125" bestFit="1" customWidth="1"/>
    <col min="5" max="5" width="20.7109375" bestFit="1" customWidth="1"/>
  </cols>
  <sheetData>
    <row r="1" spans="1:6" x14ac:dyDescent="0.25">
      <c r="A1" s="6" t="str">
        <f>+'BID RESPONSE'!D2</f>
        <v>WHITE SETTLEMENT ISD, WHITE SETTLEMENT, TX</v>
      </c>
      <c r="C1" s="6" t="s">
        <v>61</v>
      </c>
      <c r="F1" s="41" t="s">
        <v>152</v>
      </c>
    </row>
    <row r="2" spans="1:6" x14ac:dyDescent="0.25">
      <c r="A2" s="6">
        <f>+'BID RESPONSE'!D3</f>
        <v>0</v>
      </c>
    </row>
    <row r="3" spans="1:6" x14ac:dyDescent="0.25">
      <c r="A3" s="6"/>
    </row>
    <row r="4" spans="1:6" x14ac:dyDescent="0.25">
      <c r="A4" s="1" t="s">
        <v>15</v>
      </c>
      <c r="B4" s="1" t="s">
        <v>1</v>
      </c>
      <c r="C4" t="s">
        <v>63</v>
      </c>
      <c r="D4" t="s">
        <v>10</v>
      </c>
      <c r="E4" t="s">
        <v>60</v>
      </c>
    </row>
    <row r="5" spans="1:6" x14ac:dyDescent="0.25">
      <c r="A5" t="s">
        <v>32</v>
      </c>
      <c r="C5" s="36"/>
      <c r="D5" s="2"/>
      <c r="E5" s="2"/>
    </row>
    <row r="6" spans="1:6" x14ac:dyDescent="0.25">
      <c r="B6" t="s">
        <v>168</v>
      </c>
      <c r="C6" s="36">
        <v>40</v>
      </c>
      <c r="D6" s="2">
        <v>0</v>
      </c>
      <c r="E6" s="2">
        <v>0</v>
      </c>
    </row>
    <row r="7" spans="1:6" x14ac:dyDescent="0.25">
      <c r="B7" t="s">
        <v>169</v>
      </c>
      <c r="C7" s="36">
        <v>40</v>
      </c>
      <c r="D7" s="2">
        <v>0</v>
      </c>
      <c r="E7" s="2">
        <v>0</v>
      </c>
    </row>
    <row r="8" spans="1:6" x14ac:dyDescent="0.25">
      <c r="B8" t="s">
        <v>170</v>
      </c>
      <c r="C8" s="36">
        <v>43</v>
      </c>
      <c r="D8" s="2">
        <v>0</v>
      </c>
      <c r="E8" s="2">
        <v>0</v>
      </c>
    </row>
    <row r="9" spans="1:6" x14ac:dyDescent="0.25">
      <c r="B9" t="s">
        <v>171</v>
      </c>
      <c r="C9" s="36">
        <v>43</v>
      </c>
      <c r="D9" s="2">
        <v>0</v>
      </c>
      <c r="E9" s="2">
        <v>0</v>
      </c>
    </row>
    <row r="10" spans="1:6" x14ac:dyDescent="0.25">
      <c r="B10" t="s">
        <v>172</v>
      </c>
      <c r="C10" s="36">
        <v>43</v>
      </c>
      <c r="D10" s="2">
        <v>0</v>
      </c>
      <c r="E10" s="2">
        <v>0</v>
      </c>
    </row>
    <row r="11" spans="1:6" x14ac:dyDescent="0.25">
      <c r="B11" t="s">
        <v>173</v>
      </c>
      <c r="C11" s="36">
        <v>86</v>
      </c>
      <c r="D11" s="2">
        <v>0</v>
      </c>
      <c r="E11" s="2">
        <v>0</v>
      </c>
    </row>
    <row r="12" spans="1:6" x14ac:dyDescent="0.25">
      <c r="B12" t="s">
        <v>174</v>
      </c>
      <c r="C12" s="36">
        <v>43</v>
      </c>
      <c r="D12" s="2">
        <v>0</v>
      </c>
      <c r="E12" s="2">
        <v>0</v>
      </c>
    </row>
    <row r="13" spans="1:6" x14ac:dyDescent="0.25">
      <c r="B13" t="s">
        <v>176</v>
      </c>
      <c r="C13" s="36">
        <v>43</v>
      </c>
      <c r="D13" s="2">
        <v>0</v>
      </c>
      <c r="E13" s="2">
        <v>0</v>
      </c>
    </row>
    <row r="14" spans="1:6" x14ac:dyDescent="0.25">
      <c r="B14" t="s">
        <v>177</v>
      </c>
      <c r="C14" s="36">
        <v>3</v>
      </c>
      <c r="D14" s="2">
        <v>0</v>
      </c>
      <c r="E14" s="2">
        <v>0</v>
      </c>
    </row>
    <row r="15" spans="1:6" x14ac:dyDescent="0.25">
      <c r="B15" t="s">
        <v>178</v>
      </c>
      <c r="C15" s="36">
        <v>3</v>
      </c>
      <c r="D15" s="2">
        <v>0</v>
      </c>
      <c r="E15" s="2">
        <v>0</v>
      </c>
    </row>
    <row r="16" spans="1:6" x14ac:dyDescent="0.25">
      <c r="A16" t="s">
        <v>256</v>
      </c>
      <c r="C16" s="36">
        <v>387</v>
      </c>
      <c r="D16" s="2">
        <v>0</v>
      </c>
      <c r="E16" s="2">
        <v>0</v>
      </c>
    </row>
    <row r="17" spans="1:5" x14ac:dyDescent="0.25">
      <c r="A17" t="s">
        <v>36</v>
      </c>
      <c r="C17" s="36"/>
      <c r="D17" s="2"/>
      <c r="E17" s="2"/>
    </row>
    <row r="18" spans="1:5" x14ac:dyDescent="0.25">
      <c r="B18" t="s">
        <v>261</v>
      </c>
      <c r="C18" s="36">
        <v>575</v>
      </c>
      <c r="D18" s="2">
        <v>0</v>
      </c>
      <c r="E18" s="2">
        <v>0</v>
      </c>
    </row>
    <row r="19" spans="1:5" x14ac:dyDescent="0.25">
      <c r="B19" t="s">
        <v>262</v>
      </c>
      <c r="C19" s="36">
        <v>575</v>
      </c>
      <c r="D19" s="2">
        <v>0</v>
      </c>
      <c r="E19" s="2">
        <v>0</v>
      </c>
    </row>
    <row r="20" spans="1:5" x14ac:dyDescent="0.25">
      <c r="B20" t="s">
        <v>263</v>
      </c>
      <c r="C20" s="36">
        <v>575</v>
      </c>
      <c r="D20" s="2">
        <v>0</v>
      </c>
      <c r="E20" s="2">
        <v>0</v>
      </c>
    </row>
    <row r="21" spans="1:5" x14ac:dyDescent="0.25">
      <c r="B21" t="s">
        <v>264</v>
      </c>
      <c r="C21" s="36">
        <v>575</v>
      </c>
      <c r="D21" s="2">
        <v>0</v>
      </c>
      <c r="E21" s="2">
        <v>0</v>
      </c>
    </row>
    <row r="22" spans="1:5" x14ac:dyDescent="0.25">
      <c r="A22" t="s">
        <v>271</v>
      </c>
      <c r="C22" s="36">
        <v>2300</v>
      </c>
      <c r="D22" s="2">
        <v>0</v>
      </c>
      <c r="E22" s="2">
        <v>0</v>
      </c>
    </row>
    <row r="23" spans="1:5" x14ac:dyDescent="0.25">
      <c r="A23" t="s">
        <v>27</v>
      </c>
      <c r="C23" s="36"/>
      <c r="D23" s="2"/>
      <c r="E23" s="2"/>
    </row>
    <row r="24" spans="1:5" x14ac:dyDescent="0.25">
      <c r="B24" t="s">
        <v>175</v>
      </c>
      <c r="C24" s="36">
        <v>43</v>
      </c>
      <c r="D24" s="2">
        <v>0</v>
      </c>
      <c r="E24" s="2">
        <v>0</v>
      </c>
    </row>
    <row r="25" spans="1:5" x14ac:dyDescent="0.25">
      <c r="A25" t="s">
        <v>260</v>
      </c>
      <c r="C25" s="36">
        <v>43</v>
      </c>
      <c r="D25" s="2">
        <v>0</v>
      </c>
      <c r="E25" s="2">
        <v>0</v>
      </c>
    </row>
    <row r="26" spans="1:5" x14ac:dyDescent="0.25">
      <c r="A26" t="s">
        <v>40</v>
      </c>
      <c r="C26" s="36"/>
      <c r="D26" s="2"/>
      <c r="E26" s="2"/>
    </row>
    <row r="27" spans="1:5" x14ac:dyDescent="0.25">
      <c r="B27" t="s">
        <v>206</v>
      </c>
      <c r="C27" s="36">
        <v>1</v>
      </c>
      <c r="D27" s="2">
        <v>0</v>
      </c>
      <c r="E27" s="2">
        <v>0</v>
      </c>
    </row>
    <row r="28" spans="1:5" x14ac:dyDescent="0.25">
      <c r="B28" t="s">
        <v>208</v>
      </c>
      <c r="C28" s="36">
        <v>1</v>
      </c>
      <c r="D28" s="2">
        <v>0</v>
      </c>
      <c r="E28" s="2">
        <v>0</v>
      </c>
    </row>
    <row r="29" spans="1:5" x14ac:dyDescent="0.25">
      <c r="B29" t="s">
        <v>254</v>
      </c>
      <c r="C29" s="36">
        <v>1</v>
      </c>
      <c r="D29" s="2">
        <v>0</v>
      </c>
      <c r="E29" s="2">
        <v>0</v>
      </c>
    </row>
    <row r="30" spans="1:5" x14ac:dyDescent="0.25">
      <c r="B30" t="s">
        <v>270</v>
      </c>
      <c r="C30" s="36">
        <v>1</v>
      </c>
      <c r="D30" s="2">
        <v>0</v>
      </c>
      <c r="E30" s="2">
        <v>0</v>
      </c>
    </row>
    <row r="31" spans="1:5" x14ac:dyDescent="0.25">
      <c r="A31" t="s">
        <v>153</v>
      </c>
      <c r="C31" s="36">
        <v>4</v>
      </c>
      <c r="D31" s="2">
        <v>0</v>
      </c>
      <c r="E31" s="2">
        <v>0</v>
      </c>
    </row>
    <row r="32" spans="1:5" x14ac:dyDescent="0.25">
      <c r="A32" t="s">
        <v>53</v>
      </c>
      <c r="C32" s="36"/>
      <c r="D32" s="2"/>
      <c r="E32" s="2"/>
    </row>
    <row r="33" spans="1:5" x14ac:dyDescent="0.25">
      <c r="B33" t="s">
        <v>180</v>
      </c>
      <c r="C33" s="36">
        <v>136</v>
      </c>
      <c r="D33" s="2">
        <v>0</v>
      </c>
      <c r="E33" s="2">
        <v>0</v>
      </c>
    </row>
    <row r="34" spans="1:5" x14ac:dyDescent="0.25">
      <c r="B34" t="s">
        <v>181</v>
      </c>
      <c r="C34" s="36">
        <v>36</v>
      </c>
      <c r="D34" s="2">
        <v>0</v>
      </c>
      <c r="E34" s="2">
        <v>0</v>
      </c>
    </row>
    <row r="35" spans="1:5" x14ac:dyDescent="0.25">
      <c r="A35" t="s">
        <v>257</v>
      </c>
      <c r="C35" s="36">
        <v>172</v>
      </c>
      <c r="D35" s="2">
        <v>0</v>
      </c>
      <c r="E35" s="2">
        <v>0</v>
      </c>
    </row>
    <row r="36" spans="1:5" x14ac:dyDescent="0.25">
      <c r="A36" t="s">
        <v>39</v>
      </c>
      <c r="C36" s="36"/>
      <c r="D36" s="2"/>
      <c r="E36" s="2"/>
    </row>
    <row r="37" spans="1:5" x14ac:dyDescent="0.25">
      <c r="B37" t="s">
        <v>195</v>
      </c>
      <c r="C37" s="36">
        <v>4</v>
      </c>
      <c r="D37" s="2">
        <v>0</v>
      </c>
      <c r="E37" s="2">
        <v>0</v>
      </c>
    </row>
    <row r="38" spans="1:5" x14ac:dyDescent="0.25">
      <c r="B38" t="s">
        <v>196</v>
      </c>
      <c r="C38" s="36">
        <v>4</v>
      </c>
      <c r="D38" s="2">
        <v>0</v>
      </c>
      <c r="E38" s="2">
        <v>0</v>
      </c>
    </row>
    <row r="39" spans="1:5" x14ac:dyDescent="0.25">
      <c r="B39" t="s">
        <v>197</v>
      </c>
      <c r="C39" s="36">
        <v>4</v>
      </c>
      <c r="D39" s="2">
        <v>0</v>
      </c>
      <c r="E39" s="2">
        <v>0</v>
      </c>
    </row>
    <row r="40" spans="1:5" x14ac:dyDescent="0.25">
      <c r="B40" t="s">
        <v>198</v>
      </c>
      <c r="C40" s="36">
        <v>16</v>
      </c>
      <c r="D40" s="2">
        <v>0</v>
      </c>
      <c r="E40" s="2">
        <v>0</v>
      </c>
    </row>
    <row r="41" spans="1:5" x14ac:dyDescent="0.25">
      <c r="B41" t="s">
        <v>199</v>
      </c>
      <c r="C41" s="36">
        <v>4</v>
      </c>
      <c r="D41" s="2">
        <v>0</v>
      </c>
      <c r="E41" s="2">
        <v>0</v>
      </c>
    </row>
    <row r="42" spans="1:5" x14ac:dyDescent="0.25">
      <c r="B42" t="s">
        <v>200</v>
      </c>
      <c r="C42" s="36">
        <v>4</v>
      </c>
      <c r="D42" s="2">
        <v>0</v>
      </c>
      <c r="E42" s="2">
        <v>0</v>
      </c>
    </row>
    <row r="43" spans="1:5" x14ac:dyDescent="0.25">
      <c r="B43" t="s">
        <v>201</v>
      </c>
      <c r="C43" s="36">
        <v>4</v>
      </c>
      <c r="D43" s="2">
        <v>0</v>
      </c>
      <c r="E43" s="2">
        <v>0</v>
      </c>
    </row>
    <row r="44" spans="1:5" x14ac:dyDescent="0.25">
      <c r="B44" t="s">
        <v>202</v>
      </c>
      <c r="C44" s="36">
        <v>4</v>
      </c>
      <c r="D44" s="2">
        <v>0</v>
      </c>
      <c r="E44" s="2">
        <v>0</v>
      </c>
    </row>
    <row r="45" spans="1:5" x14ac:dyDescent="0.25">
      <c r="B45" t="s">
        <v>203</v>
      </c>
      <c r="C45" s="36">
        <v>4</v>
      </c>
      <c r="D45" s="2">
        <v>0</v>
      </c>
      <c r="E45" s="2">
        <v>0</v>
      </c>
    </row>
    <row r="46" spans="1:5" x14ac:dyDescent="0.25">
      <c r="B46" t="s">
        <v>204</v>
      </c>
      <c r="C46" s="36">
        <v>4</v>
      </c>
      <c r="D46" s="2">
        <v>0</v>
      </c>
      <c r="E46" s="2">
        <v>0</v>
      </c>
    </row>
    <row r="47" spans="1:5" x14ac:dyDescent="0.25">
      <c r="B47" t="s">
        <v>205</v>
      </c>
      <c r="C47" s="36">
        <v>4</v>
      </c>
      <c r="D47" s="2">
        <v>0</v>
      </c>
      <c r="E47" s="2">
        <v>0</v>
      </c>
    </row>
    <row r="48" spans="1:5" x14ac:dyDescent="0.25">
      <c r="A48" t="s">
        <v>258</v>
      </c>
      <c r="C48" s="36">
        <v>56</v>
      </c>
      <c r="D48" s="2">
        <v>0</v>
      </c>
      <c r="E48" s="2">
        <v>0</v>
      </c>
    </row>
    <row r="49" spans="1:5" x14ac:dyDescent="0.25">
      <c r="A49" t="s">
        <v>47</v>
      </c>
      <c r="C49" s="36"/>
      <c r="D49" s="2"/>
      <c r="E49" s="2"/>
    </row>
    <row r="50" spans="1:5" x14ac:dyDescent="0.25">
      <c r="B50" t="s">
        <v>196</v>
      </c>
      <c r="C50" s="36">
        <v>8</v>
      </c>
      <c r="D50" s="2">
        <v>0</v>
      </c>
      <c r="E50" s="2">
        <v>0</v>
      </c>
    </row>
    <row r="51" spans="1:5" x14ac:dyDescent="0.25">
      <c r="B51" t="s">
        <v>232</v>
      </c>
      <c r="C51" s="36">
        <v>1</v>
      </c>
      <c r="D51" s="2">
        <v>0</v>
      </c>
      <c r="E51" s="2">
        <v>0</v>
      </c>
    </row>
    <row r="52" spans="1:5" x14ac:dyDescent="0.25">
      <c r="B52" t="s">
        <v>233</v>
      </c>
      <c r="C52" s="36">
        <v>1</v>
      </c>
      <c r="D52" s="2">
        <v>0</v>
      </c>
      <c r="E52" s="2">
        <v>0</v>
      </c>
    </row>
    <row r="53" spans="1:5" x14ac:dyDescent="0.25">
      <c r="B53" t="s">
        <v>234</v>
      </c>
      <c r="C53" s="36">
        <v>1200</v>
      </c>
      <c r="D53" s="2">
        <v>0</v>
      </c>
      <c r="E53" s="2">
        <v>0</v>
      </c>
    </row>
    <row r="54" spans="1:5" x14ac:dyDescent="0.25">
      <c r="B54" t="s">
        <v>235</v>
      </c>
      <c r="C54" s="36">
        <v>600</v>
      </c>
      <c r="D54" s="2">
        <v>0</v>
      </c>
      <c r="E54" s="2">
        <v>0</v>
      </c>
    </row>
    <row r="55" spans="1:5" x14ac:dyDescent="0.25">
      <c r="B55" t="s">
        <v>236</v>
      </c>
      <c r="C55" s="36">
        <v>600</v>
      </c>
      <c r="D55" s="2">
        <v>0</v>
      </c>
      <c r="E55" s="2">
        <v>0</v>
      </c>
    </row>
    <row r="56" spans="1:5" x14ac:dyDescent="0.25">
      <c r="B56" t="s">
        <v>237</v>
      </c>
      <c r="C56" s="36">
        <v>600</v>
      </c>
      <c r="D56" s="2">
        <v>0</v>
      </c>
      <c r="E56" s="2">
        <v>0</v>
      </c>
    </row>
    <row r="57" spans="1:5" x14ac:dyDescent="0.25">
      <c r="B57" t="s">
        <v>238</v>
      </c>
      <c r="C57" s="36">
        <v>600</v>
      </c>
      <c r="D57" s="2">
        <v>0</v>
      </c>
      <c r="E57" s="2">
        <v>0</v>
      </c>
    </row>
    <row r="58" spans="1:5" x14ac:dyDescent="0.25">
      <c r="B58" t="s">
        <v>239</v>
      </c>
      <c r="C58" s="36">
        <v>600</v>
      </c>
      <c r="D58" s="2">
        <v>0</v>
      </c>
      <c r="E58" s="2">
        <v>0</v>
      </c>
    </row>
    <row r="59" spans="1:5" x14ac:dyDescent="0.25">
      <c r="B59" t="s">
        <v>240</v>
      </c>
      <c r="C59" s="36">
        <v>1200</v>
      </c>
      <c r="D59" s="2">
        <v>0</v>
      </c>
      <c r="E59" s="2">
        <v>0</v>
      </c>
    </row>
    <row r="60" spans="1:5" x14ac:dyDescent="0.25">
      <c r="B60" t="s">
        <v>241</v>
      </c>
      <c r="C60" s="36">
        <v>4</v>
      </c>
      <c r="D60" s="2">
        <v>0</v>
      </c>
      <c r="E60" s="2">
        <v>0</v>
      </c>
    </row>
    <row r="61" spans="1:5" x14ac:dyDescent="0.25">
      <c r="B61" t="s">
        <v>242</v>
      </c>
      <c r="C61" s="36">
        <v>4</v>
      </c>
      <c r="D61" s="2">
        <v>0</v>
      </c>
      <c r="E61" s="2">
        <v>0</v>
      </c>
    </row>
    <row r="62" spans="1:5" x14ac:dyDescent="0.25">
      <c r="B62" t="s">
        <v>243</v>
      </c>
      <c r="C62" s="36">
        <v>4</v>
      </c>
      <c r="D62" s="2">
        <v>0</v>
      </c>
      <c r="E62" s="2">
        <v>0</v>
      </c>
    </row>
    <row r="63" spans="1:5" x14ac:dyDescent="0.25">
      <c r="B63" t="s">
        <v>244</v>
      </c>
      <c r="C63" s="36">
        <v>16</v>
      </c>
      <c r="D63" s="2">
        <v>0</v>
      </c>
      <c r="E63" s="2">
        <v>0</v>
      </c>
    </row>
    <row r="64" spans="1:5" x14ac:dyDescent="0.25">
      <c r="B64" t="s">
        <v>245</v>
      </c>
      <c r="C64" s="36">
        <v>4</v>
      </c>
      <c r="D64" s="2">
        <v>0</v>
      </c>
      <c r="E64" s="2">
        <v>0</v>
      </c>
    </row>
    <row r="65" spans="1:5" x14ac:dyDescent="0.25">
      <c r="B65" t="s">
        <v>246</v>
      </c>
      <c r="C65" s="36">
        <v>4</v>
      </c>
      <c r="D65" s="2">
        <v>0</v>
      </c>
      <c r="E65" s="2">
        <v>0</v>
      </c>
    </row>
    <row r="66" spans="1:5" x14ac:dyDescent="0.25">
      <c r="B66" t="s">
        <v>247</v>
      </c>
      <c r="C66" s="36">
        <v>16</v>
      </c>
      <c r="D66" s="2">
        <v>0</v>
      </c>
      <c r="E66" s="2">
        <v>0</v>
      </c>
    </row>
    <row r="67" spans="1:5" x14ac:dyDescent="0.25">
      <c r="B67" t="s">
        <v>248</v>
      </c>
      <c r="C67" s="36">
        <v>8</v>
      </c>
      <c r="D67" s="2">
        <v>0</v>
      </c>
      <c r="E67" s="2">
        <v>0</v>
      </c>
    </row>
    <row r="68" spans="1:5" x14ac:dyDescent="0.25">
      <c r="B68" t="s">
        <v>249</v>
      </c>
      <c r="C68" s="36">
        <v>4</v>
      </c>
      <c r="D68" s="2">
        <v>0</v>
      </c>
      <c r="E68" s="2">
        <v>0</v>
      </c>
    </row>
    <row r="69" spans="1:5" x14ac:dyDescent="0.25">
      <c r="B69" t="s">
        <v>250</v>
      </c>
      <c r="C69" s="36">
        <v>4</v>
      </c>
      <c r="D69" s="2">
        <v>0</v>
      </c>
      <c r="E69" s="2">
        <v>0</v>
      </c>
    </row>
    <row r="70" spans="1:5" x14ac:dyDescent="0.25">
      <c r="B70" t="s">
        <v>251</v>
      </c>
      <c r="C70" s="36">
        <v>4</v>
      </c>
      <c r="D70" s="2">
        <v>0</v>
      </c>
      <c r="E70" s="2">
        <v>0</v>
      </c>
    </row>
    <row r="71" spans="1:5" x14ac:dyDescent="0.25">
      <c r="B71" t="s">
        <v>253</v>
      </c>
      <c r="C71" s="36">
        <v>2</v>
      </c>
      <c r="D71" s="2">
        <v>0</v>
      </c>
      <c r="E71" s="2">
        <v>0</v>
      </c>
    </row>
    <row r="72" spans="1:5" x14ac:dyDescent="0.25">
      <c r="A72" t="s">
        <v>259</v>
      </c>
      <c r="C72" s="36">
        <v>5484</v>
      </c>
      <c r="D72" s="2">
        <v>0</v>
      </c>
      <c r="E72" s="2">
        <v>0</v>
      </c>
    </row>
    <row r="73" spans="1:5" x14ac:dyDescent="0.25">
      <c r="A73" t="s">
        <v>9</v>
      </c>
      <c r="C73" s="36">
        <v>8446</v>
      </c>
      <c r="D73" s="2">
        <v>0</v>
      </c>
      <c r="E73" s="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87"/>
  <sheetViews>
    <sheetView workbookViewId="0">
      <selection activeCell="B21" sqref="B21"/>
    </sheetView>
  </sheetViews>
  <sheetFormatPr defaultRowHeight="15" x14ac:dyDescent="0.25"/>
  <cols>
    <col min="2" max="2" width="23.85546875" customWidth="1"/>
    <col min="3" max="3" width="35.85546875" customWidth="1"/>
    <col min="4" max="4" width="31.85546875" customWidth="1"/>
  </cols>
  <sheetData>
    <row r="3" spans="2:4" x14ac:dyDescent="0.25">
      <c r="B3" s="4" t="s">
        <v>25</v>
      </c>
      <c r="C3" s="4" t="s">
        <v>15</v>
      </c>
      <c r="D3" s="5" t="s">
        <v>16</v>
      </c>
    </row>
    <row r="4" spans="2:4" x14ac:dyDescent="0.25">
      <c r="B4" s="3" t="s">
        <v>18</v>
      </c>
      <c r="C4" s="42" t="s">
        <v>27</v>
      </c>
      <c r="D4" s="43" t="s">
        <v>64</v>
      </c>
    </row>
    <row r="5" spans="2:4" x14ac:dyDescent="0.25">
      <c r="B5" s="3" t="s">
        <v>19</v>
      </c>
      <c r="C5" s="42" t="s">
        <v>28</v>
      </c>
      <c r="D5" s="43" t="s">
        <v>65</v>
      </c>
    </row>
    <row r="6" spans="2:4" x14ac:dyDescent="0.25">
      <c r="B6" s="3" t="s">
        <v>20</v>
      </c>
      <c r="C6" s="42" t="s">
        <v>29</v>
      </c>
      <c r="D6" s="43" t="s">
        <v>66</v>
      </c>
    </row>
    <row r="7" spans="2:4" x14ac:dyDescent="0.25">
      <c r="B7" s="3" t="s">
        <v>23</v>
      </c>
      <c r="C7" s="42" t="s">
        <v>30</v>
      </c>
      <c r="D7" s="43" t="s">
        <v>67</v>
      </c>
    </row>
    <row r="8" spans="2:4" x14ac:dyDescent="0.25">
      <c r="B8" s="3" t="s">
        <v>54</v>
      </c>
      <c r="C8" s="42" t="s">
        <v>31</v>
      </c>
      <c r="D8" s="43" t="s">
        <v>68</v>
      </c>
    </row>
    <row r="9" spans="2:4" x14ac:dyDescent="0.25">
      <c r="B9" s="3" t="s">
        <v>21</v>
      </c>
      <c r="C9" s="42" t="s">
        <v>32</v>
      </c>
      <c r="D9" s="43" t="s">
        <v>69</v>
      </c>
    </row>
    <row r="10" spans="2:4" x14ac:dyDescent="0.25">
      <c r="B10" s="3" t="s">
        <v>22</v>
      </c>
      <c r="C10" s="42" t="s">
        <v>46</v>
      </c>
      <c r="D10" s="43" t="s">
        <v>70</v>
      </c>
    </row>
    <row r="11" spans="2:4" x14ac:dyDescent="0.25">
      <c r="B11" s="3" t="s">
        <v>24</v>
      </c>
      <c r="C11" s="42" t="s">
        <v>53</v>
      </c>
      <c r="D11" s="43" t="s">
        <v>71</v>
      </c>
    </row>
    <row r="12" spans="2:4" x14ac:dyDescent="0.25">
      <c r="B12" s="25" t="s">
        <v>48</v>
      </c>
      <c r="C12" s="42" t="s">
        <v>33</v>
      </c>
      <c r="D12" s="43" t="s">
        <v>72</v>
      </c>
    </row>
    <row r="13" spans="2:4" x14ac:dyDescent="0.25">
      <c r="B13" s="25" t="s">
        <v>49</v>
      </c>
      <c r="C13" s="42" t="s">
        <v>34</v>
      </c>
      <c r="D13" s="43" t="s">
        <v>73</v>
      </c>
    </row>
    <row r="14" spans="2:4" x14ac:dyDescent="0.25">
      <c r="C14" s="42" t="s">
        <v>26</v>
      </c>
      <c r="D14" s="43" t="s">
        <v>74</v>
      </c>
    </row>
    <row r="15" spans="2:4" ht="30" x14ac:dyDescent="0.25">
      <c r="B15" s="26"/>
      <c r="C15" s="42" t="s">
        <v>35</v>
      </c>
      <c r="D15" s="43" t="s">
        <v>75</v>
      </c>
    </row>
    <row r="16" spans="2:4" x14ac:dyDescent="0.25">
      <c r="C16" s="42" t="s">
        <v>36</v>
      </c>
      <c r="D16" s="43" t="s">
        <v>76</v>
      </c>
    </row>
    <row r="17" spans="3:4" x14ac:dyDescent="0.25">
      <c r="C17" s="42" t="s">
        <v>47</v>
      </c>
      <c r="D17" s="43" t="s">
        <v>77</v>
      </c>
    </row>
    <row r="18" spans="3:4" x14ac:dyDescent="0.25">
      <c r="C18" s="42" t="s">
        <v>38</v>
      </c>
      <c r="D18" s="43" t="s">
        <v>78</v>
      </c>
    </row>
    <row r="19" spans="3:4" x14ac:dyDescent="0.25">
      <c r="C19" s="42" t="s">
        <v>39</v>
      </c>
      <c r="D19" s="43" t="s">
        <v>79</v>
      </c>
    </row>
    <row r="20" spans="3:4" x14ac:dyDescent="0.25">
      <c r="C20" s="42" t="s">
        <v>37</v>
      </c>
      <c r="D20" s="43" t="s">
        <v>80</v>
      </c>
    </row>
    <row r="21" spans="3:4" ht="30" x14ac:dyDescent="0.25">
      <c r="C21" s="42" t="s">
        <v>40</v>
      </c>
      <c r="D21" s="43" t="s">
        <v>81</v>
      </c>
    </row>
    <row r="22" spans="3:4" x14ac:dyDescent="0.25">
      <c r="C22" s="42" t="s">
        <v>41</v>
      </c>
      <c r="D22" s="43" t="s">
        <v>82</v>
      </c>
    </row>
    <row r="23" spans="3:4" x14ac:dyDescent="0.25">
      <c r="C23" s="42" t="s">
        <v>50</v>
      </c>
      <c r="D23" s="43" t="s">
        <v>83</v>
      </c>
    </row>
    <row r="24" spans="3:4" x14ac:dyDescent="0.25">
      <c r="C24" s="42" t="s">
        <v>51</v>
      </c>
      <c r="D24" s="43" t="s">
        <v>84</v>
      </c>
    </row>
    <row r="25" spans="3:4" x14ac:dyDescent="0.25">
      <c r="C25" s="42" t="s">
        <v>52</v>
      </c>
      <c r="D25" s="43" t="s">
        <v>85</v>
      </c>
    </row>
    <row r="26" spans="3:4" x14ac:dyDescent="0.25">
      <c r="D26" s="43" t="s">
        <v>86</v>
      </c>
    </row>
    <row r="27" spans="3:4" x14ac:dyDescent="0.25">
      <c r="D27" s="43" t="s">
        <v>87</v>
      </c>
    </row>
    <row r="28" spans="3:4" x14ac:dyDescent="0.25">
      <c r="D28" s="43" t="s">
        <v>88</v>
      </c>
    </row>
    <row r="29" spans="3:4" x14ac:dyDescent="0.25">
      <c r="D29" s="43" t="s">
        <v>89</v>
      </c>
    </row>
    <row r="30" spans="3:4" x14ac:dyDescent="0.25">
      <c r="D30" s="43" t="s">
        <v>90</v>
      </c>
    </row>
    <row r="31" spans="3:4" x14ac:dyDescent="0.25">
      <c r="D31" s="43" t="s">
        <v>91</v>
      </c>
    </row>
    <row r="32" spans="3:4" x14ac:dyDescent="0.25">
      <c r="D32" s="43" t="s">
        <v>92</v>
      </c>
    </row>
    <row r="33" spans="4:4" x14ac:dyDescent="0.25">
      <c r="D33" s="43" t="s">
        <v>93</v>
      </c>
    </row>
    <row r="34" spans="4:4" x14ac:dyDescent="0.25">
      <c r="D34" s="43" t="s">
        <v>94</v>
      </c>
    </row>
    <row r="35" spans="4:4" x14ac:dyDescent="0.25">
      <c r="D35" s="43" t="s">
        <v>95</v>
      </c>
    </row>
    <row r="36" spans="4:4" x14ac:dyDescent="0.25">
      <c r="D36" s="43" t="s">
        <v>96</v>
      </c>
    </row>
    <row r="37" spans="4:4" x14ac:dyDescent="0.25">
      <c r="D37" s="43" t="s">
        <v>97</v>
      </c>
    </row>
    <row r="38" spans="4:4" x14ac:dyDescent="0.25">
      <c r="D38" s="43" t="s">
        <v>98</v>
      </c>
    </row>
    <row r="39" spans="4:4" x14ac:dyDescent="0.25">
      <c r="D39" s="43" t="s">
        <v>99</v>
      </c>
    </row>
    <row r="40" spans="4:4" x14ac:dyDescent="0.25">
      <c r="D40" s="43" t="s">
        <v>100</v>
      </c>
    </row>
    <row r="41" spans="4:4" x14ac:dyDescent="0.25">
      <c r="D41" s="43" t="s">
        <v>101</v>
      </c>
    </row>
    <row r="42" spans="4:4" x14ac:dyDescent="0.25">
      <c r="D42" s="43" t="s">
        <v>102</v>
      </c>
    </row>
    <row r="43" spans="4:4" x14ac:dyDescent="0.25">
      <c r="D43" s="43" t="s">
        <v>103</v>
      </c>
    </row>
    <row r="44" spans="4:4" x14ac:dyDescent="0.25">
      <c r="D44" s="43" t="s">
        <v>104</v>
      </c>
    </row>
    <row r="45" spans="4:4" x14ac:dyDescent="0.25">
      <c r="D45" s="43" t="s">
        <v>105</v>
      </c>
    </row>
    <row r="46" spans="4:4" x14ac:dyDescent="0.25">
      <c r="D46" s="43" t="s">
        <v>106</v>
      </c>
    </row>
    <row r="47" spans="4:4" x14ac:dyDescent="0.25">
      <c r="D47" s="43" t="s">
        <v>107</v>
      </c>
    </row>
    <row r="48" spans="4:4" x14ac:dyDescent="0.25">
      <c r="D48" s="43" t="s">
        <v>108</v>
      </c>
    </row>
    <row r="49" spans="4:4" x14ac:dyDescent="0.25">
      <c r="D49" s="43" t="s">
        <v>109</v>
      </c>
    </row>
    <row r="50" spans="4:4" x14ac:dyDescent="0.25">
      <c r="D50" s="43" t="s">
        <v>110</v>
      </c>
    </row>
    <row r="51" spans="4:4" x14ac:dyDescent="0.25">
      <c r="D51" s="43" t="s">
        <v>111</v>
      </c>
    </row>
    <row r="52" spans="4:4" x14ac:dyDescent="0.25">
      <c r="D52" s="43" t="s">
        <v>112</v>
      </c>
    </row>
    <row r="53" spans="4:4" x14ac:dyDescent="0.25">
      <c r="D53" s="43" t="s">
        <v>113</v>
      </c>
    </row>
    <row r="54" spans="4:4" x14ac:dyDescent="0.25">
      <c r="D54" s="43" t="s">
        <v>114</v>
      </c>
    </row>
    <row r="55" spans="4:4" x14ac:dyDescent="0.25">
      <c r="D55" s="43" t="s">
        <v>115</v>
      </c>
    </row>
    <row r="56" spans="4:4" x14ac:dyDescent="0.25">
      <c r="D56" s="43" t="s">
        <v>116</v>
      </c>
    </row>
    <row r="57" spans="4:4" x14ac:dyDescent="0.25">
      <c r="D57" s="43" t="s">
        <v>117</v>
      </c>
    </row>
    <row r="58" spans="4:4" x14ac:dyDescent="0.25">
      <c r="D58" s="43" t="s">
        <v>118</v>
      </c>
    </row>
    <row r="59" spans="4:4" x14ac:dyDescent="0.25">
      <c r="D59" s="43" t="s">
        <v>119</v>
      </c>
    </row>
    <row r="60" spans="4:4" x14ac:dyDescent="0.25">
      <c r="D60" s="43" t="s">
        <v>120</v>
      </c>
    </row>
    <row r="61" spans="4:4" x14ac:dyDescent="0.25">
      <c r="D61" s="43" t="s">
        <v>121</v>
      </c>
    </row>
    <row r="62" spans="4:4" x14ac:dyDescent="0.25">
      <c r="D62" s="43" t="s">
        <v>122</v>
      </c>
    </row>
    <row r="63" spans="4:4" x14ac:dyDescent="0.25">
      <c r="D63" s="43" t="s">
        <v>123</v>
      </c>
    </row>
    <row r="64" spans="4:4" x14ac:dyDescent="0.25">
      <c r="D64" s="43" t="s">
        <v>124</v>
      </c>
    </row>
    <row r="65" spans="4:4" x14ac:dyDescent="0.25">
      <c r="D65" s="43" t="s">
        <v>125</v>
      </c>
    </row>
    <row r="66" spans="4:4" x14ac:dyDescent="0.25">
      <c r="D66" s="43" t="s">
        <v>126</v>
      </c>
    </row>
    <row r="67" spans="4:4" x14ac:dyDescent="0.25">
      <c r="D67" s="43" t="s">
        <v>127</v>
      </c>
    </row>
    <row r="68" spans="4:4" x14ac:dyDescent="0.25">
      <c r="D68" s="43" t="s">
        <v>128</v>
      </c>
    </row>
    <row r="69" spans="4:4" x14ac:dyDescent="0.25">
      <c r="D69" s="43" t="s">
        <v>129</v>
      </c>
    </row>
    <row r="70" spans="4:4" x14ac:dyDescent="0.25">
      <c r="D70" s="43" t="s">
        <v>130</v>
      </c>
    </row>
    <row r="71" spans="4:4" x14ac:dyDescent="0.25">
      <c r="D71" s="43" t="s">
        <v>131</v>
      </c>
    </row>
    <row r="72" spans="4:4" x14ac:dyDescent="0.25">
      <c r="D72" s="43" t="s">
        <v>132</v>
      </c>
    </row>
    <row r="73" spans="4:4" x14ac:dyDescent="0.25">
      <c r="D73" s="43" t="s">
        <v>133</v>
      </c>
    </row>
    <row r="74" spans="4:4" x14ac:dyDescent="0.25">
      <c r="D74" s="43" t="s">
        <v>134</v>
      </c>
    </row>
    <row r="75" spans="4:4" x14ac:dyDescent="0.25">
      <c r="D75" s="43" t="s">
        <v>135</v>
      </c>
    </row>
    <row r="76" spans="4:4" x14ac:dyDescent="0.25">
      <c r="D76" s="43" t="s">
        <v>136</v>
      </c>
    </row>
    <row r="77" spans="4:4" x14ac:dyDescent="0.25">
      <c r="D77" s="43" t="s">
        <v>137</v>
      </c>
    </row>
    <row r="78" spans="4:4" x14ac:dyDescent="0.25">
      <c r="D78" s="43" t="s">
        <v>138</v>
      </c>
    </row>
    <row r="79" spans="4:4" x14ac:dyDescent="0.25">
      <c r="D79" s="43" t="s">
        <v>139</v>
      </c>
    </row>
    <row r="80" spans="4:4" x14ac:dyDescent="0.25">
      <c r="D80" s="43" t="s">
        <v>140</v>
      </c>
    </row>
    <row r="81" spans="4:4" x14ac:dyDescent="0.25">
      <c r="D81" s="43" t="s">
        <v>141</v>
      </c>
    </row>
    <row r="82" spans="4:4" x14ac:dyDescent="0.25">
      <c r="D82" s="43" t="s">
        <v>142</v>
      </c>
    </row>
    <row r="83" spans="4:4" x14ac:dyDescent="0.25">
      <c r="D83" s="43" t="s">
        <v>143</v>
      </c>
    </row>
    <row r="84" spans="4:4" x14ac:dyDescent="0.25">
      <c r="D84" s="43" t="s">
        <v>144</v>
      </c>
    </row>
    <row r="85" spans="4:4" x14ac:dyDescent="0.25">
      <c r="D85" s="43" t="s">
        <v>145</v>
      </c>
    </row>
    <row r="86" spans="4:4" x14ac:dyDescent="0.25">
      <c r="D86" s="43" t="s">
        <v>146</v>
      </c>
    </row>
    <row r="87" spans="4:4" x14ac:dyDescent="0.25">
      <c r="D87" s="43" t="s">
        <v>147</v>
      </c>
    </row>
  </sheetData>
  <dataValidations count="4">
    <dataValidation type="list" allowBlank="1" showInputMessage="1" showErrorMessage="1" sqref="C4:C9">
      <formula1>INDIRECT(SUBSTITUTE(SUBSTITUTE(A4," ","_"),"/","_"))</formula1>
    </dataValidation>
    <dataValidation type="list" allowBlank="1" showInputMessage="1" showErrorMessage="1" sqref="C12:C16 C21:C22">
      <formula1>INDIRECT(SUBSTITUTE(SUBSTITUTE(A10," ","_"),"/","_"))</formula1>
    </dataValidation>
    <dataValidation type="list" allowBlank="1" showInputMessage="1" showErrorMessage="1" sqref="C18">
      <formula1>INDIRECT(SUBSTITUTE(SUBSTITUTE(A15," ","_"),"/","_"))</formula1>
    </dataValidation>
    <dataValidation type="list" allowBlank="1" showInputMessage="1" showErrorMessage="1" sqref="C19:C20">
      <formula1>INDIRECT(SUBSTITUTE(SUBSTITUTE(A15," ","_"),"/","_"))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BID RESPONSE</vt:lpstr>
      <vt:lpstr>Tot by Site</vt:lpstr>
      <vt:lpstr>Tot by Product</vt:lpstr>
      <vt:lpstr>Lists</vt:lpstr>
      <vt:lpstr>'BID RESPONSE'!Print_Area</vt:lpstr>
      <vt:lpstr>'BID RESPONSE'!Print_Titles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Curran, John</dc:creator>
  <cp:lastModifiedBy>Nancy Rodriguez</cp:lastModifiedBy>
  <cp:lastPrinted>2018-12-13T20:58:52Z</cp:lastPrinted>
  <dcterms:created xsi:type="dcterms:W3CDTF">2015-10-20T17:29:41Z</dcterms:created>
  <dcterms:modified xsi:type="dcterms:W3CDTF">2018-12-17T15:20:17Z</dcterms:modified>
</cp:coreProperties>
</file>