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ms\Documents\2023-2024 Budget\"/>
    </mc:Choice>
  </mc:AlternateContent>
  <xr:revisionPtr revIDLastSave="0" documentId="13_ncr:1_{0D51245A-5C31-4ACE-AB3C-37C777206E9F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Adopted" sheetId="3" r:id="rId1"/>
    <sheet name="Sheet1" sheetId="4" r:id="rId2"/>
  </sheets>
  <definedNames>
    <definedName name="_xlnm.Print_Area" localSheetId="0">Adopted!$B$1:$F$52</definedName>
  </definedNames>
  <calcPr calcId="191029" fullPrecision="0"/>
</workbook>
</file>

<file path=xl/calcChain.xml><?xml version="1.0" encoding="utf-8"?>
<calcChain xmlns="http://schemas.openxmlformats.org/spreadsheetml/2006/main">
  <c r="E8" i="4" l="1"/>
  <c r="E7" i="4"/>
  <c r="E6" i="4"/>
  <c r="E10" i="4" s="1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D35" i="4"/>
  <c r="D10" i="4"/>
  <c r="C35" i="4"/>
  <c r="C10" i="4"/>
  <c r="C37" i="4" s="1"/>
  <c r="C39" i="4" s="1"/>
  <c r="E35" i="4" l="1"/>
  <c r="E37" i="4" s="1"/>
  <c r="E39" i="4" s="1"/>
  <c r="D37" i="4"/>
  <c r="D39" i="4" s="1"/>
  <c r="F38" i="3" l="1"/>
  <c r="F33" i="3" l="1"/>
  <c r="F3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E35" i="3"/>
  <c r="D35" i="3"/>
  <c r="F8" i="3"/>
  <c r="F7" i="3"/>
  <c r="F6" i="3"/>
  <c r="E10" i="3"/>
  <c r="C10" i="3"/>
  <c r="D10" i="3"/>
  <c r="F26" i="3"/>
  <c r="E37" i="3" l="1"/>
  <c r="E39" i="3" s="1"/>
  <c r="D37" i="3"/>
  <c r="D39" i="3" s="1"/>
  <c r="C35" i="3"/>
  <c r="F10" i="3"/>
  <c r="F35" i="3" l="1"/>
  <c r="F37" i="3" s="1"/>
  <c r="F39" i="3" s="1"/>
  <c r="C37" i="3"/>
  <c r="C39" i="3" s="1"/>
</calcChain>
</file>

<file path=xl/sharedStrings.xml><?xml version="1.0" encoding="utf-8"?>
<sst xmlns="http://schemas.openxmlformats.org/spreadsheetml/2006/main" count="81" uniqueCount="41">
  <si>
    <t>11 - Instruction</t>
  </si>
  <si>
    <t>12 - Instructional Resources</t>
  </si>
  <si>
    <t>13 - Instructional Staff Development</t>
  </si>
  <si>
    <t>21 - Instructional Leadership</t>
  </si>
  <si>
    <t>23 - School Administration</t>
  </si>
  <si>
    <t>31 - Guidance &amp; Counseling</t>
  </si>
  <si>
    <t>33 - Health Services</t>
  </si>
  <si>
    <t>34 - Student Transportation</t>
  </si>
  <si>
    <t>36 - Extra Curricular Activities</t>
  </si>
  <si>
    <t>41 - General Administration</t>
  </si>
  <si>
    <t>51 - Plant Maintenance &amp; Operations</t>
  </si>
  <si>
    <t>52 - Security</t>
  </si>
  <si>
    <t>53 - Data Processing Services</t>
  </si>
  <si>
    <t>61 - Community Services</t>
  </si>
  <si>
    <t>91 - Recapture Payments</t>
  </si>
  <si>
    <t>95 - JJAEP</t>
  </si>
  <si>
    <t>99 - Other Intergovernmental Charges</t>
  </si>
  <si>
    <t>71 - Debt Service</t>
  </si>
  <si>
    <t>Little Elm ISD</t>
  </si>
  <si>
    <t>32 - Social Work Services</t>
  </si>
  <si>
    <t>35 - Food Services</t>
  </si>
  <si>
    <t>Combined Funds</t>
  </si>
  <si>
    <t>Estimated Revenue</t>
  </si>
  <si>
    <t>5700 - Local Revenue</t>
  </si>
  <si>
    <t>5800 - State Revenue</t>
  </si>
  <si>
    <t>5900 - Federal Revenue</t>
  </si>
  <si>
    <t>General Fund</t>
  </si>
  <si>
    <t>Debt Service Fund</t>
  </si>
  <si>
    <t>Student Nutrition Fund</t>
  </si>
  <si>
    <t>Combined Total</t>
  </si>
  <si>
    <t>Total Revenue</t>
  </si>
  <si>
    <t>Total Appropriations</t>
  </si>
  <si>
    <t>Net Surplus/(Deficit)</t>
  </si>
  <si>
    <t>Appropriations</t>
  </si>
  <si>
    <t>Board President</t>
  </si>
  <si>
    <t>Board Secretary</t>
  </si>
  <si>
    <t>Date</t>
  </si>
  <si>
    <t>81 - Facilities &amp; Construction</t>
  </si>
  <si>
    <t xml:space="preserve">2023-2024 Adopted Budget </t>
  </si>
  <si>
    <t>Transfer In from Transition Fund Balance</t>
  </si>
  <si>
    <t>Adjusted net Surplus/(Deficit)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</si>
</sst>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6">
    <xf numFmtId="0" fontId="0" fillId="0" borderId="0" xfId="0"/>
    <xf numFmtId="164" fontId="1" fillId="0" borderId="0" xfId="0" applyNumberFormat="1" applyFont="1" applyBorder="1"/>
    <xf numFmtId="5" fontId="1" fillId="0" borderId="0" xfId="0" applyNumberFormat="1" applyFont="1" applyBorder="1"/>
    <xf numFmtId="164" fontId="1" fillId="0" borderId="4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5" fontId="2" fillId="0" borderId="0" xfId="0" applyNumberFormat="1" applyFont="1" applyBorder="1" applyAlignment="1">
      <alignment horizontal="center" vertical="center" wrapText="1"/>
    </xf>
    <xf numFmtId="5" fontId="2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/>
    <xf numFmtId="42" fontId="4" fillId="0" borderId="0" xfId="1" applyNumberFormat="1" applyFont="1" applyBorder="1"/>
    <xf numFmtId="5" fontId="1" fillId="0" borderId="5" xfId="0" applyNumberFormat="1" applyFont="1" applyBorder="1"/>
    <xf numFmtId="164" fontId="1" fillId="0" borderId="10" xfId="0" applyNumberFormat="1" applyFont="1" applyBorder="1"/>
    <xf numFmtId="42" fontId="4" fillId="0" borderId="10" xfId="1" applyNumberFormat="1" applyFont="1" applyBorder="1"/>
    <xf numFmtId="5" fontId="1" fillId="0" borderId="10" xfId="0" applyNumberFormat="1" applyFont="1" applyBorder="1"/>
    <xf numFmtId="6" fontId="1" fillId="0" borderId="11" xfId="0" applyNumberFormat="1" applyFont="1" applyBorder="1"/>
    <xf numFmtId="164" fontId="1" fillId="0" borderId="4" xfId="0" applyNumberFormat="1" applyFont="1" applyBorder="1" applyAlignment="1">
      <alignment horizontal="center" vertical="center" wrapText="1"/>
    </xf>
    <xf numFmtId="5" fontId="1" fillId="0" borderId="13" xfId="0" applyNumberFormat="1" applyFont="1" applyBorder="1"/>
    <xf numFmtId="164" fontId="1" fillId="0" borderId="13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6" fontId="1" fillId="0" borderId="14" xfId="0" applyNumberFormat="1" applyFont="1" applyBorder="1"/>
    <xf numFmtId="0" fontId="0" fillId="0" borderId="10" xfId="0" applyBorder="1"/>
    <xf numFmtId="0" fontId="0" fillId="0" borderId="15" xfId="0" applyBorder="1"/>
    <xf numFmtId="0" fontId="5" fillId="2" borderId="6" xfId="0" applyFont="1" applyFill="1" applyBorder="1"/>
    <xf numFmtId="0" fontId="0" fillId="2" borderId="7" xfId="0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0" borderId="4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15" xfId="0" applyFont="1" applyBorder="1"/>
    <xf numFmtId="0" fontId="4" fillId="0" borderId="10" xfId="0" applyFont="1" applyBorder="1"/>
    <xf numFmtId="5" fontId="4" fillId="0" borderId="0" xfId="1" applyNumberFormat="1" applyFont="1" applyBorder="1"/>
    <xf numFmtId="6" fontId="1" fillId="0" borderId="0" xfId="0" applyNumberFormat="1" applyFont="1" applyBorder="1"/>
    <xf numFmtId="6" fontId="1" fillId="0" borderId="5" xfId="0" applyNumberFormat="1" applyFont="1" applyBorder="1"/>
    <xf numFmtId="6" fontId="1" fillId="0" borderId="9" xfId="0" applyNumberFormat="1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5" fontId="2" fillId="0" borderId="2" xfId="0" applyNumberFormat="1" applyFont="1" applyBorder="1" applyAlignment="1">
      <alignment horizontal="center" vertical="center" wrapText="1"/>
    </xf>
    <xf numFmtId="5" fontId="2" fillId="0" borderId="3" xfId="0" applyNumberFormat="1" applyFont="1" applyBorder="1" applyAlignment="1">
      <alignment horizontal="center" vertical="center" wrapText="1"/>
    </xf>
    <xf numFmtId="6" fontId="1" fillId="0" borderId="12" xfId="0" applyNumberFormat="1" applyFont="1" applyBorder="1"/>
    <xf numFmtId="164" fontId="1" fillId="0" borderId="0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9" xfId="0" applyNumberFormat="1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38" fontId="0" fillId="0" borderId="0" xfId="0" applyNumberFormat="1"/>
    <xf numFmtId="38" fontId="2" fillId="0" borderId="2" xfId="0" applyNumberFormat="1" applyFont="1" applyBorder="1" applyAlignment="1">
      <alignment horizontal="center" vertical="center" wrapText="1"/>
    </xf>
    <xf numFmtId="38" fontId="2" fillId="0" borderId="0" xfId="0" applyNumberFormat="1" applyFont="1" applyBorder="1" applyAlignment="1">
      <alignment horizontal="center" vertical="center" wrapText="1"/>
    </xf>
    <xf numFmtId="38" fontId="1" fillId="0" borderId="0" xfId="0" applyNumberFormat="1" applyFont="1" applyBorder="1"/>
    <xf numFmtId="38" fontId="1" fillId="0" borderId="0" xfId="0" applyNumberFormat="1" applyFont="1" applyBorder="1" applyAlignment="1">
      <alignment wrapText="1"/>
    </xf>
    <xf numFmtId="38" fontId="1" fillId="0" borderId="9" xfId="0" applyNumberFormat="1" applyFont="1" applyBorder="1" applyAlignment="1">
      <alignment wrapText="1"/>
    </xf>
    <xf numFmtId="38" fontId="1" fillId="0" borderId="10" xfId="0" applyNumberFormat="1" applyFont="1" applyBorder="1"/>
    <xf numFmtId="38" fontId="0" fillId="0" borderId="0" xfId="0" applyNumberFormat="1" applyBorder="1"/>
    <xf numFmtId="38" fontId="1" fillId="0" borderId="11" xfId="0" applyNumberFormat="1" applyFont="1" applyBorder="1"/>
    <xf numFmtId="38" fontId="1" fillId="0" borderId="9" xfId="0" applyNumberFormat="1" applyFont="1" applyBorder="1"/>
    <xf numFmtId="38" fontId="6" fillId="0" borderId="0" xfId="0" applyNumberFormat="1" applyFont="1" applyBorder="1"/>
    <xf numFmtId="38" fontId="0" fillId="2" borderId="7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39</xdr:row>
      <xdr:rowOff>28575</xdr:rowOff>
    </xdr:from>
    <xdr:to>
      <xdr:col>5</xdr:col>
      <xdr:colOff>1390650</xdr:colOff>
      <xdr:row>44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5D60F3-5AE9-4436-9B6A-D541F89B2791}"/>
            </a:ext>
          </a:extLst>
        </xdr:cNvPr>
        <xdr:cNvSpPr txBox="1"/>
      </xdr:nvSpPr>
      <xdr:spPr>
        <a:xfrm>
          <a:off x="615951" y="8410575"/>
          <a:ext cx="8823324" cy="10191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2023-2024 school year, was adopted at a meeting of the School Board of Trustees on June 26, 2023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142875</xdr:rowOff>
    </xdr:from>
    <xdr:to>
      <xdr:col>1</xdr:col>
      <xdr:colOff>1607272</xdr:colOff>
      <xdr:row>2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D1BB8E-390B-42E0-800A-7790B930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142875"/>
          <a:ext cx="1226273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39</xdr:row>
      <xdr:rowOff>28575</xdr:rowOff>
    </xdr:from>
    <xdr:to>
      <xdr:col>3</xdr:col>
      <xdr:colOff>0</xdr:colOff>
      <xdr:row>44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8F6258-242C-4BDF-80BC-EF2077468A7B}"/>
            </a:ext>
          </a:extLst>
        </xdr:cNvPr>
        <xdr:cNvSpPr txBox="1"/>
      </xdr:nvSpPr>
      <xdr:spPr>
        <a:xfrm>
          <a:off x="615951" y="9925050"/>
          <a:ext cx="8556624" cy="10668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2023-2024 school year, was adopted at a meeting of the School Board of Trustees on June 26, 2023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142875</xdr:rowOff>
    </xdr:from>
    <xdr:to>
      <xdr:col>1</xdr:col>
      <xdr:colOff>1607272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BB5376-3824-4FC8-A508-F32A5BD74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142875"/>
          <a:ext cx="1226273" cy="1219200"/>
        </a:xfrm>
        <a:prstGeom prst="rect">
          <a:avLst/>
        </a:prstGeom>
      </xdr:spPr>
    </xdr:pic>
    <xdr:clientData/>
  </xdr:twoCellAnchor>
  <xdr:twoCellAnchor>
    <xdr:from>
      <xdr:col>2</xdr:col>
      <xdr:colOff>6351</xdr:colOff>
      <xdr:row>39</xdr:row>
      <xdr:rowOff>28575</xdr:rowOff>
    </xdr:from>
    <xdr:to>
      <xdr:col>4</xdr:col>
      <xdr:colOff>0</xdr:colOff>
      <xdr:row>44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41D5CA6-56D8-4DD1-8955-872F168B91C2}"/>
            </a:ext>
          </a:extLst>
        </xdr:cNvPr>
        <xdr:cNvSpPr txBox="1"/>
      </xdr:nvSpPr>
      <xdr:spPr>
        <a:xfrm>
          <a:off x="615951" y="9696450"/>
          <a:ext cx="4527549" cy="10668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2023-2024 school year, was adopted at a meeting of the School Board of Trustees on June 26, 2023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  <xdr:twoCellAnchor>
    <xdr:from>
      <xdr:col>3</xdr:col>
      <xdr:colOff>6351</xdr:colOff>
      <xdr:row>39</xdr:row>
      <xdr:rowOff>28575</xdr:rowOff>
    </xdr:from>
    <xdr:to>
      <xdr:col>5</xdr:col>
      <xdr:colOff>0</xdr:colOff>
      <xdr:row>44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1547B9D-F3DC-4310-A666-C91B05ECF08A}"/>
            </a:ext>
          </a:extLst>
        </xdr:cNvPr>
        <xdr:cNvSpPr txBox="1"/>
      </xdr:nvSpPr>
      <xdr:spPr>
        <a:xfrm>
          <a:off x="3968751" y="9696450"/>
          <a:ext cx="2355849" cy="10668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2023-2024 school year, was adopted at a meeting of the School Board of Trustees on June 26, 2023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52"/>
  <sheetViews>
    <sheetView tabSelected="1" workbookViewId="0">
      <selection activeCell="M13" sqref="M13"/>
    </sheetView>
  </sheetViews>
  <sheetFormatPr defaultRowHeight="15" x14ac:dyDescent="0.25"/>
  <cols>
    <col min="2" max="2" width="50.28515625" customWidth="1"/>
    <col min="3" max="3" width="17.7109375" customWidth="1"/>
    <col min="4" max="6" width="20.140625" customWidth="1"/>
  </cols>
  <sheetData>
    <row r="1" spans="2:6" ht="30.75" customHeight="1" x14ac:dyDescent="0.4">
      <c r="B1" s="45" t="s">
        <v>18</v>
      </c>
      <c r="C1" s="46"/>
      <c r="D1" s="46"/>
      <c r="E1" s="46"/>
      <c r="F1" s="47"/>
    </row>
    <row r="2" spans="2:6" ht="39.75" customHeight="1" x14ac:dyDescent="0.4">
      <c r="B2" s="48" t="s">
        <v>38</v>
      </c>
      <c r="C2" s="49"/>
      <c r="D2" s="49"/>
      <c r="E2" s="49"/>
      <c r="F2" s="50"/>
    </row>
    <row r="3" spans="2:6" ht="42.75" customHeight="1" thickBot="1" x14ac:dyDescent="0.45">
      <c r="B3" s="51" t="s">
        <v>21</v>
      </c>
      <c r="C3" s="52"/>
      <c r="D3" s="52"/>
      <c r="E3" s="52"/>
      <c r="F3" s="53"/>
    </row>
    <row r="4" spans="2:6" ht="54" x14ac:dyDescent="0.25">
      <c r="B4" s="36"/>
      <c r="C4" s="37" t="s">
        <v>26</v>
      </c>
      <c r="D4" s="37" t="s">
        <v>28</v>
      </c>
      <c r="E4" s="38" t="s">
        <v>27</v>
      </c>
      <c r="F4" s="39" t="s">
        <v>29</v>
      </c>
    </row>
    <row r="5" spans="2:6" ht="18" x14ac:dyDescent="0.25">
      <c r="B5" s="14" t="s">
        <v>22</v>
      </c>
      <c r="C5" s="4"/>
      <c r="D5" s="4"/>
      <c r="E5" s="5"/>
      <c r="F5" s="6"/>
    </row>
    <row r="6" spans="2:6" ht="18" x14ac:dyDescent="0.25">
      <c r="B6" s="3" t="s">
        <v>23</v>
      </c>
      <c r="C6" s="41">
        <v>79703856</v>
      </c>
      <c r="D6" s="41">
        <v>2382731</v>
      </c>
      <c r="E6" s="41">
        <v>34347125</v>
      </c>
      <c r="F6" s="42">
        <f>SUM(C6:E6)</f>
        <v>116433712</v>
      </c>
    </row>
    <row r="7" spans="2:6" ht="18" x14ac:dyDescent="0.25">
      <c r="B7" s="3" t="s">
        <v>24</v>
      </c>
      <c r="C7" s="41">
        <v>11046837</v>
      </c>
      <c r="D7" s="41">
        <v>20000</v>
      </c>
      <c r="E7" s="41">
        <v>200626</v>
      </c>
      <c r="F7" s="42">
        <f>SUM(C7:E7)</f>
        <v>11267463</v>
      </c>
    </row>
    <row r="8" spans="2:6" ht="18" x14ac:dyDescent="0.25">
      <c r="B8" s="3" t="s">
        <v>25</v>
      </c>
      <c r="C8" s="41">
        <v>2750000</v>
      </c>
      <c r="D8" s="41">
        <v>3500000</v>
      </c>
      <c r="E8" s="41"/>
      <c r="F8" s="42">
        <f>SUM(C8:E8)</f>
        <v>6250000</v>
      </c>
    </row>
    <row r="9" spans="2:6" ht="6.6" customHeight="1" x14ac:dyDescent="0.25">
      <c r="B9" s="3"/>
      <c r="C9" s="41"/>
      <c r="D9" s="41"/>
      <c r="E9" s="41"/>
      <c r="F9" s="42"/>
    </row>
    <row r="10" spans="2:6" ht="18.75" thickBot="1" x14ac:dyDescent="0.3">
      <c r="B10" s="3" t="s">
        <v>30</v>
      </c>
      <c r="C10" s="43">
        <f>SUM(C6:C8)</f>
        <v>93500693</v>
      </c>
      <c r="D10" s="43">
        <f>SUM(D6:D8)</f>
        <v>5902731</v>
      </c>
      <c r="E10" s="43">
        <f>SUM(E6:E8)</f>
        <v>34547751</v>
      </c>
      <c r="F10" s="44">
        <f>SUM(F6:F8)</f>
        <v>133951175</v>
      </c>
    </row>
    <row r="11" spans="2:6" ht="18.75" thickTop="1" x14ac:dyDescent="0.25">
      <c r="B11" s="3"/>
      <c r="C11" s="4"/>
      <c r="D11" s="4"/>
      <c r="E11" s="5"/>
      <c r="F11" s="6"/>
    </row>
    <row r="12" spans="2:6" ht="18" x14ac:dyDescent="0.25">
      <c r="B12" s="14" t="s">
        <v>33</v>
      </c>
      <c r="C12" s="4"/>
      <c r="D12" s="4"/>
      <c r="E12" s="5"/>
      <c r="F12" s="6"/>
    </row>
    <row r="13" spans="2:6" ht="18" x14ac:dyDescent="0.25">
      <c r="B13" s="7" t="s">
        <v>0</v>
      </c>
      <c r="C13" s="1">
        <v>50822360</v>
      </c>
      <c r="D13" s="8"/>
      <c r="E13" s="2"/>
      <c r="F13" s="9">
        <f>SUM(C13:E13)</f>
        <v>50822360</v>
      </c>
    </row>
    <row r="14" spans="2:6" ht="18" x14ac:dyDescent="0.25">
      <c r="B14" s="7" t="s">
        <v>1</v>
      </c>
      <c r="C14" s="1">
        <v>1088800</v>
      </c>
      <c r="D14" s="8"/>
      <c r="E14" s="2"/>
      <c r="F14" s="9">
        <f t="shared" ref="F14:F33" si="0">SUM(C14:E14)</f>
        <v>1088800</v>
      </c>
    </row>
    <row r="15" spans="2:6" ht="18" x14ac:dyDescent="0.25">
      <c r="B15" s="7" t="s">
        <v>2</v>
      </c>
      <c r="C15" s="1">
        <v>2829869</v>
      </c>
      <c r="D15" s="8"/>
      <c r="E15" s="2"/>
      <c r="F15" s="9">
        <f t="shared" si="0"/>
        <v>2829869</v>
      </c>
    </row>
    <row r="16" spans="2:6" ht="18" x14ac:dyDescent="0.25">
      <c r="B16" s="7" t="s">
        <v>3</v>
      </c>
      <c r="C16" s="1">
        <v>1543466</v>
      </c>
      <c r="D16" s="8"/>
      <c r="E16" s="2"/>
      <c r="F16" s="9">
        <f t="shared" si="0"/>
        <v>1543466</v>
      </c>
    </row>
    <row r="17" spans="2:6" ht="18" x14ac:dyDescent="0.25">
      <c r="B17" s="7" t="s">
        <v>4</v>
      </c>
      <c r="C17" s="1">
        <v>5265796</v>
      </c>
      <c r="D17" s="8"/>
      <c r="E17" s="2"/>
      <c r="F17" s="9">
        <f t="shared" si="0"/>
        <v>5265796</v>
      </c>
    </row>
    <row r="18" spans="2:6" ht="18" x14ac:dyDescent="0.25">
      <c r="B18" s="7" t="s">
        <v>5</v>
      </c>
      <c r="C18" s="1">
        <v>3009986</v>
      </c>
      <c r="D18" s="8"/>
      <c r="E18" s="2"/>
      <c r="F18" s="9">
        <f t="shared" si="0"/>
        <v>3009986</v>
      </c>
    </row>
    <row r="19" spans="2:6" ht="18" x14ac:dyDescent="0.25">
      <c r="B19" s="7" t="s">
        <v>19</v>
      </c>
      <c r="C19" s="1">
        <v>9949</v>
      </c>
      <c r="D19" s="8"/>
      <c r="E19" s="2"/>
      <c r="F19" s="9">
        <f t="shared" si="0"/>
        <v>9949</v>
      </c>
    </row>
    <row r="20" spans="2:6" ht="18" x14ac:dyDescent="0.25">
      <c r="B20" s="7" t="s">
        <v>6</v>
      </c>
      <c r="C20" s="1">
        <v>873706</v>
      </c>
      <c r="D20" s="8"/>
      <c r="E20" s="2"/>
      <c r="F20" s="9">
        <f t="shared" si="0"/>
        <v>873706</v>
      </c>
    </row>
    <row r="21" spans="2:6" ht="18" x14ac:dyDescent="0.25">
      <c r="B21" s="7" t="s">
        <v>7</v>
      </c>
      <c r="C21" s="1">
        <v>3772300</v>
      </c>
      <c r="D21" s="8"/>
      <c r="E21" s="2"/>
      <c r="F21" s="9">
        <f t="shared" si="0"/>
        <v>3772300</v>
      </c>
    </row>
    <row r="22" spans="2:6" ht="18" x14ac:dyDescent="0.25">
      <c r="B22" s="7" t="s">
        <v>20</v>
      </c>
      <c r="C22" s="1">
        <v>212532</v>
      </c>
      <c r="D22" s="32">
        <v>5902731</v>
      </c>
      <c r="E22" s="2"/>
      <c r="F22" s="9">
        <f t="shared" si="0"/>
        <v>6115263</v>
      </c>
    </row>
    <row r="23" spans="2:6" ht="18" x14ac:dyDescent="0.25">
      <c r="B23" s="7" t="s">
        <v>8</v>
      </c>
      <c r="C23" s="1">
        <v>3005010</v>
      </c>
      <c r="D23" s="8"/>
      <c r="E23" s="2"/>
      <c r="F23" s="9">
        <f t="shared" si="0"/>
        <v>3005010</v>
      </c>
    </row>
    <row r="24" spans="2:6" ht="18" x14ac:dyDescent="0.25">
      <c r="B24" s="7" t="s">
        <v>9</v>
      </c>
      <c r="C24" s="1">
        <v>4331254</v>
      </c>
      <c r="D24" s="8"/>
      <c r="E24" s="2"/>
      <c r="F24" s="9">
        <f t="shared" si="0"/>
        <v>4331254</v>
      </c>
    </row>
    <row r="25" spans="2:6" ht="18" x14ac:dyDescent="0.25">
      <c r="B25" s="7" t="s">
        <v>10</v>
      </c>
      <c r="C25" s="1">
        <v>11618577</v>
      </c>
      <c r="D25" s="8"/>
      <c r="E25" s="2"/>
      <c r="F25" s="9">
        <f t="shared" si="0"/>
        <v>11618577</v>
      </c>
    </row>
    <row r="26" spans="2:6" ht="18" x14ac:dyDescent="0.25">
      <c r="B26" s="7" t="s">
        <v>11</v>
      </c>
      <c r="C26" s="1">
        <v>1471151</v>
      </c>
      <c r="D26" s="8"/>
      <c r="E26" s="2"/>
      <c r="F26" s="9">
        <f t="shared" si="0"/>
        <v>1471151</v>
      </c>
    </row>
    <row r="27" spans="2:6" ht="18" x14ac:dyDescent="0.25">
      <c r="B27" s="7" t="s">
        <v>12</v>
      </c>
      <c r="C27" s="1">
        <v>2342651</v>
      </c>
      <c r="D27" s="8"/>
      <c r="E27" s="2"/>
      <c r="F27" s="9">
        <f t="shared" si="0"/>
        <v>2342651</v>
      </c>
    </row>
    <row r="28" spans="2:6" ht="18" x14ac:dyDescent="0.25">
      <c r="B28" s="7" t="s">
        <v>13</v>
      </c>
      <c r="C28" s="1">
        <v>48745</v>
      </c>
      <c r="D28" s="8"/>
      <c r="E28" s="2"/>
      <c r="F28" s="9">
        <f t="shared" si="0"/>
        <v>48745</v>
      </c>
    </row>
    <row r="29" spans="2:6" ht="18" x14ac:dyDescent="0.25">
      <c r="B29" s="7" t="s">
        <v>17</v>
      </c>
      <c r="C29" s="1"/>
      <c r="D29" s="8"/>
      <c r="E29" s="1">
        <v>34547751</v>
      </c>
      <c r="F29" s="9">
        <f t="shared" si="0"/>
        <v>34547751</v>
      </c>
    </row>
    <row r="30" spans="2:6" ht="18" x14ac:dyDescent="0.25">
      <c r="B30" s="7" t="s">
        <v>37</v>
      </c>
      <c r="C30" s="1">
        <v>17762</v>
      </c>
      <c r="D30" s="8"/>
      <c r="E30" s="2"/>
      <c r="F30" s="9">
        <f t="shared" si="0"/>
        <v>17762</v>
      </c>
    </row>
    <row r="31" spans="2:6" ht="18" x14ac:dyDescent="0.25">
      <c r="B31" s="7" t="s">
        <v>14</v>
      </c>
      <c r="C31" s="1">
        <v>5389555</v>
      </c>
      <c r="D31" s="8"/>
      <c r="E31" s="2"/>
      <c r="F31" s="9">
        <f t="shared" si="0"/>
        <v>5389555</v>
      </c>
    </row>
    <row r="32" spans="2:6" ht="18" x14ac:dyDescent="0.25">
      <c r="B32" s="7" t="s">
        <v>15</v>
      </c>
      <c r="C32" s="1">
        <v>50000</v>
      </c>
      <c r="D32" s="8"/>
      <c r="E32" s="2"/>
      <c r="F32" s="9">
        <f t="shared" si="0"/>
        <v>50000</v>
      </c>
    </row>
    <row r="33" spans="2:6" ht="18" x14ac:dyDescent="0.25">
      <c r="B33" s="7" t="s">
        <v>16</v>
      </c>
      <c r="C33" s="10">
        <v>606500</v>
      </c>
      <c r="D33" s="11"/>
      <c r="E33" s="12"/>
      <c r="F33" s="15">
        <f t="shared" si="0"/>
        <v>606500</v>
      </c>
    </row>
    <row r="34" spans="2:6" ht="11.45" customHeight="1" x14ac:dyDescent="0.25">
      <c r="B34" s="7"/>
      <c r="C34" s="1"/>
      <c r="D34" s="8"/>
      <c r="E34" s="2"/>
      <c r="F34" s="9"/>
    </row>
    <row r="35" spans="2:6" ht="18" x14ac:dyDescent="0.25">
      <c r="B35" s="7" t="s">
        <v>31</v>
      </c>
      <c r="C35" s="10">
        <f>SUM(C13:C34)</f>
        <v>98309969</v>
      </c>
      <c r="D35" s="10">
        <f>SUM(D13:D34)</f>
        <v>5902731</v>
      </c>
      <c r="E35" s="10">
        <f>SUM(E13:E34)</f>
        <v>34547751</v>
      </c>
      <c r="F35" s="16">
        <f>SUM(C35:E35)</f>
        <v>138760451</v>
      </c>
    </row>
    <row r="36" spans="2:6" x14ac:dyDescent="0.25">
      <c r="B36" s="17"/>
      <c r="C36" s="18"/>
      <c r="D36" s="18"/>
      <c r="E36" s="18"/>
      <c r="F36" s="19"/>
    </row>
    <row r="37" spans="2:6" ht="18.75" thickBot="1" x14ac:dyDescent="0.3">
      <c r="B37" s="7" t="s">
        <v>32</v>
      </c>
      <c r="C37" s="13">
        <f>+C10-C35</f>
        <v>-4809276</v>
      </c>
      <c r="D37" s="13">
        <f t="shared" ref="D37:F37" si="1">+D10-D35</f>
        <v>0</v>
      </c>
      <c r="E37" s="13">
        <f t="shared" si="1"/>
        <v>0</v>
      </c>
      <c r="F37" s="20">
        <f t="shared" si="1"/>
        <v>-4809276</v>
      </c>
    </row>
    <row r="38" spans="2:6" ht="18.75" thickTop="1" x14ac:dyDescent="0.25">
      <c r="B38" s="7" t="s">
        <v>39</v>
      </c>
      <c r="C38" s="1">
        <v>4809276</v>
      </c>
      <c r="D38" s="33"/>
      <c r="E38" s="33"/>
      <c r="F38" s="34">
        <f>+C38</f>
        <v>4809276</v>
      </c>
    </row>
    <row r="39" spans="2:6" ht="18.75" thickBot="1" x14ac:dyDescent="0.3">
      <c r="B39" s="7" t="s">
        <v>40</v>
      </c>
      <c r="C39" s="35">
        <f>+C37+C38</f>
        <v>0</v>
      </c>
      <c r="D39" s="35">
        <f>+D37+D38</f>
        <v>0</v>
      </c>
      <c r="E39" s="35">
        <f>+E37+E38</f>
        <v>0</v>
      </c>
      <c r="F39" s="40">
        <f>+F37+F38</f>
        <v>0</v>
      </c>
    </row>
    <row r="40" spans="2:6" ht="15.75" thickTop="1" x14ac:dyDescent="0.25">
      <c r="B40" s="17"/>
      <c r="C40" s="18"/>
      <c r="D40" s="18"/>
      <c r="E40" s="18"/>
      <c r="F40" s="19"/>
    </row>
    <row r="41" spans="2:6" x14ac:dyDescent="0.25">
      <c r="B41" s="17"/>
      <c r="C41" s="18"/>
      <c r="D41" s="18"/>
      <c r="E41" s="18"/>
      <c r="F41" s="19"/>
    </row>
    <row r="42" spans="2:6" x14ac:dyDescent="0.25">
      <c r="B42" s="17"/>
      <c r="C42" s="18"/>
      <c r="D42" s="18"/>
      <c r="E42" s="18"/>
      <c r="F42" s="19"/>
    </row>
    <row r="43" spans="2:6" x14ac:dyDescent="0.25">
      <c r="B43" s="17"/>
      <c r="C43" s="18"/>
      <c r="D43" s="18"/>
      <c r="E43" s="18"/>
      <c r="F43" s="19"/>
    </row>
    <row r="44" spans="2:6" x14ac:dyDescent="0.25">
      <c r="B44" s="17"/>
      <c r="C44" s="18"/>
      <c r="D44" s="18"/>
      <c r="E44" s="18"/>
      <c r="F44" s="19"/>
    </row>
    <row r="45" spans="2:6" x14ac:dyDescent="0.25">
      <c r="B45" s="17"/>
      <c r="C45" s="18"/>
      <c r="D45" s="18"/>
      <c r="E45" s="18"/>
      <c r="F45" s="19"/>
    </row>
    <row r="46" spans="2:6" x14ac:dyDescent="0.25">
      <c r="B46" s="17"/>
      <c r="C46" s="18"/>
      <c r="D46" s="18"/>
      <c r="E46" s="18"/>
      <c r="F46" s="19"/>
    </row>
    <row r="47" spans="2:6" x14ac:dyDescent="0.25">
      <c r="B47" s="22"/>
      <c r="C47" s="18"/>
      <c r="D47" s="21"/>
      <c r="E47" s="18"/>
      <c r="F47" s="19"/>
    </row>
    <row r="48" spans="2:6" ht="18" x14ac:dyDescent="0.25">
      <c r="B48" s="27" t="s">
        <v>34</v>
      </c>
      <c r="C48" s="28"/>
      <c r="D48" s="29" t="s">
        <v>36</v>
      </c>
      <c r="E48" s="18"/>
      <c r="F48" s="19"/>
    </row>
    <row r="49" spans="2:6" ht="18" x14ac:dyDescent="0.25">
      <c r="B49" s="27"/>
      <c r="C49" s="28"/>
      <c r="D49" s="29"/>
      <c r="E49" s="18"/>
      <c r="F49" s="19"/>
    </row>
    <row r="50" spans="2:6" ht="18" x14ac:dyDescent="0.25">
      <c r="B50" s="30"/>
      <c r="C50" s="28"/>
      <c r="D50" s="31"/>
      <c r="E50" s="18"/>
      <c r="F50" s="19"/>
    </row>
    <row r="51" spans="2:6" ht="18" x14ac:dyDescent="0.25">
      <c r="B51" s="27" t="s">
        <v>35</v>
      </c>
      <c r="C51" s="28"/>
      <c r="D51" s="29" t="s">
        <v>36</v>
      </c>
      <c r="E51" s="18"/>
      <c r="F51" s="19"/>
    </row>
    <row r="52" spans="2:6" ht="19.5" thickBot="1" x14ac:dyDescent="0.35">
      <c r="B52" s="23"/>
      <c r="C52" s="24"/>
      <c r="D52" s="25"/>
      <c r="E52" s="24"/>
      <c r="F52" s="26"/>
    </row>
  </sheetData>
  <mergeCells count="3">
    <mergeCell ref="B1:F1"/>
    <mergeCell ref="B2:F2"/>
    <mergeCell ref="B3:F3"/>
  </mergeCells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87CF-9878-4F69-8A94-97ADC7406AC3}">
  <dimension ref="B1:E52"/>
  <sheetViews>
    <sheetView topLeftCell="A7" workbookViewId="0">
      <selection activeCell="H19" sqref="H19"/>
    </sheetView>
  </sheetViews>
  <sheetFormatPr defaultRowHeight="15" x14ac:dyDescent="0.25"/>
  <cols>
    <col min="2" max="2" width="50.28515625" customWidth="1"/>
    <col min="3" max="4" width="17.7109375" customWidth="1"/>
    <col min="5" max="5" width="17.7109375" style="54" customWidth="1"/>
  </cols>
  <sheetData>
    <row r="1" spans="2:5" ht="30.75" customHeight="1" x14ac:dyDescent="0.4">
      <c r="B1" s="45" t="s">
        <v>18</v>
      </c>
      <c r="C1" s="46"/>
    </row>
    <row r="2" spans="2:5" ht="39.75" customHeight="1" x14ac:dyDescent="0.4">
      <c r="B2" s="48" t="s">
        <v>38</v>
      </c>
      <c r="C2" s="49"/>
    </row>
    <row r="3" spans="2:5" ht="42.75" customHeight="1" thickBot="1" x14ac:dyDescent="0.45">
      <c r="B3" s="51" t="s">
        <v>21</v>
      </c>
      <c r="C3" s="52"/>
    </row>
    <row r="4" spans="2:5" ht="36" x14ac:dyDescent="0.25">
      <c r="B4" s="36"/>
      <c r="C4" s="37" t="s">
        <v>26</v>
      </c>
      <c r="D4" s="37" t="s">
        <v>26</v>
      </c>
      <c r="E4" s="55" t="s">
        <v>26</v>
      </c>
    </row>
    <row r="5" spans="2:5" ht="18" x14ac:dyDescent="0.25">
      <c r="B5" s="14" t="s">
        <v>22</v>
      </c>
      <c r="C5" s="4"/>
      <c r="D5" s="4"/>
      <c r="E5" s="56"/>
    </row>
    <row r="6" spans="2:5" ht="18" x14ac:dyDescent="0.25">
      <c r="B6" s="3" t="s">
        <v>23</v>
      </c>
      <c r="C6" s="41">
        <v>79703856</v>
      </c>
      <c r="D6" s="41">
        <v>79971859</v>
      </c>
      <c r="E6" s="57">
        <f t="shared" ref="E6:E8" si="0">+C6-D6</f>
        <v>-268003</v>
      </c>
    </row>
    <row r="7" spans="2:5" ht="18" x14ac:dyDescent="0.25">
      <c r="B7" s="3" t="s">
        <v>24</v>
      </c>
      <c r="C7" s="41">
        <v>11046837</v>
      </c>
      <c r="D7" s="41">
        <v>11304197</v>
      </c>
      <c r="E7" s="57">
        <f t="shared" si="0"/>
        <v>-257360</v>
      </c>
    </row>
    <row r="8" spans="2:5" ht="18" x14ac:dyDescent="0.25">
      <c r="B8" s="3" t="s">
        <v>25</v>
      </c>
      <c r="C8" s="41">
        <v>2750000</v>
      </c>
      <c r="D8" s="41">
        <v>2224637</v>
      </c>
      <c r="E8" s="57">
        <f t="shared" si="0"/>
        <v>525363</v>
      </c>
    </row>
    <row r="9" spans="2:5" ht="6.6" customHeight="1" x14ac:dyDescent="0.25">
      <c r="B9" s="3"/>
      <c r="C9" s="41"/>
      <c r="D9" s="41"/>
      <c r="E9" s="58"/>
    </row>
    <row r="10" spans="2:5" ht="18.75" thickBot="1" x14ac:dyDescent="0.3">
      <c r="B10" s="3" t="s">
        <v>30</v>
      </c>
      <c r="C10" s="43">
        <f>SUM(C6:C8)</f>
        <v>93500693</v>
      </c>
      <c r="D10" s="43">
        <f>SUM(D6:D8)</f>
        <v>93500693</v>
      </c>
      <c r="E10" s="59">
        <f>SUM(E6:E8)</f>
        <v>0</v>
      </c>
    </row>
    <row r="11" spans="2:5" ht="18.75" thickTop="1" x14ac:dyDescent="0.25">
      <c r="B11" s="3"/>
      <c r="C11" s="4"/>
      <c r="D11" s="4"/>
      <c r="E11" s="56"/>
    </row>
    <row r="12" spans="2:5" ht="18" x14ac:dyDescent="0.25">
      <c r="B12" s="14" t="s">
        <v>33</v>
      </c>
      <c r="C12" s="4"/>
      <c r="D12" s="4"/>
      <c r="E12" s="56"/>
    </row>
    <row r="13" spans="2:5" ht="18" x14ac:dyDescent="0.25">
      <c r="B13" s="7" t="s">
        <v>0</v>
      </c>
      <c r="C13" s="1">
        <v>50822360</v>
      </c>
      <c r="D13" s="1">
        <v>51251914</v>
      </c>
      <c r="E13" s="57">
        <f>+C13-D13</f>
        <v>-429554</v>
      </c>
    </row>
    <row r="14" spans="2:5" ht="18" x14ac:dyDescent="0.25">
      <c r="B14" s="7" t="s">
        <v>1</v>
      </c>
      <c r="C14" s="1">
        <v>1088800</v>
      </c>
      <c r="D14" s="1">
        <v>1095931</v>
      </c>
      <c r="E14" s="57">
        <f t="shared" ref="E14:E33" si="1">+C14-D14</f>
        <v>-7131</v>
      </c>
    </row>
    <row r="15" spans="2:5" ht="18" x14ac:dyDescent="0.25">
      <c r="B15" s="7" t="s">
        <v>2</v>
      </c>
      <c r="C15" s="1">
        <v>2829869</v>
      </c>
      <c r="D15" s="1">
        <v>2927767</v>
      </c>
      <c r="E15" s="57">
        <f t="shared" si="1"/>
        <v>-97898</v>
      </c>
    </row>
    <row r="16" spans="2:5" ht="18" x14ac:dyDescent="0.25">
      <c r="B16" s="7" t="s">
        <v>3</v>
      </c>
      <c r="C16" s="1">
        <v>1543466</v>
      </c>
      <c r="D16" s="1">
        <v>1446796</v>
      </c>
      <c r="E16" s="57">
        <f t="shared" si="1"/>
        <v>96670</v>
      </c>
    </row>
    <row r="17" spans="2:5" ht="18" x14ac:dyDescent="0.25">
      <c r="B17" s="7" t="s">
        <v>4</v>
      </c>
      <c r="C17" s="1">
        <v>5265796</v>
      </c>
      <c r="D17" s="1">
        <v>5262218</v>
      </c>
      <c r="E17" s="57">
        <f t="shared" si="1"/>
        <v>3578</v>
      </c>
    </row>
    <row r="18" spans="2:5" ht="18" x14ac:dyDescent="0.25">
      <c r="B18" s="7" t="s">
        <v>5</v>
      </c>
      <c r="C18" s="1">
        <v>3009986</v>
      </c>
      <c r="D18" s="1">
        <v>3038443</v>
      </c>
      <c r="E18" s="57">
        <f t="shared" si="1"/>
        <v>-28457</v>
      </c>
    </row>
    <row r="19" spans="2:5" ht="18" x14ac:dyDescent="0.25">
      <c r="B19" s="7" t="s">
        <v>19</v>
      </c>
      <c r="C19" s="1">
        <v>9949</v>
      </c>
      <c r="D19" s="1">
        <v>9049</v>
      </c>
      <c r="E19" s="57">
        <f t="shared" si="1"/>
        <v>900</v>
      </c>
    </row>
    <row r="20" spans="2:5" ht="18" x14ac:dyDescent="0.25">
      <c r="B20" s="7" t="s">
        <v>6</v>
      </c>
      <c r="C20" s="1">
        <v>873706</v>
      </c>
      <c r="D20" s="1">
        <v>881931</v>
      </c>
      <c r="E20" s="57">
        <f t="shared" si="1"/>
        <v>-8225</v>
      </c>
    </row>
    <row r="21" spans="2:5" ht="18" x14ac:dyDescent="0.25">
      <c r="B21" s="7" t="s">
        <v>7</v>
      </c>
      <c r="C21" s="1">
        <v>3772300</v>
      </c>
      <c r="D21" s="1">
        <v>3772300</v>
      </c>
      <c r="E21" s="57">
        <f t="shared" si="1"/>
        <v>0</v>
      </c>
    </row>
    <row r="22" spans="2:5" ht="18" x14ac:dyDescent="0.25">
      <c r="B22" s="7" t="s">
        <v>20</v>
      </c>
      <c r="C22" s="1">
        <v>212532</v>
      </c>
      <c r="D22" s="1">
        <v>213244</v>
      </c>
      <c r="E22" s="57">
        <f t="shared" si="1"/>
        <v>-712</v>
      </c>
    </row>
    <row r="23" spans="2:5" ht="18" x14ac:dyDescent="0.25">
      <c r="B23" s="7" t="s">
        <v>8</v>
      </c>
      <c r="C23" s="1">
        <v>3005010</v>
      </c>
      <c r="D23" s="1">
        <v>2916448</v>
      </c>
      <c r="E23" s="57">
        <f t="shared" si="1"/>
        <v>88562</v>
      </c>
    </row>
    <row r="24" spans="2:5" ht="18" x14ac:dyDescent="0.25">
      <c r="B24" s="7" t="s">
        <v>9</v>
      </c>
      <c r="C24" s="1">
        <v>4331254</v>
      </c>
      <c r="D24" s="1">
        <v>4339921</v>
      </c>
      <c r="E24" s="57">
        <f t="shared" si="1"/>
        <v>-8667</v>
      </c>
    </row>
    <row r="25" spans="2:5" ht="18" x14ac:dyDescent="0.25">
      <c r="B25" s="7" t="s">
        <v>10</v>
      </c>
      <c r="C25" s="1">
        <v>11618577</v>
      </c>
      <c r="D25" s="1">
        <v>11635792</v>
      </c>
      <c r="E25" s="57">
        <f t="shared" si="1"/>
        <v>-17215</v>
      </c>
    </row>
    <row r="26" spans="2:5" ht="18" x14ac:dyDescent="0.25">
      <c r="B26" s="7" t="s">
        <v>11</v>
      </c>
      <c r="C26" s="1">
        <v>1471151</v>
      </c>
      <c r="D26" s="1">
        <v>1453377</v>
      </c>
      <c r="E26" s="57">
        <f t="shared" si="1"/>
        <v>17774</v>
      </c>
    </row>
    <row r="27" spans="2:5" ht="18" x14ac:dyDescent="0.25">
      <c r="B27" s="7" t="s">
        <v>12</v>
      </c>
      <c r="C27" s="1">
        <v>2342651</v>
      </c>
      <c r="D27" s="1">
        <v>2334652</v>
      </c>
      <c r="E27" s="57">
        <f t="shared" si="1"/>
        <v>7999</v>
      </c>
    </row>
    <row r="28" spans="2:5" ht="18" x14ac:dyDescent="0.25">
      <c r="B28" s="7" t="s">
        <v>13</v>
      </c>
      <c r="C28" s="1">
        <v>48745</v>
      </c>
      <c r="D28" s="1">
        <v>48745</v>
      </c>
      <c r="E28" s="57">
        <f t="shared" si="1"/>
        <v>0</v>
      </c>
    </row>
    <row r="29" spans="2:5" ht="18" x14ac:dyDescent="0.25">
      <c r="B29" s="7" t="s">
        <v>17</v>
      </c>
      <c r="C29" s="1"/>
      <c r="D29" s="1"/>
      <c r="E29" s="57">
        <f t="shared" si="1"/>
        <v>0</v>
      </c>
    </row>
    <row r="30" spans="2:5" ht="18" x14ac:dyDescent="0.25">
      <c r="B30" s="7" t="s">
        <v>37</v>
      </c>
      <c r="C30" s="1">
        <v>17762</v>
      </c>
      <c r="D30" s="1">
        <v>18659</v>
      </c>
      <c r="E30" s="57">
        <f t="shared" si="1"/>
        <v>-897</v>
      </c>
    </row>
    <row r="31" spans="2:5" ht="18" x14ac:dyDescent="0.25">
      <c r="B31" s="7" t="s">
        <v>14</v>
      </c>
      <c r="C31" s="1">
        <v>5389555</v>
      </c>
      <c r="D31" s="1">
        <v>5389555</v>
      </c>
      <c r="E31" s="57">
        <f t="shared" si="1"/>
        <v>0</v>
      </c>
    </row>
    <row r="32" spans="2:5" ht="18" x14ac:dyDescent="0.25">
      <c r="B32" s="7" t="s">
        <v>15</v>
      </c>
      <c r="C32" s="1">
        <v>50000</v>
      </c>
      <c r="D32" s="1">
        <v>50000</v>
      </c>
      <c r="E32" s="57">
        <f t="shared" si="1"/>
        <v>0</v>
      </c>
    </row>
    <row r="33" spans="2:5" ht="18" x14ac:dyDescent="0.25">
      <c r="B33" s="7" t="s">
        <v>16</v>
      </c>
      <c r="C33" s="10">
        <v>606500</v>
      </c>
      <c r="D33" s="10">
        <v>606500</v>
      </c>
      <c r="E33" s="57">
        <f t="shared" si="1"/>
        <v>0</v>
      </c>
    </row>
    <row r="34" spans="2:5" ht="11.45" customHeight="1" x14ac:dyDescent="0.25">
      <c r="B34" s="7"/>
      <c r="C34" s="1"/>
      <c r="D34" s="1"/>
      <c r="E34" s="57"/>
    </row>
    <row r="35" spans="2:5" ht="18" x14ac:dyDescent="0.25">
      <c r="B35" s="7" t="s">
        <v>31</v>
      </c>
      <c r="C35" s="10">
        <f>SUM(C13:C34)</f>
        <v>98309969</v>
      </c>
      <c r="D35" s="10">
        <f>SUM(D13:D34)</f>
        <v>98693242</v>
      </c>
      <c r="E35" s="60">
        <f>SUM(E13:E34)</f>
        <v>-383273</v>
      </c>
    </row>
    <row r="36" spans="2:5" x14ac:dyDescent="0.25">
      <c r="B36" s="17"/>
      <c r="C36" s="18"/>
      <c r="D36" s="18"/>
      <c r="E36" s="61"/>
    </row>
    <row r="37" spans="2:5" ht="18.75" thickBot="1" x14ac:dyDescent="0.3">
      <c r="B37" s="7" t="s">
        <v>32</v>
      </c>
      <c r="C37" s="13">
        <f>+C10-C35</f>
        <v>-4809276</v>
      </c>
      <c r="D37" s="13">
        <f>+D10-D35</f>
        <v>-5192549</v>
      </c>
      <c r="E37" s="62">
        <f>+E10-E35</f>
        <v>383273</v>
      </c>
    </row>
    <row r="38" spans="2:5" ht="18.75" thickTop="1" x14ac:dyDescent="0.25">
      <c r="B38" s="7" t="s">
        <v>39</v>
      </c>
      <c r="C38" s="1">
        <v>4809276</v>
      </c>
      <c r="D38" s="1">
        <v>4809276</v>
      </c>
      <c r="E38" s="57">
        <v>4809276</v>
      </c>
    </row>
    <row r="39" spans="2:5" ht="18.75" thickBot="1" x14ac:dyDescent="0.3">
      <c r="B39" s="7" t="s">
        <v>40</v>
      </c>
      <c r="C39" s="35">
        <f>+C37+C38</f>
        <v>0</v>
      </c>
      <c r="D39" s="35">
        <f>+D37+D38</f>
        <v>-383273</v>
      </c>
      <c r="E39" s="63">
        <f>+E37+E38</f>
        <v>5192549</v>
      </c>
    </row>
    <row r="40" spans="2:5" ht="15.75" thickTop="1" x14ac:dyDescent="0.25">
      <c r="B40" s="17"/>
      <c r="C40" s="18"/>
      <c r="D40" s="18"/>
      <c r="E40" s="61"/>
    </row>
    <row r="41" spans="2:5" x14ac:dyDescent="0.25">
      <c r="B41" s="17"/>
      <c r="C41" s="18"/>
      <c r="D41" s="18"/>
      <c r="E41" s="61"/>
    </row>
    <row r="42" spans="2:5" x14ac:dyDescent="0.25">
      <c r="B42" s="17"/>
      <c r="C42" s="18"/>
      <c r="D42" s="18"/>
      <c r="E42" s="61"/>
    </row>
    <row r="43" spans="2:5" x14ac:dyDescent="0.25">
      <c r="B43" s="17"/>
      <c r="C43" s="18"/>
      <c r="D43" s="18"/>
      <c r="E43" s="61"/>
    </row>
    <row r="44" spans="2:5" x14ac:dyDescent="0.25">
      <c r="B44" s="17"/>
      <c r="C44" s="18"/>
      <c r="D44" s="18"/>
      <c r="E44" s="61"/>
    </row>
    <row r="45" spans="2:5" x14ac:dyDescent="0.25">
      <c r="B45" s="17"/>
      <c r="C45" s="18"/>
      <c r="D45" s="18"/>
      <c r="E45" s="61"/>
    </row>
    <row r="46" spans="2:5" x14ac:dyDescent="0.25">
      <c r="B46" s="17"/>
      <c r="C46" s="18"/>
      <c r="D46" s="18"/>
      <c r="E46" s="61"/>
    </row>
    <row r="47" spans="2:5" x14ac:dyDescent="0.25">
      <c r="B47" s="22"/>
      <c r="C47" s="18"/>
      <c r="D47" s="18"/>
      <c r="E47" s="61"/>
    </row>
    <row r="48" spans="2:5" ht="18" x14ac:dyDescent="0.25">
      <c r="B48" s="27" t="s">
        <v>34</v>
      </c>
      <c r="C48" s="28"/>
      <c r="D48" s="28"/>
      <c r="E48" s="64"/>
    </row>
    <row r="49" spans="2:5" ht="18" x14ac:dyDescent="0.25">
      <c r="B49" s="27"/>
      <c r="C49" s="28"/>
      <c r="D49" s="28"/>
      <c r="E49" s="64"/>
    </row>
    <row r="50" spans="2:5" ht="18" x14ac:dyDescent="0.25">
      <c r="B50" s="30"/>
      <c r="C50" s="28"/>
      <c r="D50" s="28"/>
      <c r="E50" s="64"/>
    </row>
    <row r="51" spans="2:5" ht="18" x14ac:dyDescent="0.25">
      <c r="B51" s="27" t="s">
        <v>35</v>
      </c>
      <c r="C51" s="28"/>
      <c r="D51" s="28"/>
      <c r="E51" s="64"/>
    </row>
    <row r="52" spans="2:5" ht="19.5" thickBot="1" x14ac:dyDescent="0.35">
      <c r="B52" s="23"/>
      <c r="C52" s="24"/>
      <c r="D52" s="24"/>
      <c r="E52" s="65"/>
    </row>
  </sheetData>
  <mergeCells count="3">
    <mergeCell ref="B1:C1"/>
    <mergeCell ref="B2:C2"/>
    <mergeCell ref="B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Adopted</vt:lpstr>
      <vt:lpstr>Sheet1</vt:lpstr>
      <vt:lpstr>Adopted!Print_Area</vt:lpstr>
    </vt:vector>
  </TitlesOfParts>
  <Company>Lovejoy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ADAMS, SHAY</cp:lastModifiedBy>
  <cp:lastPrinted>2023-07-10T16:32:03Z</cp:lastPrinted>
  <dcterms:created xsi:type="dcterms:W3CDTF">2013-06-12T15:25:17Z</dcterms:created>
  <dcterms:modified xsi:type="dcterms:W3CDTF">2023-07-11T20:16:52Z</dcterms:modified>
</cp:coreProperties>
</file>