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330" tabRatio="602"/>
  </bookViews>
  <sheets>
    <sheet name="2022-2023 BUDGET" sheetId="1" r:id="rId1"/>
  </sheets>
  <definedNames>
    <definedName name="_xlnm.Print_Area" localSheetId="0">'2022-2023 BUDGET'!$A$1:$K$82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E14" i="1"/>
  <c r="E13" i="1"/>
  <c r="E36" i="1"/>
  <c r="G61" i="1" l="1"/>
  <c r="E59" i="1"/>
  <c r="E51" i="1"/>
  <c r="G53" i="1"/>
  <c r="E22" i="1"/>
  <c r="E23" i="1" l="1"/>
  <c r="E25" i="1"/>
  <c r="E32" i="1"/>
  <c r="E39" i="1" l="1"/>
  <c r="E38" i="1"/>
  <c r="E37" i="1"/>
  <c r="E35" i="1"/>
  <c r="E34" i="1"/>
  <c r="E31" i="1"/>
  <c r="E30" i="1"/>
  <c r="E29" i="1"/>
  <c r="E28" i="1"/>
  <c r="E27" i="1"/>
  <c r="E26" i="1"/>
  <c r="E24" i="1"/>
  <c r="E33" i="1" l="1"/>
  <c r="F61" i="1" l="1"/>
  <c r="F53" i="1"/>
  <c r="E50" i="1"/>
  <c r="E49" i="1"/>
  <c r="E79" i="1" l="1"/>
  <c r="E70" i="1"/>
  <c r="E69" i="1"/>
  <c r="G41" i="1" l="1"/>
  <c r="F41" i="1"/>
  <c r="K17" i="1" l="1"/>
  <c r="J17" i="1" l="1"/>
  <c r="I17" i="1"/>
  <c r="H17" i="1"/>
  <c r="G17" i="1"/>
  <c r="J41" i="1" l="1"/>
  <c r="I41" i="1" l="1"/>
  <c r="K41" i="1" l="1"/>
  <c r="H41" i="1"/>
  <c r="F73" i="1" l="1"/>
  <c r="F81" i="1"/>
  <c r="F17" i="1" l="1"/>
  <c r="E81" i="1"/>
  <c r="E61" i="1"/>
  <c r="E53" i="1"/>
  <c r="E73" i="1" l="1"/>
  <c r="D73" i="1"/>
  <c r="D81" i="1"/>
  <c r="D61" i="1"/>
  <c r="D53" i="1"/>
  <c r="D41" i="1"/>
  <c r="D17" i="1"/>
  <c r="E41" i="1" l="1"/>
  <c r="E17" i="1"/>
</calcChain>
</file>

<file path=xl/comments1.xml><?xml version="1.0" encoding="utf-8"?>
<comments xmlns="http://schemas.openxmlformats.org/spreadsheetml/2006/main">
  <authors>
    <author>Gary Sorrells</author>
  </authors>
  <commentList>
    <comment ref="G22" authorId="0" shapeId="0">
      <text>
        <r>
          <rPr>
            <b/>
            <sz val="9"/>
            <color indexed="81"/>
            <rFont val="Tahoma"/>
            <family val="2"/>
          </rPr>
          <t>Gary Sorrells:</t>
        </r>
        <r>
          <rPr>
            <sz val="9"/>
            <color indexed="81"/>
            <rFont val="Tahoma"/>
            <family val="2"/>
          </rPr>
          <t xml:space="preserve">
budget xfer of $210,411.23</t>
        </r>
      </text>
    </comment>
  </commentList>
</comments>
</file>

<file path=xl/sharedStrings.xml><?xml version="1.0" encoding="utf-8"?>
<sst xmlns="http://schemas.openxmlformats.org/spreadsheetml/2006/main" count="97" uniqueCount="45">
  <si>
    <t>GENERAL OPERATING FUND</t>
  </si>
  <si>
    <t>FUND 199 - General Operating</t>
  </si>
  <si>
    <t>REVENUES:</t>
  </si>
  <si>
    <t>OBJECT</t>
  </si>
  <si>
    <t>DESCRIPTION</t>
  </si>
  <si>
    <t>ESTIMATED</t>
  </si>
  <si>
    <t>REVENUES</t>
  </si>
  <si>
    <t>State Program Revenue</t>
  </si>
  <si>
    <t>Local / Intermediate Revenue</t>
  </si>
  <si>
    <t>Federal Program Revenue</t>
  </si>
  <si>
    <t>TOTAL</t>
  </si>
  <si>
    <t>APPROPRIATIONS:</t>
  </si>
  <si>
    <t>FUNCTION</t>
  </si>
  <si>
    <t>Instruction</t>
  </si>
  <si>
    <t>Instructional Resources &amp; Media</t>
  </si>
  <si>
    <t>Instructional Staff Development</t>
  </si>
  <si>
    <t>Instructional Administration</t>
  </si>
  <si>
    <t>School Leadership</t>
  </si>
  <si>
    <t>Guidance and Counseling</t>
  </si>
  <si>
    <t>Health Services</t>
  </si>
  <si>
    <t>Student Transportation</t>
  </si>
  <si>
    <t>Cocurricular / Extracurricular</t>
  </si>
  <si>
    <t>General Adfministration</t>
  </si>
  <si>
    <t>Facilities Maintenance &amp; Operations</t>
  </si>
  <si>
    <t>Security &amp; Monitoring Services</t>
  </si>
  <si>
    <t>Data Processing</t>
  </si>
  <si>
    <t>Debt Services</t>
  </si>
  <si>
    <t>Shared Service Arrangement</t>
  </si>
  <si>
    <t>Other Intergovernmental Charges</t>
  </si>
  <si>
    <t>FOOD SERVICE FUND</t>
  </si>
  <si>
    <t>FUND 240 - Food Service Fund</t>
  </si>
  <si>
    <t>Food Service</t>
  </si>
  <si>
    <t>DEBT SERVICE FUND</t>
  </si>
  <si>
    <t>FUND 599 - Debt Service Fund</t>
  </si>
  <si>
    <t>LONE OAK ISD</t>
  </si>
  <si>
    <t>DIFFERENCE</t>
  </si>
  <si>
    <t>(AFTER)</t>
  </si>
  <si>
    <t>(BEFORE)</t>
  </si>
  <si>
    <t>Debt Service</t>
  </si>
  <si>
    <t>AMEND / REALLO</t>
  </si>
  <si>
    <t>AMEND #1</t>
  </si>
  <si>
    <t>#1 AMENDMENT</t>
  </si>
  <si>
    <t>#2 AMENDMENT</t>
  </si>
  <si>
    <t>2022 - 2023 BUDGET</t>
  </si>
  <si>
    <t>Community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</si>
</sst>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Arial Black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38" fontId="3" fillId="0" borderId="0" xfId="0" applyNumberFormat="1" applyFont="1"/>
    <xf numFmtId="38" fontId="3" fillId="0" borderId="2" xfId="0" applyNumberFormat="1" applyFont="1" applyBorder="1"/>
    <xf numFmtId="0" fontId="5" fillId="0" borderId="0" xfId="0" applyFont="1" applyAlignment="1">
      <alignment horizontal="center"/>
    </xf>
    <xf numFmtId="0" fontId="4" fillId="2" borderId="0" xfId="0" applyFont="1" applyFill="1"/>
    <xf numFmtId="42" fontId="3" fillId="0" borderId="3" xfId="1" applyNumberFormat="1" applyFont="1" applyBorder="1"/>
    <xf numFmtId="42" fontId="3" fillId="0" borderId="3" xfId="0" applyNumberFormat="1" applyFont="1" applyBorder="1"/>
    <xf numFmtId="42" fontId="3" fillId="0" borderId="0" xfId="0" applyNumberFormat="1" applyFont="1"/>
    <xf numFmtId="38" fontId="2" fillId="0" borderId="0" xfId="0" applyNumberFormat="1" applyFont="1"/>
    <xf numFmtId="38" fontId="3" fillId="0" borderId="1" xfId="0" applyNumberFormat="1" applyFont="1" applyBorder="1" applyAlignment="1">
      <alignment horizontal="center"/>
    </xf>
    <xf numFmtId="38" fontId="0" fillId="0" borderId="0" xfId="0" applyNumberFormat="1"/>
    <xf numFmtId="38" fontId="3" fillId="0" borderId="0" xfId="0" applyNumberFormat="1" applyFont="1" applyAlignment="1">
      <alignment horizontal="center"/>
    </xf>
    <xf numFmtId="38" fontId="3" fillId="0" borderId="0" xfId="1" applyNumberFormat="1" applyFont="1" applyBorder="1"/>
    <xf numFmtId="42" fontId="3" fillId="0" borderId="0" xfId="1" applyNumberFormat="1" applyFont="1"/>
    <xf numFmtId="41" fontId="3" fillId="0" borderId="0" xfId="0" applyNumberFormat="1" applyFont="1"/>
    <xf numFmtId="42" fontId="3" fillId="0" borderId="0" xfId="1" applyNumberFormat="1" applyFont="1" applyBorder="1"/>
    <xf numFmtId="0" fontId="8" fillId="0" borderId="0" xfId="0" applyFont="1" applyAlignment="1">
      <alignment horizontal="center"/>
    </xf>
    <xf numFmtId="38" fontId="7" fillId="0" borderId="2" xfId="0" applyNumberFormat="1" applyFont="1" applyBorder="1"/>
    <xf numFmtId="0" fontId="8" fillId="3" borderId="0" xfId="0" applyFont="1" applyFill="1" applyAlignment="1">
      <alignment horizontal="center"/>
    </xf>
    <xf numFmtId="0" fontId="6" fillId="5" borderId="0" xfId="0" applyFont="1" applyFill="1"/>
    <xf numFmtId="40" fontId="3" fillId="0" borderId="0" xfId="0" applyNumberFormat="1" applyFont="1"/>
    <xf numFmtId="40" fontId="0" fillId="0" borderId="0" xfId="0" applyNumberFormat="1"/>
    <xf numFmtId="40" fontId="3" fillId="0" borderId="2" xfId="0" applyNumberFormat="1" applyFont="1" applyBorder="1"/>
    <xf numFmtId="40" fontId="0" fillId="0" borderId="2" xfId="0" applyNumberFormat="1" applyBorder="1"/>
    <xf numFmtId="40" fontId="3" fillId="0" borderId="3" xfId="0" applyNumberFormat="1" applyFont="1" applyBorder="1"/>
    <xf numFmtId="40" fontId="2" fillId="0" borderId="2" xfId="0" applyNumberFormat="1" applyFont="1" applyBorder="1"/>
    <xf numFmtId="40" fontId="3" fillId="0" borderId="0" xfId="0" applyNumberFormat="1" applyFont="1" applyBorder="1"/>
    <xf numFmtId="40" fontId="0" fillId="0" borderId="0" xfId="0" applyNumberFormat="1" applyBorder="1"/>
    <xf numFmtId="40" fontId="7" fillId="0" borderId="0" xfId="0" applyNumberFormat="1" applyFont="1"/>
    <xf numFmtId="40" fontId="3" fillId="0" borderId="0" xfId="1" applyNumberFormat="1" applyFont="1" applyBorder="1"/>
    <xf numFmtId="0" fontId="3" fillId="6" borderId="0" xfId="0" applyFont="1" applyFill="1" applyBorder="1" applyAlignment="1"/>
    <xf numFmtId="0" fontId="0" fillId="0" borderId="1" xfId="0" applyBorder="1"/>
    <xf numFmtId="38" fontId="3" fillId="0" borderId="1" xfId="0" applyNumberFormat="1" applyFont="1" applyBorder="1" applyAlignment="1">
      <alignment horizontal="center"/>
    </xf>
    <xf numFmtId="0" fontId="11" fillId="0" borderId="0" xfId="0" applyFont="1" applyFill="1" applyAlignment="1">
      <alignment horizontal="center"/>
    </xf>
    <xf numFmtId="40" fontId="3" fillId="7" borderId="0" xfId="0" applyNumberFormat="1" applyFont="1" applyFill="1" applyAlignment="1">
      <alignment horizontal="center"/>
    </xf>
    <xf numFmtId="40" fontId="0" fillId="0" borderId="0" xfId="0" applyNumberFormat="1" applyFill="1"/>
    <xf numFmtId="42" fontId="3" fillId="7" borderId="0" xfId="0" applyNumberFormat="1" applyFont="1" applyFill="1"/>
    <xf numFmtId="41" fontId="3" fillId="7" borderId="0" xfId="0" applyNumberFormat="1" applyFont="1" applyFill="1"/>
    <xf numFmtId="38" fontId="3" fillId="7" borderId="0" xfId="0" applyNumberFormat="1" applyFont="1" applyFill="1"/>
    <xf numFmtId="38" fontId="3" fillId="7" borderId="2" xfId="0" applyNumberFormat="1" applyFont="1" applyFill="1" applyBorder="1"/>
    <xf numFmtId="38" fontId="7" fillId="7" borderId="2" xfId="0" applyNumberFormat="1" applyFont="1" applyFill="1" applyBorder="1"/>
    <xf numFmtId="42" fontId="3" fillId="7" borderId="3" xfId="0" applyNumberFormat="1" applyFont="1" applyFill="1" applyBorder="1"/>
    <xf numFmtId="40" fontId="3" fillId="7" borderId="0" xfId="0" applyNumberFormat="1" applyFont="1" applyFill="1"/>
    <xf numFmtId="40" fontId="3" fillId="7" borderId="2" xfId="0" applyNumberFormat="1" applyFont="1" applyFill="1" applyBorder="1"/>
    <xf numFmtId="40" fontId="3" fillId="7" borderId="3" xfId="0" applyNumberFormat="1" applyFont="1" applyFill="1" applyBorder="1"/>
    <xf numFmtId="0" fontId="8" fillId="7" borderId="0" xfId="0" applyFont="1" applyFill="1" applyBorder="1" applyAlignment="1">
      <alignment horizontal="center"/>
    </xf>
    <xf numFmtId="42" fontId="3" fillId="3" borderId="3" xfId="1" applyNumberFormat="1" applyFont="1" applyFill="1" applyBorder="1"/>
    <xf numFmtId="0" fontId="8" fillId="2" borderId="0" xfId="0" applyFont="1" applyFill="1" applyAlignment="1">
      <alignment horizontal="center"/>
    </xf>
    <xf numFmtId="42" fontId="3" fillId="2" borderId="0" xfId="0" applyNumberFormat="1" applyFont="1" applyFill="1"/>
    <xf numFmtId="38" fontId="3" fillId="2" borderId="0" xfId="0" applyNumberFormat="1" applyFont="1" applyFill="1"/>
    <xf numFmtId="38" fontId="7" fillId="2" borderId="2" xfId="0" applyNumberFormat="1" applyFont="1" applyFill="1" applyBorder="1"/>
    <xf numFmtId="42" fontId="3" fillId="2" borderId="3" xfId="0" applyNumberFormat="1" applyFont="1" applyFill="1" applyBorder="1"/>
    <xf numFmtId="40" fontId="3" fillId="2" borderId="0" xfId="0" applyNumberFormat="1" applyFont="1" applyFill="1"/>
    <xf numFmtId="40" fontId="0" fillId="2" borderId="2" xfId="0" applyNumberFormat="1" applyFill="1" applyBorder="1"/>
    <xf numFmtId="40" fontId="3" fillId="2" borderId="3" xfId="0" applyNumberFormat="1" applyFont="1" applyFill="1" applyBorder="1"/>
    <xf numFmtId="42" fontId="3" fillId="9" borderId="0" xfId="0" applyNumberFormat="1" applyFont="1" applyFill="1"/>
    <xf numFmtId="38" fontId="3" fillId="9" borderId="0" xfId="0" applyNumberFormat="1" applyFont="1" applyFill="1"/>
    <xf numFmtId="38" fontId="7" fillId="9" borderId="2" xfId="0" applyNumberFormat="1" applyFont="1" applyFill="1" applyBorder="1"/>
    <xf numFmtId="42" fontId="3" fillId="9" borderId="3" xfId="0" applyNumberFormat="1" applyFont="1" applyFill="1" applyBorder="1"/>
    <xf numFmtId="40" fontId="2" fillId="9" borderId="0" xfId="0" applyNumberFormat="1" applyFont="1" applyFill="1"/>
    <xf numFmtId="40" fontId="0" fillId="9" borderId="0" xfId="0" applyNumberFormat="1" applyFont="1" applyFill="1"/>
    <xf numFmtId="40" fontId="0" fillId="9" borderId="2" xfId="0" applyNumberFormat="1" applyFont="1" applyFill="1" applyBorder="1"/>
    <xf numFmtId="40" fontId="3" fillId="9" borderId="0" xfId="0" applyNumberFormat="1" applyFont="1" applyFill="1"/>
    <xf numFmtId="40" fontId="3" fillId="9" borderId="3" xfId="0" applyNumberFormat="1" applyFont="1" applyFill="1" applyBorder="1"/>
    <xf numFmtId="40" fontId="3" fillId="7" borderId="3" xfId="1" applyNumberFormat="1" applyFont="1" applyFill="1" applyBorder="1"/>
    <xf numFmtId="0" fontId="8" fillId="1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8" fillId="4" borderId="0" xfId="0" applyFont="1" applyFill="1" applyAlignment="1">
      <alignment horizontal="center"/>
    </xf>
    <xf numFmtId="17" fontId="8" fillId="0" borderId="0" xfId="0" applyNumberFormat="1" applyFont="1" applyAlignment="1">
      <alignment horizontal="center"/>
    </xf>
    <xf numFmtId="16" fontId="8" fillId="0" borderId="0" xfId="0" applyNumberFormat="1" applyFont="1" applyAlignment="1">
      <alignment horizontal="center"/>
    </xf>
    <xf numFmtId="0" fontId="8" fillId="8" borderId="0" xfId="0" applyFont="1" applyFill="1" applyBorder="1" applyAlignment="1">
      <alignment horizontal="center"/>
    </xf>
    <xf numFmtId="38" fontId="3" fillId="3" borderId="0" xfId="0" applyNumberFormat="1" applyFont="1" applyFill="1" applyAlignment="1">
      <alignment horizontal="center"/>
    </xf>
    <xf numFmtId="40" fontId="3" fillId="11" borderId="1" xfId="0" applyNumberFormat="1" applyFont="1" applyFill="1" applyBorder="1" applyAlignment="1">
      <alignment horizontal="center"/>
    </xf>
    <xf numFmtId="38" fontId="3" fillId="11" borderId="1" xfId="0" applyNumberFormat="1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AB82"/>
  <sheetViews>
    <sheetView tabSelected="1" zoomScale="72" zoomScaleNormal="72" workbookViewId="0">
      <selection activeCell="D60" sqref="D60"/>
    </sheetView>
  </sheetViews>
  <sheetFormatPr defaultRowHeight="14.5" x14ac:dyDescent="0.35"/>
  <cols>
    <col min="2" max="2" width="13.36328125" customWidth="1"/>
    <col min="3" max="3" width="40" customWidth="1"/>
    <col min="4" max="4" width="20.81640625" customWidth="1"/>
    <col min="5" max="5" width="23.90625" customWidth="1"/>
    <col min="6" max="6" width="20.90625" customWidth="1"/>
    <col min="7" max="7" width="19.90625" customWidth="1"/>
    <col min="8" max="8" width="20.54296875" customWidth="1"/>
    <col min="9" max="9" width="18.90625" customWidth="1"/>
    <col min="10" max="10" width="18.6328125" customWidth="1"/>
    <col min="11" max="11" width="18.81640625" customWidth="1"/>
  </cols>
  <sheetData>
    <row r="3" spans="1:11" ht="30.5" x14ac:dyDescent="0.85">
      <c r="C3" s="7" t="s">
        <v>34</v>
      </c>
    </row>
    <row r="4" spans="1:11" ht="30.5" x14ac:dyDescent="0.85">
      <c r="C4" s="7" t="s">
        <v>43</v>
      </c>
    </row>
    <row r="7" spans="1:11" ht="23.5" x14ac:dyDescent="0.55000000000000004">
      <c r="A7" s="8" t="s">
        <v>0</v>
      </c>
      <c r="B7" s="8"/>
      <c r="C7" s="8"/>
    </row>
    <row r="8" spans="1:11" ht="21" x14ac:dyDescent="0.5">
      <c r="B8" s="23" t="s">
        <v>1</v>
      </c>
      <c r="C8" s="23"/>
    </row>
    <row r="9" spans="1:11" ht="20.25" customHeight="1" x14ac:dyDescent="0.45">
      <c r="D9" s="3" t="s">
        <v>37</v>
      </c>
      <c r="E9" s="3" t="s">
        <v>36</v>
      </c>
      <c r="F9" s="73"/>
      <c r="G9" s="73"/>
      <c r="H9" s="74"/>
      <c r="I9" s="20"/>
      <c r="J9" s="20"/>
      <c r="K9" s="37"/>
    </row>
    <row r="10" spans="1:11" ht="18.5" x14ac:dyDescent="0.45">
      <c r="A10" s="2" t="s">
        <v>2</v>
      </c>
      <c r="B10" s="2"/>
      <c r="C10" s="2"/>
      <c r="D10" s="3" t="s">
        <v>5</v>
      </c>
      <c r="E10" s="3" t="s">
        <v>5</v>
      </c>
      <c r="F10" s="72"/>
      <c r="G10" s="51"/>
      <c r="H10" s="69"/>
      <c r="I10" s="76"/>
      <c r="J10" s="70"/>
      <c r="K10" s="37"/>
    </row>
    <row r="11" spans="1:11" ht="18.5" x14ac:dyDescent="0.45">
      <c r="A11" s="2"/>
      <c r="B11" s="4" t="s">
        <v>3</v>
      </c>
      <c r="C11" s="4" t="s">
        <v>4</v>
      </c>
      <c r="D11" s="4" t="s">
        <v>6</v>
      </c>
      <c r="E11" s="4" t="s">
        <v>6</v>
      </c>
      <c r="F11" s="49"/>
      <c r="G11" s="49"/>
      <c r="H11" s="75"/>
      <c r="I11" s="34"/>
      <c r="J11" s="71"/>
      <c r="K11" s="71"/>
    </row>
    <row r="12" spans="1:11" ht="18.5" x14ac:dyDescent="0.45">
      <c r="A12" s="1"/>
      <c r="B12" s="1"/>
      <c r="C12" s="1"/>
      <c r="D12" s="1"/>
      <c r="E12" s="1"/>
    </row>
    <row r="13" spans="1:11" ht="18.5" x14ac:dyDescent="0.45">
      <c r="A13" s="1"/>
      <c r="B13" s="3">
        <v>5700</v>
      </c>
      <c r="C13" s="2" t="s">
        <v>8</v>
      </c>
      <c r="D13" s="17">
        <v>3350000</v>
      </c>
      <c r="E13" s="17">
        <f>D13</f>
        <v>3350000</v>
      </c>
      <c r="F13" s="40">
        <v>0</v>
      </c>
      <c r="G13" s="40">
        <v>0</v>
      </c>
      <c r="H13" s="52">
        <v>0</v>
      </c>
      <c r="I13" s="59"/>
      <c r="J13" s="11">
        <v>0</v>
      </c>
      <c r="K13" s="11">
        <v>0</v>
      </c>
    </row>
    <row r="14" spans="1:11" ht="18.5" x14ac:dyDescent="0.45">
      <c r="A14" s="1"/>
      <c r="B14" s="3">
        <v>5800</v>
      </c>
      <c r="C14" s="2" t="s">
        <v>7</v>
      </c>
      <c r="D14" s="5">
        <v>7900000</v>
      </c>
      <c r="E14" s="17">
        <f t="shared" ref="E14:E15" si="0">D14</f>
        <v>7900000</v>
      </c>
      <c r="F14" s="41"/>
      <c r="G14" s="42"/>
      <c r="H14" s="53"/>
      <c r="I14" s="60"/>
    </row>
    <row r="15" spans="1:11" ht="18.5" x14ac:dyDescent="0.45">
      <c r="A15" s="1"/>
      <c r="B15" s="3">
        <v>5900</v>
      </c>
      <c r="C15" s="2" t="s">
        <v>9</v>
      </c>
      <c r="D15" s="5">
        <v>250000</v>
      </c>
      <c r="E15" s="17">
        <f t="shared" si="0"/>
        <v>250000</v>
      </c>
      <c r="F15" s="41"/>
      <c r="G15" s="42"/>
      <c r="H15" s="53"/>
      <c r="I15" s="60"/>
      <c r="J15" s="5"/>
      <c r="K15" s="5"/>
    </row>
    <row r="16" spans="1:11" ht="18.5" x14ac:dyDescent="0.45">
      <c r="A16" s="1"/>
      <c r="B16" s="2"/>
      <c r="C16" s="2"/>
      <c r="D16" s="6"/>
      <c r="E16" s="6"/>
      <c r="F16" s="43"/>
      <c r="G16" s="44"/>
      <c r="H16" s="54"/>
      <c r="I16" s="61"/>
      <c r="J16" s="21"/>
      <c r="K16" s="21"/>
    </row>
    <row r="17" spans="1:28" ht="19" thickBot="1" x14ac:dyDescent="0.5">
      <c r="A17" s="1"/>
      <c r="B17" s="2"/>
      <c r="C17" s="3" t="s">
        <v>10</v>
      </c>
      <c r="D17" s="9">
        <f>SUM(D13:D15)</f>
        <v>11500000</v>
      </c>
      <c r="E17" s="50">
        <f>SUM(E13:E15)</f>
        <v>11500000</v>
      </c>
      <c r="F17" s="45">
        <f>SUM(F13:F15)</f>
        <v>0</v>
      </c>
      <c r="G17" s="45">
        <f t="shared" ref="G17:K17" si="1">SUM(G13:G15)</f>
        <v>0</v>
      </c>
      <c r="H17" s="55">
        <f t="shared" si="1"/>
        <v>0</v>
      </c>
      <c r="I17" s="62">
        <f t="shared" si="1"/>
        <v>0</v>
      </c>
      <c r="J17" s="10">
        <f t="shared" si="1"/>
        <v>0</v>
      </c>
      <c r="K17" s="10">
        <f t="shared" si="1"/>
        <v>0</v>
      </c>
    </row>
    <row r="18" spans="1:28" ht="19" thickTop="1" x14ac:dyDescent="0.45">
      <c r="A18" s="1"/>
      <c r="B18" s="1"/>
      <c r="C18" s="1"/>
      <c r="D18" s="12"/>
      <c r="E18" s="12"/>
      <c r="F18" s="5"/>
    </row>
    <row r="19" spans="1:28" ht="18.5" x14ac:dyDescent="0.45">
      <c r="A19" s="2" t="s">
        <v>11</v>
      </c>
      <c r="B19" s="2"/>
      <c r="C19" s="2"/>
      <c r="D19" s="3" t="s">
        <v>37</v>
      </c>
      <c r="E19" s="3" t="s">
        <v>36</v>
      </c>
      <c r="F19" s="76"/>
      <c r="G19" s="76"/>
      <c r="H19" s="76"/>
      <c r="I19" s="76"/>
    </row>
    <row r="20" spans="1:28" ht="18.5" x14ac:dyDescent="0.45">
      <c r="A20" s="2"/>
      <c r="B20" s="4" t="s">
        <v>12</v>
      </c>
      <c r="C20" s="4" t="s">
        <v>4</v>
      </c>
      <c r="D20" s="13" t="s">
        <v>39</v>
      </c>
      <c r="E20" s="36" t="s">
        <v>39</v>
      </c>
      <c r="F20" s="78" t="s">
        <v>35</v>
      </c>
      <c r="G20" s="78"/>
      <c r="H20" s="78"/>
      <c r="I20" s="78"/>
      <c r="J20" s="78"/>
      <c r="K20" s="35"/>
    </row>
    <row r="21" spans="1:28" ht="18.5" x14ac:dyDescent="0.45">
      <c r="A21" s="1"/>
      <c r="B21" s="1"/>
      <c r="C21" s="1"/>
      <c r="D21" s="12"/>
      <c r="E21" s="12"/>
      <c r="F21" s="5"/>
    </row>
    <row r="22" spans="1:28" ht="18.5" x14ac:dyDescent="0.45">
      <c r="A22" s="1"/>
      <c r="B22" s="3">
        <v>11</v>
      </c>
      <c r="C22" s="2" t="s">
        <v>13</v>
      </c>
      <c r="D22" s="17">
        <v>6287632</v>
      </c>
      <c r="E22" s="17">
        <f>D22+F22+G22+H22+I22</f>
        <v>6287632</v>
      </c>
      <c r="F22" s="46"/>
      <c r="G22" s="46"/>
      <c r="H22" s="56"/>
      <c r="I22" s="66"/>
      <c r="J22" s="24"/>
      <c r="K22" s="24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</row>
    <row r="23" spans="1:28" ht="18.5" x14ac:dyDescent="0.45">
      <c r="A23" s="1"/>
      <c r="B23" s="3">
        <v>12</v>
      </c>
      <c r="C23" s="2" t="s">
        <v>14</v>
      </c>
      <c r="D23" s="5">
        <v>186899</v>
      </c>
      <c r="E23" s="17">
        <f>D23+G23+H23</f>
        <v>186899</v>
      </c>
      <c r="F23" s="46"/>
      <c r="G23" s="46"/>
      <c r="H23" s="56"/>
      <c r="I23" s="64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</row>
    <row r="24" spans="1:28" ht="18.5" x14ac:dyDescent="0.45">
      <c r="A24" s="1"/>
      <c r="B24" s="3">
        <v>13</v>
      </c>
      <c r="C24" s="2" t="s">
        <v>15</v>
      </c>
      <c r="D24" s="5">
        <v>13000</v>
      </c>
      <c r="E24" s="17">
        <f t="shared" ref="E24:E31" si="2">D24+G24</f>
        <v>13000</v>
      </c>
      <c r="F24" s="46"/>
      <c r="G24" s="46"/>
      <c r="H24" s="56"/>
      <c r="I24" s="64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</row>
    <row r="25" spans="1:28" ht="18.5" x14ac:dyDescent="0.45">
      <c r="A25" s="1"/>
      <c r="B25" s="3">
        <v>21</v>
      </c>
      <c r="C25" s="2" t="s">
        <v>16</v>
      </c>
      <c r="D25" s="5">
        <v>38000</v>
      </c>
      <c r="E25" s="17">
        <f>D25+G25+H25</f>
        <v>38000</v>
      </c>
      <c r="F25" s="46"/>
      <c r="G25" s="46"/>
      <c r="H25" s="56"/>
      <c r="I25" s="63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</row>
    <row r="26" spans="1:28" ht="18.5" x14ac:dyDescent="0.45">
      <c r="A26" s="1"/>
      <c r="B26" s="3">
        <v>23</v>
      </c>
      <c r="C26" s="2" t="s">
        <v>17</v>
      </c>
      <c r="D26" s="5">
        <v>774987</v>
      </c>
      <c r="E26" s="17">
        <f t="shared" si="2"/>
        <v>774987</v>
      </c>
      <c r="F26" s="46"/>
      <c r="G26" s="46"/>
      <c r="H26" s="56"/>
      <c r="I26" s="64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</row>
    <row r="27" spans="1:28" ht="18.5" x14ac:dyDescent="0.45">
      <c r="A27" s="1"/>
      <c r="B27" s="3">
        <v>31</v>
      </c>
      <c r="C27" s="2" t="s">
        <v>18</v>
      </c>
      <c r="D27" s="5">
        <v>345411</v>
      </c>
      <c r="E27" s="17">
        <f t="shared" si="2"/>
        <v>345411</v>
      </c>
      <c r="F27" s="46"/>
      <c r="G27" s="46"/>
      <c r="H27" s="56"/>
      <c r="I27" s="64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</row>
    <row r="28" spans="1:28" ht="18.5" x14ac:dyDescent="0.45">
      <c r="A28" s="1"/>
      <c r="B28" s="3">
        <v>33</v>
      </c>
      <c r="C28" s="2" t="s">
        <v>19</v>
      </c>
      <c r="D28" s="5">
        <v>107279</v>
      </c>
      <c r="E28" s="17">
        <f t="shared" si="2"/>
        <v>107279</v>
      </c>
      <c r="F28" s="46"/>
      <c r="G28" s="46"/>
      <c r="H28" s="56"/>
      <c r="I28" s="64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</row>
    <row r="29" spans="1:28" ht="18.5" x14ac:dyDescent="0.45">
      <c r="A29" s="1"/>
      <c r="B29" s="3">
        <v>34</v>
      </c>
      <c r="C29" s="2" t="s">
        <v>20</v>
      </c>
      <c r="D29" s="5">
        <v>722577</v>
      </c>
      <c r="E29" s="17">
        <f t="shared" si="2"/>
        <v>722577</v>
      </c>
      <c r="F29" s="46"/>
      <c r="G29" s="46"/>
      <c r="H29" s="56"/>
      <c r="I29" s="64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</row>
    <row r="30" spans="1:28" ht="18.5" x14ac:dyDescent="0.45">
      <c r="A30" s="1"/>
      <c r="B30" s="3">
        <v>35</v>
      </c>
      <c r="C30" s="2" t="s">
        <v>31</v>
      </c>
      <c r="D30" s="5">
        <v>100000</v>
      </c>
      <c r="E30" s="17">
        <f t="shared" si="2"/>
        <v>100000</v>
      </c>
      <c r="F30" s="46"/>
      <c r="G30" s="46"/>
      <c r="H30" s="56"/>
      <c r="I30" s="64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</row>
    <row r="31" spans="1:28" ht="18.5" x14ac:dyDescent="0.45">
      <c r="A31" s="1"/>
      <c r="B31" s="3">
        <v>36</v>
      </c>
      <c r="C31" s="2" t="s">
        <v>21</v>
      </c>
      <c r="D31" s="5">
        <v>564695</v>
      </c>
      <c r="E31" s="17">
        <f t="shared" si="2"/>
        <v>564695</v>
      </c>
      <c r="F31" s="46"/>
      <c r="G31" s="46"/>
      <c r="H31" s="56"/>
      <c r="I31" s="64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</row>
    <row r="32" spans="1:28" ht="18.5" x14ac:dyDescent="0.45">
      <c r="A32" s="1"/>
      <c r="B32" s="3">
        <v>41</v>
      </c>
      <c r="C32" s="2" t="s">
        <v>22</v>
      </c>
      <c r="D32" s="5">
        <v>658650</v>
      </c>
      <c r="E32" s="17">
        <f>D32+G32 +H32</f>
        <v>658650</v>
      </c>
      <c r="F32" s="46"/>
      <c r="G32" s="46"/>
      <c r="H32" s="56"/>
      <c r="I32" s="64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</row>
    <row r="33" spans="1:28" ht="18.5" x14ac:dyDescent="0.45">
      <c r="A33" s="1"/>
      <c r="B33" s="3">
        <v>51</v>
      </c>
      <c r="C33" s="2" t="s">
        <v>23</v>
      </c>
      <c r="D33" s="5">
        <v>1105282</v>
      </c>
      <c r="E33" s="17">
        <f>D33+F33+G33</f>
        <v>1105282</v>
      </c>
      <c r="F33" s="46"/>
      <c r="G33" s="46"/>
      <c r="H33" s="56"/>
      <c r="I33" s="63"/>
      <c r="J33" s="24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</row>
    <row r="34" spans="1:28" ht="18.5" x14ac:dyDescent="0.45">
      <c r="A34" s="1"/>
      <c r="B34" s="3">
        <v>52</v>
      </c>
      <c r="C34" s="2" t="s">
        <v>24</v>
      </c>
      <c r="D34" s="5">
        <v>40000</v>
      </c>
      <c r="E34" s="17">
        <f t="shared" ref="E34:E39" si="3">D34+G34</f>
        <v>40000</v>
      </c>
      <c r="F34" s="46"/>
      <c r="G34" s="46"/>
      <c r="H34" s="56"/>
      <c r="I34" s="64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</row>
    <row r="35" spans="1:28" ht="18.5" x14ac:dyDescent="0.45">
      <c r="A35" s="1"/>
      <c r="B35" s="3">
        <v>53</v>
      </c>
      <c r="C35" s="2" t="s">
        <v>25</v>
      </c>
      <c r="D35" s="5">
        <v>109400</v>
      </c>
      <c r="E35" s="17">
        <f t="shared" si="3"/>
        <v>109400</v>
      </c>
      <c r="F35" s="46"/>
      <c r="G35" s="46"/>
      <c r="H35" s="56"/>
      <c r="I35" s="64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</row>
    <row r="36" spans="1:28" ht="18.5" x14ac:dyDescent="0.45">
      <c r="A36" s="1"/>
      <c r="B36" s="3">
        <v>61</v>
      </c>
      <c r="C36" s="2" t="s">
        <v>44</v>
      </c>
      <c r="D36" s="5">
        <v>26688</v>
      </c>
      <c r="E36" s="17">
        <f t="shared" si="3"/>
        <v>26688</v>
      </c>
      <c r="F36" s="46"/>
      <c r="G36" s="46"/>
      <c r="H36" s="56"/>
      <c r="I36" s="64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</row>
    <row r="37" spans="1:28" ht="18.5" x14ac:dyDescent="0.45">
      <c r="A37" s="1"/>
      <c r="B37" s="3">
        <v>71</v>
      </c>
      <c r="C37" s="2" t="s">
        <v>26</v>
      </c>
      <c r="D37" s="5">
        <v>165000</v>
      </c>
      <c r="E37" s="17">
        <f t="shared" si="3"/>
        <v>165000</v>
      </c>
      <c r="F37" s="46"/>
      <c r="G37" s="46"/>
      <c r="H37" s="56"/>
      <c r="I37" s="64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</row>
    <row r="38" spans="1:28" ht="18.5" x14ac:dyDescent="0.45">
      <c r="A38" s="1"/>
      <c r="B38" s="3">
        <v>93</v>
      </c>
      <c r="C38" s="2" t="s">
        <v>27</v>
      </c>
      <c r="D38" s="5">
        <v>184500</v>
      </c>
      <c r="E38" s="17">
        <f t="shared" si="3"/>
        <v>184500</v>
      </c>
      <c r="F38" s="46"/>
      <c r="G38" s="46"/>
      <c r="H38" s="56"/>
      <c r="I38" s="64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</row>
    <row r="39" spans="1:28" ht="18.5" x14ac:dyDescent="0.45">
      <c r="A39" s="1"/>
      <c r="B39" s="3">
        <v>99</v>
      </c>
      <c r="C39" s="2" t="s">
        <v>28</v>
      </c>
      <c r="D39" s="5">
        <v>70000</v>
      </c>
      <c r="E39" s="17">
        <f t="shared" si="3"/>
        <v>70000</v>
      </c>
      <c r="F39" s="46"/>
      <c r="G39" s="46"/>
      <c r="H39" s="56"/>
      <c r="I39" s="64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</row>
    <row r="40" spans="1:28" ht="18.5" x14ac:dyDescent="0.45">
      <c r="A40" s="1"/>
      <c r="B40" s="2"/>
      <c r="C40" s="2"/>
      <c r="D40" s="6"/>
      <c r="E40" s="6"/>
      <c r="F40" s="47"/>
      <c r="G40" s="47"/>
      <c r="H40" s="57"/>
      <c r="I40" s="65"/>
      <c r="J40" s="27"/>
      <c r="K40" s="27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</row>
    <row r="41" spans="1:28" ht="19" thickBot="1" x14ac:dyDescent="0.5">
      <c r="A41" s="1"/>
      <c r="B41" s="2"/>
      <c r="C41" s="2"/>
      <c r="D41" s="9">
        <f t="shared" ref="D41:K41" si="4">SUM(D22:D39)</f>
        <v>11500000</v>
      </c>
      <c r="E41" s="50">
        <f t="shared" si="4"/>
        <v>11500000</v>
      </c>
      <c r="F41" s="48">
        <f t="shared" si="4"/>
        <v>0</v>
      </c>
      <c r="G41" s="48">
        <f t="shared" si="4"/>
        <v>0</v>
      </c>
      <c r="H41" s="58">
        <f t="shared" si="4"/>
        <v>0</v>
      </c>
      <c r="I41" s="67">
        <f t="shared" si="4"/>
        <v>0</v>
      </c>
      <c r="J41" s="28">
        <f t="shared" si="4"/>
        <v>0</v>
      </c>
      <c r="K41" s="28">
        <f t="shared" si="4"/>
        <v>0</v>
      </c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</row>
    <row r="42" spans="1:28" ht="19" thickTop="1" x14ac:dyDescent="0.45">
      <c r="D42" s="14"/>
      <c r="E42" s="14"/>
      <c r="F42" s="24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</row>
    <row r="43" spans="1:28" ht="23.5" x14ac:dyDescent="0.55000000000000004">
      <c r="A43" s="8" t="s">
        <v>29</v>
      </c>
      <c r="B43" s="8"/>
      <c r="C43" s="8"/>
      <c r="D43" s="14"/>
      <c r="E43" s="14"/>
      <c r="F43" s="24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</row>
    <row r="44" spans="1:28" ht="21" x14ac:dyDescent="0.5">
      <c r="B44" s="23" t="s">
        <v>30</v>
      </c>
      <c r="C44" s="23"/>
      <c r="D44" s="14"/>
      <c r="E44" s="14"/>
      <c r="F44" s="24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</row>
    <row r="45" spans="1:28" ht="18.5" x14ac:dyDescent="0.45">
      <c r="D45" s="3" t="s">
        <v>37</v>
      </c>
      <c r="E45" s="3" t="s">
        <v>36</v>
      </c>
      <c r="F45" s="24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</row>
    <row r="46" spans="1:28" ht="18.5" x14ac:dyDescent="0.45">
      <c r="A46" s="2" t="s">
        <v>2</v>
      </c>
      <c r="B46" s="2"/>
      <c r="C46" s="2"/>
      <c r="D46" s="15" t="s">
        <v>5</v>
      </c>
      <c r="E46" s="15" t="s">
        <v>5</v>
      </c>
      <c r="F46" s="76" t="s">
        <v>41</v>
      </c>
      <c r="G46" s="76" t="s">
        <v>42</v>
      </c>
      <c r="H46" s="22"/>
      <c r="I46" s="22"/>
      <c r="J46" s="22"/>
      <c r="K46" s="37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</row>
    <row r="47" spans="1:28" ht="18.5" x14ac:dyDescent="0.45">
      <c r="A47" s="2"/>
      <c r="B47" s="4" t="s">
        <v>3</v>
      </c>
      <c r="C47" s="4" t="s">
        <v>4</v>
      </c>
      <c r="D47" s="13" t="s">
        <v>6</v>
      </c>
      <c r="E47" s="13" t="s">
        <v>6</v>
      </c>
      <c r="F47" s="77" t="s">
        <v>35</v>
      </c>
      <c r="G47" s="77"/>
      <c r="H47" s="77"/>
      <c r="I47" s="77"/>
      <c r="J47" s="77"/>
      <c r="K47" s="39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</row>
    <row r="48" spans="1:28" ht="18.5" x14ac:dyDescent="0.45">
      <c r="A48" s="1"/>
      <c r="B48" s="1"/>
      <c r="C48" s="1"/>
      <c r="D48" s="12"/>
      <c r="E48" s="12"/>
      <c r="F48" s="24"/>
      <c r="G48" s="25"/>
      <c r="H48" s="25"/>
      <c r="I48" s="25"/>
      <c r="J48" s="25"/>
      <c r="K48" s="39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</row>
    <row r="49" spans="1:28" ht="18.5" x14ac:dyDescent="0.45">
      <c r="A49" s="1"/>
      <c r="B49" s="3">
        <v>5700</v>
      </c>
      <c r="C49" s="2" t="s">
        <v>8</v>
      </c>
      <c r="D49" s="17">
        <v>200000</v>
      </c>
      <c r="E49" s="17">
        <f>D49+F49</f>
        <v>200000</v>
      </c>
      <c r="F49" s="46"/>
      <c r="G49" s="46"/>
      <c r="H49" s="24"/>
      <c r="I49" s="24"/>
      <c r="J49" s="24"/>
      <c r="K49" s="39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</row>
    <row r="50" spans="1:28" ht="18.5" x14ac:dyDescent="0.45">
      <c r="A50" s="1"/>
      <c r="B50" s="3">
        <v>5800</v>
      </c>
      <c r="C50" s="2" t="s">
        <v>7</v>
      </c>
      <c r="D50" s="5">
        <v>45000</v>
      </c>
      <c r="E50" s="17">
        <f>D50+F50</f>
        <v>45000</v>
      </c>
      <c r="F50" s="46"/>
      <c r="G50" s="46"/>
      <c r="H50" s="24"/>
      <c r="I50" s="24"/>
      <c r="J50" s="24"/>
      <c r="K50" s="39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</row>
    <row r="51" spans="1:28" ht="18.5" x14ac:dyDescent="0.45">
      <c r="A51" s="1"/>
      <c r="B51" s="3">
        <v>5900</v>
      </c>
      <c r="C51" s="2" t="s">
        <v>9</v>
      </c>
      <c r="D51" s="5">
        <v>465000</v>
      </c>
      <c r="E51" s="17">
        <f>D51+F51+G51</f>
        <v>465000</v>
      </c>
      <c r="F51" s="46"/>
      <c r="G51" s="46"/>
      <c r="H51" s="24"/>
      <c r="I51" s="24"/>
      <c r="J51" s="24"/>
      <c r="K51" s="39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</row>
    <row r="52" spans="1:28" ht="18.5" x14ac:dyDescent="0.45">
      <c r="A52" s="1"/>
      <c r="B52" s="2"/>
      <c r="C52" s="2"/>
      <c r="D52" s="6"/>
      <c r="E52" s="6"/>
      <c r="F52" s="47"/>
      <c r="G52" s="47"/>
      <c r="H52" s="26"/>
      <c r="I52" s="29"/>
      <c r="J52" s="29"/>
      <c r="K52" s="39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</row>
    <row r="53" spans="1:28" ht="19" thickBot="1" x14ac:dyDescent="0.5">
      <c r="A53" s="1"/>
      <c r="B53" s="2"/>
      <c r="C53" s="3" t="s">
        <v>10</v>
      </c>
      <c r="D53" s="9">
        <f>SUM(D49:D51)</f>
        <v>710000</v>
      </c>
      <c r="E53" s="9">
        <f>SUM(E49:E51)</f>
        <v>710000</v>
      </c>
      <c r="F53" s="48">
        <f>SUM(F49:F51)</f>
        <v>0</v>
      </c>
      <c r="G53" s="48">
        <f>SUM(G49:G51)</f>
        <v>0</v>
      </c>
      <c r="H53" s="28">
        <v>0</v>
      </c>
      <c r="I53" s="28">
        <v>0</v>
      </c>
      <c r="J53" s="28">
        <v>0</v>
      </c>
      <c r="K53" s="39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</row>
    <row r="54" spans="1:28" ht="19" thickTop="1" x14ac:dyDescent="0.45">
      <c r="A54" s="1"/>
      <c r="B54" s="2"/>
      <c r="C54" s="3"/>
      <c r="D54" s="19"/>
      <c r="E54" s="19"/>
      <c r="F54" s="30"/>
      <c r="G54" s="31"/>
      <c r="H54" s="25"/>
      <c r="I54" s="25"/>
      <c r="J54" s="25"/>
      <c r="K54" s="39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</row>
    <row r="55" spans="1:28" ht="18.5" x14ac:dyDescent="0.45">
      <c r="A55" s="1"/>
      <c r="B55" s="1"/>
      <c r="C55" s="1"/>
      <c r="D55" s="12"/>
      <c r="E55" s="12"/>
      <c r="F55" s="24"/>
      <c r="G55" s="25"/>
      <c r="H55" s="25"/>
      <c r="I55" s="25"/>
      <c r="J55" s="25"/>
      <c r="K55" s="39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</row>
    <row r="56" spans="1:28" ht="18.5" x14ac:dyDescent="0.45">
      <c r="A56" s="2" t="s">
        <v>11</v>
      </c>
      <c r="B56" s="2"/>
      <c r="C56" s="2"/>
      <c r="D56" s="3" t="s">
        <v>37</v>
      </c>
      <c r="E56" s="3" t="s">
        <v>36</v>
      </c>
      <c r="F56" s="38" t="s">
        <v>40</v>
      </c>
      <c r="G56" s="76" t="s">
        <v>42</v>
      </c>
      <c r="H56" s="22"/>
      <c r="I56" s="22"/>
      <c r="J56" s="22"/>
      <c r="K56" s="37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</row>
    <row r="57" spans="1:28" ht="18.5" x14ac:dyDescent="0.45">
      <c r="A57" s="2"/>
      <c r="B57" s="4" t="s">
        <v>12</v>
      </c>
      <c r="C57" s="4" t="s">
        <v>4</v>
      </c>
      <c r="D57" s="36" t="s">
        <v>39</v>
      </c>
      <c r="E57" s="36" t="s">
        <v>39</v>
      </c>
      <c r="F57" s="77" t="s">
        <v>35</v>
      </c>
      <c r="G57" s="77"/>
      <c r="H57" s="77"/>
      <c r="I57" s="77"/>
      <c r="J57" s="77"/>
      <c r="K57" s="39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</row>
    <row r="58" spans="1:28" ht="18.5" x14ac:dyDescent="0.45">
      <c r="A58" s="1"/>
      <c r="B58" s="1"/>
      <c r="C58" s="1"/>
      <c r="D58" s="12"/>
      <c r="E58" s="12"/>
      <c r="F58" s="24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</row>
    <row r="59" spans="1:28" ht="18.5" x14ac:dyDescent="0.45">
      <c r="A59" s="1"/>
      <c r="B59" s="3">
        <v>35</v>
      </c>
      <c r="C59" s="2" t="s">
        <v>31</v>
      </c>
      <c r="D59" s="11">
        <v>710000</v>
      </c>
      <c r="E59" s="17">
        <f>D59+F59+G59</f>
        <v>710000</v>
      </c>
      <c r="F59" s="46"/>
      <c r="G59" s="46"/>
      <c r="H59" s="24"/>
      <c r="I59" s="24"/>
      <c r="J59" s="24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</row>
    <row r="60" spans="1:28" ht="18.5" x14ac:dyDescent="0.45">
      <c r="A60" s="1"/>
      <c r="B60" s="2"/>
      <c r="C60" s="2"/>
      <c r="D60" s="6"/>
      <c r="E60" s="6"/>
      <c r="F60" s="47"/>
      <c r="G60" s="47"/>
      <c r="H60" s="26"/>
      <c r="I60" s="26"/>
      <c r="J60" s="26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</row>
    <row r="61" spans="1:28" ht="19" thickBot="1" x14ac:dyDescent="0.5">
      <c r="A61" s="1"/>
      <c r="B61" s="2"/>
      <c r="C61" s="2"/>
      <c r="D61" s="9">
        <f>SUM(D59:D59)</f>
        <v>710000</v>
      </c>
      <c r="E61" s="9">
        <f>SUM(E59:E59)</f>
        <v>710000</v>
      </c>
      <c r="F61" s="48">
        <f>F59</f>
        <v>0</v>
      </c>
      <c r="G61" s="48">
        <f>G59</f>
        <v>0</v>
      </c>
      <c r="H61" s="28">
        <v>0</v>
      </c>
      <c r="I61" s="28">
        <v>0</v>
      </c>
      <c r="J61" s="28">
        <v>0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</row>
    <row r="62" spans="1:28" ht="19" thickTop="1" x14ac:dyDescent="0.45">
      <c r="A62" s="1"/>
      <c r="B62" s="2"/>
      <c r="C62" s="2"/>
      <c r="D62" s="16"/>
      <c r="E62" s="16"/>
      <c r="F62" s="24"/>
      <c r="G62" s="25"/>
      <c r="H62" s="32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</row>
    <row r="63" spans="1:28" ht="23.5" x14ac:dyDescent="0.55000000000000004">
      <c r="A63" s="8" t="s">
        <v>32</v>
      </c>
      <c r="B63" s="8"/>
      <c r="C63" s="8"/>
      <c r="D63" s="14"/>
      <c r="E63" s="14"/>
      <c r="F63" s="24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</row>
    <row r="64" spans="1:28" ht="21" x14ac:dyDescent="0.5">
      <c r="B64" s="23" t="s">
        <v>33</v>
      </c>
      <c r="C64" s="23"/>
      <c r="D64" s="14"/>
      <c r="E64" s="14"/>
      <c r="F64" s="24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</row>
    <row r="65" spans="1:28" ht="18.5" x14ac:dyDescent="0.45">
      <c r="D65" s="3" t="s">
        <v>37</v>
      </c>
      <c r="E65" s="3" t="s">
        <v>36</v>
      </c>
      <c r="F65" s="24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</row>
    <row r="66" spans="1:28" ht="18.5" x14ac:dyDescent="0.45">
      <c r="A66" s="2" t="s">
        <v>2</v>
      </c>
      <c r="B66" s="2"/>
      <c r="C66" s="2"/>
      <c r="D66" s="15" t="s">
        <v>5</v>
      </c>
      <c r="E66" s="15" t="s">
        <v>5</v>
      </c>
      <c r="F66" s="38"/>
      <c r="G66" s="22"/>
      <c r="H66" s="22"/>
      <c r="I66" s="22"/>
      <c r="J66" s="22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</row>
    <row r="67" spans="1:28" ht="18.5" x14ac:dyDescent="0.45">
      <c r="A67" s="2"/>
      <c r="B67" s="4" t="s">
        <v>3</v>
      </c>
      <c r="C67" s="4" t="s">
        <v>4</v>
      </c>
      <c r="D67" s="13" t="s">
        <v>6</v>
      </c>
      <c r="E67" s="13" t="s">
        <v>6</v>
      </c>
      <c r="F67" s="77" t="s">
        <v>35</v>
      </c>
      <c r="G67" s="77"/>
      <c r="H67" s="77"/>
      <c r="I67" s="77"/>
      <c r="J67" s="77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</row>
    <row r="68" spans="1:28" ht="18.5" x14ac:dyDescent="0.45">
      <c r="A68" s="1"/>
      <c r="B68" s="1"/>
      <c r="C68" s="1"/>
      <c r="D68" s="12"/>
      <c r="E68" s="12"/>
      <c r="F68" s="24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</row>
    <row r="69" spans="1:28" ht="18.5" x14ac:dyDescent="0.45">
      <c r="A69" s="1"/>
      <c r="B69" s="3">
        <v>5700</v>
      </c>
      <c r="C69" s="2" t="s">
        <v>8</v>
      </c>
      <c r="D69" s="17">
        <v>2149642</v>
      </c>
      <c r="E69" s="17">
        <f>D69+F69</f>
        <v>2149642</v>
      </c>
      <c r="F69" s="46"/>
      <c r="G69" s="24"/>
      <c r="H69" s="24"/>
      <c r="I69" s="24"/>
      <c r="J69" s="24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</row>
    <row r="70" spans="1:28" ht="18.5" x14ac:dyDescent="0.45">
      <c r="A70" s="1"/>
      <c r="B70" s="3">
        <v>5800</v>
      </c>
      <c r="C70" s="2" t="s">
        <v>7</v>
      </c>
      <c r="D70" s="5">
        <v>50000</v>
      </c>
      <c r="E70" s="5">
        <f>D70</f>
        <v>50000</v>
      </c>
      <c r="F70" s="46"/>
      <c r="G70" s="24"/>
      <c r="H70" s="24"/>
      <c r="I70" s="24"/>
      <c r="J70" s="24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</row>
    <row r="71" spans="1:28" ht="18.5" x14ac:dyDescent="0.45">
      <c r="A71" s="1"/>
      <c r="B71" s="3">
        <v>5900</v>
      </c>
      <c r="C71" s="2" t="s">
        <v>9</v>
      </c>
      <c r="D71" s="18">
        <v>0</v>
      </c>
      <c r="E71" s="18"/>
      <c r="F71" s="46"/>
      <c r="G71" s="24"/>
      <c r="H71" s="24"/>
      <c r="I71" s="24"/>
      <c r="J71" s="24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</row>
    <row r="72" spans="1:28" ht="18.5" x14ac:dyDescent="0.45">
      <c r="A72" s="1"/>
      <c r="B72" s="2"/>
      <c r="C72" s="2"/>
      <c r="D72" s="6"/>
      <c r="E72" s="6"/>
      <c r="F72" s="47"/>
      <c r="G72" s="26"/>
      <c r="H72" s="26"/>
      <c r="I72" s="26"/>
      <c r="J72" s="26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</row>
    <row r="73" spans="1:28" ht="19" thickBot="1" x14ac:dyDescent="0.5">
      <c r="A73" s="1"/>
      <c r="B73" s="2"/>
      <c r="C73" s="3" t="s">
        <v>10</v>
      </c>
      <c r="D73" s="9">
        <f>SUM(D69:D71)</f>
        <v>2199642</v>
      </c>
      <c r="E73" s="9">
        <f>SUM(E69:E71)</f>
        <v>2199642</v>
      </c>
      <c r="F73" s="68">
        <f>SUM(F69:F71)</f>
        <v>0</v>
      </c>
      <c r="G73" s="28">
        <v>0</v>
      </c>
      <c r="H73" s="28">
        <v>0</v>
      </c>
      <c r="I73" s="28">
        <v>0</v>
      </c>
      <c r="J73" s="28">
        <v>0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</row>
    <row r="74" spans="1:28" ht="19" thickTop="1" x14ac:dyDescent="0.45">
      <c r="A74" s="1"/>
      <c r="B74" s="2"/>
      <c r="C74" s="3"/>
      <c r="D74" s="19"/>
      <c r="E74" s="19"/>
      <c r="F74" s="33"/>
      <c r="G74" s="31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</row>
    <row r="75" spans="1:28" ht="18.5" x14ac:dyDescent="0.45">
      <c r="A75" s="1"/>
      <c r="B75" s="1"/>
      <c r="C75" s="1"/>
      <c r="D75" s="12"/>
      <c r="E75" s="12"/>
      <c r="F75" s="24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</row>
    <row r="76" spans="1:28" ht="18.5" x14ac:dyDescent="0.45">
      <c r="A76" s="2" t="s">
        <v>11</v>
      </c>
      <c r="B76" s="2"/>
      <c r="C76" s="2"/>
      <c r="D76" s="3" t="s">
        <v>37</v>
      </c>
      <c r="E76" s="3" t="s">
        <v>36</v>
      </c>
      <c r="F76" s="38"/>
      <c r="G76" s="22"/>
      <c r="H76" s="22"/>
      <c r="I76" s="22"/>
      <c r="J76" s="22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</row>
    <row r="77" spans="1:28" ht="18.5" x14ac:dyDescent="0.45">
      <c r="A77" s="2"/>
      <c r="B77" s="4" t="s">
        <v>12</v>
      </c>
      <c r="C77" s="4" t="s">
        <v>4</v>
      </c>
      <c r="D77" s="36" t="s">
        <v>39</v>
      </c>
      <c r="E77" s="36" t="s">
        <v>39</v>
      </c>
      <c r="F77" s="77" t="s">
        <v>35</v>
      </c>
      <c r="G77" s="77"/>
      <c r="H77" s="77"/>
      <c r="I77" s="77"/>
      <c r="J77" s="77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</row>
    <row r="78" spans="1:28" ht="18.5" x14ac:dyDescent="0.45">
      <c r="A78" s="1"/>
      <c r="B78" s="1"/>
      <c r="C78" s="1"/>
      <c r="D78" s="12"/>
      <c r="E78" s="12"/>
      <c r="F78" s="24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</row>
    <row r="79" spans="1:28" ht="18.5" x14ac:dyDescent="0.45">
      <c r="A79" s="1"/>
      <c r="B79" s="3">
        <v>71</v>
      </c>
      <c r="C79" s="2" t="s">
        <v>38</v>
      </c>
      <c r="D79" s="11">
        <v>2199642</v>
      </c>
      <c r="E79" s="11">
        <f>D79+F79</f>
        <v>2199642</v>
      </c>
      <c r="F79" s="46"/>
      <c r="G79" s="24"/>
      <c r="H79" s="24"/>
      <c r="I79" s="24"/>
      <c r="J79" s="24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</row>
    <row r="80" spans="1:28" ht="18.5" x14ac:dyDescent="0.45">
      <c r="A80" s="1"/>
      <c r="B80" s="2"/>
      <c r="C80" s="2"/>
      <c r="D80" s="6"/>
      <c r="E80" s="6"/>
      <c r="F80" s="47"/>
      <c r="G80" s="26"/>
      <c r="H80" s="26"/>
      <c r="I80" s="26"/>
      <c r="J80" s="26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</row>
    <row r="81" spans="1:28" ht="19" thickBot="1" x14ac:dyDescent="0.5">
      <c r="A81" s="1"/>
      <c r="B81" s="2"/>
      <c r="C81" s="2"/>
      <c r="D81" s="9">
        <f>SUM(D79:D79)</f>
        <v>2199642</v>
      </c>
      <c r="E81" s="9">
        <f>SUM(E79:E79)</f>
        <v>2199642</v>
      </c>
      <c r="F81" s="68">
        <f>SUM(F79:F79)</f>
        <v>0</v>
      </c>
      <c r="G81" s="28">
        <v>0</v>
      </c>
      <c r="H81" s="28">
        <v>0</v>
      </c>
      <c r="I81" s="28">
        <v>0</v>
      </c>
      <c r="J81" s="28">
        <v>0</v>
      </c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</row>
    <row r="82" spans="1:28" ht="15" thickTop="1" x14ac:dyDescent="0.35"/>
  </sheetData>
  <mergeCells count="5">
    <mergeCell ref="F77:J77"/>
    <mergeCell ref="F20:J20"/>
    <mergeCell ref="F47:J47"/>
    <mergeCell ref="F57:J57"/>
    <mergeCell ref="F67:J67"/>
  </mergeCells>
  <pageMargins left="0.7" right="0.7" top="0.75" bottom="0.75" header="0.3" footer="0.3"/>
  <pageSetup scale="50" orientation="landscape" r:id="rId1"/>
  <rowBreaks count="1" manualBreakCount="1">
    <brk id="41" max="10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2022-2023 BUDGET</vt:lpstr>
      <vt:lpstr>'2022-2023 BUDGET'!Print_Area</vt:lpstr>
    </vt:vector>
  </TitlesOfParts>
  <Company>Lone Oak ISD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Sorrells</dc:creator>
  <cp:lastModifiedBy>Gary Sorrells</cp:lastModifiedBy>
  <cp:lastPrinted>2022-05-10T11:12:47Z</cp:lastPrinted>
  <dcterms:created xsi:type="dcterms:W3CDTF">2018-06-07T20:20:28Z</dcterms:created>
  <dcterms:modified xsi:type="dcterms:W3CDTF">2022-09-19T18:20:36Z</dcterms:modified>
</cp:coreProperties>
</file>