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epartments\Food Service\Food Service\Prime Vendor\Prime Vendor 2023-24\"/>
    </mc:Choice>
  </mc:AlternateContent>
  <xr:revisionPtr revIDLastSave="0" documentId="13_ncr:1_{0C65C8C8-5B59-4C59-9DD8-B7ECA89F2F3D}" xr6:coauthVersionLast="47" xr6:coauthVersionMax="47" xr10:uidLastSave="{00000000-0000-0000-0000-000000000000}"/>
  <bookViews>
    <workbookView xWindow="28680" yWindow="-120" windowWidth="29040" windowHeight="15840" xr2:uid="{F9052AA5-2B8C-4BED-947D-E2039DFEDE50}"/>
  </bookViews>
  <sheets>
    <sheet name="Sheet1" sheetId="1" r:id="rId1"/>
  </sheets>
  <definedNames>
    <definedName name="_xlnm.Print_Area" localSheetId="0">Sheet1!$A$1:$P$70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15" i="1" l="1"/>
  <c r="O15" i="1"/>
  <c r="M3" i="1"/>
  <c r="O3" i="1" s="1"/>
  <c r="M9" i="1"/>
  <c r="O9" i="1" s="1"/>
  <c r="M16" i="1"/>
  <c r="O16" i="1" s="1"/>
  <c r="M21" i="1"/>
  <c r="O21" i="1" s="1"/>
  <c r="M22" i="1"/>
  <c r="O22" i="1" s="1"/>
  <c r="M27" i="1"/>
  <c r="O27" i="1" s="1"/>
  <c r="M28" i="1"/>
  <c r="O28" i="1" s="1"/>
  <c r="M33" i="1"/>
  <c r="O33" i="1" s="1"/>
  <c r="M34" i="1"/>
  <c r="O34" i="1" s="1"/>
  <c r="M39" i="1"/>
  <c r="O39" i="1" s="1"/>
  <c r="M40" i="1"/>
  <c r="O40" i="1" s="1"/>
  <c r="M45" i="1"/>
  <c r="O45" i="1" s="1"/>
  <c r="M46" i="1"/>
  <c r="O46" i="1" s="1"/>
  <c r="M51" i="1"/>
  <c r="O51" i="1" s="1"/>
  <c r="M52" i="1"/>
  <c r="O52" i="1" s="1"/>
  <c r="M57" i="1"/>
  <c r="O57" i="1" s="1"/>
  <c r="M58" i="1"/>
  <c r="O58" i="1" s="1"/>
  <c r="M63" i="1"/>
  <c r="O63" i="1" s="1"/>
  <c r="M64" i="1"/>
  <c r="O64" i="1" s="1"/>
  <c r="M69" i="1"/>
  <c r="O69" i="1" s="1"/>
  <c r="M70" i="1"/>
  <c r="O70" i="1" s="1"/>
  <c r="K3" i="1"/>
  <c r="K4" i="1"/>
  <c r="M4" i="1" s="1"/>
  <c r="O4" i="1" s="1"/>
  <c r="K5" i="1"/>
  <c r="M5" i="1" s="1"/>
  <c r="O5" i="1" s="1"/>
  <c r="K6" i="1"/>
  <c r="M6" i="1" s="1"/>
  <c r="O6" i="1" s="1"/>
  <c r="K7" i="1"/>
  <c r="M7" i="1" s="1"/>
  <c r="O7" i="1" s="1"/>
  <c r="K8" i="1"/>
  <c r="M8" i="1" s="1"/>
  <c r="O8" i="1" s="1"/>
  <c r="K9" i="1"/>
  <c r="K10" i="1"/>
  <c r="M10" i="1" s="1"/>
  <c r="O10" i="1" s="1"/>
  <c r="K11" i="1"/>
  <c r="M11" i="1" s="1"/>
  <c r="O11" i="1" s="1"/>
  <c r="K12" i="1"/>
  <c r="M12" i="1" s="1"/>
  <c r="O12" i="1" s="1"/>
  <c r="K13" i="1"/>
  <c r="M13" i="1" s="1"/>
  <c r="O13" i="1" s="1"/>
  <c r="K14" i="1"/>
  <c r="M14" i="1" s="1"/>
  <c r="O14" i="1" s="1"/>
  <c r="K15" i="1"/>
  <c r="K16" i="1"/>
  <c r="K17" i="1"/>
  <c r="M17" i="1" s="1"/>
  <c r="O17" i="1" s="1"/>
  <c r="K18" i="1"/>
  <c r="M18" i="1" s="1"/>
  <c r="O18" i="1" s="1"/>
  <c r="K19" i="1"/>
  <c r="M19" i="1" s="1"/>
  <c r="O19" i="1" s="1"/>
  <c r="K20" i="1"/>
  <c r="M20" i="1" s="1"/>
  <c r="O20" i="1" s="1"/>
  <c r="K21" i="1"/>
  <c r="K22" i="1"/>
  <c r="K23" i="1"/>
  <c r="M23" i="1" s="1"/>
  <c r="O23" i="1" s="1"/>
  <c r="K24" i="1"/>
  <c r="M24" i="1" s="1"/>
  <c r="O24" i="1" s="1"/>
  <c r="K25" i="1"/>
  <c r="M25" i="1" s="1"/>
  <c r="O25" i="1" s="1"/>
  <c r="K26" i="1"/>
  <c r="M26" i="1" s="1"/>
  <c r="O26" i="1" s="1"/>
  <c r="K27" i="1"/>
  <c r="K28" i="1"/>
  <c r="K29" i="1"/>
  <c r="M29" i="1" s="1"/>
  <c r="O29" i="1" s="1"/>
  <c r="K30" i="1"/>
  <c r="M30" i="1" s="1"/>
  <c r="O30" i="1" s="1"/>
  <c r="K31" i="1"/>
  <c r="M31" i="1" s="1"/>
  <c r="O31" i="1" s="1"/>
  <c r="K32" i="1"/>
  <c r="M32" i="1" s="1"/>
  <c r="O32" i="1" s="1"/>
  <c r="K33" i="1"/>
  <c r="K34" i="1"/>
  <c r="K35" i="1"/>
  <c r="M35" i="1" s="1"/>
  <c r="O35" i="1" s="1"/>
  <c r="K36" i="1"/>
  <c r="M36" i="1" s="1"/>
  <c r="O36" i="1" s="1"/>
  <c r="K37" i="1"/>
  <c r="M37" i="1" s="1"/>
  <c r="O37" i="1" s="1"/>
  <c r="K38" i="1"/>
  <c r="M38" i="1" s="1"/>
  <c r="O38" i="1" s="1"/>
  <c r="K39" i="1"/>
  <c r="K40" i="1"/>
  <c r="K41" i="1"/>
  <c r="M41" i="1" s="1"/>
  <c r="O41" i="1" s="1"/>
  <c r="K42" i="1"/>
  <c r="M42" i="1" s="1"/>
  <c r="O42" i="1" s="1"/>
  <c r="K43" i="1"/>
  <c r="M43" i="1" s="1"/>
  <c r="O43" i="1" s="1"/>
  <c r="K44" i="1"/>
  <c r="M44" i="1" s="1"/>
  <c r="O44" i="1" s="1"/>
  <c r="K45" i="1"/>
  <c r="K46" i="1"/>
  <c r="K47" i="1"/>
  <c r="M47" i="1" s="1"/>
  <c r="O47" i="1" s="1"/>
  <c r="K48" i="1"/>
  <c r="M48" i="1" s="1"/>
  <c r="O48" i="1" s="1"/>
  <c r="K49" i="1"/>
  <c r="M49" i="1" s="1"/>
  <c r="O49" i="1" s="1"/>
  <c r="K50" i="1"/>
  <c r="M50" i="1" s="1"/>
  <c r="O50" i="1" s="1"/>
  <c r="K51" i="1"/>
  <c r="K52" i="1"/>
  <c r="K53" i="1"/>
  <c r="M53" i="1" s="1"/>
  <c r="O53" i="1" s="1"/>
  <c r="K54" i="1"/>
  <c r="M54" i="1" s="1"/>
  <c r="O54" i="1" s="1"/>
  <c r="K55" i="1"/>
  <c r="M55" i="1" s="1"/>
  <c r="O55" i="1" s="1"/>
  <c r="K56" i="1"/>
  <c r="M56" i="1" s="1"/>
  <c r="O56" i="1" s="1"/>
  <c r="K57" i="1"/>
  <c r="K58" i="1"/>
  <c r="K59" i="1"/>
  <c r="M59" i="1" s="1"/>
  <c r="O59" i="1" s="1"/>
  <c r="K60" i="1"/>
  <c r="M60" i="1" s="1"/>
  <c r="O60" i="1" s="1"/>
  <c r="K61" i="1"/>
  <c r="M61" i="1" s="1"/>
  <c r="O61" i="1" s="1"/>
  <c r="K62" i="1"/>
  <c r="M62" i="1" s="1"/>
  <c r="O62" i="1" s="1"/>
  <c r="K63" i="1"/>
  <c r="K64" i="1"/>
  <c r="K65" i="1"/>
  <c r="M65" i="1" s="1"/>
  <c r="O65" i="1" s="1"/>
  <c r="K66" i="1"/>
  <c r="M66" i="1" s="1"/>
  <c r="O66" i="1" s="1"/>
  <c r="K67" i="1"/>
  <c r="M67" i="1" s="1"/>
  <c r="O67" i="1" s="1"/>
  <c r="K68" i="1"/>
  <c r="M68" i="1" s="1"/>
  <c r="O68" i="1" s="1"/>
  <c r="K69" i="1"/>
  <c r="K70" i="1"/>
  <c r="K2" i="1"/>
  <c r="M2" i="1" s="1"/>
  <c r="O2" i="1" s="1"/>
</calcChain>
</file>

<file path=xl/sharedStrings.xml><?xml version="1.0" encoding="utf-8"?>
<sst xmlns="http://schemas.openxmlformats.org/spreadsheetml/2006/main" count="350" uniqueCount="274">
  <si>
    <t>090B</t>
  </si>
  <si>
    <t>255B</t>
  </si>
  <si>
    <t>Bongard's</t>
  </si>
  <si>
    <t>String Cheese, Natural Mozzarella</t>
  </si>
  <si>
    <t>755071</t>
  </si>
  <si>
    <t>755191</t>
  </si>
  <si>
    <t>Classic Delight</t>
  </si>
  <si>
    <t>Rippers, Beef Pepperoni Pizza</t>
  </si>
  <si>
    <t>Rippers, Garlic Cheese</t>
  </si>
  <si>
    <t>ConAgra</t>
  </si>
  <si>
    <t>MaxStix</t>
  </si>
  <si>
    <t>Foster Farms</t>
  </si>
  <si>
    <t>99650</t>
  </si>
  <si>
    <t>99706</t>
  </si>
  <si>
    <t>Jennie-O</t>
  </si>
  <si>
    <t>19200</t>
  </si>
  <si>
    <t>209612</t>
  </si>
  <si>
    <t>271106</t>
  </si>
  <si>
    <t>JTM</t>
  </si>
  <si>
    <t>5705</t>
  </si>
  <si>
    <t>5715</t>
  </si>
  <si>
    <t>McCain's</t>
  </si>
  <si>
    <t>MCF03761</t>
  </si>
  <si>
    <t>OIF00215A</t>
  </si>
  <si>
    <t>MCF04566</t>
  </si>
  <si>
    <t>MCF05074</t>
  </si>
  <si>
    <t>Nardone's</t>
  </si>
  <si>
    <t>64WPS2</t>
  </si>
  <si>
    <t>80WBF</t>
  </si>
  <si>
    <t>96WBR</t>
  </si>
  <si>
    <t>16WPSME2</t>
  </si>
  <si>
    <t>Peterson's Farms</t>
  </si>
  <si>
    <t>203102</t>
  </si>
  <si>
    <t>Goldkist/Pilgrims</t>
  </si>
  <si>
    <t>7516</t>
  </si>
  <si>
    <t>7518</t>
  </si>
  <si>
    <t>Red Gold</t>
  </si>
  <si>
    <t>REDYL9G</t>
  </si>
  <si>
    <t>Ketchup, 9 g Packets</t>
  </si>
  <si>
    <t>REDYL99</t>
  </si>
  <si>
    <t>REDYL7D</t>
  </si>
  <si>
    <t>Rich's</t>
  </si>
  <si>
    <t>19864</t>
  </si>
  <si>
    <t>65220</t>
  </si>
  <si>
    <t>20211</t>
  </si>
  <si>
    <t>90700</t>
  </si>
  <si>
    <t>Wild Mike's/SA Piazza</t>
  </si>
  <si>
    <t>Schwan's/Tony's</t>
  </si>
  <si>
    <t>63912</t>
  </si>
  <si>
    <t>68523</t>
  </si>
  <si>
    <t>78359</t>
  </si>
  <si>
    <t>Schwan's/Big Daddy</t>
  </si>
  <si>
    <t>78637</t>
  </si>
  <si>
    <t>78639</t>
  </si>
  <si>
    <t>Smucker's</t>
  </si>
  <si>
    <t>5150006960</t>
  </si>
  <si>
    <t>Uncrustables, PB &amp; Grape</t>
  </si>
  <si>
    <t>5150006961</t>
  </si>
  <si>
    <t>Uncrustables, PB &amp; Strawberry</t>
  </si>
  <si>
    <t>Sunny Fresh</t>
  </si>
  <si>
    <t>40490</t>
  </si>
  <si>
    <t>40176</t>
  </si>
  <si>
    <t>40928</t>
  </si>
  <si>
    <t>50038</t>
  </si>
  <si>
    <t>40711</t>
  </si>
  <si>
    <t>Tasty Brands</t>
  </si>
  <si>
    <t>00801WG</t>
  </si>
  <si>
    <t>Lasagna Roll-Up</t>
  </si>
  <si>
    <t>00825WG</t>
  </si>
  <si>
    <t>Tyson</t>
  </si>
  <si>
    <t>17020111120</t>
  </si>
  <si>
    <t>10703120928</t>
  </si>
  <si>
    <t>10703640928</t>
  </si>
  <si>
    <t>10368640928</t>
  </si>
  <si>
    <t>10264350928</t>
  </si>
  <si>
    <t>16660100928</t>
  </si>
  <si>
    <t>10174430928</t>
  </si>
  <si>
    <t>10270240928</t>
  </si>
  <si>
    <t>10363650928</t>
  </si>
  <si>
    <t>Tyson/Advance Pierre</t>
  </si>
  <si>
    <t>10000015230</t>
  </si>
  <si>
    <t>10000069050</t>
  </si>
  <si>
    <t>10000097868</t>
  </si>
  <si>
    <t>Yang's</t>
  </si>
  <si>
    <t>8-52724-15550-0</t>
  </si>
  <si>
    <t>8-52724-15554-8</t>
  </si>
  <si>
    <t>8-52724-15555-5</t>
  </si>
  <si>
    <t>8-52724-15563-0</t>
  </si>
  <si>
    <t>Park Hill Number</t>
  </si>
  <si>
    <t>Commodity Description</t>
  </si>
  <si>
    <t>Manufacturer</t>
  </si>
  <si>
    <t>Vendor Code</t>
  </si>
  <si>
    <t>Mfg Number</t>
  </si>
  <si>
    <t>Pounds of Deferral per Case</t>
  </si>
  <si>
    <t>Meets Buy American Standard (Yes/No)</t>
  </si>
  <si>
    <t>Vendor's Cost</t>
  </si>
  <si>
    <t>Fixed Delivery Fee</t>
  </si>
  <si>
    <t>Total Cost</t>
  </si>
  <si>
    <t>Commodity Deferral/  Net off Invoice</t>
  </si>
  <si>
    <t>Delivered Cost per Case</t>
  </si>
  <si>
    <t>Estimated Usage</t>
  </si>
  <si>
    <t>Total Delivered Cost</t>
  </si>
  <si>
    <t>Swiss, Natural Sliced, 8/1.5 lb</t>
  </si>
  <si>
    <t>Pepper Jack, Natural Sliced, 8/1.5 lb</t>
  </si>
  <si>
    <t>Mozzarella, Feather Shred, LMPS, 4/5 lb</t>
  </si>
  <si>
    <t>Provoline, Natural Sliced, 8/1.5 lb</t>
  </si>
  <si>
    <t>20</t>
  </si>
  <si>
    <t>Cheddar, Feather Shred, 4/5 lb</t>
  </si>
  <si>
    <t>320</t>
  </si>
  <si>
    <t>105</t>
  </si>
  <si>
    <t>8.53</t>
  </si>
  <si>
    <t>10.45</t>
  </si>
  <si>
    <t>192</t>
  </si>
  <si>
    <t>6.06</t>
  </si>
  <si>
    <t>Chicken, Shredded, 2/5 lb</t>
  </si>
  <si>
    <t>53</t>
  </si>
  <si>
    <t>14.28</t>
  </si>
  <si>
    <t>Chicken, Breast, Diced Cajun, 6/3 lb</t>
  </si>
  <si>
    <t>87</t>
  </si>
  <si>
    <t>23.33</t>
  </si>
  <si>
    <t>Corn Dog, Mini, Chicken, 40/6 pc</t>
  </si>
  <si>
    <t>40</t>
  </si>
  <si>
    <t>4.67</t>
  </si>
  <si>
    <t>Meatballs, Turkey, 6/5 lb</t>
  </si>
  <si>
    <t>184</t>
  </si>
  <si>
    <t>29.88</t>
  </si>
  <si>
    <t>Italian Turkey Combo Pack, 12/1 lb</t>
  </si>
  <si>
    <t>64</t>
  </si>
  <si>
    <t>11.11</t>
  </si>
  <si>
    <t>Bacon, Turkey, 12/50 ct</t>
  </si>
  <si>
    <t>120</t>
  </si>
  <si>
    <t>6.64</t>
  </si>
  <si>
    <t>Cheddar Cheese Sauce, 6/5 lb</t>
  </si>
  <si>
    <t>263</t>
  </si>
  <si>
    <t>15</t>
  </si>
  <si>
    <t>Signature Cheddar Cheese Sauce, 6/5 lb</t>
  </si>
  <si>
    <t>252</t>
  </si>
  <si>
    <t>8.10</t>
  </si>
  <si>
    <t>Potato, Fries, Crinkle Cut 3/8", 6/5 lb</t>
  </si>
  <si>
    <t>232</t>
  </si>
  <si>
    <t>54.55</t>
  </si>
  <si>
    <t>43.64</t>
  </si>
  <si>
    <t>Potato, Tater Tots (Ore Ida), 6/5 lbs</t>
  </si>
  <si>
    <t>190</t>
  </si>
  <si>
    <t>Potato, Sweet, Crinkle, 6/2.5 lb</t>
  </si>
  <si>
    <t>75</t>
  </si>
  <si>
    <t>29.41</t>
  </si>
  <si>
    <t>Potato, Sweet, Cross Trax, 6/2.5 lb</t>
  </si>
  <si>
    <t>79</t>
  </si>
  <si>
    <t>Pizza, Cheese, WW, Precut, 64/5 oz</t>
  </si>
  <si>
    <t>8</t>
  </si>
  <si>
    <t>Flatbread, Breakfast, WW, 80/2.7 oz</t>
  </si>
  <si>
    <t>80</t>
  </si>
  <si>
    <t>2.5</t>
  </si>
  <si>
    <t>Bagel, Breakfast Pizza, WW, 96/3.42 oz</t>
  </si>
  <si>
    <t>96</t>
  </si>
  <si>
    <t>3</t>
  </si>
  <si>
    <t>Pizza, Meateaters, WW, 8 pizzas</t>
  </si>
  <si>
    <t>6</t>
  </si>
  <si>
    <t>Apples, Sliced, Ind Bags, 100/2 oz</t>
  </si>
  <si>
    <t>100</t>
  </si>
  <si>
    <t>14.42</t>
  </si>
  <si>
    <t>Chicken, Breaded Breast Filet, 120/4 oz</t>
  </si>
  <si>
    <t>29.71</t>
  </si>
  <si>
    <t>Chicken, Breaded Breast Chunks (boneless wings), 6/5 lb</t>
  </si>
  <si>
    <t>102</t>
  </si>
  <si>
    <t>110452</t>
  </si>
  <si>
    <t>104</t>
  </si>
  <si>
    <t>25.7</t>
  </si>
  <si>
    <t>Sauce, Spaghetti, LS, 6/#10</t>
  </si>
  <si>
    <t>530</t>
  </si>
  <si>
    <t>10.32</t>
  </si>
  <si>
    <t>1,000</t>
  </si>
  <si>
    <t>4.81</t>
  </si>
  <si>
    <t>Ketchup, Canned, LS, 6/#10</t>
  </si>
  <si>
    <t>1140</t>
  </si>
  <si>
    <t>10.39</t>
  </si>
  <si>
    <t>Ketchup, Pouch, LS, 2/1.5 gallons</t>
  </si>
  <si>
    <t>773</t>
  </si>
  <si>
    <t>6.93</t>
  </si>
  <si>
    <t>Cheese, Jalapeno Mozz Bites, 8/3 lb</t>
  </si>
  <si>
    <t>78</t>
  </si>
  <si>
    <t>11.6</t>
  </si>
  <si>
    <t>Cheese Stick, Breaded Mozz, 8/3 lb</t>
  </si>
  <si>
    <t>92</t>
  </si>
  <si>
    <t>11.88</t>
  </si>
  <si>
    <t>Pizza, Cheese, Sliced, 10 cut, 9 pizzas</t>
  </si>
  <si>
    <t>90</t>
  </si>
  <si>
    <t>11.44</t>
  </si>
  <si>
    <t>Pizza, Pepperoni, All Beef, 10 cut, 9 pizzas</t>
  </si>
  <si>
    <t>9.87</t>
  </si>
  <si>
    <t>Pizza, Breakfast, Turkey Sausage, 128/3.31 oz</t>
  </si>
  <si>
    <t>128</t>
  </si>
  <si>
    <t>2.4</t>
  </si>
  <si>
    <t>Pizza, Beef Fiestada, 72/5.44 oz</t>
  </si>
  <si>
    <t>72</t>
  </si>
  <si>
    <t>3.42</t>
  </si>
  <si>
    <t>Pizza, French Bread, Garlic Cheese, 60/4.29 oz</t>
  </si>
  <si>
    <t>60</t>
  </si>
  <si>
    <t>3.87</t>
  </si>
  <si>
    <t>Pizza, Cheese, Primo (secondary), 72/5.18 oz</t>
  </si>
  <si>
    <t>9</t>
  </si>
  <si>
    <t>Pizza, Buffalo Chicken, Primo (secondary), 72/5.21 oz</t>
  </si>
  <si>
    <t>7.59</t>
  </si>
  <si>
    <t>4.46</t>
  </si>
  <si>
    <t>French Toast, Cinnamon Glazed, 130/2.9 oz</t>
  </si>
  <si>
    <t>130</t>
  </si>
  <si>
    <t>3.68</t>
  </si>
  <si>
    <t>Omelet, Egg &amp; Cheese, 225/2.1 oz</t>
  </si>
  <si>
    <t>225</t>
  </si>
  <si>
    <t>Eggs, Scrambled, Bacon &amp; Cheese, 4/5 lb</t>
  </si>
  <si>
    <t>160</t>
  </si>
  <si>
    <t>7.62</t>
  </si>
  <si>
    <t>Eggs, Hard Boiled, 8/18 ct</t>
  </si>
  <si>
    <t>144</t>
  </si>
  <si>
    <t>7.02</t>
  </si>
  <si>
    <t>Egg Patty, 300/1.25 oz</t>
  </si>
  <si>
    <t>300</t>
  </si>
  <si>
    <t>8.75</t>
  </si>
  <si>
    <t>110</t>
  </si>
  <si>
    <t>11.28</t>
  </si>
  <si>
    <t>Manicotti (double stuffed pasta rolls), 130/4.2 oz</t>
  </si>
  <si>
    <t>10.26</t>
  </si>
  <si>
    <t>Breadstick, Bosco, RF 7", 144/2.15 oz</t>
  </si>
  <si>
    <t>Chicken, Nuggets, 4/8 lb</t>
  </si>
  <si>
    <t>175</t>
  </si>
  <si>
    <t>18.76</t>
  </si>
  <si>
    <t>Chicken, Spicy Breaded Patty (secondary/premium), 4/8 lb</t>
  </si>
  <si>
    <t>132</t>
  </si>
  <si>
    <t>33.74</t>
  </si>
  <si>
    <t>Chicken, Tenders (secondary/premium), 6/5 lb</t>
  </si>
  <si>
    <t>107</t>
  </si>
  <si>
    <t>34.07</t>
  </si>
  <si>
    <t>Chicken, Drumstick, Oven Roasted, 80-120 sv/5.5 oz</t>
  </si>
  <si>
    <t>24.79</t>
  </si>
  <si>
    <t>Chicken, Drumstick, WG Breaded, 72-113 sv/5.15 oz</t>
  </si>
  <si>
    <t>80-120</t>
  </si>
  <si>
    <t>72-113</t>
  </si>
  <si>
    <t>23.72</t>
  </si>
  <si>
    <t>Chicken, Sausage Patty, 336/1.42 oz</t>
  </si>
  <si>
    <t>336</t>
  </si>
  <si>
    <t>44.75</t>
  </si>
  <si>
    <t>Corn Dogs, Mini, Chicken, 120/6 pc</t>
  </si>
  <si>
    <t>19.14</t>
  </si>
  <si>
    <t>Corn Dog, Chicken, 48/4 oz</t>
  </si>
  <si>
    <t>48</t>
  </si>
  <si>
    <t>7.55</t>
  </si>
  <si>
    <t>Beef Patty, Pub Style, 160/3 oz</t>
  </si>
  <si>
    <t>43.13</t>
  </si>
  <si>
    <t>Beef Patty, 2 oz Gluten Free, 170/2 oz</t>
  </si>
  <si>
    <t>170</t>
  </si>
  <si>
    <t>32</t>
  </si>
  <si>
    <t>Beef Steak, Philly, 192/2.5 oz</t>
  </si>
  <si>
    <t>45.1</t>
  </si>
  <si>
    <t>38.05</t>
  </si>
  <si>
    <t>Chicken, BBQ Teriyaki, 6/5 lb, 240/2.4 oz</t>
  </si>
  <si>
    <t>240</t>
  </si>
  <si>
    <t>45.92</t>
  </si>
  <si>
    <t>Chicken, Sweet Thai Chili, 6/5 lb, 192/3.6 oz</t>
  </si>
  <si>
    <t>Chicken, Mandarin, 6/5 lb, 192/3.6 oz</t>
  </si>
  <si>
    <t>Chicken, General Tso, 6/5 lb, 192/3.6 oz</t>
  </si>
  <si>
    <t>RPKMA9C</t>
  </si>
  <si>
    <t>Potato, Seasoned Spiral, Reduced Sodium, 6/4 lb</t>
  </si>
  <si>
    <t>1000004108</t>
  </si>
  <si>
    <t>177</t>
  </si>
  <si>
    <t>231918</t>
  </si>
  <si>
    <t>Turkey, Sliced, Smoked, 12/1.5 lb</t>
  </si>
  <si>
    <t>18.21</t>
  </si>
  <si>
    <t>Chicken, Breaded Popcorn Smackers, 6/5 lb</t>
  </si>
  <si>
    <t>12602</t>
  </si>
  <si>
    <t>96086</t>
  </si>
  <si>
    <t xml:space="preserve">If not available NOI, please advise. Sample requested. </t>
  </si>
  <si>
    <t>Notes</t>
  </si>
  <si>
    <t>Serving per Case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</si>
</sst>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trike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44" fontId="6" fillId="0" borderId="0" applyFont="0" applyFill="0" applyBorder="0" applyAlignment="0" applyProtection="0"/>
  </cellStyleXfs>
  <cellXfs count="91">
    <xf numFmtId="0" fontId="0" fillId="0" borderId="0" xfId="0"/>
    <xf numFmtId="0" fontId="0" fillId="0" borderId="1" xfId="0" applyFill="1" applyBorder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164" fontId="0" fillId="0" borderId="0" xfId="0" applyNumberFormat="1"/>
    <xf numFmtId="164" fontId="0" fillId="0" borderId="0" xfId="0" applyNumberFormat="1" applyAlignment="1">
      <alignment horizontal="center"/>
    </xf>
    <xf numFmtId="0" fontId="0" fillId="0" borderId="1" xfId="0" applyFont="1" applyFill="1" applyBorder="1"/>
    <xf numFmtId="0" fontId="1" fillId="0" borderId="1" xfId="0" applyFont="1" applyFill="1" applyBorder="1"/>
    <xf numFmtId="164" fontId="0" fillId="0" borderId="1" xfId="0" applyNumberFormat="1" applyFill="1" applyBorder="1" applyAlignment="1">
      <alignment horizontal="right"/>
    </xf>
    <xf numFmtId="164" fontId="0" fillId="0" borderId="1" xfId="0" applyNumberFormat="1" applyFill="1" applyBorder="1" applyAlignment="1">
      <alignment wrapText="1"/>
    </xf>
    <xf numFmtId="164" fontId="1" fillId="0" borderId="1" xfId="0" applyNumberFormat="1" applyFont="1" applyFill="1" applyBorder="1"/>
    <xf numFmtId="164" fontId="0" fillId="0" borderId="1" xfId="0" applyNumberFormat="1" applyFill="1" applyBorder="1"/>
    <xf numFmtId="0" fontId="0" fillId="0" borderId="0" xfId="0" applyFill="1"/>
    <xf numFmtId="0" fontId="0" fillId="0" borderId="1" xfId="0" applyFill="1" applyBorder="1" applyAlignment="1">
      <alignment wrapText="1"/>
    </xf>
    <xf numFmtId="164" fontId="0" fillId="0" borderId="1" xfId="0" applyNumberFormat="1" applyFill="1" applyBorder="1" applyAlignment="1">
      <alignment horizontal="center" wrapText="1"/>
    </xf>
    <xf numFmtId="164" fontId="0" fillId="0" borderId="1" xfId="0" applyNumberFormat="1" applyFont="1" applyFill="1" applyBorder="1"/>
    <xf numFmtId="0" fontId="0" fillId="0" borderId="0" xfId="0" applyFont="1"/>
    <xf numFmtId="0" fontId="0" fillId="0" borderId="0" xfId="0" applyBorder="1"/>
    <xf numFmtId="0" fontId="0" fillId="0" borderId="0" xfId="0" applyFill="1" applyBorder="1"/>
    <xf numFmtId="164" fontId="0" fillId="0" borderId="0" xfId="0" applyNumberFormat="1" applyFill="1" applyBorder="1" applyAlignment="1">
      <alignment horizontal="center"/>
    </xf>
    <xf numFmtId="164" fontId="0" fillId="0" borderId="0" xfId="0" applyNumberFormat="1" applyFill="1" applyBorder="1"/>
    <xf numFmtId="0" fontId="2" fillId="0" borderId="0" xfId="0" applyFont="1" applyFill="1" applyBorder="1"/>
    <xf numFmtId="164" fontId="2" fillId="0" borderId="0" xfId="0" applyNumberFormat="1" applyFont="1" applyFill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64" fontId="0" fillId="0" borderId="0" xfId="0" applyNumberFormat="1" applyBorder="1"/>
    <xf numFmtId="0" fontId="0" fillId="0" borderId="1" xfId="0" applyBorder="1"/>
    <xf numFmtId="0" fontId="0" fillId="0" borderId="1" xfId="0" applyFont="1" applyBorder="1"/>
    <xf numFmtId="0" fontId="0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0" fillId="0" borderId="0" xfId="0" applyFill="1" applyBorder="1" applyAlignment="1">
      <alignment wrapText="1"/>
    </xf>
    <xf numFmtId="0" fontId="2" fillId="0" borderId="0" xfId="0" applyFont="1" applyFill="1" applyBorder="1" applyAlignment="1">
      <alignment wrapText="1"/>
    </xf>
    <xf numFmtId="0" fontId="0" fillId="0" borderId="0" xfId="0" applyBorder="1" applyAlignment="1">
      <alignment wrapText="1"/>
    </xf>
    <xf numFmtId="164" fontId="0" fillId="0" borderId="0" xfId="0" applyNumberFormat="1" applyFill="1" applyBorder="1" applyAlignment="1">
      <alignment wrapText="1"/>
    </xf>
    <xf numFmtId="164" fontId="2" fillId="0" borderId="0" xfId="0" applyNumberFormat="1" applyFont="1" applyFill="1" applyBorder="1" applyAlignment="1">
      <alignment horizontal="center"/>
    </xf>
    <xf numFmtId="0" fontId="7" fillId="2" borderId="1" xfId="0" applyFont="1" applyFill="1" applyBorder="1" applyAlignment="1">
      <alignment vertical="center" wrapText="1"/>
    </xf>
    <xf numFmtId="164" fontId="7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1" fontId="7" fillId="2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wrapText="1"/>
    </xf>
    <xf numFmtId="49" fontId="0" fillId="0" borderId="1" xfId="0" applyNumberFormat="1" applyFill="1" applyBorder="1" applyAlignment="1">
      <alignment horizontal="center"/>
    </xf>
    <xf numFmtId="49" fontId="0" fillId="0" borderId="1" xfId="0" applyNumberFormat="1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/>
    </xf>
    <xf numFmtId="49" fontId="0" fillId="0" borderId="0" xfId="0" applyNumberFormat="1" applyFill="1" applyBorder="1" applyAlignment="1">
      <alignment horizontal="center"/>
    </xf>
    <xf numFmtId="49" fontId="2" fillId="0" borderId="0" xfId="0" applyNumberFormat="1" applyFont="1" applyFill="1" applyBorder="1" applyAlignment="1">
      <alignment horizontal="center"/>
    </xf>
    <xf numFmtId="2" fontId="4" fillId="0" borderId="0" xfId="1" applyNumberForma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9" fillId="0" borderId="1" xfId="0" applyFont="1" applyBorder="1"/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1" fontId="0" fillId="0" borderId="1" xfId="0" applyNumberFormat="1" applyFill="1" applyBorder="1" applyAlignment="1">
      <alignment horizontal="center" vertical="center" wrapText="1"/>
    </xf>
    <xf numFmtId="1" fontId="0" fillId="0" borderId="1" xfId="0" applyNumberFormat="1" applyFill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" fontId="0" fillId="0" borderId="1" xfId="0" applyNumberFormat="1" applyFont="1" applyFill="1" applyBorder="1" applyAlignment="1">
      <alignment horizontal="center" vertical="center"/>
    </xf>
    <xf numFmtId="1" fontId="0" fillId="0" borderId="0" xfId="0" applyNumberFormat="1" applyFill="1" applyBorder="1" applyAlignment="1">
      <alignment horizontal="center" vertical="center"/>
    </xf>
    <xf numFmtId="1" fontId="0" fillId="0" borderId="0" xfId="0" applyNumberFormat="1" applyBorder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44" fontId="8" fillId="2" borderId="1" xfId="2" applyFont="1" applyFill="1" applyBorder="1" applyAlignment="1">
      <alignment horizontal="center" vertical="center" wrapText="1"/>
    </xf>
    <xf numFmtId="44" fontId="1" fillId="0" borderId="1" xfId="2" applyFont="1" applyFill="1" applyBorder="1" applyAlignment="1" applyProtection="1">
      <alignment horizontal="center" wrapText="1"/>
      <protection locked="0"/>
    </xf>
    <xf numFmtId="44" fontId="1" fillId="0" borderId="1" xfId="2" applyFont="1" applyFill="1" applyBorder="1" applyAlignment="1" applyProtection="1">
      <alignment horizontal="center"/>
      <protection locked="0"/>
    </xf>
    <xf numFmtId="44" fontId="1" fillId="0" borderId="0" xfId="2" applyFont="1" applyFill="1" applyBorder="1" applyAlignment="1">
      <alignment horizontal="center"/>
    </xf>
    <xf numFmtId="44" fontId="3" fillId="0" borderId="0" xfId="2" applyFont="1" applyFill="1" applyBorder="1" applyAlignment="1">
      <alignment horizontal="center"/>
    </xf>
    <xf numFmtId="44" fontId="1" fillId="0" borderId="0" xfId="2" applyFont="1" applyBorder="1" applyAlignment="1">
      <alignment horizontal="center"/>
    </xf>
    <xf numFmtId="44" fontId="1" fillId="0" borderId="0" xfId="2" applyFont="1" applyAlignment="1">
      <alignment horizontal="center"/>
    </xf>
    <xf numFmtId="0" fontId="0" fillId="0" borderId="1" xfId="0" applyFill="1" applyBorder="1" applyAlignment="1" applyProtection="1">
      <alignment horizontal="center" wrapText="1"/>
      <protection locked="0"/>
    </xf>
    <xf numFmtId="49" fontId="0" fillId="0" borderId="1" xfId="0" applyNumberFormat="1" applyFill="1" applyBorder="1" applyAlignment="1" applyProtection="1">
      <alignment horizontal="center"/>
      <protection locked="0"/>
    </xf>
    <xf numFmtId="49" fontId="0" fillId="0" borderId="1" xfId="0" applyNumberFormat="1" applyFont="1" applyFill="1" applyBorder="1" applyAlignment="1" applyProtection="1">
      <alignment horizontal="center"/>
      <protection locked="0"/>
    </xf>
    <xf numFmtId="49" fontId="1" fillId="0" borderId="1" xfId="0" applyNumberFormat="1" applyFont="1" applyFill="1" applyBorder="1" applyAlignment="1" applyProtection="1">
      <alignment horizontal="center"/>
      <protection locked="0"/>
    </xf>
    <xf numFmtId="49" fontId="0" fillId="0" borderId="0" xfId="0" applyNumberFormat="1" applyFill="1" applyBorder="1" applyAlignment="1" applyProtection="1">
      <alignment horizontal="center"/>
      <protection locked="0"/>
    </xf>
    <xf numFmtId="49" fontId="2" fillId="0" borderId="0" xfId="0" applyNumberFormat="1" applyFont="1" applyFill="1" applyBorder="1" applyAlignment="1" applyProtection="1">
      <alignment horizontal="center"/>
      <protection locked="0"/>
    </xf>
    <xf numFmtId="2" fontId="4" fillId="0" borderId="0" xfId="1" applyNumberFormat="1" applyFill="1" applyBorder="1" applyAlignment="1" applyProtection="1">
      <alignment horizontal="center"/>
      <protection locked="0"/>
    </xf>
    <xf numFmtId="0" fontId="0" fillId="0" borderId="0" xfId="0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44" fontId="7" fillId="2" borderId="1" xfId="2" applyFont="1" applyFill="1" applyBorder="1" applyAlignment="1">
      <alignment horizontal="center" vertical="center" wrapText="1"/>
    </xf>
    <xf numFmtId="44" fontId="0" fillId="0" borderId="1" xfId="2" applyFont="1" applyFill="1" applyBorder="1" applyAlignment="1" applyProtection="1">
      <alignment horizontal="center" wrapText="1"/>
      <protection locked="0"/>
    </xf>
    <xf numFmtId="44" fontId="0" fillId="0" borderId="1" xfId="2" applyFont="1" applyFill="1" applyBorder="1" applyAlignment="1" applyProtection="1">
      <alignment horizontal="center"/>
      <protection locked="0"/>
    </xf>
    <xf numFmtId="44" fontId="0" fillId="0" borderId="0" xfId="2" applyFont="1" applyFill="1" applyBorder="1" applyAlignment="1">
      <alignment horizontal="center"/>
    </xf>
    <xf numFmtId="44" fontId="2" fillId="0" borderId="0" xfId="2" applyFont="1" applyFill="1" applyBorder="1" applyAlignment="1">
      <alignment horizontal="center"/>
    </xf>
    <xf numFmtId="44" fontId="0" fillId="0" borderId="0" xfId="2" applyFont="1" applyBorder="1" applyAlignment="1">
      <alignment horizontal="center"/>
    </xf>
    <xf numFmtId="44" fontId="0" fillId="0" borderId="0" xfId="2" applyFont="1" applyAlignment="1">
      <alignment horizontal="center"/>
    </xf>
    <xf numFmtId="0" fontId="0" fillId="0" borderId="1" xfId="0" applyFill="1" applyBorder="1" applyAlignment="1" applyProtection="1">
      <alignment horizontal="right" wrapText="1"/>
      <protection locked="0"/>
    </xf>
    <xf numFmtId="49" fontId="0" fillId="0" borderId="1" xfId="0" applyNumberFormat="1" applyFill="1" applyBorder="1" applyAlignment="1" applyProtection="1">
      <alignment horizontal="right"/>
      <protection locked="0"/>
    </xf>
    <xf numFmtId="49" fontId="0" fillId="0" borderId="1" xfId="0" applyNumberFormat="1" applyFont="1" applyFill="1" applyBorder="1" applyAlignment="1" applyProtection="1">
      <alignment horizontal="right"/>
      <protection locked="0"/>
    </xf>
    <xf numFmtId="49" fontId="1" fillId="0" borderId="1" xfId="0" applyNumberFormat="1" applyFont="1" applyFill="1" applyBorder="1" applyAlignment="1" applyProtection="1">
      <alignment horizontal="right"/>
      <protection locked="0"/>
    </xf>
    <xf numFmtId="49" fontId="0" fillId="0" borderId="0" xfId="0" applyNumberFormat="1" applyFill="1" applyBorder="1" applyAlignment="1" applyProtection="1">
      <alignment horizontal="right"/>
      <protection locked="0"/>
    </xf>
    <xf numFmtId="49" fontId="2" fillId="0" borderId="0" xfId="0" applyNumberFormat="1" applyFont="1" applyFill="1" applyBorder="1" applyAlignment="1" applyProtection="1">
      <alignment horizontal="right"/>
      <protection locked="0"/>
    </xf>
    <xf numFmtId="0" fontId="0" fillId="0" borderId="0" xfId="0" applyBorder="1" applyAlignment="1" applyProtection="1">
      <alignment horizontal="right"/>
      <protection locked="0"/>
    </xf>
    <xf numFmtId="0" fontId="0" fillId="0" borderId="0" xfId="0" applyAlignment="1" applyProtection="1">
      <alignment horizontal="right"/>
      <protection locked="0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Font="1" applyBorder="1" applyAlignment="1">
      <alignment horizontal="center"/>
    </xf>
  </cellXfs>
  <cellStyles count="3">
    <cellStyle name="Currency" xfId="2" builtinId="4"/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22CAD-A6E9-4C3E-9BDD-06FBBD9B455D}">
  <dimension ref="A1:U223"/>
  <sheetViews>
    <sheetView tabSelected="1" workbookViewId="0">
      <pane ySplit="1" topLeftCell="A2" activePane="bottomLeft" state="frozen"/>
      <selection pane="bottomLeft" sqref="A1:A1048576"/>
    </sheetView>
  </sheetViews>
  <sheetFormatPr defaultRowHeight="15" x14ac:dyDescent="0.25"/>
  <cols>
    <col min="1" max="1" width="8.5703125" style="47" customWidth="1"/>
    <col min="2" max="2" width="32.5703125" style="3" customWidth="1"/>
    <col min="3" max="3" width="21.5703125" customWidth="1"/>
    <col min="4" max="4" width="16.42578125" style="87" customWidth="1"/>
    <col min="5" max="5" width="16.28515625" style="87" customWidth="1"/>
    <col min="6" max="6" width="8.140625" style="47" customWidth="1"/>
    <col min="7" max="7" width="12.28515625" style="47" customWidth="1"/>
    <col min="8" max="8" width="12.28515625" style="72" customWidth="1"/>
    <col min="9" max="9" width="12.28515625" style="63" customWidth="1"/>
    <col min="10" max="10" width="10.42578125" style="79" customWidth="1"/>
    <col min="11" max="11" width="9.42578125" style="5" customWidth="1"/>
    <col min="12" max="12" width="12" style="4" customWidth="1"/>
    <col min="13" max="13" width="10.5703125" style="4" customWidth="1"/>
    <col min="14" max="14" width="10.42578125" style="56" customWidth="1"/>
    <col min="15" max="15" width="12.42578125" customWidth="1"/>
    <col min="16" max="16" width="48.85546875" customWidth="1"/>
  </cols>
  <sheetData>
    <row r="1" spans="1:16" s="36" customFormat="1" ht="60" x14ac:dyDescent="0.25">
      <c r="A1" s="37" t="s">
        <v>88</v>
      </c>
      <c r="B1" s="34" t="s">
        <v>89</v>
      </c>
      <c r="C1" s="34" t="s">
        <v>90</v>
      </c>
      <c r="D1" s="49" t="s">
        <v>92</v>
      </c>
      <c r="E1" s="49" t="s">
        <v>91</v>
      </c>
      <c r="F1" s="37" t="s">
        <v>273</v>
      </c>
      <c r="G1" s="37" t="s">
        <v>93</v>
      </c>
      <c r="H1" s="49" t="s">
        <v>94</v>
      </c>
      <c r="I1" s="57" t="s">
        <v>95</v>
      </c>
      <c r="J1" s="73" t="s">
        <v>96</v>
      </c>
      <c r="K1" s="35" t="s">
        <v>97</v>
      </c>
      <c r="L1" s="35" t="s">
        <v>98</v>
      </c>
      <c r="M1" s="35" t="s">
        <v>99</v>
      </c>
      <c r="N1" s="38" t="s">
        <v>100</v>
      </c>
      <c r="O1" s="37" t="s">
        <v>101</v>
      </c>
      <c r="P1" s="34" t="s">
        <v>272</v>
      </c>
    </row>
    <row r="2" spans="1:16" s="3" customFormat="1" x14ac:dyDescent="0.25">
      <c r="A2" s="88"/>
      <c r="B2" s="13" t="s">
        <v>3</v>
      </c>
      <c r="C2" s="13" t="s">
        <v>2</v>
      </c>
      <c r="D2" s="80">
        <v>402951</v>
      </c>
      <c r="E2" s="80"/>
      <c r="F2" s="39">
        <v>168</v>
      </c>
      <c r="G2" s="39">
        <v>10.5</v>
      </c>
      <c r="H2" s="64"/>
      <c r="I2" s="58"/>
      <c r="J2" s="74"/>
      <c r="K2" s="14">
        <f>SUM(I2,J2)</f>
        <v>0</v>
      </c>
      <c r="L2" s="9">
        <v>20.45</v>
      </c>
      <c r="M2" s="9">
        <f>SUM(K2-L2)</f>
        <v>-20.45</v>
      </c>
      <c r="N2" s="50">
        <v>675</v>
      </c>
      <c r="O2" s="9">
        <f>SUM(M2*N2)</f>
        <v>-13803.75</v>
      </c>
      <c r="P2" s="2"/>
    </row>
    <row r="3" spans="1:16" s="3" customFormat="1" x14ac:dyDescent="0.25">
      <c r="A3" s="88"/>
      <c r="B3" s="13" t="s">
        <v>105</v>
      </c>
      <c r="C3" s="13" t="s">
        <v>2</v>
      </c>
      <c r="D3" s="80">
        <v>752471</v>
      </c>
      <c r="E3" s="80"/>
      <c r="F3" s="39">
        <v>256</v>
      </c>
      <c r="G3" s="39">
        <v>12</v>
      </c>
      <c r="H3" s="64"/>
      <c r="I3" s="58"/>
      <c r="J3" s="74"/>
      <c r="K3" s="14">
        <f t="shared" ref="K3:K66" si="0">SUM(I3,J3)</f>
        <v>0</v>
      </c>
      <c r="L3" s="9">
        <v>23.37</v>
      </c>
      <c r="M3" s="9">
        <f t="shared" ref="M3:M66" si="1">SUM(K3-L3)</f>
        <v>-23.37</v>
      </c>
      <c r="N3" s="50">
        <v>15</v>
      </c>
      <c r="O3" s="9">
        <f t="shared" ref="O3:O66" si="2">SUM(M3*N3)</f>
        <v>-350.55</v>
      </c>
      <c r="P3" s="2"/>
    </row>
    <row r="4" spans="1:16" s="3" customFormat="1" x14ac:dyDescent="0.25">
      <c r="A4" s="88"/>
      <c r="B4" s="13" t="s">
        <v>102</v>
      </c>
      <c r="C4" s="13" t="s">
        <v>2</v>
      </c>
      <c r="D4" s="80">
        <v>752481</v>
      </c>
      <c r="E4" s="80"/>
      <c r="F4" s="39">
        <v>256</v>
      </c>
      <c r="G4" s="39">
        <v>12</v>
      </c>
      <c r="H4" s="64"/>
      <c r="I4" s="58"/>
      <c r="J4" s="74"/>
      <c r="K4" s="14">
        <f t="shared" si="0"/>
        <v>0</v>
      </c>
      <c r="L4" s="9">
        <v>23.37</v>
      </c>
      <c r="M4" s="9">
        <f t="shared" si="1"/>
        <v>-23.37</v>
      </c>
      <c r="N4" s="50">
        <v>12</v>
      </c>
      <c r="O4" s="9">
        <f t="shared" si="2"/>
        <v>-280.44</v>
      </c>
      <c r="P4" s="2"/>
    </row>
    <row r="5" spans="1:16" s="3" customFormat="1" ht="15.75" customHeight="1" x14ac:dyDescent="0.25">
      <c r="A5" s="88"/>
      <c r="B5" s="13" t="s">
        <v>103</v>
      </c>
      <c r="C5" s="13" t="s">
        <v>2</v>
      </c>
      <c r="D5" s="80">
        <v>752521</v>
      </c>
      <c r="E5" s="80"/>
      <c r="F5" s="39">
        <v>256</v>
      </c>
      <c r="G5" s="39">
        <v>12</v>
      </c>
      <c r="H5" s="64"/>
      <c r="I5" s="58"/>
      <c r="J5" s="74"/>
      <c r="K5" s="14">
        <f t="shared" si="0"/>
        <v>0</v>
      </c>
      <c r="L5" s="9">
        <v>23.37</v>
      </c>
      <c r="M5" s="9">
        <f t="shared" si="1"/>
        <v>-23.37</v>
      </c>
      <c r="N5" s="50">
        <v>12</v>
      </c>
      <c r="O5" s="9">
        <f t="shared" si="2"/>
        <v>-280.44</v>
      </c>
      <c r="P5" s="2"/>
    </row>
    <row r="6" spans="1:16" ht="30" x14ac:dyDescent="0.25">
      <c r="A6" s="89"/>
      <c r="B6" s="13" t="s">
        <v>104</v>
      </c>
      <c r="C6" s="1" t="s">
        <v>2</v>
      </c>
      <c r="D6" s="81" t="s">
        <v>4</v>
      </c>
      <c r="E6" s="81"/>
      <c r="F6" s="40" t="s">
        <v>108</v>
      </c>
      <c r="G6" s="40" t="s">
        <v>106</v>
      </c>
      <c r="H6" s="65"/>
      <c r="I6" s="59"/>
      <c r="J6" s="75"/>
      <c r="K6" s="14">
        <f t="shared" si="0"/>
        <v>0</v>
      </c>
      <c r="L6" s="8">
        <v>38.950000000000003</v>
      </c>
      <c r="M6" s="9">
        <f t="shared" si="1"/>
        <v>-38.950000000000003</v>
      </c>
      <c r="N6" s="51">
        <v>90</v>
      </c>
      <c r="O6" s="9">
        <f t="shared" si="2"/>
        <v>-3505.5000000000005</v>
      </c>
      <c r="P6" s="25"/>
    </row>
    <row r="7" spans="1:16" x14ac:dyDescent="0.25">
      <c r="A7" s="89"/>
      <c r="B7" s="13" t="s">
        <v>107</v>
      </c>
      <c r="C7" s="1" t="s">
        <v>2</v>
      </c>
      <c r="D7" s="81" t="s">
        <v>5</v>
      </c>
      <c r="E7" s="81"/>
      <c r="F7" s="40" t="s">
        <v>108</v>
      </c>
      <c r="G7" s="40" t="s">
        <v>106</v>
      </c>
      <c r="H7" s="65"/>
      <c r="I7" s="59"/>
      <c r="J7" s="75"/>
      <c r="K7" s="14">
        <f t="shared" si="0"/>
        <v>0</v>
      </c>
      <c r="L7" s="9">
        <v>38.950000000000003</v>
      </c>
      <c r="M7" s="9">
        <f t="shared" si="1"/>
        <v>-38.950000000000003</v>
      </c>
      <c r="N7" s="51">
        <v>135</v>
      </c>
      <c r="O7" s="9">
        <f t="shared" si="2"/>
        <v>-5258.25</v>
      </c>
      <c r="P7" s="25"/>
    </row>
    <row r="8" spans="1:16" x14ac:dyDescent="0.25">
      <c r="A8" s="89">
        <v>5072</v>
      </c>
      <c r="B8" s="13" t="s">
        <v>7</v>
      </c>
      <c r="C8" s="1" t="s">
        <v>6</v>
      </c>
      <c r="D8" s="81" t="s">
        <v>0</v>
      </c>
      <c r="E8" s="81"/>
      <c r="F8" s="40" t="s">
        <v>109</v>
      </c>
      <c r="G8" s="40" t="s">
        <v>110</v>
      </c>
      <c r="H8" s="65"/>
      <c r="I8" s="59"/>
      <c r="J8" s="75"/>
      <c r="K8" s="14">
        <f t="shared" si="0"/>
        <v>0</v>
      </c>
      <c r="L8" s="9">
        <v>16.399999999999999</v>
      </c>
      <c r="M8" s="9">
        <f t="shared" si="1"/>
        <v>-16.399999999999999</v>
      </c>
      <c r="N8" s="51">
        <v>25</v>
      </c>
      <c r="O8" s="9">
        <f t="shared" si="2"/>
        <v>-409.99999999999994</v>
      </c>
      <c r="P8" s="25"/>
    </row>
    <row r="9" spans="1:16" x14ac:dyDescent="0.25">
      <c r="A9" s="89">
        <v>5076</v>
      </c>
      <c r="B9" s="13" t="s">
        <v>8</v>
      </c>
      <c r="C9" s="1" t="s">
        <v>6</v>
      </c>
      <c r="D9" s="81" t="s">
        <v>1</v>
      </c>
      <c r="E9" s="81"/>
      <c r="F9" s="40" t="s">
        <v>109</v>
      </c>
      <c r="G9" s="40" t="s">
        <v>111</v>
      </c>
      <c r="H9" s="65"/>
      <c r="I9" s="59"/>
      <c r="J9" s="75"/>
      <c r="K9" s="14">
        <f t="shared" si="0"/>
        <v>0</v>
      </c>
      <c r="L9" s="9">
        <v>20.100000000000001</v>
      </c>
      <c r="M9" s="9">
        <f t="shared" si="1"/>
        <v>-20.100000000000001</v>
      </c>
      <c r="N9" s="51">
        <v>250</v>
      </c>
      <c r="O9" s="9">
        <f t="shared" si="2"/>
        <v>-5025</v>
      </c>
      <c r="P9" s="25"/>
    </row>
    <row r="10" spans="1:16" x14ac:dyDescent="0.25">
      <c r="A10" s="89"/>
      <c r="B10" s="13" t="s">
        <v>10</v>
      </c>
      <c r="C10" s="1" t="s">
        <v>9</v>
      </c>
      <c r="D10" s="81" t="s">
        <v>269</v>
      </c>
      <c r="E10" s="81"/>
      <c r="F10" s="40" t="s">
        <v>112</v>
      </c>
      <c r="G10" s="40" t="s">
        <v>113</v>
      </c>
      <c r="H10" s="65"/>
      <c r="I10" s="59"/>
      <c r="J10" s="75"/>
      <c r="K10" s="14">
        <f t="shared" si="0"/>
        <v>0</v>
      </c>
      <c r="L10" s="9">
        <v>11.65</v>
      </c>
      <c r="M10" s="9">
        <f t="shared" si="1"/>
        <v>-11.65</v>
      </c>
      <c r="N10" s="51">
        <v>250</v>
      </c>
      <c r="O10" s="9">
        <f t="shared" si="2"/>
        <v>-2912.5</v>
      </c>
      <c r="P10" s="25"/>
    </row>
    <row r="11" spans="1:16" x14ac:dyDescent="0.25">
      <c r="A11" s="89"/>
      <c r="B11" s="13" t="s">
        <v>114</v>
      </c>
      <c r="C11" s="1" t="s">
        <v>11</v>
      </c>
      <c r="D11" s="81" t="s">
        <v>12</v>
      </c>
      <c r="E11" s="81"/>
      <c r="F11" s="40" t="s">
        <v>115</v>
      </c>
      <c r="G11" s="40" t="s">
        <v>116</v>
      </c>
      <c r="H11" s="65"/>
      <c r="I11" s="59"/>
      <c r="J11" s="75"/>
      <c r="K11" s="14">
        <f t="shared" si="0"/>
        <v>0</v>
      </c>
      <c r="L11" s="9">
        <v>18.489999999999998</v>
      </c>
      <c r="M11" s="9">
        <f t="shared" si="1"/>
        <v>-18.489999999999998</v>
      </c>
      <c r="N11" s="51">
        <v>100</v>
      </c>
      <c r="O11" s="9">
        <f t="shared" si="2"/>
        <v>-1848.9999999999998</v>
      </c>
      <c r="P11" s="25"/>
    </row>
    <row r="12" spans="1:16" ht="30" x14ac:dyDescent="0.25">
      <c r="A12" s="89"/>
      <c r="B12" s="13" t="s">
        <v>117</v>
      </c>
      <c r="C12" s="1" t="s">
        <v>11</v>
      </c>
      <c r="D12" s="81" t="s">
        <v>13</v>
      </c>
      <c r="E12" s="81"/>
      <c r="F12" s="40" t="s">
        <v>118</v>
      </c>
      <c r="G12" s="40" t="s">
        <v>119</v>
      </c>
      <c r="H12" s="65"/>
      <c r="I12" s="59"/>
      <c r="J12" s="75"/>
      <c r="K12" s="14">
        <f t="shared" si="0"/>
        <v>0</v>
      </c>
      <c r="L12" s="9">
        <v>30.2</v>
      </c>
      <c r="M12" s="9">
        <f t="shared" si="1"/>
        <v>-30.2</v>
      </c>
      <c r="N12" s="52">
        <v>20</v>
      </c>
      <c r="O12" s="9">
        <f t="shared" si="2"/>
        <v>-604</v>
      </c>
      <c r="P12" s="25"/>
    </row>
    <row r="13" spans="1:16" x14ac:dyDescent="0.25">
      <c r="A13" s="89"/>
      <c r="B13" s="13" t="s">
        <v>120</v>
      </c>
      <c r="C13" s="1" t="s">
        <v>11</v>
      </c>
      <c r="D13" s="81" t="s">
        <v>270</v>
      </c>
      <c r="E13" s="81"/>
      <c r="F13" s="40" t="s">
        <v>121</v>
      </c>
      <c r="G13" s="40" t="s">
        <v>122</v>
      </c>
      <c r="H13" s="65"/>
      <c r="I13" s="59"/>
      <c r="J13" s="75"/>
      <c r="K13" s="14">
        <f t="shared" si="0"/>
        <v>0</v>
      </c>
      <c r="L13" s="9">
        <v>6.05</v>
      </c>
      <c r="M13" s="9">
        <f t="shared" si="1"/>
        <v>-6.05</v>
      </c>
      <c r="N13" s="51">
        <v>400</v>
      </c>
      <c r="O13" s="9">
        <f t="shared" si="2"/>
        <v>-2420</v>
      </c>
      <c r="P13" s="48" t="s">
        <v>271</v>
      </c>
    </row>
    <row r="14" spans="1:16" x14ac:dyDescent="0.25">
      <c r="A14" s="89"/>
      <c r="B14" s="13" t="s">
        <v>123</v>
      </c>
      <c r="C14" s="1" t="s">
        <v>14</v>
      </c>
      <c r="D14" s="81" t="s">
        <v>15</v>
      </c>
      <c r="E14" s="81"/>
      <c r="F14" s="40" t="s">
        <v>124</v>
      </c>
      <c r="G14" s="40" t="s">
        <v>125</v>
      </c>
      <c r="H14" s="65"/>
      <c r="I14" s="59"/>
      <c r="J14" s="75"/>
      <c r="K14" s="14">
        <f t="shared" si="0"/>
        <v>0</v>
      </c>
      <c r="L14" s="9">
        <v>44.84</v>
      </c>
      <c r="M14" s="9">
        <f t="shared" si="1"/>
        <v>-44.84</v>
      </c>
      <c r="N14" s="51">
        <v>100</v>
      </c>
      <c r="O14" s="9">
        <f t="shared" si="2"/>
        <v>-4484</v>
      </c>
      <c r="P14" s="25"/>
    </row>
    <row r="15" spans="1:16" x14ac:dyDescent="0.25">
      <c r="A15" s="89">
        <v>5211</v>
      </c>
      <c r="B15" s="13" t="s">
        <v>266</v>
      </c>
      <c r="C15" s="1" t="s">
        <v>14</v>
      </c>
      <c r="D15" s="81" t="s">
        <v>265</v>
      </c>
      <c r="E15" s="81"/>
      <c r="F15" s="40" t="s">
        <v>155</v>
      </c>
      <c r="G15" s="40" t="s">
        <v>267</v>
      </c>
      <c r="H15" s="65"/>
      <c r="I15" s="59"/>
      <c r="J15" s="75"/>
      <c r="K15" s="14">
        <f t="shared" si="0"/>
        <v>0</v>
      </c>
      <c r="L15" s="9">
        <v>24.79</v>
      </c>
      <c r="M15" s="9">
        <f t="shared" si="1"/>
        <v>-24.79</v>
      </c>
      <c r="N15" s="51">
        <v>20</v>
      </c>
      <c r="O15" s="9">
        <f t="shared" si="2"/>
        <v>-495.79999999999995</v>
      </c>
      <c r="P15" s="25"/>
    </row>
    <row r="16" spans="1:16" x14ac:dyDescent="0.25">
      <c r="A16" s="89"/>
      <c r="B16" s="13" t="s">
        <v>126</v>
      </c>
      <c r="C16" s="1" t="s">
        <v>14</v>
      </c>
      <c r="D16" s="81" t="s">
        <v>16</v>
      </c>
      <c r="E16" s="81"/>
      <c r="F16" s="40" t="s">
        <v>127</v>
      </c>
      <c r="G16" s="40" t="s">
        <v>128</v>
      </c>
      <c r="H16" s="65"/>
      <c r="I16" s="59"/>
      <c r="J16" s="75"/>
      <c r="K16" s="14">
        <f t="shared" si="0"/>
        <v>0</v>
      </c>
      <c r="L16" s="9">
        <v>16.670000000000002</v>
      </c>
      <c r="M16" s="9">
        <f t="shared" si="1"/>
        <v>-16.670000000000002</v>
      </c>
      <c r="N16" s="51">
        <v>20</v>
      </c>
      <c r="O16" s="9">
        <f t="shared" si="2"/>
        <v>-333.40000000000003</v>
      </c>
      <c r="P16" s="25"/>
    </row>
    <row r="17" spans="1:16" x14ac:dyDescent="0.25">
      <c r="A17" s="89">
        <v>5005</v>
      </c>
      <c r="B17" s="13" t="s">
        <v>129</v>
      </c>
      <c r="C17" s="1" t="s">
        <v>14</v>
      </c>
      <c r="D17" s="81" t="s">
        <v>17</v>
      </c>
      <c r="E17" s="81"/>
      <c r="F17" s="40" t="s">
        <v>130</v>
      </c>
      <c r="G17" s="40" t="s">
        <v>131</v>
      </c>
      <c r="H17" s="65"/>
      <c r="I17" s="59"/>
      <c r="J17" s="75"/>
      <c r="K17" s="14">
        <f t="shared" si="0"/>
        <v>0</v>
      </c>
      <c r="L17" s="11">
        <v>10.36</v>
      </c>
      <c r="M17" s="9">
        <f t="shared" si="1"/>
        <v>-10.36</v>
      </c>
      <c r="N17" s="51">
        <v>25</v>
      </c>
      <c r="O17" s="9">
        <f t="shared" si="2"/>
        <v>-259</v>
      </c>
      <c r="P17" s="25"/>
    </row>
    <row r="18" spans="1:16" s="16" customFormat="1" x14ac:dyDescent="0.25">
      <c r="A18" s="90">
        <v>5137</v>
      </c>
      <c r="B18" s="27" t="s">
        <v>132</v>
      </c>
      <c r="C18" s="6" t="s">
        <v>18</v>
      </c>
      <c r="D18" s="82" t="s">
        <v>19</v>
      </c>
      <c r="E18" s="82"/>
      <c r="F18" s="41" t="s">
        <v>133</v>
      </c>
      <c r="G18" s="41" t="s">
        <v>134</v>
      </c>
      <c r="H18" s="66"/>
      <c r="I18" s="59"/>
      <c r="J18" s="75"/>
      <c r="K18" s="14">
        <f t="shared" si="0"/>
        <v>0</v>
      </c>
      <c r="L18" s="15">
        <v>29.2</v>
      </c>
      <c r="M18" s="9">
        <f t="shared" si="1"/>
        <v>-29.2</v>
      </c>
      <c r="N18" s="53">
        <v>125</v>
      </c>
      <c r="O18" s="9">
        <f t="shared" si="2"/>
        <v>-3650</v>
      </c>
      <c r="P18" s="26"/>
    </row>
    <row r="19" spans="1:16" ht="30" x14ac:dyDescent="0.25">
      <c r="A19" s="89"/>
      <c r="B19" s="13" t="s">
        <v>135</v>
      </c>
      <c r="C19" s="1" t="s">
        <v>18</v>
      </c>
      <c r="D19" s="81" t="s">
        <v>20</v>
      </c>
      <c r="E19" s="81"/>
      <c r="F19" s="40" t="s">
        <v>136</v>
      </c>
      <c r="G19" s="40" t="s">
        <v>137</v>
      </c>
      <c r="H19" s="65"/>
      <c r="I19" s="59"/>
      <c r="J19" s="75"/>
      <c r="K19" s="14">
        <f t="shared" si="0"/>
        <v>0</v>
      </c>
      <c r="L19" s="11">
        <v>15.77</v>
      </c>
      <c r="M19" s="9">
        <f t="shared" si="1"/>
        <v>-15.77</v>
      </c>
      <c r="N19" s="51">
        <v>10</v>
      </c>
      <c r="O19" s="9">
        <f t="shared" si="2"/>
        <v>-157.69999999999999</v>
      </c>
      <c r="P19" s="25"/>
    </row>
    <row r="20" spans="1:16" ht="30" x14ac:dyDescent="0.25">
      <c r="A20" s="89">
        <v>5141</v>
      </c>
      <c r="B20" s="13" t="s">
        <v>138</v>
      </c>
      <c r="C20" s="1" t="s">
        <v>21</v>
      </c>
      <c r="D20" s="81" t="s">
        <v>22</v>
      </c>
      <c r="E20" s="81"/>
      <c r="F20" s="40" t="s">
        <v>139</v>
      </c>
      <c r="G20" s="40" t="s">
        <v>140</v>
      </c>
      <c r="H20" s="65"/>
      <c r="I20" s="59"/>
      <c r="J20" s="75"/>
      <c r="K20" s="14">
        <f t="shared" si="0"/>
        <v>0</v>
      </c>
      <c r="L20" s="11">
        <v>7.4</v>
      </c>
      <c r="M20" s="9">
        <f t="shared" si="1"/>
        <v>-7.4</v>
      </c>
      <c r="N20" s="51">
        <v>150</v>
      </c>
      <c r="O20" s="9">
        <f t="shared" si="2"/>
        <v>-1110</v>
      </c>
      <c r="P20" s="25"/>
    </row>
    <row r="21" spans="1:16" ht="30" x14ac:dyDescent="0.25">
      <c r="A21" s="89">
        <v>5168</v>
      </c>
      <c r="B21" s="13" t="s">
        <v>262</v>
      </c>
      <c r="C21" s="1" t="s">
        <v>21</v>
      </c>
      <c r="D21" s="81" t="s">
        <v>263</v>
      </c>
      <c r="E21" s="81"/>
      <c r="F21" s="40" t="s">
        <v>264</v>
      </c>
      <c r="G21" s="40" t="s">
        <v>141</v>
      </c>
      <c r="H21" s="65"/>
      <c r="I21" s="59"/>
      <c r="J21" s="75"/>
      <c r="K21" s="14">
        <f t="shared" si="0"/>
        <v>0</v>
      </c>
      <c r="L21" s="11">
        <v>5.92</v>
      </c>
      <c r="M21" s="9">
        <f t="shared" si="1"/>
        <v>-5.92</v>
      </c>
      <c r="N21" s="51">
        <v>100</v>
      </c>
      <c r="O21" s="9">
        <f t="shared" si="2"/>
        <v>-592</v>
      </c>
      <c r="P21" s="25"/>
    </row>
    <row r="22" spans="1:16" x14ac:dyDescent="0.25">
      <c r="A22" s="89">
        <v>5170</v>
      </c>
      <c r="B22" s="13" t="s">
        <v>142</v>
      </c>
      <c r="C22" s="1" t="s">
        <v>21</v>
      </c>
      <c r="D22" s="81" t="s">
        <v>23</v>
      </c>
      <c r="E22" s="81"/>
      <c r="F22" s="40" t="s">
        <v>143</v>
      </c>
      <c r="G22" s="40" t="s">
        <v>140</v>
      </c>
      <c r="H22" s="65"/>
      <c r="I22" s="59"/>
      <c r="J22" s="75"/>
      <c r="K22" s="14">
        <f t="shared" si="0"/>
        <v>0</v>
      </c>
      <c r="L22" s="11">
        <v>7.4</v>
      </c>
      <c r="M22" s="9">
        <f t="shared" si="1"/>
        <v>-7.4</v>
      </c>
      <c r="N22" s="51">
        <v>400</v>
      </c>
      <c r="O22" s="9">
        <f t="shared" si="2"/>
        <v>-2960</v>
      </c>
      <c r="P22" s="25"/>
    </row>
    <row r="23" spans="1:16" x14ac:dyDescent="0.25">
      <c r="A23" s="89">
        <v>5172</v>
      </c>
      <c r="B23" s="13" t="s">
        <v>144</v>
      </c>
      <c r="C23" s="1" t="s">
        <v>21</v>
      </c>
      <c r="D23" s="81" t="s">
        <v>24</v>
      </c>
      <c r="E23" s="81"/>
      <c r="F23" s="40" t="s">
        <v>145</v>
      </c>
      <c r="G23" s="40" t="s">
        <v>146</v>
      </c>
      <c r="H23" s="65"/>
      <c r="I23" s="59"/>
      <c r="J23" s="75"/>
      <c r="K23" s="14">
        <f t="shared" si="0"/>
        <v>0</v>
      </c>
      <c r="L23" s="11">
        <v>5.51</v>
      </c>
      <c r="M23" s="9">
        <f t="shared" si="1"/>
        <v>-5.51</v>
      </c>
      <c r="N23" s="51">
        <v>125</v>
      </c>
      <c r="O23" s="9">
        <f t="shared" si="2"/>
        <v>-688.75</v>
      </c>
      <c r="P23" s="25"/>
    </row>
    <row r="24" spans="1:16" x14ac:dyDescent="0.25">
      <c r="A24" s="89">
        <v>5143</v>
      </c>
      <c r="B24" s="13" t="s">
        <v>147</v>
      </c>
      <c r="C24" s="1" t="s">
        <v>21</v>
      </c>
      <c r="D24" s="81" t="s">
        <v>25</v>
      </c>
      <c r="E24" s="81"/>
      <c r="F24" s="40" t="s">
        <v>148</v>
      </c>
      <c r="G24" s="40" t="s">
        <v>146</v>
      </c>
      <c r="H24" s="65"/>
      <c r="I24" s="59"/>
      <c r="J24" s="75"/>
      <c r="K24" s="14">
        <f t="shared" si="0"/>
        <v>0</v>
      </c>
      <c r="L24" s="11">
        <v>5.51</v>
      </c>
      <c r="M24" s="9">
        <f t="shared" si="1"/>
        <v>-5.51</v>
      </c>
      <c r="N24" s="51">
        <v>100</v>
      </c>
      <c r="O24" s="9">
        <f t="shared" si="2"/>
        <v>-551</v>
      </c>
      <c r="P24" s="1"/>
    </row>
    <row r="25" spans="1:16" s="16" customFormat="1" x14ac:dyDescent="0.25">
      <c r="A25" s="90"/>
      <c r="B25" s="27" t="s">
        <v>149</v>
      </c>
      <c r="C25" s="6" t="s">
        <v>26</v>
      </c>
      <c r="D25" s="82" t="s">
        <v>27</v>
      </c>
      <c r="E25" s="82"/>
      <c r="F25" s="41" t="s">
        <v>127</v>
      </c>
      <c r="G25" s="41" t="s">
        <v>150</v>
      </c>
      <c r="H25" s="66"/>
      <c r="I25" s="59"/>
      <c r="J25" s="75"/>
      <c r="K25" s="14">
        <f t="shared" si="0"/>
        <v>0</v>
      </c>
      <c r="L25" s="15">
        <v>15.38</v>
      </c>
      <c r="M25" s="9">
        <f t="shared" si="1"/>
        <v>-15.38</v>
      </c>
      <c r="N25" s="53">
        <v>20</v>
      </c>
      <c r="O25" s="9">
        <f t="shared" si="2"/>
        <v>-307.60000000000002</v>
      </c>
      <c r="P25" s="6"/>
    </row>
    <row r="26" spans="1:16" ht="30" x14ac:dyDescent="0.25">
      <c r="A26" s="89"/>
      <c r="B26" s="27" t="s">
        <v>151</v>
      </c>
      <c r="C26" s="6" t="s">
        <v>26</v>
      </c>
      <c r="D26" s="82" t="s">
        <v>28</v>
      </c>
      <c r="E26" s="82"/>
      <c r="F26" s="41" t="s">
        <v>152</v>
      </c>
      <c r="G26" s="41" t="s">
        <v>153</v>
      </c>
      <c r="H26" s="66"/>
      <c r="I26" s="59"/>
      <c r="J26" s="75"/>
      <c r="K26" s="14">
        <f t="shared" si="0"/>
        <v>0</v>
      </c>
      <c r="L26" s="11">
        <v>4.8099999999999996</v>
      </c>
      <c r="M26" s="9">
        <f t="shared" si="1"/>
        <v>-4.8099999999999996</v>
      </c>
      <c r="N26" s="51">
        <v>20</v>
      </c>
      <c r="O26" s="9">
        <f t="shared" si="2"/>
        <v>-96.199999999999989</v>
      </c>
      <c r="P26" s="1"/>
    </row>
    <row r="27" spans="1:16" ht="30" x14ac:dyDescent="0.25">
      <c r="A27" s="89"/>
      <c r="B27" s="13" t="s">
        <v>154</v>
      </c>
      <c r="C27" s="1" t="s">
        <v>26</v>
      </c>
      <c r="D27" s="81" t="s">
        <v>29</v>
      </c>
      <c r="E27" s="81"/>
      <c r="F27" s="40" t="s">
        <v>155</v>
      </c>
      <c r="G27" s="40" t="s">
        <v>156</v>
      </c>
      <c r="H27" s="65"/>
      <c r="I27" s="59"/>
      <c r="J27" s="75"/>
      <c r="K27" s="14">
        <f t="shared" si="0"/>
        <v>0</v>
      </c>
      <c r="L27" s="11">
        <v>5.77</v>
      </c>
      <c r="M27" s="9">
        <f t="shared" si="1"/>
        <v>-5.77</v>
      </c>
      <c r="N27" s="51">
        <v>20</v>
      </c>
      <c r="O27" s="9">
        <f t="shared" si="2"/>
        <v>-115.39999999999999</v>
      </c>
      <c r="P27" s="1"/>
    </row>
    <row r="28" spans="1:16" x14ac:dyDescent="0.25">
      <c r="A28" s="89"/>
      <c r="B28" s="13" t="s">
        <v>157</v>
      </c>
      <c r="C28" s="1" t="s">
        <v>26</v>
      </c>
      <c r="D28" s="81" t="s">
        <v>30</v>
      </c>
      <c r="E28" s="81"/>
      <c r="F28" s="40" t="s">
        <v>127</v>
      </c>
      <c r="G28" s="40" t="s">
        <v>158</v>
      </c>
      <c r="H28" s="65"/>
      <c r="I28" s="59"/>
      <c r="J28" s="75"/>
      <c r="K28" s="14">
        <f t="shared" si="0"/>
        <v>0</v>
      </c>
      <c r="L28" s="11">
        <v>11.54</v>
      </c>
      <c r="M28" s="9">
        <f t="shared" si="1"/>
        <v>-11.54</v>
      </c>
      <c r="N28" s="51">
        <v>20</v>
      </c>
      <c r="O28" s="9">
        <f t="shared" si="2"/>
        <v>-230.79999999999998</v>
      </c>
      <c r="P28" s="1"/>
    </row>
    <row r="29" spans="1:16" x14ac:dyDescent="0.25">
      <c r="A29" s="89">
        <v>3005</v>
      </c>
      <c r="B29" s="13" t="s">
        <v>159</v>
      </c>
      <c r="C29" s="1" t="s">
        <v>31</v>
      </c>
      <c r="D29" s="81" t="s">
        <v>32</v>
      </c>
      <c r="E29" s="81"/>
      <c r="F29" s="40" t="s">
        <v>160</v>
      </c>
      <c r="G29" s="40" t="s">
        <v>161</v>
      </c>
      <c r="H29" s="65"/>
      <c r="I29" s="59"/>
      <c r="J29" s="75"/>
      <c r="K29" s="14">
        <f t="shared" si="0"/>
        <v>0</v>
      </c>
      <c r="L29" s="11">
        <v>6.84</v>
      </c>
      <c r="M29" s="9">
        <f t="shared" si="1"/>
        <v>-6.84</v>
      </c>
      <c r="N29" s="51">
        <v>1800</v>
      </c>
      <c r="O29" s="9">
        <f t="shared" si="2"/>
        <v>-12312</v>
      </c>
      <c r="P29" s="1"/>
    </row>
    <row r="30" spans="1:16" ht="30" x14ac:dyDescent="0.25">
      <c r="A30" s="89"/>
      <c r="B30" s="13" t="s">
        <v>162</v>
      </c>
      <c r="C30" s="1" t="s">
        <v>33</v>
      </c>
      <c r="D30" s="81" t="s">
        <v>34</v>
      </c>
      <c r="E30" s="81"/>
      <c r="F30" s="40" t="s">
        <v>130</v>
      </c>
      <c r="G30" s="40" t="s">
        <v>163</v>
      </c>
      <c r="H30" s="65"/>
      <c r="I30" s="59"/>
      <c r="J30" s="75"/>
      <c r="K30" s="14">
        <f t="shared" si="0"/>
        <v>0</v>
      </c>
      <c r="L30" s="11">
        <v>38.46</v>
      </c>
      <c r="M30" s="9">
        <f t="shared" si="1"/>
        <v>-38.46</v>
      </c>
      <c r="N30" s="52">
        <v>200</v>
      </c>
      <c r="O30" s="9">
        <f t="shared" si="2"/>
        <v>-7692</v>
      </c>
      <c r="P30" s="1"/>
    </row>
    <row r="31" spans="1:16" ht="30" x14ac:dyDescent="0.25">
      <c r="A31" s="89">
        <v>5133</v>
      </c>
      <c r="B31" s="13" t="s">
        <v>164</v>
      </c>
      <c r="C31" s="1" t="s">
        <v>33</v>
      </c>
      <c r="D31" s="81" t="s">
        <v>35</v>
      </c>
      <c r="E31" s="81"/>
      <c r="F31" s="40" t="s">
        <v>165</v>
      </c>
      <c r="G31" s="40" t="s">
        <v>163</v>
      </c>
      <c r="H31" s="65"/>
      <c r="I31" s="59"/>
      <c r="J31" s="75"/>
      <c r="K31" s="14">
        <f t="shared" si="0"/>
        <v>0</v>
      </c>
      <c r="L31" s="11">
        <v>38.46</v>
      </c>
      <c r="M31" s="9">
        <f t="shared" si="1"/>
        <v>-38.46</v>
      </c>
      <c r="N31" s="51">
        <v>400</v>
      </c>
      <c r="O31" s="9">
        <f t="shared" si="2"/>
        <v>-15384</v>
      </c>
      <c r="P31" s="1"/>
    </row>
    <row r="32" spans="1:16" ht="30" x14ac:dyDescent="0.25">
      <c r="A32" s="89">
        <v>5158</v>
      </c>
      <c r="B32" s="28" t="s">
        <v>268</v>
      </c>
      <c r="C32" s="7" t="s">
        <v>33</v>
      </c>
      <c r="D32" s="83" t="s">
        <v>166</v>
      </c>
      <c r="E32" s="83"/>
      <c r="F32" s="42" t="s">
        <v>167</v>
      </c>
      <c r="G32" s="42" t="s">
        <v>168</v>
      </c>
      <c r="H32" s="67"/>
      <c r="I32" s="59"/>
      <c r="J32" s="59"/>
      <c r="K32" s="14">
        <f t="shared" si="0"/>
        <v>0</v>
      </c>
      <c r="L32" s="10">
        <v>33.270000000000003</v>
      </c>
      <c r="M32" s="9">
        <f t="shared" si="1"/>
        <v>-33.270000000000003</v>
      </c>
      <c r="N32" s="51">
        <v>400</v>
      </c>
      <c r="O32" s="9">
        <f t="shared" si="2"/>
        <v>-13308.000000000002</v>
      </c>
      <c r="P32" s="1"/>
    </row>
    <row r="33" spans="1:21" x14ac:dyDescent="0.25">
      <c r="A33" s="89">
        <v>1215</v>
      </c>
      <c r="B33" s="13" t="s">
        <v>169</v>
      </c>
      <c r="C33" s="1" t="s">
        <v>36</v>
      </c>
      <c r="D33" s="81" t="s">
        <v>261</v>
      </c>
      <c r="E33" s="81"/>
      <c r="F33" s="40" t="s">
        <v>170</v>
      </c>
      <c r="G33" s="40" t="s">
        <v>171</v>
      </c>
      <c r="H33" s="65"/>
      <c r="I33" s="59"/>
      <c r="J33" s="75"/>
      <c r="K33" s="14">
        <f t="shared" si="0"/>
        <v>0</v>
      </c>
      <c r="L33" s="11">
        <v>7.06</v>
      </c>
      <c r="M33" s="9">
        <f t="shared" si="1"/>
        <v>-7.06</v>
      </c>
      <c r="N33" s="51">
        <v>800</v>
      </c>
      <c r="O33" s="9">
        <f t="shared" si="2"/>
        <v>-5648</v>
      </c>
      <c r="P33" s="1"/>
    </row>
    <row r="34" spans="1:21" x14ac:dyDescent="0.25">
      <c r="A34" s="89">
        <v>1270</v>
      </c>
      <c r="B34" s="13" t="s">
        <v>38</v>
      </c>
      <c r="C34" s="1" t="s">
        <v>36</v>
      </c>
      <c r="D34" s="81" t="s">
        <v>37</v>
      </c>
      <c r="E34" s="81"/>
      <c r="F34" s="40" t="s">
        <v>172</v>
      </c>
      <c r="G34" s="40" t="s">
        <v>173</v>
      </c>
      <c r="H34" s="65"/>
      <c r="I34" s="59"/>
      <c r="J34" s="75"/>
      <c r="K34" s="14">
        <f t="shared" si="0"/>
        <v>0</v>
      </c>
      <c r="L34" s="11">
        <v>3.29</v>
      </c>
      <c r="M34" s="9">
        <f t="shared" si="1"/>
        <v>-3.29</v>
      </c>
      <c r="N34" s="51">
        <v>5</v>
      </c>
      <c r="O34" s="9">
        <f t="shared" si="2"/>
        <v>-16.45</v>
      </c>
      <c r="P34" s="1"/>
    </row>
    <row r="35" spans="1:21" x14ac:dyDescent="0.25">
      <c r="A35" s="89">
        <v>1001</v>
      </c>
      <c r="B35" s="13" t="s">
        <v>174</v>
      </c>
      <c r="C35" s="1" t="s">
        <v>36</v>
      </c>
      <c r="D35" s="81" t="s">
        <v>39</v>
      </c>
      <c r="E35" s="81"/>
      <c r="F35" s="40" t="s">
        <v>175</v>
      </c>
      <c r="G35" s="40" t="s">
        <v>176</v>
      </c>
      <c r="H35" s="65"/>
      <c r="I35" s="59"/>
      <c r="J35" s="75"/>
      <c r="K35" s="14">
        <f t="shared" si="0"/>
        <v>0</v>
      </c>
      <c r="L35" s="11">
        <v>7.11</v>
      </c>
      <c r="M35" s="9">
        <f t="shared" si="1"/>
        <v>-7.11</v>
      </c>
      <c r="N35" s="51">
        <v>300</v>
      </c>
      <c r="O35" s="9">
        <f t="shared" si="2"/>
        <v>-2133</v>
      </c>
      <c r="P35" s="1"/>
      <c r="Q35" s="12"/>
      <c r="R35" s="12"/>
      <c r="S35" s="12"/>
      <c r="T35" s="12"/>
      <c r="U35" s="12"/>
    </row>
    <row r="36" spans="1:21" x14ac:dyDescent="0.25">
      <c r="A36" s="89">
        <v>1213</v>
      </c>
      <c r="B36" s="13" t="s">
        <v>177</v>
      </c>
      <c r="C36" s="1" t="s">
        <v>36</v>
      </c>
      <c r="D36" s="81" t="s">
        <v>40</v>
      </c>
      <c r="E36" s="81"/>
      <c r="F36" s="40" t="s">
        <v>178</v>
      </c>
      <c r="G36" s="40" t="s">
        <v>179</v>
      </c>
      <c r="H36" s="65"/>
      <c r="I36" s="59"/>
      <c r="J36" s="75"/>
      <c r="K36" s="14">
        <f t="shared" si="0"/>
        <v>0</v>
      </c>
      <c r="L36" s="11">
        <v>4.74</v>
      </c>
      <c r="M36" s="9">
        <f t="shared" si="1"/>
        <v>-4.74</v>
      </c>
      <c r="N36" s="51">
        <v>150</v>
      </c>
      <c r="O36" s="9">
        <f t="shared" si="2"/>
        <v>-711</v>
      </c>
      <c r="P36" s="1"/>
    </row>
    <row r="37" spans="1:21" ht="30" x14ac:dyDescent="0.25">
      <c r="A37" s="89"/>
      <c r="B37" s="13" t="s">
        <v>180</v>
      </c>
      <c r="C37" s="1" t="s">
        <v>41</v>
      </c>
      <c r="D37" s="81" t="s">
        <v>42</v>
      </c>
      <c r="E37" s="81"/>
      <c r="F37" s="40" t="s">
        <v>181</v>
      </c>
      <c r="G37" s="40" t="s">
        <v>182</v>
      </c>
      <c r="H37" s="65"/>
      <c r="I37" s="59"/>
      <c r="J37" s="75"/>
      <c r="K37" s="14">
        <f t="shared" si="0"/>
        <v>0</v>
      </c>
      <c r="L37" s="11">
        <v>22.31</v>
      </c>
      <c r="M37" s="9">
        <f t="shared" si="1"/>
        <v>-22.31</v>
      </c>
      <c r="N37" s="51">
        <v>50</v>
      </c>
      <c r="O37" s="9">
        <f t="shared" si="2"/>
        <v>-1115.5</v>
      </c>
      <c r="P37" s="1"/>
    </row>
    <row r="38" spans="1:21" x14ac:dyDescent="0.25">
      <c r="A38" s="89">
        <v>5144</v>
      </c>
      <c r="B38" s="13" t="s">
        <v>183</v>
      </c>
      <c r="C38" s="1" t="s">
        <v>41</v>
      </c>
      <c r="D38" s="81" t="s">
        <v>43</v>
      </c>
      <c r="E38" s="81"/>
      <c r="F38" s="40" t="s">
        <v>184</v>
      </c>
      <c r="G38" s="40" t="s">
        <v>185</v>
      </c>
      <c r="H38" s="65"/>
      <c r="I38" s="59"/>
      <c r="J38" s="75"/>
      <c r="K38" s="14">
        <f t="shared" si="0"/>
        <v>0</v>
      </c>
      <c r="L38" s="11">
        <v>22.85</v>
      </c>
      <c r="M38" s="9">
        <f t="shared" si="1"/>
        <v>-22.85</v>
      </c>
      <c r="N38" s="51">
        <v>350</v>
      </c>
      <c r="O38" s="9">
        <f t="shared" si="2"/>
        <v>-7997.5000000000009</v>
      </c>
      <c r="P38" s="1"/>
    </row>
    <row r="39" spans="1:21" ht="30" x14ac:dyDescent="0.25">
      <c r="A39" s="89">
        <v>5240</v>
      </c>
      <c r="B39" s="13" t="s">
        <v>186</v>
      </c>
      <c r="C39" s="1" t="s">
        <v>46</v>
      </c>
      <c r="D39" s="81" t="s">
        <v>44</v>
      </c>
      <c r="E39" s="81"/>
      <c r="F39" s="40" t="s">
        <v>187</v>
      </c>
      <c r="G39" s="40" t="s">
        <v>188</v>
      </c>
      <c r="H39" s="65"/>
      <c r="I39" s="59"/>
      <c r="J39" s="75"/>
      <c r="K39" s="14">
        <f t="shared" si="0"/>
        <v>0</v>
      </c>
      <c r="L39" s="11">
        <v>22</v>
      </c>
      <c r="M39" s="9">
        <f t="shared" si="1"/>
        <v>-22</v>
      </c>
      <c r="N39" s="51">
        <v>400</v>
      </c>
      <c r="O39" s="9">
        <f t="shared" si="2"/>
        <v>-8800</v>
      </c>
      <c r="P39" s="1"/>
    </row>
    <row r="40" spans="1:21" ht="30" x14ac:dyDescent="0.25">
      <c r="A40" s="89"/>
      <c r="B40" s="13" t="s">
        <v>189</v>
      </c>
      <c r="C40" s="1" t="s">
        <v>46</v>
      </c>
      <c r="D40" s="81" t="s">
        <v>45</v>
      </c>
      <c r="E40" s="81"/>
      <c r="F40" s="40" t="s">
        <v>187</v>
      </c>
      <c r="G40" s="40" t="s">
        <v>190</v>
      </c>
      <c r="H40" s="65"/>
      <c r="I40" s="59"/>
      <c r="J40" s="75"/>
      <c r="K40" s="14">
        <f t="shared" si="0"/>
        <v>0</v>
      </c>
      <c r="L40" s="11">
        <v>18.98</v>
      </c>
      <c r="M40" s="9">
        <f t="shared" si="1"/>
        <v>-18.98</v>
      </c>
      <c r="N40" s="51">
        <v>50</v>
      </c>
      <c r="O40" s="9">
        <f t="shared" si="2"/>
        <v>-949</v>
      </c>
      <c r="P40" s="1"/>
    </row>
    <row r="41" spans="1:21" ht="30" x14ac:dyDescent="0.25">
      <c r="A41" s="89">
        <v>5174</v>
      </c>
      <c r="B41" s="13" t="s">
        <v>191</v>
      </c>
      <c r="C41" s="1" t="s">
        <v>47</v>
      </c>
      <c r="D41" s="81" t="s">
        <v>48</v>
      </c>
      <c r="E41" s="81"/>
      <c r="F41" s="40" t="s">
        <v>192</v>
      </c>
      <c r="G41" s="40" t="s">
        <v>193</v>
      </c>
      <c r="H41" s="65"/>
      <c r="I41" s="59"/>
      <c r="J41" s="75"/>
      <c r="K41" s="14">
        <f t="shared" si="0"/>
        <v>0</v>
      </c>
      <c r="L41" s="11">
        <v>4.62</v>
      </c>
      <c r="M41" s="9">
        <f t="shared" si="1"/>
        <v>-4.62</v>
      </c>
      <c r="N41" s="51">
        <v>100</v>
      </c>
      <c r="O41" s="9">
        <f t="shared" si="2"/>
        <v>-462</v>
      </c>
      <c r="P41" s="1"/>
    </row>
    <row r="42" spans="1:21" x14ac:dyDescent="0.25">
      <c r="A42" s="89">
        <v>5176</v>
      </c>
      <c r="B42" s="13" t="s">
        <v>194</v>
      </c>
      <c r="C42" s="1" t="s">
        <v>47</v>
      </c>
      <c r="D42" s="81" t="s">
        <v>49</v>
      </c>
      <c r="E42" s="81"/>
      <c r="F42" s="40" t="s">
        <v>195</v>
      </c>
      <c r="G42" s="40" t="s">
        <v>196</v>
      </c>
      <c r="H42" s="65"/>
      <c r="I42" s="59"/>
      <c r="J42" s="75"/>
      <c r="K42" s="14">
        <f t="shared" si="0"/>
        <v>0</v>
      </c>
      <c r="L42" s="11">
        <v>6.58</v>
      </c>
      <c r="M42" s="9">
        <f t="shared" si="1"/>
        <v>-6.58</v>
      </c>
      <c r="N42" s="51">
        <v>450</v>
      </c>
      <c r="O42" s="9">
        <f t="shared" si="2"/>
        <v>-2961</v>
      </c>
      <c r="P42" s="1"/>
    </row>
    <row r="43" spans="1:21" ht="30" x14ac:dyDescent="0.25">
      <c r="A43" s="89"/>
      <c r="B43" s="13" t="s">
        <v>197</v>
      </c>
      <c r="C43" s="1" t="s">
        <v>47</v>
      </c>
      <c r="D43" s="81" t="s">
        <v>50</v>
      </c>
      <c r="E43" s="81"/>
      <c r="F43" s="40" t="s">
        <v>198</v>
      </c>
      <c r="G43" s="40" t="s">
        <v>199</v>
      </c>
      <c r="H43" s="65"/>
      <c r="I43" s="59"/>
      <c r="J43" s="75"/>
      <c r="K43" s="14">
        <f t="shared" si="0"/>
        <v>0</v>
      </c>
      <c r="L43" s="11">
        <v>7.44</v>
      </c>
      <c r="M43" s="9">
        <f t="shared" si="1"/>
        <v>-7.44</v>
      </c>
      <c r="N43" s="51">
        <v>10</v>
      </c>
      <c r="O43" s="9">
        <f t="shared" si="2"/>
        <v>-74.400000000000006</v>
      </c>
      <c r="P43" s="1"/>
    </row>
    <row r="44" spans="1:21" ht="30" x14ac:dyDescent="0.25">
      <c r="A44" s="89">
        <v>5175</v>
      </c>
      <c r="B44" s="13" t="s">
        <v>200</v>
      </c>
      <c r="C44" s="1" t="s">
        <v>51</v>
      </c>
      <c r="D44" s="81" t="s">
        <v>52</v>
      </c>
      <c r="E44" s="81"/>
      <c r="F44" s="40" t="s">
        <v>195</v>
      </c>
      <c r="G44" s="40" t="s">
        <v>201</v>
      </c>
      <c r="H44" s="65"/>
      <c r="I44" s="59"/>
      <c r="J44" s="75"/>
      <c r="K44" s="14">
        <f t="shared" si="0"/>
        <v>0</v>
      </c>
      <c r="L44" s="11">
        <v>17.309999999999999</v>
      </c>
      <c r="M44" s="9">
        <f t="shared" si="1"/>
        <v>-17.309999999999999</v>
      </c>
      <c r="N44" s="51">
        <v>800</v>
      </c>
      <c r="O44" s="9">
        <f t="shared" si="2"/>
        <v>-13847.999999999998</v>
      </c>
      <c r="P44" s="1"/>
    </row>
    <row r="45" spans="1:21" ht="30" x14ac:dyDescent="0.25">
      <c r="A45" s="89"/>
      <c r="B45" s="13" t="s">
        <v>202</v>
      </c>
      <c r="C45" s="1" t="s">
        <v>51</v>
      </c>
      <c r="D45" s="81" t="s">
        <v>53</v>
      </c>
      <c r="E45" s="81"/>
      <c r="F45" s="40" t="s">
        <v>195</v>
      </c>
      <c r="G45" s="40" t="s">
        <v>203</v>
      </c>
      <c r="H45" s="65"/>
      <c r="I45" s="59"/>
      <c r="J45" s="75"/>
      <c r="K45" s="14">
        <f t="shared" si="0"/>
        <v>0</v>
      </c>
      <c r="L45" s="11">
        <v>14.6</v>
      </c>
      <c r="M45" s="9">
        <f t="shared" si="1"/>
        <v>-14.6</v>
      </c>
      <c r="N45" s="51">
        <v>50</v>
      </c>
      <c r="O45" s="9">
        <f t="shared" si="2"/>
        <v>-730</v>
      </c>
      <c r="P45" s="1"/>
    </row>
    <row r="46" spans="1:21" x14ac:dyDescent="0.25">
      <c r="A46" s="89">
        <v>5095</v>
      </c>
      <c r="B46" s="13" t="s">
        <v>56</v>
      </c>
      <c r="C46" s="1" t="s">
        <v>54</v>
      </c>
      <c r="D46" s="81" t="s">
        <v>55</v>
      </c>
      <c r="E46" s="81"/>
      <c r="F46" s="40" t="s">
        <v>195</v>
      </c>
      <c r="G46" s="40" t="s">
        <v>204</v>
      </c>
      <c r="H46" s="65"/>
      <c r="I46" s="59"/>
      <c r="J46" s="75"/>
      <c r="K46" s="14">
        <f t="shared" si="0"/>
        <v>0</v>
      </c>
      <c r="L46" s="11">
        <v>2.48</v>
      </c>
      <c r="M46" s="9">
        <f t="shared" si="1"/>
        <v>-2.48</v>
      </c>
      <c r="N46" s="51">
        <v>350</v>
      </c>
      <c r="O46" s="9">
        <f t="shared" si="2"/>
        <v>-868</v>
      </c>
      <c r="P46" s="1"/>
    </row>
    <row r="47" spans="1:21" x14ac:dyDescent="0.25">
      <c r="A47" s="89">
        <v>5096</v>
      </c>
      <c r="B47" s="13" t="s">
        <v>58</v>
      </c>
      <c r="C47" s="1" t="s">
        <v>54</v>
      </c>
      <c r="D47" s="81" t="s">
        <v>57</v>
      </c>
      <c r="E47" s="81"/>
      <c r="F47" s="40" t="s">
        <v>195</v>
      </c>
      <c r="G47" s="40" t="s">
        <v>204</v>
      </c>
      <c r="H47" s="65"/>
      <c r="I47" s="59"/>
      <c r="J47" s="75"/>
      <c r="K47" s="14">
        <f t="shared" si="0"/>
        <v>0</v>
      </c>
      <c r="L47" s="11">
        <v>2.48</v>
      </c>
      <c r="M47" s="9">
        <f t="shared" si="1"/>
        <v>-2.48</v>
      </c>
      <c r="N47" s="51">
        <v>200</v>
      </c>
      <c r="O47" s="9">
        <f t="shared" si="2"/>
        <v>-496</v>
      </c>
      <c r="P47" s="1"/>
    </row>
    <row r="48" spans="1:21" ht="30" x14ac:dyDescent="0.25">
      <c r="A48" s="89"/>
      <c r="B48" s="13" t="s">
        <v>205</v>
      </c>
      <c r="C48" s="1" t="s">
        <v>59</v>
      </c>
      <c r="D48" s="81" t="s">
        <v>60</v>
      </c>
      <c r="E48" s="81"/>
      <c r="F48" s="40" t="s">
        <v>206</v>
      </c>
      <c r="G48" s="40" t="s">
        <v>207</v>
      </c>
      <c r="H48" s="65"/>
      <c r="I48" s="59"/>
      <c r="J48" s="75"/>
      <c r="K48" s="14">
        <f t="shared" si="0"/>
        <v>0</v>
      </c>
      <c r="L48" s="11">
        <v>9.7899999999999991</v>
      </c>
      <c r="M48" s="9">
        <f t="shared" si="1"/>
        <v>-9.7899999999999991</v>
      </c>
      <c r="N48" s="51">
        <v>100</v>
      </c>
      <c r="O48" s="9">
        <f t="shared" si="2"/>
        <v>-978.99999999999989</v>
      </c>
      <c r="P48" s="1"/>
    </row>
    <row r="49" spans="1:16" x14ac:dyDescent="0.25">
      <c r="A49" s="89">
        <v>5178</v>
      </c>
      <c r="B49" s="13" t="s">
        <v>208</v>
      </c>
      <c r="C49" s="1" t="s">
        <v>59</v>
      </c>
      <c r="D49" s="81" t="s">
        <v>61</v>
      </c>
      <c r="E49" s="81"/>
      <c r="F49" s="40" t="s">
        <v>209</v>
      </c>
      <c r="G49" s="40" t="s">
        <v>111</v>
      </c>
      <c r="H49" s="65"/>
      <c r="I49" s="59"/>
      <c r="J49" s="75"/>
      <c r="K49" s="14">
        <f t="shared" si="0"/>
        <v>0</v>
      </c>
      <c r="L49" s="11">
        <v>27.79</v>
      </c>
      <c r="M49" s="9">
        <f t="shared" si="1"/>
        <v>-27.79</v>
      </c>
      <c r="N49" s="51">
        <v>150</v>
      </c>
      <c r="O49" s="9">
        <f t="shared" si="2"/>
        <v>-4168.5</v>
      </c>
      <c r="P49" s="1"/>
    </row>
    <row r="50" spans="1:16" ht="30" x14ac:dyDescent="0.25">
      <c r="A50" s="89"/>
      <c r="B50" s="13" t="s">
        <v>210</v>
      </c>
      <c r="C50" s="1" t="s">
        <v>59</v>
      </c>
      <c r="D50" s="81" t="s">
        <v>62</v>
      </c>
      <c r="E50" s="81"/>
      <c r="F50" s="40" t="s">
        <v>211</v>
      </c>
      <c r="G50" s="40" t="s">
        <v>212</v>
      </c>
      <c r="H50" s="65"/>
      <c r="I50" s="59"/>
      <c r="J50" s="75"/>
      <c r="K50" s="14">
        <f t="shared" si="0"/>
        <v>0</v>
      </c>
      <c r="L50" s="11">
        <v>20.27</v>
      </c>
      <c r="M50" s="9">
        <f t="shared" si="1"/>
        <v>-20.27</v>
      </c>
      <c r="N50" s="51">
        <v>20</v>
      </c>
      <c r="O50" s="9">
        <f t="shared" si="2"/>
        <v>-405.4</v>
      </c>
      <c r="P50" s="1"/>
    </row>
    <row r="51" spans="1:16" x14ac:dyDescent="0.25">
      <c r="A51" s="89"/>
      <c r="B51" s="13" t="s">
        <v>213</v>
      </c>
      <c r="C51" s="1" t="s">
        <v>59</v>
      </c>
      <c r="D51" s="81" t="s">
        <v>63</v>
      </c>
      <c r="E51" s="81"/>
      <c r="F51" s="40" t="s">
        <v>214</v>
      </c>
      <c r="G51" s="40" t="s">
        <v>215</v>
      </c>
      <c r="H51" s="65"/>
      <c r="I51" s="59"/>
      <c r="J51" s="75"/>
      <c r="K51" s="14">
        <f t="shared" si="0"/>
        <v>0</v>
      </c>
      <c r="L51" s="11">
        <v>18.670000000000002</v>
      </c>
      <c r="M51" s="9">
        <f t="shared" si="1"/>
        <v>-18.670000000000002</v>
      </c>
      <c r="N51" s="51">
        <v>100</v>
      </c>
      <c r="O51" s="9">
        <f t="shared" si="2"/>
        <v>-1867.0000000000002</v>
      </c>
      <c r="P51" s="1"/>
    </row>
    <row r="52" spans="1:16" x14ac:dyDescent="0.25">
      <c r="A52" s="89">
        <v>5179</v>
      </c>
      <c r="B52" s="13" t="s">
        <v>216</v>
      </c>
      <c r="C52" s="1" t="s">
        <v>59</v>
      </c>
      <c r="D52" s="81" t="s">
        <v>64</v>
      </c>
      <c r="E52" s="81"/>
      <c r="F52" s="40" t="s">
        <v>217</v>
      </c>
      <c r="G52" s="40" t="s">
        <v>218</v>
      </c>
      <c r="H52" s="65"/>
      <c r="I52" s="59"/>
      <c r="J52" s="75"/>
      <c r="K52" s="14">
        <f t="shared" si="0"/>
        <v>0</v>
      </c>
      <c r="L52" s="11">
        <v>23.27</v>
      </c>
      <c r="M52" s="9">
        <f t="shared" si="1"/>
        <v>-23.27</v>
      </c>
      <c r="N52" s="51">
        <v>50</v>
      </c>
      <c r="O52" s="9">
        <f t="shared" si="2"/>
        <v>-1163.5</v>
      </c>
      <c r="P52" s="1"/>
    </row>
    <row r="53" spans="1:16" x14ac:dyDescent="0.25">
      <c r="A53" s="89">
        <v>5103</v>
      </c>
      <c r="B53" s="13" t="s">
        <v>67</v>
      </c>
      <c r="C53" s="1" t="s">
        <v>65</v>
      </c>
      <c r="D53" s="81" t="s">
        <v>66</v>
      </c>
      <c r="E53" s="81"/>
      <c r="F53" s="40" t="s">
        <v>219</v>
      </c>
      <c r="G53" s="40" t="s">
        <v>220</v>
      </c>
      <c r="H53" s="65"/>
      <c r="I53" s="59"/>
      <c r="J53" s="75"/>
      <c r="K53" s="14">
        <f t="shared" si="0"/>
        <v>0</v>
      </c>
      <c r="L53" s="11">
        <v>21.97</v>
      </c>
      <c r="M53" s="9">
        <f t="shared" si="1"/>
        <v>-21.97</v>
      </c>
      <c r="N53" s="51">
        <v>20</v>
      </c>
      <c r="O53" s="9">
        <f t="shared" si="2"/>
        <v>-439.4</v>
      </c>
      <c r="P53" s="1"/>
    </row>
    <row r="54" spans="1:16" ht="30" x14ac:dyDescent="0.25">
      <c r="A54" s="89">
        <v>5229</v>
      </c>
      <c r="B54" s="13" t="s">
        <v>221</v>
      </c>
      <c r="C54" s="1" t="s">
        <v>65</v>
      </c>
      <c r="D54" s="81" t="s">
        <v>68</v>
      </c>
      <c r="E54" s="81"/>
      <c r="F54" s="40" t="s">
        <v>206</v>
      </c>
      <c r="G54" s="40" t="s">
        <v>222</v>
      </c>
      <c r="H54" s="65"/>
      <c r="I54" s="59"/>
      <c r="J54" s="75"/>
      <c r="K54" s="14">
        <f t="shared" si="0"/>
        <v>0</v>
      </c>
      <c r="L54" s="11">
        <v>19.98</v>
      </c>
      <c r="M54" s="9">
        <f t="shared" si="1"/>
        <v>-19.98</v>
      </c>
      <c r="N54" s="51">
        <v>20</v>
      </c>
      <c r="O54" s="9">
        <f t="shared" si="2"/>
        <v>-399.6</v>
      </c>
      <c r="P54" s="1"/>
    </row>
    <row r="55" spans="1:16" s="16" customFormat="1" ht="30" x14ac:dyDescent="0.25">
      <c r="A55" s="90">
        <v>5154</v>
      </c>
      <c r="B55" s="27" t="s">
        <v>223</v>
      </c>
      <c r="C55" s="6" t="s">
        <v>69</v>
      </c>
      <c r="D55" s="82" t="s">
        <v>70</v>
      </c>
      <c r="E55" s="82"/>
      <c r="F55" s="41" t="s">
        <v>214</v>
      </c>
      <c r="G55" s="41" t="s">
        <v>201</v>
      </c>
      <c r="H55" s="66"/>
      <c r="I55" s="59"/>
      <c r="J55" s="75"/>
      <c r="K55" s="14">
        <f t="shared" si="0"/>
        <v>0</v>
      </c>
      <c r="L55" s="15">
        <v>17.309999999999999</v>
      </c>
      <c r="M55" s="9">
        <f t="shared" si="1"/>
        <v>-17.309999999999999</v>
      </c>
      <c r="N55" s="53">
        <v>150</v>
      </c>
      <c r="O55" s="9">
        <f t="shared" si="2"/>
        <v>-2596.5</v>
      </c>
      <c r="P55" s="6"/>
    </row>
    <row r="56" spans="1:16" x14ac:dyDescent="0.25">
      <c r="A56" s="89">
        <v>5003</v>
      </c>
      <c r="B56" s="13" t="s">
        <v>224</v>
      </c>
      <c r="C56" s="1" t="s">
        <v>69</v>
      </c>
      <c r="D56" s="81" t="s">
        <v>72</v>
      </c>
      <c r="E56" s="81"/>
      <c r="F56" s="40" t="s">
        <v>225</v>
      </c>
      <c r="G56" s="40" t="s">
        <v>226</v>
      </c>
      <c r="H56" s="65"/>
      <c r="I56" s="59"/>
      <c r="J56" s="75"/>
      <c r="K56" s="14">
        <f t="shared" si="0"/>
        <v>0</v>
      </c>
      <c r="L56" s="11">
        <v>24.28</v>
      </c>
      <c r="M56" s="9">
        <f t="shared" si="1"/>
        <v>-24.28</v>
      </c>
      <c r="N56" s="51">
        <v>500</v>
      </c>
      <c r="O56" s="9">
        <f t="shared" si="2"/>
        <v>-12140</v>
      </c>
      <c r="P56" s="1"/>
    </row>
    <row r="57" spans="1:16" ht="30" x14ac:dyDescent="0.25">
      <c r="A57" s="89">
        <v>5269</v>
      </c>
      <c r="B57" s="13" t="s">
        <v>227</v>
      </c>
      <c r="C57" s="1" t="s">
        <v>69</v>
      </c>
      <c r="D57" s="81" t="s">
        <v>71</v>
      </c>
      <c r="E57" s="81"/>
      <c r="F57" s="40" t="s">
        <v>228</v>
      </c>
      <c r="G57" s="40" t="s">
        <v>229</v>
      </c>
      <c r="H57" s="65"/>
      <c r="I57" s="59"/>
      <c r="J57" s="75"/>
      <c r="K57" s="14">
        <f t="shared" si="0"/>
        <v>0</v>
      </c>
      <c r="L57" s="11">
        <v>43.68</v>
      </c>
      <c r="M57" s="9">
        <f t="shared" si="1"/>
        <v>-43.68</v>
      </c>
      <c r="N57" s="51">
        <v>400</v>
      </c>
      <c r="O57" s="9">
        <f t="shared" si="2"/>
        <v>-17472</v>
      </c>
      <c r="P57" s="1"/>
    </row>
    <row r="58" spans="1:16" ht="30" x14ac:dyDescent="0.25">
      <c r="A58" s="89">
        <v>5147</v>
      </c>
      <c r="B58" s="13" t="s">
        <v>230</v>
      </c>
      <c r="C58" s="1" t="s">
        <v>69</v>
      </c>
      <c r="D58" s="81" t="s">
        <v>73</v>
      </c>
      <c r="E58" s="81"/>
      <c r="F58" s="40" t="s">
        <v>231</v>
      </c>
      <c r="G58" s="40" t="s">
        <v>232</v>
      </c>
      <c r="H58" s="65"/>
      <c r="I58" s="59"/>
      <c r="J58" s="75"/>
      <c r="K58" s="14">
        <f t="shared" si="0"/>
        <v>0</v>
      </c>
      <c r="L58" s="11">
        <v>44.1</v>
      </c>
      <c r="M58" s="9">
        <f t="shared" si="1"/>
        <v>-44.1</v>
      </c>
      <c r="N58" s="51">
        <v>400</v>
      </c>
      <c r="O58" s="9">
        <f t="shared" si="2"/>
        <v>-17640</v>
      </c>
      <c r="P58" s="1"/>
    </row>
    <row r="59" spans="1:16" ht="30" x14ac:dyDescent="0.25">
      <c r="A59" s="89"/>
      <c r="B59" s="13" t="s">
        <v>233</v>
      </c>
      <c r="C59" s="1" t="s">
        <v>69</v>
      </c>
      <c r="D59" s="81" t="s">
        <v>74</v>
      </c>
      <c r="E59" s="81"/>
      <c r="F59" s="40" t="s">
        <v>236</v>
      </c>
      <c r="G59" s="40" t="s">
        <v>234</v>
      </c>
      <c r="H59" s="65"/>
      <c r="I59" s="59"/>
      <c r="J59" s="75"/>
      <c r="K59" s="14">
        <f t="shared" si="0"/>
        <v>0</v>
      </c>
      <c r="L59" s="11">
        <v>32.090000000000003</v>
      </c>
      <c r="M59" s="9">
        <f t="shared" si="1"/>
        <v>-32.090000000000003</v>
      </c>
      <c r="N59" s="51">
        <v>150</v>
      </c>
      <c r="O59" s="9">
        <f t="shared" si="2"/>
        <v>-4813.5000000000009</v>
      </c>
      <c r="P59" s="1"/>
    </row>
    <row r="60" spans="1:16" ht="30" x14ac:dyDescent="0.25">
      <c r="A60" s="89"/>
      <c r="B60" s="13" t="s">
        <v>235</v>
      </c>
      <c r="C60" s="1" t="s">
        <v>69</v>
      </c>
      <c r="D60" s="81" t="s">
        <v>75</v>
      </c>
      <c r="E60" s="81"/>
      <c r="F60" s="40" t="s">
        <v>237</v>
      </c>
      <c r="G60" s="40" t="s">
        <v>238</v>
      </c>
      <c r="H60" s="65"/>
      <c r="I60" s="59"/>
      <c r="J60" s="75"/>
      <c r="K60" s="14">
        <f t="shared" si="0"/>
        <v>0</v>
      </c>
      <c r="L60" s="11">
        <v>30.71</v>
      </c>
      <c r="M60" s="9">
        <f t="shared" si="1"/>
        <v>-30.71</v>
      </c>
      <c r="N60" s="51">
        <v>250</v>
      </c>
      <c r="O60" s="9">
        <f t="shared" si="2"/>
        <v>-7677.5</v>
      </c>
      <c r="P60" s="1"/>
    </row>
    <row r="61" spans="1:16" ht="30" x14ac:dyDescent="0.25">
      <c r="A61" s="89"/>
      <c r="B61" s="13" t="s">
        <v>239</v>
      </c>
      <c r="C61" s="1" t="s">
        <v>69</v>
      </c>
      <c r="D61" s="81" t="s">
        <v>76</v>
      </c>
      <c r="E61" s="81"/>
      <c r="F61" s="40" t="s">
        <v>240</v>
      </c>
      <c r="G61" s="40" t="s">
        <v>241</v>
      </c>
      <c r="H61" s="65"/>
      <c r="I61" s="59"/>
      <c r="J61" s="75"/>
      <c r="K61" s="14">
        <f t="shared" si="0"/>
        <v>0</v>
      </c>
      <c r="L61" s="11">
        <v>57.93</v>
      </c>
      <c r="M61" s="9">
        <f t="shared" si="1"/>
        <v>-57.93</v>
      </c>
      <c r="N61" s="51">
        <v>100</v>
      </c>
      <c r="O61" s="9">
        <f t="shared" si="2"/>
        <v>-5793</v>
      </c>
      <c r="P61" s="1"/>
    </row>
    <row r="62" spans="1:16" x14ac:dyDescent="0.25">
      <c r="A62" s="89"/>
      <c r="B62" s="13" t="s">
        <v>242</v>
      </c>
      <c r="C62" s="1" t="s">
        <v>69</v>
      </c>
      <c r="D62" s="81" t="s">
        <v>77</v>
      </c>
      <c r="E62" s="81"/>
      <c r="F62" s="40" t="s">
        <v>130</v>
      </c>
      <c r="G62" s="40" t="s">
        <v>243</v>
      </c>
      <c r="H62" s="65"/>
      <c r="I62" s="59"/>
      <c r="J62" s="75"/>
      <c r="K62" s="14">
        <f t="shared" si="0"/>
        <v>0</v>
      </c>
      <c r="L62" s="11">
        <v>24.78</v>
      </c>
      <c r="M62" s="9">
        <f t="shared" si="1"/>
        <v>-24.78</v>
      </c>
      <c r="N62" s="51">
        <v>300</v>
      </c>
      <c r="O62" s="9">
        <f t="shared" si="2"/>
        <v>-7434</v>
      </c>
      <c r="P62" s="1"/>
    </row>
    <row r="63" spans="1:16" x14ac:dyDescent="0.25">
      <c r="A63" s="89">
        <v>5303</v>
      </c>
      <c r="B63" s="13" t="s">
        <v>244</v>
      </c>
      <c r="C63" s="1" t="s">
        <v>69</v>
      </c>
      <c r="D63" s="81" t="s">
        <v>78</v>
      </c>
      <c r="E63" s="81"/>
      <c r="F63" s="40" t="s">
        <v>245</v>
      </c>
      <c r="G63" s="40" t="s">
        <v>246</v>
      </c>
      <c r="H63" s="65"/>
      <c r="I63" s="59"/>
      <c r="J63" s="75"/>
      <c r="K63" s="14">
        <f t="shared" si="0"/>
        <v>0</v>
      </c>
      <c r="L63" s="11">
        <v>9.77</v>
      </c>
      <c r="M63" s="9">
        <f t="shared" si="1"/>
        <v>-9.77</v>
      </c>
      <c r="N63" s="51">
        <v>500</v>
      </c>
      <c r="O63" s="9">
        <f t="shared" si="2"/>
        <v>-4885</v>
      </c>
      <c r="P63" s="1"/>
    </row>
    <row r="64" spans="1:16" x14ac:dyDescent="0.25">
      <c r="A64" s="89">
        <v>5150</v>
      </c>
      <c r="B64" s="13" t="s">
        <v>247</v>
      </c>
      <c r="C64" s="1" t="s">
        <v>79</v>
      </c>
      <c r="D64" s="81" t="s">
        <v>80</v>
      </c>
      <c r="E64" s="81"/>
      <c r="F64" s="40" t="s">
        <v>211</v>
      </c>
      <c r="G64" s="40" t="s">
        <v>248</v>
      </c>
      <c r="H64" s="65"/>
      <c r="I64" s="59"/>
      <c r="J64" s="75"/>
      <c r="K64" s="14">
        <f t="shared" si="0"/>
        <v>0</v>
      </c>
      <c r="L64" s="11">
        <v>133.81</v>
      </c>
      <c r="M64" s="9">
        <f t="shared" si="1"/>
        <v>-133.81</v>
      </c>
      <c r="N64" s="51">
        <v>50</v>
      </c>
      <c r="O64" s="9">
        <f t="shared" si="2"/>
        <v>-6690.5</v>
      </c>
      <c r="P64" s="1"/>
    </row>
    <row r="65" spans="1:16" ht="30" x14ac:dyDescent="0.25">
      <c r="A65" s="89">
        <v>5151</v>
      </c>
      <c r="B65" s="13" t="s">
        <v>249</v>
      </c>
      <c r="C65" s="1" t="s">
        <v>79</v>
      </c>
      <c r="D65" s="81" t="s">
        <v>81</v>
      </c>
      <c r="E65" s="81"/>
      <c r="F65" s="40" t="s">
        <v>250</v>
      </c>
      <c r="G65" s="40" t="s">
        <v>251</v>
      </c>
      <c r="H65" s="65"/>
      <c r="I65" s="59"/>
      <c r="J65" s="75"/>
      <c r="K65" s="14">
        <f t="shared" si="0"/>
        <v>0</v>
      </c>
      <c r="L65" s="11">
        <v>99.28</v>
      </c>
      <c r="M65" s="9">
        <f t="shared" si="1"/>
        <v>-99.28</v>
      </c>
      <c r="N65" s="51">
        <v>225</v>
      </c>
      <c r="O65" s="9">
        <f t="shared" si="2"/>
        <v>-22338</v>
      </c>
      <c r="P65" s="1"/>
    </row>
    <row r="66" spans="1:16" x14ac:dyDescent="0.25">
      <c r="A66" s="89"/>
      <c r="B66" s="13" t="s">
        <v>252</v>
      </c>
      <c r="C66" s="1" t="s">
        <v>79</v>
      </c>
      <c r="D66" s="81" t="s">
        <v>82</v>
      </c>
      <c r="E66" s="81"/>
      <c r="F66" s="40" t="s">
        <v>112</v>
      </c>
      <c r="G66" s="40" t="s">
        <v>253</v>
      </c>
      <c r="H66" s="65"/>
      <c r="I66" s="59"/>
      <c r="J66" s="75"/>
      <c r="K66" s="14">
        <f t="shared" si="0"/>
        <v>0</v>
      </c>
      <c r="L66" s="11">
        <v>139.91999999999999</v>
      </c>
      <c r="M66" s="9">
        <f t="shared" si="1"/>
        <v>-139.91999999999999</v>
      </c>
      <c r="N66" s="51">
        <v>10</v>
      </c>
      <c r="O66" s="9">
        <f t="shared" si="2"/>
        <v>-1399.1999999999998</v>
      </c>
      <c r="P66" s="1"/>
    </row>
    <row r="67" spans="1:16" ht="30" x14ac:dyDescent="0.25">
      <c r="A67" s="89"/>
      <c r="B67" s="13" t="s">
        <v>258</v>
      </c>
      <c r="C67" s="1" t="s">
        <v>83</v>
      </c>
      <c r="D67" s="81" t="s">
        <v>84</v>
      </c>
      <c r="E67" s="81"/>
      <c r="F67" s="40" t="s">
        <v>112</v>
      </c>
      <c r="G67" s="40" t="s">
        <v>254</v>
      </c>
      <c r="H67" s="65"/>
      <c r="I67" s="59"/>
      <c r="J67" s="75"/>
      <c r="K67" s="14">
        <f t="shared" ref="K67:K70" si="3">SUM(I67,J67)</f>
        <v>0</v>
      </c>
      <c r="L67" s="11">
        <v>23.91</v>
      </c>
      <c r="M67" s="9">
        <f t="shared" ref="M67:M70" si="4">SUM(K67-L67)</f>
        <v>-23.91</v>
      </c>
      <c r="N67" s="51">
        <v>10</v>
      </c>
      <c r="O67" s="9">
        <f t="shared" ref="O67:O70" si="5">SUM(M67*N67)</f>
        <v>-239.1</v>
      </c>
      <c r="P67" s="1"/>
    </row>
    <row r="68" spans="1:16" ht="30" x14ac:dyDescent="0.25">
      <c r="A68" s="89"/>
      <c r="B68" s="13" t="s">
        <v>255</v>
      </c>
      <c r="C68" s="1" t="s">
        <v>83</v>
      </c>
      <c r="D68" s="81" t="s">
        <v>85</v>
      </c>
      <c r="E68" s="81"/>
      <c r="F68" s="40" t="s">
        <v>256</v>
      </c>
      <c r="G68" s="40" t="s">
        <v>257</v>
      </c>
      <c r="H68" s="65"/>
      <c r="I68" s="59"/>
      <c r="J68" s="75"/>
      <c r="K68" s="14">
        <f t="shared" si="3"/>
        <v>0</v>
      </c>
      <c r="L68" s="11">
        <v>28.85</v>
      </c>
      <c r="M68" s="9">
        <f t="shared" si="4"/>
        <v>-28.85</v>
      </c>
      <c r="N68" s="51">
        <v>10</v>
      </c>
      <c r="O68" s="9">
        <f t="shared" si="5"/>
        <v>-288.5</v>
      </c>
      <c r="P68" s="1"/>
    </row>
    <row r="69" spans="1:16" ht="30" x14ac:dyDescent="0.25">
      <c r="A69" s="89">
        <v>5186</v>
      </c>
      <c r="B69" s="13" t="s">
        <v>259</v>
      </c>
      <c r="C69" s="1" t="s">
        <v>83</v>
      </c>
      <c r="D69" s="81" t="s">
        <v>86</v>
      </c>
      <c r="E69" s="81"/>
      <c r="F69" s="40" t="s">
        <v>112</v>
      </c>
      <c r="G69" s="40" t="s">
        <v>254</v>
      </c>
      <c r="H69" s="65"/>
      <c r="I69" s="59"/>
      <c r="J69" s="75"/>
      <c r="K69" s="14">
        <f t="shared" si="3"/>
        <v>0</v>
      </c>
      <c r="L69" s="11">
        <v>23.91</v>
      </c>
      <c r="M69" s="9">
        <f t="shared" si="4"/>
        <v>-23.91</v>
      </c>
      <c r="N69" s="51">
        <v>200</v>
      </c>
      <c r="O69" s="9">
        <f t="shared" si="5"/>
        <v>-4782</v>
      </c>
      <c r="P69" s="1"/>
    </row>
    <row r="70" spans="1:16" ht="30" x14ac:dyDescent="0.25">
      <c r="A70" s="89">
        <v>5187</v>
      </c>
      <c r="B70" s="13" t="s">
        <v>260</v>
      </c>
      <c r="C70" s="1" t="s">
        <v>83</v>
      </c>
      <c r="D70" s="81" t="s">
        <v>87</v>
      </c>
      <c r="E70" s="81"/>
      <c r="F70" s="40" t="s">
        <v>112</v>
      </c>
      <c r="G70" s="40" t="s">
        <v>254</v>
      </c>
      <c r="H70" s="65"/>
      <c r="I70" s="59"/>
      <c r="J70" s="75"/>
      <c r="K70" s="14">
        <f t="shared" si="3"/>
        <v>0</v>
      </c>
      <c r="L70" s="11">
        <v>23.91</v>
      </c>
      <c r="M70" s="9">
        <f t="shared" si="4"/>
        <v>-23.91</v>
      </c>
      <c r="N70" s="51">
        <v>250</v>
      </c>
      <c r="O70" s="9">
        <f t="shared" si="5"/>
        <v>-5977.5</v>
      </c>
      <c r="P70" s="1"/>
    </row>
    <row r="71" spans="1:16" s="17" customFormat="1" x14ac:dyDescent="0.25">
      <c r="A71" s="46"/>
      <c r="B71" s="29"/>
      <c r="C71" s="18"/>
      <c r="D71" s="84"/>
      <c r="E71" s="84"/>
      <c r="F71" s="43"/>
      <c r="G71" s="43"/>
      <c r="H71" s="68"/>
      <c r="I71" s="60"/>
      <c r="J71" s="76"/>
      <c r="K71" s="19"/>
      <c r="L71" s="20"/>
      <c r="M71" s="20"/>
      <c r="N71" s="54"/>
      <c r="O71" s="32"/>
      <c r="P71" s="18"/>
    </row>
    <row r="72" spans="1:16" s="17" customFormat="1" x14ac:dyDescent="0.25">
      <c r="A72" s="46"/>
      <c r="B72" s="29"/>
      <c r="C72" s="18"/>
      <c r="D72" s="84"/>
      <c r="E72" s="84"/>
      <c r="F72" s="43"/>
      <c r="G72" s="43"/>
      <c r="H72" s="68"/>
      <c r="I72" s="60"/>
      <c r="J72" s="76"/>
      <c r="K72" s="19"/>
      <c r="L72" s="20"/>
      <c r="M72" s="20"/>
      <c r="N72" s="54"/>
      <c r="O72" s="18"/>
      <c r="P72" s="18"/>
    </row>
    <row r="73" spans="1:16" s="17" customFormat="1" ht="15.75" customHeight="1" x14ac:dyDescent="0.25">
      <c r="A73" s="46"/>
      <c r="B73" s="30"/>
      <c r="C73" s="21"/>
      <c r="D73" s="85"/>
      <c r="E73" s="85"/>
      <c r="F73" s="44"/>
      <c r="G73" s="44"/>
      <c r="H73" s="69"/>
      <c r="I73" s="33"/>
      <c r="J73" s="33"/>
      <c r="K73" s="33"/>
      <c r="L73" s="20"/>
      <c r="M73" s="20"/>
      <c r="N73" s="54"/>
      <c r="O73" s="18"/>
      <c r="P73" s="18"/>
    </row>
    <row r="74" spans="1:16" s="17" customFormat="1" x14ac:dyDescent="0.25">
      <c r="A74" s="46"/>
      <c r="B74" s="30"/>
      <c r="C74" s="21"/>
      <c r="D74" s="85"/>
      <c r="E74" s="85"/>
      <c r="F74" s="44"/>
      <c r="G74" s="44"/>
      <c r="H74" s="69"/>
      <c r="I74" s="61"/>
      <c r="J74" s="77"/>
      <c r="K74" s="22"/>
      <c r="L74" s="20"/>
      <c r="M74" s="20"/>
      <c r="N74" s="54"/>
      <c r="O74" s="18"/>
      <c r="P74" s="18"/>
    </row>
    <row r="75" spans="1:16" s="17" customFormat="1" x14ac:dyDescent="0.25">
      <c r="A75" s="46"/>
      <c r="B75" s="29"/>
      <c r="C75" s="18"/>
      <c r="D75" s="84"/>
      <c r="E75" s="84"/>
      <c r="F75" s="43"/>
      <c r="G75" s="43"/>
      <c r="H75" s="68"/>
      <c r="I75" s="60"/>
      <c r="J75" s="76"/>
      <c r="K75" s="19"/>
      <c r="L75" s="20"/>
      <c r="M75" s="20"/>
      <c r="N75" s="54"/>
      <c r="O75" s="18"/>
      <c r="P75" s="18"/>
    </row>
    <row r="76" spans="1:16" s="17" customFormat="1" x14ac:dyDescent="0.25">
      <c r="A76" s="46"/>
      <c r="B76" s="29"/>
      <c r="C76" s="18"/>
      <c r="D76" s="84"/>
      <c r="E76" s="84"/>
      <c r="F76" s="43"/>
      <c r="G76" s="43"/>
      <c r="H76" s="68"/>
      <c r="I76" s="60"/>
      <c r="J76" s="76"/>
      <c r="K76" s="19"/>
      <c r="L76" s="20"/>
      <c r="M76" s="20"/>
      <c r="N76" s="54"/>
      <c r="O76" s="18"/>
      <c r="P76" s="18"/>
    </row>
    <row r="77" spans="1:16" s="17" customFormat="1" x14ac:dyDescent="0.25">
      <c r="A77" s="46"/>
      <c r="B77" s="29"/>
      <c r="C77" s="18"/>
      <c r="D77" s="84"/>
      <c r="E77" s="84"/>
      <c r="F77" s="43"/>
      <c r="G77" s="43"/>
      <c r="H77" s="68"/>
      <c r="I77" s="60"/>
      <c r="J77" s="76"/>
      <c r="K77" s="19"/>
      <c r="L77" s="20"/>
      <c r="M77" s="20"/>
      <c r="N77" s="54"/>
      <c r="O77" s="18"/>
      <c r="P77" s="18"/>
    </row>
    <row r="78" spans="1:16" s="17" customFormat="1" x14ac:dyDescent="0.25">
      <c r="A78" s="46"/>
      <c r="B78" s="29"/>
      <c r="C78" s="18"/>
      <c r="D78" s="84"/>
      <c r="E78" s="84"/>
      <c r="F78" s="43"/>
      <c r="G78" s="43"/>
      <c r="H78" s="68"/>
      <c r="I78" s="60"/>
      <c r="J78" s="76"/>
      <c r="K78" s="19"/>
      <c r="L78" s="20"/>
      <c r="M78" s="20"/>
      <c r="N78" s="54"/>
      <c r="O78" s="18"/>
      <c r="P78" s="18"/>
    </row>
    <row r="79" spans="1:16" s="17" customFormat="1" x14ac:dyDescent="0.25">
      <c r="A79" s="46"/>
      <c r="B79" s="29"/>
      <c r="C79" s="18"/>
      <c r="D79" s="84"/>
      <c r="E79" s="84"/>
      <c r="F79" s="43"/>
      <c r="G79" s="43"/>
      <c r="H79" s="68"/>
      <c r="I79" s="60"/>
      <c r="J79" s="76"/>
      <c r="K79" s="19"/>
      <c r="L79" s="20"/>
      <c r="M79" s="20"/>
      <c r="N79" s="54"/>
      <c r="O79" s="18"/>
      <c r="P79" s="18"/>
    </row>
    <row r="80" spans="1:16" s="17" customFormat="1" x14ac:dyDescent="0.25">
      <c r="A80" s="46"/>
      <c r="B80" s="29"/>
      <c r="C80" s="18"/>
      <c r="D80" s="84"/>
      <c r="E80" s="84"/>
      <c r="F80" s="43"/>
      <c r="G80" s="43"/>
      <c r="H80" s="68"/>
      <c r="I80" s="60"/>
      <c r="J80" s="76"/>
      <c r="K80" s="19"/>
      <c r="L80" s="20"/>
      <c r="M80" s="20"/>
      <c r="N80" s="54"/>
      <c r="O80" s="18"/>
      <c r="P80" s="18"/>
    </row>
    <row r="81" spans="1:16" s="17" customFormat="1" x14ac:dyDescent="0.25">
      <c r="A81" s="46"/>
      <c r="B81" s="29"/>
      <c r="C81" s="18"/>
      <c r="D81" s="84"/>
      <c r="E81" s="84"/>
      <c r="F81" s="43"/>
      <c r="G81" s="43"/>
      <c r="H81" s="68"/>
      <c r="I81" s="60"/>
      <c r="J81" s="76"/>
      <c r="K81" s="19"/>
      <c r="L81" s="20"/>
      <c r="M81" s="20"/>
      <c r="N81" s="54"/>
      <c r="O81" s="18"/>
      <c r="P81" s="18"/>
    </row>
    <row r="82" spans="1:16" s="17" customFormat="1" x14ac:dyDescent="0.25">
      <c r="A82" s="46"/>
      <c r="B82" s="29"/>
      <c r="C82" s="18"/>
      <c r="D82" s="84"/>
      <c r="E82" s="84"/>
      <c r="F82" s="43"/>
      <c r="G82" s="43"/>
      <c r="H82" s="68"/>
      <c r="I82" s="60"/>
      <c r="J82" s="76"/>
      <c r="K82" s="19"/>
      <c r="L82" s="20"/>
      <c r="M82" s="20"/>
      <c r="N82" s="54"/>
      <c r="O82" s="18"/>
      <c r="P82" s="18"/>
    </row>
    <row r="83" spans="1:16" s="17" customFormat="1" x14ac:dyDescent="0.25">
      <c r="A83" s="46"/>
      <c r="B83" s="29"/>
      <c r="C83" s="18"/>
      <c r="D83" s="84"/>
      <c r="E83" s="84"/>
      <c r="F83" s="43"/>
      <c r="G83" s="43"/>
      <c r="H83" s="68"/>
      <c r="I83" s="60"/>
      <c r="J83" s="76"/>
      <c r="K83" s="19"/>
      <c r="L83" s="20"/>
      <c r="M83" s="20"/>
      <c r="N83" s="54"/>
      <c r="O83" s="18"/>
      <c r="P83" s="18"/>
    </row>
    <row r="84" spans="1:16" s="17" customFormat="1" x14ac:dyDescent="0.25">
      <c r="A84" s="46"/>
      <c r="B84" s="30"/>
      <c r="C84" s="21"/>
      <c r="D84" s="85"/>
      <c r="E84" s="85"/>
      <c r="F84" s="44"/>
      <c r="G84" s="44"/>
      <c r="H84" s="69"/>
      <c r="I84" s="61"/>
      <c r="J84" s="77"/>
      <c r="K84" s="22"/>
      <c r="L84" s="20"/>
      <c r="M84" s="20"/>
      <c r="N84" s="54"/>
      <c r="O84" s="18"/>
      <c r="P84" s="18"/>
    </row>
    <row r="85" spans="1:16" s="17" customFormat="1" x14ac:dyDescent="0.25">
      <c r="A85" s="46"/>
      <c r="B85" s="30"/>
      <c r="C85" s="21"/>
      <c r="D85" s="85"/>
      <c r="E85" s="85"/>
      <c r="F85" s="44"/>
      <c r="G85" s="44"/>
      <c r="H85" s="69"/>
      <c r="I85" s="61"/>
      <c r="J85" s="77"/>
      <c r="K85" s="22"/>
      <c r="L85" s="20"/>
      <c r="M85" s="20"/>
      <c r="N85" s="54"/>
      <c r="O85" s="18"/>
      <c r="P85" s="18"/>
    </row>
    <row r="86" spans="1:16" s="17" customFormat="1" x14ac:dyDescent="0.25">
      <c r="A86" s="46"/>
      <c r="B86" s="29"/>
      <c r="C86" s="18"/>
      <c r="D86" s="84"/>
      <c r="E86" s="84"/>
      <c r="F86" s="43"/>
      <c r="G86" s="43"/>
      <c r="H86" s="68"/>
      <c r="I86" s="60"/>
      <c r="J86" s="76"/>
      <c r="K86" s="19"/>
      <c r="L86" s="20"/>
      <c r="M86" s="20"/>
      <c r="N86" s="54"/>
      <c r="O86" s="18"/>
      <c r="P86" s="18"/>
    </row>
    <row r="87" spans="1:16" s="17" customFormat="1" x14ac:dyDescent="0.25">
      <c r="A87" s="46"/>
      <c r="B87" s="29"/>
      <c r="C87" s="18"/>
      <c r="D87" s="84"/>
      <c r="E87" s="84"/>
      <c r="F87" s="43"/>
      <c r="G87" s="43"/>
      <c r="H87" s="68"/>
      <c r="I87" s="60"/>
      <c r="J87" s="76"/>
      <c r="K87" s="19"/>
      <c r="L87" s="20"/>
      <c r="M87" s="20"/>
      <c r="N87" s="54"/>
      <c r="O87" s="18"/>
      <c r="P87" s="18"/>
    </row>
    <row r="88" spans="1:16" s="17" customFormat="1" x14ac:dyDescent="0.25">
      <c r="A88" s="46"/>
      <c r="B88" s="29"/>
      <c r="C88" s="18"/>
      <c r="D88" s="84"/>
      <c r="E88" s="84"/>
      <c r="F88" s="43"/>
      <c r="G88" s="43"/>
      <c r="H88" s="68"/>
      <c r="I88" s="60"/>
      <c r="J88" s="76"/>
      <c r="K88" s="19"/>
      <c r="L88" s="20"/>
      <c r="M88" s="20"/>
      <c r="N88" s="54"/>
      <c r="O88" s="18"/>
      <c r="P88" s="18"/>
    </row>
    <row r="89" spans="1:16" s="17" customFormat="1" x14ac:dyDescent="0.25">
      <c r="A89" s="46"/>
      <c r="B89" s="29"/>
      <c r="C89" s="18"/>
      <c r="D89" s="84"/>
      <c r="E89" s="84"/>
      <c r="F89" s="43"/>
      <c r="G89" s="43"/>
      <c r="H89" s="68"/>
      <c r="I89" s="60"/>
      <c r="J89" s="76"/>
      <c r="K89" s="19"/>
      <c r="L89" s="20"/>
      <c r="M89" s="20"/>
      <c r="N89" s="54"/>
      <c r="O89" s="18"/>
      <c r="P89" s="18"/>
    </row>
    <row r="90" spans="1:16" s="17" customFormat="1" x14ac:dyDescent="0.25">
      <c r="A90" s="46"/>
      <c r="B90" s="29"/>
      <c r="C90" s="18"/>
      <c r="D90" s="84"/>
      <c r="E90" s="84"/>
      <c r="F90" s="43"/>
      <c r="G90" s="43"/>
      <c r="H90" s="68"/>
      <c r="I90" s="60"/>
      <c r="J90" s="76"/>
      <c r="K90" s="19"/>
      <c r="L90" s="20"/>
      <c r="M90" s="20"/>
      <c r="N90" s="54"/>
      <c r="O90" s="18"/>
      <c r="P90" s="18"/>
    </row>
    <row r="91" spans="1:16" s="17" customFormat="1" x14ac:dyDescent="0.25">
      <c r="A91" s="46"/>
      <c r="B91" s="29"/>
      <c r="C91" s="18"/>
      <c r="D91" s="84"/>
      <c r="E91" s="84"/>
      <c r="F91" s="43"/>
      <c r="G91" s="43"/>
      <c r="H91" s="68"/>
      <c r="I91" s="60"/>
      <c r="J91" s="76"/>
      <c r="K91" s="19"/>
      <c r="L91" s="20"/>
      <c r="M91" s="20"/>
      <c r="N91" s="54"/>
      <c r="O91" s="18"/>
      <c r="P91" s="18"/>
    </row>
    <row r="92" spans="1:16" s="17" customFormat="1" x14ac:dyDescent="0.25">
      <c r="A92" s="46"/>
      <c r="B92" s="29"/>
      <c r="C92" s="18"/>
      <c r="D92" s="84"/>
      <c r="E92" s="84"/>
      <c r="F92" s="43"/>
      <c r="G92" s="43"/>
      <c r="H92" s="68"/>
      <c r="I92" s="60"/>
      <c r="J92" s="76"/>
      <c r="K92" s="19"/>
      <c r="L92" s="20"/>
      <c r="M92" s="20"/>
      <c r="N92" s="54"/>
      <c r="O92" s="18"/>
      <c r="P92" s="18"/>
    </row>
    <row r="93" spans="1:16" s="17" customFormat="1" x14ac:dyDescent="0.25">
      <c r="A93" s="46"/>
      <c r="B93" s="29"/>
      <c r="C93" s="18"/>
      <c r="D93" s="84"/>
      <c r="E93" s="84"/>
      <c r="F93" s="43"/>
      <c r="G93" s="43"/>
      <c r="H93" s="68"/>
      <c r="I93" s="60"/>
      <c r="J93" s="76"/>
      <c r="K93" s="19"/>
      <c r="L93" s="20"/>
      <c r="M93" s="20"/>
      <c r="N93" s="54"/>
      <c r="O93" s="18"/>
      <c r="P93" s="18"/>
    </row>
    <row r="94" spans="1:16" s="17" customFormat="1" x14ac:dyDescent="0.25">
      <c r="A94" s="46"/>
      <c r="B94" s="29"/>
      <c r="C94" s="18"/>
      <c r="D94" s="84"/>
      <c r="E94" s="84"/>
      <c r="F94" s="43"/>
      <c r="G94" s="43"/>
      <c r="H94" s="68"/>
      <c r="I94" s="60"/>
      <c r="J94" s="76"/>
      <c r="K94" s="19"/>
      <c r="L94" s="20"/>
      <c r="M94" s="20"/>
      <c r="N94" s="54"/>
      <c r="O94" s="18"/>
      <c r="P94" s="18"/>
    </row>
    <row r="95" spans="1:16" s="17" customFormat="1" x14ac:dyDescent="0.25">
      <c r="A95" s="46"/>
      <c r="B95" s="29"/>
      <c r="C95" s="18"/>
      <c r="D95" s="84"/>
      <c r="E95" s="84"/>
      <c r="F95" s="43"/>
      <c r="G95" s="43"/>
      <c r="H95" s="68"/>
      <c r="I95" s="60"/>
      <c r="J95" s="76"/>
      <c r="K95" s="19"/>
      <c r="L95" s="20"/>
      <c r="M95" s="20"/>
      <c r="N95" s="54"/>
      <c r="O95" s="18"/>
      <c r="P95" s="18"/>
    </row>
    <row r="96" spans="1:16" s="17" customFormat="1" x14ac:dyDescent="0.25">
      <c r="A96" s="46"/>
      <c r="B96" s="29"/>
      <c r="C96" s="18"/>
      <c r="D96" s="84"/>
      <c r="E96" s="84"/>
      <c r="F96" s="43"/>
      <c r="G96" s="43"/>
      <c r="H96" s="68"/>
      <c r="I96" s="60"/>
      <c r="J96" s="76"/>
      <c r="K96" s="19"/>
      <c r="L96" s="20"/>
      <c r="M96" s="20"/>
      <c r="N96" s="54"/>
      <c r="O96" s="18"/>
      <c r="P96" s="18"/>
    </row>
    <row r="97" spans="1:16" s="17" customFormat="1" x14ac:dyDescent="0.25">
      <c r="A97" s="46"/>
      <c r="B97" s="29"/>
      <c r="C97" s="18"/>
      <c r="D97" s="84"/>
      <c r="E97" s="84"/>
      <c r="F97" s="43"/>
      <c r="G97" s="43"/>
      <c r="H97" s="68"/>
      <c r="I97" s="60"/>
      <c r="J97" s="76"/>
      <c r="K97" s="19"/>
      <c r="L97" s="20"/>
      <c r="M97" s="20"/>
      <c r="N97" s="54"/>
      <c r="O97" s="18"/>
      <c r="P97" s="18"/>
    </row>
    <row r="98" spans="1:16" s="17" customFormat="1" x14ac:dyDescent="0.25">
      <c r="A98" s="46"/>
      <c r="B98" s="29"/>
      <c r="C98" s="18"/>
      <c r="D98" s="84"/>
      <c r="E98" s="84"/>
      <c r="F98" s="43"/>
      <c r="G98" s="43"/>
      <c r="H98" s="68"/>
      <c r="I98" s="60"/>
      <c r="J98" s="76"/>
      <c r="K98" s="19"/>
      <c r="L98" s="20"/>
      <c r="M98" s="20"/>
      <c r="N98" s="54"/>
      <c r="O98" s="18"/>
      <c r="P98" s="18"/>
    </row>
    <row r="99" spans="1:16" s="17" customFormat="1" x14ac:dyDescent="0.25">
      <c r="A99" s="46"/>
      <c r="B99" s="29"/>
      <c r="C99" s="18"/>
      <c r="D99" s="84"/>
      <c r="E99" s="84"/>
      <c r="F99" s="43"/>
      <c r="G99" s="43"/>
      <c r="H99" s="68"/>
      <c r="I99" s="60"/>
      <c r="J99" s="76"/>
      <c r="K99" s="19"/>
      <c r="L99" s="20"/>
      <c r="M99" s="20"/>
      <c r="N99" s="54"/>
      <c r="O99" s="18"/>
      <c r="P99" s="18"/>
    </row>
    <row r="100" spans="1:16" s="17" customFormat="1" x14ac:dyDescent="0.25">
      <c r="A100" s="46"/>
      <c r="B100" s="29"/>
      <c r="C100" s="18"/>
      <c r="D100" s="84"/>
      <c r="E100" s="84"/>
      <c r="F100" s="43"/>
      <c r="G100" s="43"/>
      <c r="H100" s="68"/>
      <c r="I100" s="60"/>
      <c r="J100" s="76"/>
      <c r="K100" s="19"/>
      <c r="L100" s="20"/>
      <c r="M100" s="20"/>
      <c r="N100" s="54"/>
      <c r="O100" s="18"/>
      <c r="P100" s="18"/>
    </row>
    <row r="101" spans="1:16" s="17" customFormat="1" x14ac:dyDescent="0.25">
      <c r="A101" s="46"/>
      <c r="B101" s="29"/>
      <c r="C101" s="18"/>
      <c r="D101" s="84"/>
      <c r="E101" s="84"/>
      <c r="F101" s="43"/>
      <c r="G101" s="43"/>
      <c r="H101" s="68"/>
      <c r="I101" s="60"/>
      <c r="J101" s="76"/>
      <c r="K101" s="19"/>
      <c r="L101" s="20"/>
      <c r="M101" s="20"/>
      <c r="N101" s="54"/>
      <c r="O101" s="18"/>
      <c r="P101" s="18"/>
    </row>
    <row r="102" spans="1:16" s="17" customFormat="1" x14ac:dyDescent="0.25">
      <c r="A102" s="46"/>
      <c r="B102" s="29"/>
      <c r="C102" s="18"/>
      <c r="D102" s="84"/>
      <c r="E102" s="84"/>
      <c r="F102" s="43"/>
      <c r="G102" s="43"/>
      <c r="H102" s="68"/>
      <c r="I102" s="60"/>
      <c r="J102" s="76"/>
      <c r="K102" s="19"/>
      <c r="L102" s="20"/>
      <c r="M102" s="20"/>
      <c r="N102" s="54"/>
      <c r="O102" s="18"/>
      <c r="P102" s="18"/>
    </row>
    <row r="103" spans="1:16" s="17" customFormat="1" x14ac:dyDescent="0.25">
      <c r="A103" s="46"/>
      <c r="B103" s="29"/>
      <c r="C103" s="18"/>
      <c r="D103" s="84"/>
      <c r="E103" s="84"/>
      <c r="F103" s="43"/>
      <c r="G103" s="43"/>
      <c r="H103" s="68"/>
      <c r="I103" s="60"/>
      <c r="J103" s="76"/>
      <c r="K103" s="19"/>
      <c r="L103" s="20"/>
      <c r="M103" s="20"/>
      <c r="N103" s="54"/>
      <c r="O103" s="18"/>
      <c r="P103" s="18"/>
    </row>
    <row r="104" spans="1:16" s="17" customFormat="1" x14ac:dyDescent="0.25">
      <c r="A104" s="46"/>
      <c r="B104" s="29"/>
      <c r="C104" s="18"/>
      <c r="D104" s="84"/>
      <c r="E104" s="84"/>
      <c r="F104" s="43"/>
      <c r="G104" s="43"/>
      <c r="H104" s="68"/>
      <c r="I104" s="60"/>
      <c r="J104" s="76"/>
      <c r="K104" s="19"/>
      <c r="L104" s="20"/>
      <c r="M104" s="20"/>
      <c r="N104" s="54"/>
      <c r="O104" s="18"/>
      <c r="P104" s="18"/>
    </row>
    <row r="105" spans="1:16" s="17" customFormat="1" x14ac:dyDescent="0.25">
      <c r="A105" s="46"/>
      <c r="B105" s="29"/>
      <c r="C105" s="18"/>
      <c r="D105" s="84"/>
      <c r="E105" s="84"/>
      <c r="F105" s="43"/>
      <c r="G105" s="43"/>
      <c r="H105" s="68"/>
      <c r="I105" s="60"/>
      <c r="J105" s="76"/>
      <c r="K105" s="19"/>
      <c r="L105" s="20"/>
      <c r="M105" s="20"/>
      <c r="N105" s="54"/>
      <c r="O105" s="18"/>
      <c r="P105" s="18"/>
    </row>
    <row r="106" spans="1:16" s="17" customFormat="1" x14ac:dyDescent="0.25">
      <c r="A106" s="46"/>
      <c r="B106" s="29"/>
      <c r="C106" s="18"/>
      <c r="D106" s="84"/>
      <c r="E106" s="84"/>
      <c r="F106" s="43"/>
      <c r="G106" s="43"/>
      <c r="H106" s="68"/>
      <c r="I106" s="60"/>
      <c r="J106" s="76"/>
      <c r="K106" s="19"/>
      <c r="L106" s="20"/>
      <c r="M106" s="20"/>
      <c r="N106" s="54"/>
      <c r="O106" s="18"/>
      <c r="P106" s="18"/>
    </row>
    <row r="107" spans="1:16" s="17" customFormat="1" x14ac:dyDescent="0.25">
      <c r="A107" s="46"/>
      <c r="B107" s="29"/>
      <c r="C107" s="18"/>
      <c r="D107" s="84"/>
      <c r="E107" s="84"/>
      <c r="F107" s="43"/>
      <c r="G107" s="43"/>
      <c r="H107" s="68"/>
      <c r="I107" s="60"/>
      <c r="J107" s="76"/>
      <c r="K107" s="19"/>
      <c r="L107" s="20"/>
      <c r="M107" s="20"/>
      <c r="N107" s="54"/>
      <c r="O107" s="18"/>
      <c r="P107" s="18"/>
    </row>
    <row r="108" spans="1:16" s="17" customFormat="1" x14ac:dyDescent="0.25">
      <c r="A108" s="46"/>
      <c r="B108" s="29"/>
      <c r="C108" s="18"/>
      <c r="D108" s="84"/>
      <c r="E108" s="84"/>
      <c r="F108" s="43"/>
      <c r="G108" s="43"/>
      <c r="H108" s="68"/>
      <c r="I108" s="60"/>
      <c r="J108" s="76"/>
      <c r="K108" s="19"/>
      <c r="L108" s="20"/>
      <c r="M108" s="20"/>
      <c r="N108" s="54"/>
      <c r="O108" s="18"/>
      <c r="P108" s="18"/>
    </row>
    <row r="109" spans="1:16" s="17" customFormat="1" x14ac:dyDescent="0.25">
      <c r="A109" s="46"/>
      <c r="B109" s="29"/>
      <c r="C109" s="18"/>
      <c r="D109" s="84"/>
      <c r="E109" s="84"/>
      <c r="F109" s="43"/>
      <c r="G109" s="43"/>
      <c r="H109" s="68"/>
      <c r="I109" s="60"/>
      <c r="J109" s="76"/>
      <c r="K109" s="19"/>
      <c r="L109" s="20"/>
      <c r="M109" s="20"/>
      <c r="N109" s="54"/>
      <c r="O109" s="18"/>
      <c r="P109" s="18"/>
    </row>
    <row r="110" spans="1:16" s="17" customFormat="1" x14ac:dyDescent="0.25">
      <c r="A110" s="46"/>
      <c r="B110" s="29"/>
      <c r="C110" s="18"/>
      <c r="D110" s="84"/>
      <c r="E110" s="84"/>
      <c r="F110" s="45"/>
      <c r="G110" s="45"/>
      <c r="H110" s="70"/>
      <c r="I110" s="60"/>
      <c r="J110" s="76"/>
      <c r="K110" s="19"/>
      <c r="L110" s="20"/>
      <c r="M110" s="20"/>
      <c r="N110" s="54"/>
      <c r="O110" s="18"/>
      <c r="P110" s="18"/>
    </row>
    <row r="111" spans="1:16" s="17" customFormat="1" x14ac:dyDescent="0.25">
      <c r="A111" s="46"/>
      <c r="B111" s="29"/>
      <c r="C111" s="18"/>
      <c r="D111" s="84"/>
      <c r="E111" s="84"/>
      <c r="F111" s="45"/>
      <c r="G111" s="45"/>
      <c r="H111" s="70"/>
      <c r="I111" s="60"/>
      <c r="J111" s="76"/>
      <c r="K111" s="19"/>
      <c r="L111" s="20"/>
      <c r="M111" s="20"/>
      <c r="N111" s="54"/>
      <c r="O111" s="18"/>
      <c r="P111" s="18"/>
    </row>
    <row r="112" spans="1:16" s="17" customFormat="1" x14ac:dyDescent="0.25">
      <c r="A112" s="46"/>
      <c r="B112" s="29"/>
      <c r="C112" s="18"/>
      <c r="D112" s="84"/>
      <c r="E112" s="84"/>
      <c r="F112" s="45"/>
      <c r="G112" s="45"/>
      <c r="H112" s="70"/>
      <c r="I112" s="60"/>
      <c r="J112" s="76"/>
      <c r="K112" s="19"/>
      <c r="L112" s="20"/>
      <c r="M112" s="20"/>
      <c r="N112" s="54"/>
      <c r="O112" s="18"/>
      <c r="P112" s="18"/>
    </row>
    <row r="113" spans="1:16" s="17" customFormat="1" x14ac:dyDescent="0.25">
      <c r="A113" s="46"/>
      <c r="B113" s="30"/>
      <c r="C113" s="21"/>
      <c r="D113" s="85"/>
      <c r="E113" s="85"/>
      <c r="F113" s="44"/>
      <c r="G113" s="44"/>
      <c r="H113" s="69"/>
      <c r="I113" s="61"/>
      <c r="J113" s="77"/>
      <c r="K113" s="22"/>
      <c r="L113" s="20"/>
      <c r="M113" s="20"/>
      <c r="N113" s="54"/>
      <c r="O113" s="18"/>
      <c r="P113" s="18"/>
    </row>
    <row r="114" spans="1:16" s="17" customFormat="1" ht="14.25" customHeight="1" x14ac:dyDescent="0.25">
      <c r="A114" s="46"/>
      <c r="B114" s="30"/>
      <c r="C114" s="21"/>
      <c r="D114" s="85"/>
      <c r="E114" s="85"/>
      <c r="F114" s="44"/>
      <c r="G114" s="44"/>
      <c r="H114" s="69"/>
      <c r="I114" s="61"/>
      <c r="J114" s="77"/>
      <c r="K114" s="22"/>
      <c r="L114" s="20"/>
      <c r="M114" s="20"/>
      <c r="N114" s="54"/>
      <c r="O114" s="18"/>
      <c r="P114" s="18"/>
    </row>
    <row r="115" spans="1:16" s="17" customFormat="1" x14ac:dyDescent="0.25">
      <c r="A115" s="46"/>
      <c r="B115" s="30"/>
      <c r="C115" s="21"/>
      <c r="D115" s="85"/>
      <c r="E115" s="85"/>
      <c r="F115" s="44"/>
      <c r="G115" s="44"/>
      <c r="H115" s="69"/>
      <c r="I115" s="61"/>
      <c r="J115" s="77"/>
      <c r="K115" s="22"/>
      <c r="L115" s="20"/>
      <c r="M115" s="20"/>
      <c r="N115" s="54"/>
      <c r="O115" s="18"/>
      <c r="P115" s="18"/>
    </row>
    <row r="116" spans="1:16" s="17" customFormat="1" x14ac:dyDescent="0.25">
      <c r="A116" s="46"/>
      <c r="B116" s="29"/>
      <c r="C116" s="18"/>
      <c r="D116" s="84"/>
      <c r="E116" s="84"/>
      <c r="F116" s="43"/>
      <c r="G116" s="43"/>
      <c r="H116" s="68"/>
      <c r="I116" s="60"/>
      <c r="J116" s="76"/>
      <c r="K116" s="19"/>
      <c r="L116" s="20"/>
      <c r="M116" s="20"/>
      <c r="N116" s="54"/>
      <c r="O116" s="18"/>
      <c r="P116" s="18"/>
    </row>
    <row r="117" spans="1:16" s="17" customFormat="1" x14ac:dyDescent="0.25">
      <c r="A117" s="46"/>
      <c r="B117" s="29"/>
      <c r="C117" s="18"/>
      <c r="D117" s="84"/>
      <c r="E117" s="84"/>
      <c r="F117" s="43"/>
      <c r="G117" s="43"/>
      <c r="H117" s="68"/>
      <c r="I117" s="60"/>
      <c r="J117" s="76"/>
      <c r="K117" s="19"/>
      <c r="L117" s="20"/>
      <c r="M117" s="20"/>
      <c r="N117" s="54"/>
      <c r="O117" s="18"/>
      <c r="P117" s="18"/>
    </row>
    <row r="118" spans="1:16" s="17" customFormat="1" x14ac:dyDescent="0.25">
      <c r="A118" s="46"/>
      <c r="B118" s="29"/>
      <c r="C118" s="18"/>
      <c r="D118" s="84"/>
      <c r="E118" s="84"/>
      <c r="F118" s="43"/>
      <c r="G118" s="43"/>
      <c r="H118" s="68"/>
      <c r="I118" s="60"/>
      <c r="J118" s="76"/>
      <c r="K118" s="19"/>
      <c r="L118" s="20"/>
      <c r="M118" s="20"/>
      <c r="N118" s="54"/>
      <c r="O118" s="18"/>
      <c r="P118" s="18"/>
    </row>
    <row r="119" spans="1:16" s="17" customFormat="1" x14ac:dyDescent="0.25">
      <c r="A119" s="46"/>
      <c r="B119" s="30"/>
      <c r="C119" s="21"/>
      <c r="D119" s="85"/>
      <c r="E119" s="85"/>
      <c r="F119" s="44"/>
      <c r="G119" s="44"/>
      <c r="H119" s="69"/>
      <c r="I119" s="61"/>
      <c r="J119" s="77"/>
      <c r="K119" s="22"/>
      <c r="L119" s="20"/>
      <c r="M119" s="20"/>
      <c r="N119" s="54"/>
      <c r="O119" s="18"/>
      <c r="P119" s="18"/>
    </row>
    <row r="120" spans="1:16" s="17" customFormat="1" x14ac:dyDescent="0.25">
      <c r="A120" s="46"/>
      <c r="B120" s="31"/>
      <c r="D120" s="86"/>
      <c r="E120" s="86"/>
      <c r="F120" s="46"/>
      <c r="G120" s="46"/>
      <c r="H120" s="71"/>
      <c r="I120" s="62"/>
      <c r="J120" s="78"/>
      <c r="K120" s="23"/>
      <c r="L120" s="24"/>
      <c r="M120" s="24"/>
      <c r="N120" s="55"/>
    </row>
    <row r="121" spans="1:16" s="17" customFormat="1" x14ac:dyDescent="0.25">
      <c r="A121" s="46"/>
      <c r="B121" s="31"/>
      <c r="D121" s="86"/>
      <c r="E121" s="86"/>
      <c r="F121" s="46"/>
      <c r="G121" s="46"/>
      <c r="H121" s="71"/>
      <c r="I121" s="62"/>
      <c r="J121" s="78"/>
      <c r="K121" s="23"/>
      <c r="L121" s="24"/>
      <c r="M121" s="24"/>
      <c r="N121" s="55"/>
    </row>
    <row r="122" spans="1:16" s="17" customFormat="1" x14ac:dyDescent="0.25">
      <c r="A122" s="46"/>
      <c r="B122" s="31"/>
      <c r="D122" s="86"/>
      <c r="E122" s="86"/>
      <c r="F122" s="46"/>
      <c r="G122" s="46"/>
      <c r="H122" s="71"/>
      <c r="I122" s="62"/>
      <c r="J122" s="78"/>
      <c r="K122" s="23"/>
      <c r="L122" s="24"/>
      <c r="M122" s="24"/>
      <c r="N122" s="55"/>
    </row>
    <row r="123" spans="1:16" s="17" customFormat="1" x14ac:dyDescent="0.25">
      <c r="A123" s="46"/>
      <c r="B123" s="31"/>
      <c r="D123" s="86"/>
      <c r="E123" s="86"/>
      <c r="F123" s="46"/>
      <c r="G123" s="46"/>
      <c r="H123" s="71"/>
      <c r="I123" s="62"/>
      <c r="J123" s="78"/>
      <c r="K123" s="23"/>
      <c r="L123" s="24"/>
      <c r="M123" s="24"/>
      <c r="N123" s="55"/>
    </row>
    <row r="124" spans="1:16" s="17" customFormat="1" x14ac:dyDescent="0.25">
      <c r="A124" s="46"/>
      <c r="B124" s="31"/>
      <c r="D124" s="86"/>
      <c r="E124" s="86"/>
      <c r="F124" s="46"/>
      <c r="G124" s="46"/>
      <c r="H124" s="71"/>
      <c r="I124" s="62"/>
      <c r="J124" s="78"/>
      <c r="K124" s="23"/>
      <c r="L124" s="24"/>
      <c r="M124" s="24"/>
      <c r="N124" s="55"/>
    </row>
    <row r="125" spans="1:16" s="17" customFormat="1" x14ac:dyDescent="0.25">
      <c r="A125" s="46"/>
      <c r="B125" s="31"/>
      <c r="D125" s="86"/>
      <c r="E125" s="86"/>
      <c r="F125" s="46"/>
      <c r="G125" s="46"/>
      <c r="H125" s="71"/>
      <c r="I125" s="62"/>
      <c r="J125" s="78"/>
      <c r="K125" s="23"/>
      <c r="L125" s="24"/>
      <c r="M125" s="24"/>
      <c r="N125" s="55"/>
    </row>
    <row r="126" spans="1:16" s="17" customFormat="1" x14ac:dyDescent="0.25">
      <c r="A126" s="46"/>
      <c r="B126" s="31"/>
      <c r="D126" s="86"/>
      <c r="E126" s="86"/>
      <c r="F126" s="46"/>
      <c r="G126" s="46"/>
      <c r="H126" s="71"/>
      <c r="I126" s="62"/>
      <c r="J126" s="78"/>
      <c r="K126" s="23"/>
      <c r="L126" s="24"/>
      <c r="M126" s="24"/>
      <c r="N126" s="55"/>
    </row>
    <row r="127" spans="1:16" s="17" customFormat="1" x14ac:dyDescent="0.25">
      <c r="A127" s="46"/>
      <c r="B127" s="31"/>
      <c r="D127" s="86"/>
      <c r="E127" s="86"/>
      <c r="F127" s="46"/>
      <c r="G127" s="46"/>
      <c r="H127" s="71"/>
      <c r="I127" s="62"/>
      <c r="J127" s="78"/>
      <c r="K127" s="23"/>
      <c r="L127" s="24"/>
      <c r="M127" s="24"/>
      <c r="N127" s="55"/>
    </row>
    <row r="128" spans="1:16" s="17" customFormat="1" x14ac:dyDescent="0.25">
      <c r="A128" s="46"/>
      <c r="B128" s="31"/>
      <c r="D128" s="86"/>
      <c r="E128" s="86"/>
      <c r="F128" s="46"/>
      <c r="G128" s="46"/>
      <c r="H128" s="71"/>
      <c r="I128" s="62"/>
      <c r="J128" s="78"/>
      <c r="K128" s="23"/>
      <c r="L128" s="24"/>
      <c r="M128" s="24"/>
      <c r="N128" s="55"/>
    </row>
    <row r="129" spans="1:14" s="17" customFormat="1" x14ac:dyDescent="0.25">
      <c r="A129" s="46"/>
      <c r="B129" s="31"/>
      <c r="D129" s="86"/>
      <c r="E129" s="86"/>
      <c r="F129" s="46"/>
      <c r="G129" s="46"/>
      <c r="H129" s="71"/>
      <c r="I129" s="62"/>
      <c r="J129" s="78"/>
      <c r="K129" s="23"/>
      <c r="L129" s="24"/>
      <c r="M129" s="24"/>
      <c r="N129" s="55"/>
    </row>
    <row r="130" spans="1:14" s="17" customFormat="1" x14ac:dyDescent="0.25">
      <c r="A130" s="46"/>
      <c r="B130" s="31"/>
      <c r="D130" s="86"/>
      <c r="E130" s="86"/>
      <c r="F130" s="46"/>
      <c r="G130" s="46"/>
      <c r="H130" s="71"/>
      <c r="I130" s="62"/>
      <c r="J130" s="78"/>
      <c r="K130" s="23"/>
      <c r="L130" s="24"/>
      <c r="M130" s="24"/>
      <c r="N130" s="55"/>
    </row>
    <row r="131" spans="1:14" s="17" customFormat="1" x14ac:dyDescent="0.25">
      <c r="A131" s="46"/>
      <c r="B131" s="31"/>
      <c r="D131" s="86"/>
      <c r="E131" s="86"/>
      <c r="F131" s="46"/>
      <c r="G131" s="46"/>
      <c r="H131" s="71"/>
      <c r="I131" s="62"/>
      <c r="J131" s="78"/>
      <c r="K131" s="23"/>
      <c r="L131" s="24"/>
      <c r="M131" s="24"/>
      <c r="N131" s="55"/>
    </row>
    <row r="132" spans="1:14" s="17" customFormat="1" x14ac:dyDescent="0.25">
      <c r="A132" s="46"/>
      <c r="B132" s="31"/>
      <c r="D132" s="86"/>
      <c r="E132" s="86"/>
      <c r="F132" s="46"/>
      <c r="G132" s="46"/>
      <c r="H132" s="71"/>
      <c r="I132" s="62"/>
      <c r="J132" s="78"/>
      <c r="K132" s="23"/>
      <c r="L132" s="24"/>
      <c r="M132" s="24"/>
      <c r="N132" s="55"/>
    </row>
    <row r="133" spans="1:14" s="17" customFormat="1" x14ac:dyDescent="0.25">
      <c r="A133" s="46"/>
      <c r="B133" s="31"/>
      <c r="D133" s="86"/>
      <c r="E133" s="86"/>
      <c r="F133" s="46"/>
      <c r="G133" s="46"/>
      <c r="H133" s="71"/>
      <c r="I133" s="62"/>
      <c r="J133" s="78"/>
      <c r="K133" s="23"/>
      <c r="L133" s="24"/>
      <c r="M133" s="24"/>
      <c r="N133" s="55"/>
    </row>
    <row r="134" spans="1:14" s="17" customFormat="1" x14ac:dyDescent="0.25">
      <c r="A134" s="46"/>
      <c r="B134" s="31"/>
      <c r="D134" s="86"/>
      <c r="E134" s="86"/>
      <c r="F134" s="46"/>
      <c r="G134" s="46"/>
      <c r="H134" s="71"/>
      <c r="I134" s="62"/>
      <c r="J134" s="78"/>
      <c r="K134" s="23"/>
      <c r="L134" s="24"/>
      <c r="M134" s="24"/>
      <c r="N134" s="55"/>
    </row>
    <row r="135" spans="1:14" s="17" customFormat="1" x14ac:dyDescent="0.25">
      <c r="A135" s="46"/>
      <c r="B135" s="31"/>
      <c r="D135" s="86"/>
      <c r="E135" s="86"/>
      <c r="F135" s="46"/>
      <c r="G135" s="46"/>
      <c r="H135" s="71"/>
      <c r="I135" s="62"/>
      <c r="J135" s="78"/>
      <c r="K135" s="23"/>
      <c r="L135" s="24"/>
      <c r="M135" s="24"/>
      <c r="N135" s="55"/>
    </row>
    <row r="136" spans="1:14" s="17" customFormat="1" x14ac:dyDescent="0.25">
      <c r="A136" s="46"/>
      <c r="B136" s="31"/>
      <c r="D136" s="86"/>
      <c r="E136" s="86"/>
      <c r="F136" s="46"/>
      <c r="G136" s="46"/>
      <c r="H136" s="71"/>
      <c r="I136" s="62"/>
      <c r="J136" s="78"/>
      <c r="K136" s="23"/>
      <c r="L136" s="24"/>
      <c r="M136" s="24"/>
      <c r="N136" s="55"/>
    </row>
    <row r="137" spans="1:14" s="17" customFormat="1" x14ac:dyDescent="0.25">
      <c r="A137" s="46"/>
      <c r="B137" s="31"/>
      <c r="D137" s="86"/>
      <c r="E137" s="86"/>
      <c r="F137" s="46"/>
      <c r="G137" s="46"/>
      <c r="H137" s="71"/>
      <c r="I137" s="62"/>
      <c r="J137" s="78"/>
      <c r="K137" s="23"/>
      <c r="L137" s="24"/>
      <c r="M137" s="24"/>
      <c r="N137" s="55"/>
    </row>
    <row r="138" spans="1:14" s="17" customFormat="1" x14ac:dyDescent="0.25">
      <c r="A138" s="46"/>
      <c r="B138" s="31"/>
      <c r="D138" s="86"/>
      <c r="E138" s="86"/>
      <c r="F138" s="46"/>
      <c r="G138" s="46"/>
      <c r="H138" s="71"/>
      <c r="I138" s="62"/>
      <c r="J138" s="78"/>
      <c r="K138" s="23"/>
      <c r="L138" s="24"/>
      <c r="M138" s="24"/>
      <c r="N138" s="55"/>
    </row>
    <row r="139" spans="1:14" s="17" customFormat="1" x14ac:dyDescent="0.25">
      <c r="A139" s="46"/>
      <c r="B139" s="31"/>
      <c r="D139" s="86"/>
      <c r="E139" s="86"/>
      <c r="F139" s="46"/>
      <c r="G139" s="46"/>
      <c r="H139" s="71"/>
      <c r="I139" s="62"/>
      <c r="J139" s="78"/>
      <c r="K139" s="23"/>
      <c r="L139" s="24"/>
      <c r="M139" s="24"/>
      <c r="N139" s="55"/>
    </row>
    <row r="140" spans="1:14" s="17" customFormat="1" x14ac:dyDescent="0.25">
      <c r="A140" s="46"/>
      <c r="B140" s="31"/>
      <c r="D140" s="86"/>
      <c r="E140" s="86"/>
      <c r="F140" s="46"/>
      <c r="G140" s="46"/>
      <c r="H140" s="71"/>
      <c r="I140" s="62"/>
      <c r="J140" s="78"/>
      <c r="K140" s="23"/>
      <c r="L140" s="24"/>
      <c r="M140" s="24"/>
      <c r="N140" s="55"/>
    </row>
    <row r="141" spans="1:14" s="17" customFormat="1" x14ac:dyDescent="0.25">
      <c r="A141" s="46"/>
      <c r="B141" s="31"/>
      <c r="D141" s="86"/>
      <c r="E141" s="86"/>
      <c r="F141" s="46"/>
      <c r="G141" s="46"/>
      <c r="H141" s="71"/>
      <c r="I141" s="62"/>
      <c r="J141" s="78"/>
      <c r="K141" s="23"/>
      <c r="L141" s="24"/>
      <c r="M141" s="24"/>
      <c r="N141" s="55"/>
    </row>
    <row r="142" spans="1:14" s="17" customFormat="1" x14ac:dyDescent="0.25">
      <c r="A142" s="46"/>
      <c r="B142" s="31"/>
      <c r="D142" s="86"/>
      <c r="E142" s="86"/>
      <c r="F142" s="46"/>
      <c r="G142" s="46"/>
      <c r="H142" s="71"/>
      <c r="I142" s="62"/>
      <c r="J142" s="78"/>
      <c r="K142" s="23"/>
      <c r="L142" s="24"/>
      <c r="M142" s="24"/>
      <c r="N142" s="55"/>
    </row>
    <row r="143" spans="1:14" s="17" customFormat="1" x14ac:dyDescent="0.25">
      <c r="A143" s="46"/>
      <c r="B143" s="31"/>
      <c r="D143" s="86"/>
      <c r="E143" s="86"/>
      <c r="F143" s="46"/>
      <c r="G143" s="46"/>
      <c r="H143" s="71"/>
      <c r="I143" s="62"/>
      <c r="J143" s="78"/>
      <c r="K143" s="23"/>
      <c r="L143" s="24"/>
      <c r="M143" s="24"/>
      <c r="N143" s="55"/>
    </row>
    <row r="144" spans="1:14" s="17" customFormat="1" x14ac:dyDescent="0.25">
      <c r="A144" s="46"/>
      <c r="B144" s="31"/>
      <c r="D144" s="86"/>
      <c r="E144" s="86"/>
      <c r="F144" s="46"/>
      <c r="G144" s="46"/>
      <c r="H144" s="71"/>
      <c r="I144" s="62"/>
      <c r="J144" s="78"/>
      <c r="K144" s="23"/>
      <c r="L144" s="24"/>
      <c r="M144" s="24"/>
      <c r="N144" s="55"/>
    </row>
    <row r="145" spans="1:14" s="17" customFormat="1" x14ac:dyDescent="0.25">
      <c r="A145" s="46"/>
      <c r="B145" s="31"/>
      <c r="D145" s="86"/>
      <c r="E145" s="86"/>
      <c r="F145" s="46"/>
      <c r="G145" s="46"/>
      <c r="H145" s="71"/>
      <c r="I145" s="62"/>
      <c r="J145" s="78"/>
      <c r="K145" s="23"/>
      <c r="L145" s="24"/>
      <c r="M145" s="24"/>
      <c r="N145" s="55"/>
    </row>
    <row r="146" spans="1:14" s="17" customFormat="1" x14ac:dyDescent="0.25">
      <c r="A146" s="46"/>
      <c r="B146" s="31"/>
      <c r="D146" s="86"/>
      <c r="E146" s="86"/>
      <c r="F146" s="46"/>
      <c r="G146" s="46"/>
      <c r="H146" s="71"/>
      <c r="I146" s="62"/>
      <c r="J146" s="78"/>
      <c r="K146" s="23"/>
      <c r="L146" s="24"/>
      <c r="M146" s="24"/>
      <c r="N146" s="55"/>
    </row>
    <row r="147" spans="1:14" s="17" customFormat="1" x14ac:dyDescent="0.25">
      <c r="A147" s="46"/>
      <c r="B147" s="31"/>
      <c r="D147" s="86"/>
      <c r="E147" s="86"/>
      <c r="F147" s="46"/>
      <c r="G147" s="46"/>
      <c r="H147" s="71"/>
      <c r="I147" s="62"/>
      <c r="J147" s="78"/>
      <c r="K147" s="23"/>
      <c r="L147" s="24"/>
      <c r="M147" s="24"/>
      <c r="N147" s="55"/>
    </row>
    <row r="148" spans="1:14" s="17" customFormat="1" x14ac:dyDescent="0.25">
      <c r="A148" s="46"/>
      <c r="B148" s="31"/>
      <c r="D148" s="86"/>
      <c r="E148" s="86"/>
      <c r="F148" s="46"/>
      <c r="G148" s="46"/>
      <c r="H148" s="71"/>
      <c r="I148" s="62"/>
      <c r="J148" s="78"/>
      <c r="K148" s="23"/>
      <c r="L148" s="24"/>
      <c r="M148" s="24"/>
      <c r="N148" s="55"/>
    </row>
    <row r="149" spans="1:14" s="17" customFormat="1" x14ac:dyDescent="0.25">
      <c r="A149" s="46"/>
      <c r="B149" s="31"/>
      <c r="D149" s="86"/>
      <c r="E149" s="86"/>
      <c r="F149" s="46"/>
      <c r="G149" s="46"/>
      <c r="H149" s="71"/>
      <c r="I149" s="62"/>
      <c r="J149" s="78"/>
      <c r="K149" s="23"/>
      <c r="L149" s="24"/>
      <c r="M149" s="24"/>
      <c r="N149" s="55"/>
    </row>
    <row r="150" spans="1:14" s="17" customFormat="1" x14ac:dyDescent="0.25">
      <c r="A150" s="46"/>
      <c r="B150" s="31"/>
      <c r="D150" s="86"/>
      <c r="E150" s="86"/>
      <c r="F150" s="46"/>
      <c r="G150" s="46"/>
      <c r="H150" s="71"/>
      <c r="I150" s="62"/>
      <c r="J150" s="78"/>
      <c r="K150" s="23"/>
      <c r="L150" s="24"/>
      <c r="M150" s="24"/>
      <c r="N150" s="55"/>
    </row>
    <row r="151" spans="1:14" s="17" customFormat="1" x14ac:dyDescent="0.25">
      <c r="A151" s="46"/>
      <c r="B151" s="31"/>
      <c r="D151" s="86"/>
      <c r="E151" s="86"/>
      <c r="F151" s="46"/>
      <c r="G151" s="46"/>
      <c r="H151" s="71"/>
      <c r="I151" s="62"/>
      <c r="J151" s="78"/>
      <c r="K151" s="23"/>
      <c r="L151" s="24"/>
      <c r="M151" s="24"/>
      <c r="N151" s="55"/>
    </row>
    <row r="152" spans="1:14" s="17" customFormat="1" x14ac:dyDescent="0.25">
      <c r="A152" s="46"/>
      <c r="B152" s="31"/>
      <c r="D152" s="86"/>
      <c r="E152" s="86"/>
      <c r="F152" s="46"/>
      <c r="G152" s="46"/>
      <c r="H152" s="71"/>
      <c r="I152" s="62"/>
      <c r="J152" s="78"/>
      <c r="K152" s="23"/>
      <c r="L152" s="24"/>
      <c r="M152" s="24"/>
      <c r="N152" s="55"/>
    </row>
    <row r="153" spans="1:14" s="17" customFormat="1" x14ac:dyDescent="0.25">
      <c r="A153" s="46"/>
      <c r="B153" s="31"/>
      <c r="D153" s="86"/>
      <c r="E153" s="86"/>
      <c r="F153" s="46"/>
      <c r="G153" s="46"/>
      <c r="H153" s="71"/>
      <c r="I153" s="62"/>
      <c r="J153" s="78"/>
      <c r="K153" s="23"/>
      <c r="L153" s="24"/>
      <c r="M153" s="24"/>
      <c r="N153" s="55"/>
    </row>
    <row r="154" spans="1:14" s="17" customFormat="1" x14ac:dyDescent="0.25">
      <c r="A154" s="46"/>
      <c r="B154" s="31"/>
      <c r="D154" s="86"/>
      <c r="E154" s="86"/>
      <c r="F154" s="46"/>
      <c r="G154" s="46"/>
      <c r="H154" s="71"/>
      <c r="I154" s="62"/>
      <c r="J154" s="78"/>
      <c r="K154" s="23"/>
      <c r="L154" s="24"/>
      <c r="M154" s="24"/>
      <c r="N154" s="55"/>
    </row>
    <row r="155" spans="1:14" s="17" customFormat="1" x14ac:dyDescent="0.25">
      <c r="A155" s="46"/>
      <c r="B155" s="31"/>
      <c r="D155" s="86"/>
      <c r="E155" s="86"/>
      <c r="F155" s="46"/>
      <c r="G155" s="46"/>
      <c r="H155" s="71"/>
      <c r="I155" s="62"/>
      <c r="J155" s="78"/>
      <c r="K155" s="23"/>
      <c r="L155" s="24"/>
      <c r="M155" s="24"/>
      <c r="N155" s="55"/>
    </row>
    <row r="156" spans="1:14" s="17" customFormat="1" x14ac:dyDescent="0.25">
      <c r="A156" s="46"/>
      <c r="B156" s="31"/>
      <c r="D156" s="86"/>
      <c r="E156" s="86"/>
      <c r="F156" s="46"/>
      <c r="G156" s="46"/>
      <c r="H156" s="71"/>
      <c r="I156" s="62"/>
      <c r="J156" s="78"/>
      <c r="K156" s="23"/>
      <c r="L156" s="24"/>
      <c r="M156" s="24"/>
      <c r="N156" s="55"/>
    </row>
    <row r="157" spans="1:14" s="17" customFormat="1" x14ac:dyDescent="0.25">
      <c r="A157" s="46"/>
      <c r="B157" s="31"/>
      <c r="D157" s="86"/>
      <c r="E157" s="86"/>
      <c r="F157" s="46"/>
      <c r="G157" s="46"/>
      <c r="H157" s="71"/>
      <c r="I157" s="62"/>
      <c r="J157" s="78"/>
      <c r="K157" s="23"/>
      <c r="L157" s="24"/>
      <c r="M157" s="24"/>
      <c r="N157" s="55"/>
    </row>
    <row r="158" spans="1:14" s="17" customFormat="1" x14ac:dyDescent="0.25">
      <c r="A158" s="46"/>
      <c r="B158" s="31"/>
      <c r="D158" s="86"/>
      <c r="E158" s="86"/>
      <c r="F158" s="46"/>
      <c r="G158" s="46"/>
      <c r="H158" s="71"/>
      <c r="I158" s="62"/>
      <c r="J158" s="78"/>
      <c r="K158" s="23"/>
      <c r="L158" s="24"/>
      <c r="M158" s="24"/>
      <c r="N158" s="55"/>
    </row>
    <row r="159" spans="1:14" s="17" customFormat="1" x14ac:dyDescent="0.25">
      <c r="A159" s="46"/>
      <c r="B159" s="31"/>
      <c r="D159" s="86"/>
      <c r="E159" s="86"/>
      <c r="F159" s="46"/>
      <c r="G159" s="46"/>
      <c r="H159" s="71"/>
      <c r="I159" s="62"/>
      <c r="J159" s="78"/>
      <c r="K159" s="23"/>
      <c r="L159" s="24"/>
      <c r="M159" s="24"/>
      <c r="N159" s="55"/>
    </row>
    <row r="160" spans="1:14" s="17" customFormat="1" x14ac:dyDescent="0.25">
      <c r="A160" s="46"/>
      <c r="B160" s="31"/>
      <c r="D160" s="86"/>
      <c r="E160" s="86"/>
      <c r="F160" s="46"/>
      <c r="G160" s="46"/>
      <c r="H160" s="71"/>
      <c r="I160" s="62"/>
      <c r="J160" s="78"/>
      <c r="K160" s="23"/>
      <c r="L160" s="24"/>
      <c r="M160" s="24"/>
      <c r="N160" s="55"/>
    </row>
    <row r="161" spans="1:14" s="17" customFormat="1" x14ac:dyDescent="0.25">
      <c r="A161" s="46"/>
      <c r="B161" s="31"/>
      <c r="D161" s="86"/>
      <c r="E161" s="86"/>
      <c r="F161" s="46"/>
      <c r="G161" s="46"/>
      <c r="H161" s="71"/>
      <c r="I161" s="62"/>
      <c r="J161" s="78"/>
      <c r="K161" s="23"/>
      <c r="L161" s="24"/>
      <c r="M161" s="24"/>
      <c r="N161" s="55"/>
    </row>
    <row r="162" spans="1:14" s="17" customFormat="1" x14ac:dyDescent="0.25">
      <c r="A162" s="46"/>
      <c r="B162" s="31"/>
      <c r="D162" s="86"/>
      <c r="E162" s="86"/>
      <c r="F162" s="46"/>
      <c r="G162" s="46"/>
      <c r="H162" s="71"/>
      <c r="I162" s="62"/>
      <c r="J162" s="78"/>
      <c r="K162" s="23"/>
      <c r="L162" s="24"/>
      <c r="M162" s="24"/>
      <c r="N162" s="55"/>
    </row>
    <row r="163" spans="1:14" s="17" customFormat="1" x14ac:dyDescent="0.25">
      <c r="A163" s="46"/>
      <c r="B163" s="31"/>
      <c r="D163" s="86"/>
      <c r="E163" s="86"/>
      <c r="F163" s="46"/>
      <c r="G163" s="46"/>
      <c r="H163" s="71"/>
      <c r="I163" s="62"/>
      <c r="J163" s="78"/>
      <c r="K163" s="23"/>
      <c r="L163" s="24"/>
      <c r="M163" s="24"/>
      <c r="N163" s="55"/>
    </row>
    <row r="164" spans="1:14" s="17" customFormat="1" x14ac:dyDescent="0.25">
      <c r="A164" s="46"/>
      <c r="B164" s="31"/>
      <c r="D164" s="86"/>
      <c r="E164" s="86"/>
      <c r="F164" s="46"/>
      <c r="G164" s="46"/>
      <c r="H164" s="71"/>
      <c r="I164" s="62"/>
      <c r="J164" s="78"/>
      <c r="K164" s="23"/>
      <c r="L164" s="24"/>
      <c r="M164" s="24"/>
      <c r="N164" s="55"/>
    </row>
    <row r="165" spans="1:14" s="17" customFormat="1" x14ac:dyDescent="0.25">
      <c r="A165" s="46"/>
      <c r="B165" s="31"/>
      <c r="D165" s="86"/>
      <c r="E165" s="86"/>
      <c r="F165" s="46"/>
      <c r="G165" s="46"/>
      <c r="H165" s="71"/>
      <c r="I165" s="62"/>
      <c r="J165" s="78"/>
      <c r="K165" s="23"/>
      <c r="L165" s="24"/>
      <c r="M165" s="24"/>
      <c r="N165" s="55"/>
    </row>
    <row r="166" spans="1:14" s="17" customFormat="1" x14ac:dyDescent="0.25">
      <c r="A166" s="46"/>
      <c r="B166" s="31"/>
      <c r="D166" s="86"/>
      <c r="E166" s="86"/>
      <c r="F166" s="46"/>
      <c r="G166" s="46"/>
      <c r="H166" s="71"/>
      <c r="I166" s="62"/>
      <c r="J166" s="78"/>
      <c r="K166" s="23"/>
      <c r="L166" s="24"/>
      <c r="M166" s="24"/>
      <c r="N166" s="55"/>
    </row>
    <row r="167" spans="1:14" s="17" customFormat="1" x14ac:dyDescent="0.25">
      <c r="A167" s="46"/>
      <c r="B167" s="31"/>
      <c r="D167" s="86"/>
      <c r="E167" s="86"/>
      <c r="F167" s="46"/>
      <c r="G167" s="46"/>
      <c r="H167" s="71"/>
      <c r="I167" s="62"/>
      <c r="J167" s="78"/>
      <c r="K167" s="23"/>
      <c r="L167" s="24"/>
      <c r="M167" s="24"/>
      <c r="N167" s="55"/>
    </row>
    <row r="168" spans="1:14" s="17" customFormat="1" x14ac:dyDescent="0.25">
      <c r="A168" s="46"/>
      <c r="B168" s="31"/>
      <c r="D168" s="86"/>
      <c r="E168" s="86"/>
      <c r="F168" s="46"/>
      <c r="G168" s="46"/>
      <c r="H168" s="71"/>
      <c r="I168" s="62"/>
      <c r="J168" s="78"/>
      <c r="K168" s="23"/>
      <c r="L168" s="24"/>
      <c r="M168" s="24"/>
      <c r="N168" s="55"/>
    </row>
    <row r="169" spans="1:14" s="17" customFormat="1" x14ac:dyDescent="0.25">
      <c r="A169" s="46"/>
      <c r="B169" s="31"/>
      <c r="D169" s="86"/>
      <c r="E169" s="86"/>
      <c r="F169" s="46"/>
      <c r="G169" s="46"/>
      <c r="H169" s="71"/>
      <c r="I169" s="62"/>
      <c r="J169" s="78"/>
      <c r="K169" s="23"/>
      <c r="L169" s="24"/>
      <c r="M169" s="24"/>
      <c r="N169" s="55"/>
    </row>
    <row r="170" spans="1:14" s="17" customFormat="1" x14ac:dyDescent="0.25">
      <c r="A170" s="46"/>
      <c r="B170" s="31"/>
      <c r="D170" s="86"/>
      <c r="E170" s="86"/>
      <c r="F170" s="46"/>
      <c r="G170" s="46"/>
      <c r="H170" s="71"/>
      <c r="I170" s="62"/>
      <c r="J170" s="78"/>
      <c r="K170" s="23"/>
      <c r="L170" s="24"/>
      <c r="M170" s="24"/>
      <c r="N170" s="55"/>
    </row>
    <row r="171" spans="1:14" s="17" customFormat="1" x14ac:dyDescent="0.25">
      <c r="A171" s="46"/>
      <c r="B171" s="31"/>
      <c r="D171" s="86"/>
      <c r="E171" s="86"/>
      <c r="F171" s="46"/>
      <c r="G171" s="46"/>
      <c r="H171" s="71"/>
      <c r="I171" s="62"/>
      <c r="J171" s="78"/>
      <c r="K171" s="23"/>
      <c r="L171" s="24"/>
      <c r="M171" s="24"/>
      <c r="N171" s="55"/>
    </row>
    <row r="172" spans="1:14" s="17" customFormat="1" x14ac:dyDescent="0.25">
      <c r="A172" s="46"/>
      <c r="B172" s="31"/>
      <c r="D172" s="86"/>
      <c r="E172" s="86"/>
      <c r="F172" s="46"/>
      <c r="G172" s="46"/>
      <c r="H172" s="71"/>
      <c r="I172" s="62"/>
      <c r="J172" s="78"/>
      <c r="K172" s="23"/>
      <c r="L172" s="24"/>
      <c r="M172" s="24"/>
      <c r="N172" s="55"/>
    </row>
    <row r="173" spans="1:14" s="17" customFormat="1" x14ac:dyDescent="0.25">
      <c r="A173" s="46"/>
      <c r="B173" s="31"/>
      <c r="D173" s="86"/>
      <c r="E173" s="86"/>
      <c r="F173" s="46"/>
      <c r="G173" s="46"/>
      <c r="H173" s="71"/>
      <c r="I173" s="62"/>
      <c r="J173" s="78"/>
      <c r="K173" s="23"/>
      <c r="L173" s="24"/>
      <c r="M173" s="24"/>
      <c r="N173" s="55"/>
    </row>
    <row r="174" spans="1:14" s="17" customFormat="1" x14ac:dyDescent="0.25">
      <c r="A174" s="46"/>
      <c r="B174" s="31"/>
      <c r="D174" s="86"/>
      <c r="E174" s="86"/>
      <c r="F174" s="46"/>
      <c r="G174" s="46"/>
      <c r="H174" s="71"/>
      <c r="I174" s="62"/>
      <c r="J174" s="78"/>
      <c r="K174" s="23"/>
      <c r="L174" s="24"/>
      <c r="M174" s="24"/>
      <c r="N174" s="55"/>
    </row>
    <row r="175" spans="1:14" s="17" customFormat="1" x14ac:dyDescent="0.25">
      <c r="A175" s="46"/>
      <c r="B175" s="31"/>
      <c r="D175" s="86"/>
      <c r="E175" s="86"/>
      <c r="F175" s="46"/>
      <c r="G175" s="46"/>
      <c r="H175" s="71"/>
      <c r="I175" s="62"/>
      <c r="J175" s="78"/>
      <c r="K175" s="23"/>
      <c r="L175" s="24"/>
      <c r="M175" s="24"/>
      <c r="N175" s="55"/>
    </row>
    <row r="176" spans="1:14" s="17" customFormat="1" x14ac:dyDescent="0.25">
      <c r="A176" s="46"/>
      <c r="B176" s="31"/>
      <c r="D176" s="86"/>
      <c r="E176" s="86"/>
      <c r="F176" s="46"/>
      <c r="G176" s="46"/>
      <c r="H176" s="71"/>
      <c r="I176" s="62"/>
      <c r="J176" s="78"/>
      <c r="K176" s="23"/>
      <c r="L176" s="24"/>
      <c r="M176" s="24"/>
      <c r="N176" s="55"/>
    </row>
    <row r="177" spans="1:14" s="17" customFormat="1" x14ac:dyDescent="0.25">
      <c r="A177" s="46"/>
      <c r="B177" s="31"/>
      <c r="D177" s="86"/>
      <c r="E177" s="86"/>
      <c r="F177" s="46"/>
      <c r="G177" s="46"/>
      <c r="H177" s="71"/>
      <c r="I177" s="62"/>
      <c r="J177" s="78"/>
      <c r="K177" s="23"/>
      <c r="L177" s="24"/>
      <c r="M177" s="24"/>
      <c r="N177" s="55"/>
    </row>
    <row r="178" spans="1:14" s="17" customFormat="1" x14ac:dyDescent="0.25">
      <c r="A178" s="46"/>
      <c r="B178" s="31"/>
      <c r="D178" s="86"/>
      <c r="E178" s="86"/>
      <c r="F178" s="46"/>
      <c r="G178" s="46"/>
      <c r="H178" s="71"/>
      <c r="I178" s="62"/>
      <c r="J178" s="78"/>
      <c r="K178" s="23"/>
      <c r="L178" s="24"/>
      <c r="M178" s="24"/>
      <c r="N178" s="55"/>
    </row>
    <row r="179" spans="1:14" s="17" customFormat="1" x14ac:dyDescent="0.25">
      <c r="A179" s="46"/>
      <c r="B179" s="31"/>
      <c r="D179" s="86"/>
      <c r="E179" s="86"/>
      <c r="F179" s="46"/>
      <c r="G179" s="46"/>
      <c r="H179" s="71"/>
      <c r="I179" s="62"/>
      <c r="J179" s="78"/>
      <c r="K179" s="23"/>
      <c r="L179" s="24"/>
      <c r="M179" s="24"/>
      <c r="N179" s="55"/>
    </row>
    <row r="180" spans="1:14" s="17" customFormat="1" x14ac:dyDescent="0.25">
      <c r="A180" s="46"/>
      <c r="B180" s="31"/>
      <c r="D180" s="86"/>
      <c r="E180" s="86"/>
      <c r="F180" s="46"/>
      <c r="G180" s="46"/>
      <c r="H180" s="71"/>
      <c r="I180" s="62"/>
      <c r="J180" s="78"/>
      <c r="K180" s="23"/>
      <c r="L180" s="24"/>
      <c r="M180" s="24"/>
      <c r="N180" s="55"/>
    </row>
    <row r="181" spans="1:14" s="17" customFormat="1" x14ac:dyDescent="0.25">
      <c r="A181" s="46"/>
      <c r="B181" s="31"/>
      <c r="D181" s="86"/>
      <c r="E181" s="86"/>
      <c r="F181" s="46"/>
      <c r="G181" s="46"/>
      <c r="H181" s="71"/>
      <c r="I181" s="62"/>
      <c r="J181" s="78"/>
      <c r="K181" s="23"/>
      <c r="L181" s="24"/>
      <c r="M181" s="24"/>
      <c r="N181" s="55"/>
    </row>
    <row r="182" spans="1:14" s="17" customFormat="1" x14ac:dyDescent="0.25">
      <c r="A182" s="46"/>
      <c r="B182" s="31"/>
      <c r="D182" s="86"/>
      <c r="E182" s="86"/>
      <c r="F182" s="46"/>
      <c r="G182" s="46"/>
      <c r="H182" s="71"/>
      <c r="I182" s="62"/>
      <c r="J182" s="78"/>
      <c r="K182" s="23"/>
      <c r="L182" s="24"/>
      <c r="M182" s="24"/>
      <c r="N182" s="55"/>
    </row>
    <row r="183" spans="1:14" s="17" customFormat="1" x14ac:dyDescent="0.25">
      <c r="A183" s="46"/>
      <c r="B183" s="31"/>
      <c r="D183" s="86"/>
      <c r="E183" s="86"/>
      <c r="F183" s="46"/>
      <c r="G183" s="46"/>
      <c r="H183" s="71"/>
      <c r="I183" s="62"/>
      <c r="J183" s="78"/>
      <c r="K183" s="23"/>
      <c r="L183" s="24"/>
      <c r="M183" s="24"/>
      <c r="N183" s="55"/>
    </row>
    <row r="184" spans="1:14" s="17" customFormat="1" x14ac:dyDescent="0.25">
      <c r="A184" s="46"/>
      <c r="B184" s="31"/>
      <c r="D184" s="86"/>
      <c r="E184" s="86"/>
      <c r="F184" s="46"/>
      <c r="G184" s="46"/>
      <c r="H184" s="71"/>
      <c r="I184" s="62"/>
      <c r="J184" s="78"/>
      <c r="K184" s="23"/>
      <c r="L184" s="24"/>
      <c r="M184" s="24"/>
      <c r="N184" s="55"/>
    </row>
    <row r="185" spans="1:14" s="17" customFormat="1" x14ac:dyDescent="0.25">
      <c r="A185" s="46"/>
      <c r="B185" s="31"/>
      <c r="D185" s="86"/>
      <c r="E185" s="86"/>
      <c r="F185" s="46"/>
      <c r="G185" s="46"/>
      <c r="H185" s="71"/>
      <c r="I185" s="62"/>
      <c r="J185" s="78"/>
      <c r="K185" s="23"/>
      <c r="L185" s="24"/>
      <c r="M185" s="24"/>
      <c r="N185" s="55"/>
    </row>
    <row r="186" spans="1:14" s="17" customFormat="1" x14ac:dyDescent="0.25">
      <c r="A186" s="46"/>
      <c r="B186" s="31"/>
      <c r="D186" s="86"/>
      <c r="E186" s="86"/>
      <c r="F186" s="46"/>
      <c r="G186" s="46"/>
      <c r="H186" s="71"/>
      <c r="I186" s="62"/>
      <c r="J186" s="78"/>
      <c r="K186" s="23"/>
      <c r="L186" s="24"/>
      <c r="M186" s="24"/>
      <c r="N186" s="55"/>
    </row>
    <row r="187" spans="1:14" s="17" customFormat="1" x14ac:dyDescent="0.25">
      <c r="A187" s="46"/>
      <c r="B187" s="31"/>
      <c r="D187" s="86"/>
      <c r="E187" s="86"/>
      <c r="F187" s="46"/>
      <c r="G187" s="46"/>
      <c r="H187" s="71"/>
      <c r="I187" s="62"/>
      <c r="J187" s="78"/>
      <c r="K187" s="23"/>
      <c r="L187" s="24"/>
      <c r="M187" s="24"/>
      <c r="N187" s="55"/>
    </row>
    <row r="188" spans="1:14" s="17" customFormat="1" x14ac:dyDescent="0.25">
      <c r="A188" s="46"/>
      <c r="B188" s="31"/>
      <c r="D188" s="86"/>
      <c r="E188" s="86"/>
      <c r="F188" s="46"/>
      <c r="G188" s="46"/>
      <c r="H188" s="71"/>
      <c r="I188" s="62"/>
      <c r="J188" s="78"/>
      <c r="K188" s="23"/>
      <c r="L188" s="24"/>
      <c r="M188" s="24"/>
      <c r="N188" s="55"/>
    </row>
    <row r="189" spans="1:14" s="17" customFormat="1" x14ac:dyDescent="0.25">
      <c r="A189" s="46"/>
      <c r="B189" s="31"/>
      <c r="D189" s="86"/>
      <c r="E189" s="86"/>
      <c r="F189" s="46"/>
      <c r="G189" s="46"/>
      <c r="H189" s="71"/>
      <c r="I189" s="62"/>
      <c r="J189" s="78"/>
      <c r="K189" s="23"/>
      <c r="L189" s="24"/>
      <c r="M189" s="24"/>
      <c r="N189" s="55"/>
    </row>
    <row r="190" spans="1:14" s="17" customFormat="1" x14ac:dyDescent="0.25">
      <c r="A190" s="46"/>
      <c r="B190" s="31"/>
      <c r="D190" s="86"/>
      <c r="E190" s="86"/>
      <c r="F190" s="46"/>
      <c r="G190" s="46"/>
      <c r="H190" s="71"/>
      <c r="I190" s="62"/>
      <c r="J190" s="78"/>
      <c r="K190" s="23"/>
      <c r="L190" s="24"/>
      <c r="M190" s="24"/>
      <c r="N190" s="55"/>
    </row>
    <row r="191" spans="1:14" s="17" customFormat="1" x14ac:dyDescent="0.25">
      <c r="A191" s="46"/>
      <c r="B191" s="31"/>
      <c r="D191" s="86"/>
      <c r="E191" s="86"/>
      <c r="F191" s="46"/>
      <c r="G191" s="46"/>
      <c r="H191" s="71"/>
      <c r="I191" s="62"/>
      <c r="J191" s="78"/>
      <c r="K191" s="23"/>
      <c r="L191" s="24"/>
      <c r="M191" s="24"/>
      <c r="N191" s="55"/>
    </row>
    <row r="192" spans="1:14" s="17" customFormat="1" x14ac:dyDescent="0.25">
      <c r="A192" s="46"/>
      <c r="B192" s="31"/>
      <c r="D192" s="86"/>
      <c r="E192" s="86"/>
      <c r="F192" s="46"/>
      <c r="G192" s="46"/>
      <c r="H192" s="71"/>
      <c r="I192" s="62"/>
      <c r="J192" s="78"/>
      <c r="K192" s="23"/>
      <c r="L192" s="24"/>
      <c r="M192" s="24"/>
      <c r="N192" s="55"/>
    </row>
    <row r="193" spans="1:14" s="17" customFormat="1" x14ac:dyDescent="0.25">
      <c r="A193" s="46"/>
      <c r="B193" s="31"/>
      <c r="D193" s="86"/>
      <c r="E193" s="86"/>
      <c r="F193" s="46"/>
      <c r="G193" s="46"/>
      <c r="H193" s="71"/>
      <c r="I193" s="62"/>
      <c r="J193" s="78"/>
      <c r="K193" s="23"/>
      <c r="L193" s="24"/>
      <c r="M193" s="24"/>
      <c r="N193" s="55"/>
    </row>
    <row r="194" spans="1:14" s="17" customFormat="1" x14ac:dyDescent="0.25">
      <c r="A194" s="46"/>
      <c r="B194" s="31"/>
      <c r="D194" s="86"/>
      <c r="E194" s="86"/>
      <c r="F194" s="46"/>
      <c r="G194" s="46"/>
      <c r="H194" s="71"/>
      <c r="I194" s="62"/>
      <c r="J194" s="78"/>
      <c r="K194" s="23"/>
      <c r="L194" s="24"/>
      <c r="M194" s="24"/>
      <c r="N194" s="55"/>
    </row>
    <row r="195" spans="1:14" s="17" customFormat="1" x14ac:dyDescent="0.25">
      <c r="A195" s="46"/>
      <c r="B195" s="31"/>
      <c r="D195" s="86"/>
      <c r="E195" s="86"/>
      <c r="F195" s="46"/>
      <c r="G195" s="46"/>
      <c r="H195" s="71"/>
      <c r="I195" s="62"/>
      <c r="J195" s="78"/>
      <c r="K195" s="23"/>
      <c r="L195" s="24"/>
      <c r="M195" s="24"/>
      <c r="N195" s="55"/>
    </row>
    <row r="196" spans="1:14" s="17" customFormat="1" x14ac:dyDescent="0.25">
      <c r="A196" s="46"/>
      <c r="B196" s="31"/>
      <c r="D196" s="86"/>
      <c r="E196" s="86"/>
      <c r="F196" s="46"/>
      <c r="G196" s="46"/>
      <c r="H196" s="71"/>
      <c r="I196" s="62"/>
      <c r="J196" s="78"/>
      <c r="K196" s="23"/>
      <c r="L196" s="24"/>
      <c r="M196" s="24"/>
      <c r="N196" s="55"/>
    </row>
    <row r="197" spans="1:14" s="17" customFormat="1" x14ac:dyDescent="0.25">
      <c r="A197" s="46"/>
      <c r="B197" s="31"/>
      <c r="D197" s="86"/>
      <c r="E197" s="86"/>
      <c r="F197" s="46"/>
      <c r="G197" s="46"/>
      <c r="H197" s="71"/>
      <c r="I197" s="62"/>
      <c r="J197" s="78"/>
      <c r="K197" s="23"/>
      <c r="L197" s="24"/>
      <c r="M197" s="24"/>
      <c r="N197" s="55"/>
    </row>
    <row r="198" spans="1:14" s="17" customFormat="1" x14ac:dyDescent="0.25">
      <c r="A198" s="46"/>
      <c r="B198" s="31"/>
      <c r="D198" s="86"/>
      <c r="E198" s="86"/>
      <c r="F198" s="46"/>
      <c r="G198" s="46"/>
      <c r="H198" s="71"/>
      <c r="I198" s="62"/>
      <c r="J198" s="78"/>
      <c r="K198" s="23"/>
      <c r="L198" s="24"/>
      <c r="M198" s="24"/>
      <c r="N198" s="55"/>
    </row>
    <row r="199" spans="1:14" s="17" customFormat="1" x14ac:dyDescent="0.25">
      <c r="A199" s="46"/>
      <c r="B199" s="31"/>
      <c r="D199" s="86"/>
      <c r="E199" s="86"/>
      <c r="F199" s="46"/>
      <c r="G199" s="46"/>
      <c r="H199" s="71"/>
      <c r="I199" s="62"/>
      <c r="J199" s="78"/>
      <c r="K199" s="23"/>
      <c r="L199" s="24"/>
      <c r="M199" s="24"/>
      <c r="N199" s="55"/>
    </row>
    <row r="200" spans="1:14" s="17" customFormat="1" x14ac:dyDescent="0.25">
      <c r="A200" s="46"/>
      <c r="B200" s="31"/>
      <c r="D200" s="86"/>
      <c r="E200" s="86"/>
      <c r="F200" s="46"/>
      <c r="G200" s="46"/>
      <c r="H200" s="71"/>
      <c r="I200" s="62"/>
      <c r="J200" s="78"/>
      <c r="K200" s="23"/>
      <c r="L200" s="24"/>
      <c r="M200" s="24"/>
      <c r="N200" s="55"/>
    </row>
    <row r="201" spans="1:14" s="17" customFormat="1" x14ac:dyDescent="0.25">
      <c r="A201" s="46"/>
      <c r="B201" s="31"/>
      <c r="D201" s="86"/>
      <c r="E201" s="86"/>
      <c r="F201" s="46"/>
      <c r="G201" s="46"/>
      <c r="H201" s="71"/>
      <c r="I201" s="62"/>
      <c r="J201" s="78"/>
      <c r="K201" s="23"/>
      <c r="L201" s="24"/>
      <c r="M201" s="24"/>
      <c r="N201" s="55"/>
    </row>
    <row r="202" spans="1:14" s="17" customFormat="1" x14ac:dyDescent="0.25">
      <c r="A202" s="46"/>
      <c r="B202" s="31"/>
      <c r="D202" s="86"/>
      <c r="E202" s="86"/>
      <c r="F202" s="46"/>
      <c r="G202" s="46"/>
      <c r="H202" s="71"/>
      <c r="I202" s="62"/>
      <c r="J202" s="78"/>
      <c r="K202" s="23"/>
      <c r="L202" s="24"/>
      <c r="M202" s="24"/>
      <c r="N202" s="55"/>
    </row>
    <row r="203" spans="1:14" s="17" customFormat="1" x14ac:dyDescent="0.25">
      <c r="A203" s="46"/>
      <c r="B203" s="31"/>
      <c r="D203" s="86"/>
      <c r="E203" s="86"/>
      <c r="F203" s="46"/>
      <c r="G203" s="46"/>
      <c r="H203" s="71"/>
      <c r="I203" s="62"/>
      <c r="J203" s="78"/>
      <c r="K203" s="23"/>
      <c r="L203" s="24"/>
      <c r="M203" s="24"/>
      <c r="N203" s="55"/>
    </row>
    <row r="204" spans="1:14" s="17" customFormat="1" x14ac:dyDescent="0.25">
      <c r="A204" s="46"/>
      <c r="B204" s="31"/>
      <c r="D204" s="86"/>
      <c r="E204" s="86"/>
      <c r="F204" s="46"/>
      <c r="G204" s="46"/>
      <c r="H204" s="71"/>
      <c r="I204" s="62"/>
      <c r="J204" s="78"/>
      <c r="K204" s="23"/>
      <c r="L204" s="24"/>
      <c r="M204" s="24"/>
      <c r="N204" s="55"/>
    </row>
    <row r="205" spans="1:14" s="17" customFormat="1" x14ac:dyDescent="0.25">
      <c r="A205" s="46"/>
      <c r="B205" s="31"/>
      <c r="D205" s="86"/>
      <c r="E205" s="86"/>
      <c r="F205" s="46"/>
      <c r="G205" s="46"/>
      <c r="H205" s="71"/>
      <c r="I205" s="62"/>
      <c r="J205" s="78"/>
      <c r="K205" s="23"/>
      <c r="L205" s="24"/>
      <c r="M205" s="24"/>
      <c r="N205" s="55"/>
    </row>
    <row r="206" spans="1:14" s="17" customFormat="1" x14ac:dyDescent="0.25">
      <c r="A206" s="46"/>
      <c r="B206" s="31"/>
      <c r="D206" s="86"/>
      <c r="E206" s="86"/>
      <c r="F206" s="46"/>
      <c r="G206" s="46"/>
      <c r="H206" s="71"/>
      <c r="I206" s="62"/>
      <c r="J206" s="78"/>
      <c r="K206" s="23"/>
      <c r="L206" s="24"/>
      <c r="M206" s="24"/>
      <c r="N206" s="55"/>
    </row>
    <row r="207" spans="1:14" s="17" customFormat="1" x14ac:dyDescent="0.25">
      <c r="A207" s="46"/>
      <c r="B207" s="31"/>
      <c r="D207" s="86"/>
      <c r="E207" s="86"/>
      <c r="F207" s="46"/>
      <c r="G207" s="46"/>
      <c r="H207" s="71"/>
      <c r="I207" s="62"/>
      <c r="J207" s="78"/>
      <c r="K207" s="23"/>
      <c r="L207" s="24"/>
      <c r="M207" s="24"/>
      <c r="N207" s="55"/>
    </row>
    <row r="208" spans="1:14" s="17" customFormat="1" x14ac:dyDescent="0.25">
      <c r="A208" s="46"/>
      <c r="B208" s="31"/>
      <c r="D208" s="86"/>
      <c r="E208" s="86"/>
      <c r="F208" s="46"/>
      <c r="G208" s="46"/>
      <c r="H208" s="71"/>
      <c r="I208" s="62"/>
      <c r="J208" s="78"/>
      <c r="K208" s="23"/>
      <c r="L208" s="24"/>
      <c r="M208" s="24"/>
      <c r="N208" s="55"/>
    </row>
    <row r="209" spans="1:14" s="17" customFormat="1" x14ac:dyDescent="0.25">
      <c r="A209" s="46"/>
      <c r="B209" s="31"/>
      <c r="D209" s="86"/>
      <c r="E209" s="86"/>
      <c r="F209" s="46"/>
      <c r="G209" s="46"/>
      <c r="H209" s="71"/>
      <c r="I209" s="62"/>
      <c r="J209" s="78"/>
      <c r="K209" s="23"/>
      <c r="L209" s="24"/>
      <c r="M209" s="24"/>
      <c r="N209" s="55"/>
    </row>
    <row r="210" spans="1:14" s="17" customFormat="1" x14ac:dyDescent="0.25">
      <c r="A210" s="46"/>
      <c r="B210" s="31"/>
      <c r="D210" s="86"/>
      <c r="E210" s="86"/>
      <c r="F210" s="46"/>
      <c r="G210" s="46"/>
      <c r="H210" s="71"/>
      <c r="I210" s="62"/>
      <c r="J210" s="78"/>
      <c r="K210" s="23"/>
      <c r="L210" s="24"/>
      <c r="M210" s="24"/>
      <c r="N210" s="55"/>
    </row>
    <row r="211" spans="1:14" s="17" customFormat="1" x14ac:dyDescent="0.25">
      <c r="A211" s="46"/>
      <c r="B211" s="31"/>
      <c r="D211" s="86"/>
      <c r="E211" s="86"/>
      <c r="F211" s="46"/>
      <c r="G211" s="46"/>
      <c r="H211" s="71"/>
      <c r="I211" s="62"/>
      <c r="J211" s="78"/>
      <c r="K211" s="23"/>
      <c r="L211" s="24"/>
      <c r="M211" s="24"/>
      <c r="N211" s="55"/>
    </row>
    <row r="212" spans="1:14" s="17" customFormat="1" x14ac:dyDescent="0.25">
      <c r="A212" s="46"/>
      <c r="B212" s="31"/>
      <c r="D212" s="86"/>
      <c r="E212" s="86"/>
      <c r="F212" s="46"/>
      <c r="G212" s="46"/>
      <c r="H212" s="71"/>
      <c r="I212" s="62"/>
      <c r="J212" s="78"/>
      <c r="K212" s="23"/>
      <c r="L212" s="24"/>
      <c r="M212" s="24"/>
      <c r="N212" s="55"/>
    </row>
    <row r="213" spans="1:14" s="17" customFormat="1" x14ac:dyDescent="0.25">
      <c r="A213" s="46"/>
      <c r="B213" s="31"/>
      <c r="D213" s="86"/>
      <c r="E213" s="86"/>
      <c r="F213" s="46"/>
      <c r="G213" s="46"/>
      <c r="H213" s="71"/>
      <c r="I213" s="62"/>
      <c r="J213" s="78"/>
      <c r="K213" s="23"/>
      <c r="L213" s="24"/>
      <c r="M213" s="24"/>
      <c r="N213" s="55"/>
    </row>
    <row r="214" spans="1:14" s="17" customFormat="1" x14ac:dyDescent="0.25">
      <c r="A214" s="46"/>
      <c r="B214" s="31"/>
      <c r="D214" s="86"/>
      <c r="E214" s="86"/>
      <c r="F214" s="46"/>
      <c r="G214" s="46"/>
      <c r="H214" s="71"/>
      <c r="I214" s="62"/>
      <c r="J214" s="78"/>
      <c r="K214" s="23"/>
      <c r="L214" s="24"/>
      <c r="M214" s="24"/>
      <c r="N214" s="55"/>
    </row>
    <row r="215" spans="1:14" s="17" customFormat="1" x14ac:dyDescent="0.25">
      <c r="A215" s="46"/>
      <c r="B215" s="31"/>
      <c r="D215" s="86"/>
      <c r="E215" s="86"/>
      <c r="F215" s="46"/>
      <c r="G215" s="46"/>
      <c r="H215" s="71"/>
      <c r="I215" s="62"/>
      <c r="J215" s="78"/>
      <c r="K215" s="23"/>
      <c r="L215" s="24"/>
      <c r="M215" s="24"/>
      <c r="N215" s="55"/>
    </row>
    <row r="216" spans="1:14" s="17" customFormat="1" x14ac:dyDescent="0.25">
      <c r="A216" s="46"/>
      <c r="B216" s="31"/>
      <c r="D216" s="86"/>
      <c r="E216" s="86"/>
      <c r="F216" s="46"/>
      <c r="G216" s="46"/>
      <c r="H216" s="71"/>
      <c r="I216" s="62"/>
      <c r="J216" s="78"/>
      <c r="K216" s="23"/>
      <c r="L216" s="24"/>
      <c r="M216" s="24"/>
      <c r="N216" s="55"/>
    </row>
    <row r="217" spans="1:14" s="17" customFormat="1" x14ac:dyDescent="0.25">
      <c r="A217" s="46"/>
      <c r="B217" s="31"/>
      <c r="D217" s="86"/>
      <c r="E217" s="86"/>
      <c r="F217" s="46"/>
      <c r="G217" s="46"/>
      <c r="H217" s="71"/>
      <c r="I217" s="62"/>
      <c r="J217" s="78"/>
      <c r="K217" s="23"/>
      <c r="L217" s="24"/>
      <c r="M217" s="24"/>
      <c r="N217" s="55"/>
    </row>
    <row r="218" spans="1:14" s="17" customFormat="1" x14ac:dyDescent="0.25">
      <c r="A218" s="46"/>
      <c r="B218" s="31"/>
      <c r="D218" s="86"/>
      <c r="E218" s="86"/>
      <c r="F218" s="46"/>
      <c r="G218" s="46"/>
      <c r="H218" s="71"/>
      <c r="I218" s="62"/>
      <c r="J218" s="78"/>
      <c r="K218" s="23"/>
      <c r="L218" s="24"/>
      <c r="M218" s="24"/>
      <c r="N218" s="55"/>
    </row>
    <row r="219" spans="1:14" s="17" customFormat="1" x14ac:dyDescent="0.25">
      <c r="A219" s="46"/>
      <c r="B219" s="31"/>
      <c r="D219" s="86"/>
      <c r="E219" s="86"/>
      <c r="F219" s="46"/>
      <c r="G219" s="46"/>
      <c r="H219" s="71"/>
      <c r="I219" s="62"/>
      <c r="J219" s="78"/>
      <c r="K219" s="23"/>
      <c r="L219" s="24"/>
      <c r="M219" s="24"/>
      <c r="N219" s="55"/>
    </row>
    <row r="220" spans="1:14" s="17" customFormat="1" x14ac:dyDescent="0.25">
      <c r="A220" s="46"/>
      <c r="B220" s="31"/>
      <c r="D220" s="86"/>
      <c r="E220" s="86"/>
      <c r="F220" s="46"/>
      <c r="G220" s="46"/>
      <c r="H220" s="71"/>
      <c r="I220" s="62"/>
      <c r="J220" s="78"/>
      <c r="K220" s="23"/>
      <c r="L220" s="24"/>
      <c r="M220" s="24"/>
      <c r="N220" s="55"/>
    </row>
    <row r="221" spans="1:14" s="17" customFormat="1" x14ac:dyDescent="0.25">
      <c r="A221" s="46"/>
      <c r="B221" s="31"/>
      <c r="D221" s="86"/>
      <c r="E221" s="86"/>
      <c r="F221" s="46"/>
      <c r="G221" s="46"/>
      <c r="H221" s="71"/>
      <c r="I221" s="62"/>
      <c r="J221" s="78"/>
      <c r="K221" s="23"/>
      <c r="L221" s="24"/>
      <c r="M221" s="24"/>
      <c r="N221" s="55"/>
    </row>
    <row r="222" spans="1:14" s="17" customFormat="1" x14ac:dyDescent="0.25">
      <c r="A222" s="46"/>
      <c r="B222" s="31"/>
      <c r="D222" s="86"/>
      <c r="E222" s="86"/>
      <c r="F222" s="46"/>
      <c r="G222" s="46"/>
      <c r="H222" s="71"/>
      <c r="I222" s="62"/>
      <c r="J222" s="78"/>
      <c r="K222" s="23"/>
      <c r="L222" s="24"/>
      <c r="M222" s="24"/>
      <c r="N222" s="55"/>
    </row>
    <row r="223" spans="1:14" s="17" customFormat="1" x14ac:dyDescent="0.25">
      <c r="A223" s="46"/>
      <c r="B223" s="31"/>
      <c r="D223" s="86"/>
      <c r="E223" s="86"/>
      <c r="F223" s="46"/>
      <c r="G223" s="46"/>
      <c r="H223" s="71"/>
      <c r="I223" s="62"/>
      <c r="J223" s="78"/>
      <c r="K223" s="23"/>
      <c r="L223" s="24"/>
      <c r="M223" s="24"/>
      <c r="N223" s="55"/>
    </row>
  </sheetData>
  <sheetProtection algorithmName="SHA-512" hashValue="dMIm1M5QirxLEI9RW7vk+c3gbukLXqyp1K1XItMu6r8HHC+i+ktsycirq6tTswdua/cCFhUmoUPD8lMtapv1bw==" saltValue="FXNF+MJz2npLqhC/oBZ57Q==" spinCount="100000" sheet="1" objects="1" scenarios="1"/>
  <mergeCells count="1">
    <mergeCell ref="I73:K73"/>
  </mergeCells>
  <phoneticPr fontId="5" type="noConversion"/>
  <printOptions horizontalCentered="1"/>
  <pageMargins left="0" right="0" top="0.5" bottom="0.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Weaver, Susan</dc:creator>
  <cp:lastModifiedBy>Sims, Grennan</cp:lastModifiedBy>
  <cp:lastPrinted>2023-04-03T19:17:20Z</cp:lastPrinted>
  <dcterms:created xsi:type="dcterms:W3CDTF">2019-07-05T13:46:07Z</dcterms:created>
  <dcterms:modified xsi:type="dcterms:W3CDTF">2023-04-03T19:18:03Z</dcterms:modified>
</cp:coreProperties>
</file>